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Gabriel\livestuff\server\"/>
    </mc:Choice>
  </mc:AlternateContent>
  <bookViews>
    <workbookView xWindow="0" yWindow="0" windowWidth="20490" windowHeight="7155" activeTab="3"/>
  </bookViews>
  <sheets>
    <sheet name="categorias" sheetId="2" r:id="rId1"/>
    <sheet name="subcategorias" sheetId="3" r:id="rId2"/>
    <sheet name="canais" sheetId="4" r:id="rId3"/>
    <sheet name="eventos" sheetId="5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M317" i="5"/>
  <c r="M319" i="5"/>
  <c r="M320" i="5"/>
  <c r="M322" i="5"/>
  <c r="M323" i="5"/>
  <c r="M324" i="5"/>
  <c r="M325" i="5"/>
  <c r="M326" i="5"/>
  <c r="M327" i="5"/>
  <c r="M328" i="5"/>
  <c r="M329" i="5"/>
  <c r="M333" i="5"/>
  <c r="M334" i="5"/>
  <c r="M335" i="5"/>
  <c r="M336" i="5"/>
  <c r="M337" i="5"/>
  <c r="M338" i="5"/>
  <c r="M339" i="5"/>
  <c r="M340" i="5"/>
  <c r="M343" i="5"/>
  <c r="M344" i="5"/>
  <c r="M346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6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8" i="5"/>
  <c r="M389" i="5"/>
  <c r="M392" i="5"/>
  <c r="M393" i="5"/>
  <c r="M394" i="5"/>
  <c r="M395" i="5"/>
  <c r="M396" i="5"/>
  <c r="M397" i="5"/>
  <c r="M399" i="5"/>
  <c r="M401" i="5"/>
  <c r="M402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297" i="5"/>
  <c r="M290" i="5"/>
  <c r="M291" i="5"/>
  <c r="M292" i="5"/>
  <c r="M293" i="5"/>
  <c r="M294" i="5"/>
  <c r="M295" i="5"/>
  <c r="M289" i="5"/>
  <c r="M286" i="5"/>
  <c r="M287" i="5"/>
  <c r="M285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149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O2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2" i="5"/>
  <c r="B23" i="3"/>
  <c r="H23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2" i="5"/>
  <c r="A447" i="5"/>
  <c r="J447" i="5"/>
  <c r="A446" i="5"/>
  <c r="A445" i="5"/>
  <c r="A444" i="5"/>
  <c r="J443" i="5"/>
  <c r="A442" i="5"/>
  <c r="J441" i="5"/>
  <c r="A440" i="5"/>
  <c r="J439" i="5"/>
  <c r="J438" i="5"/>
  <c r="J436" i="5"/>
  <c r="J435" i="5"/>
  <c r="J434" i="5"/>
  <c r="J433" i="5"/>
  <c r="J432" i="5"/>
  <c r="J431" i="5"/>
  <c r="A430" i="5"/>
  <c r="J429" i="5"/>
  <c r="J428" i="5"/>
  <c r="J427" i="5"/>
  <c r="J426" i="5"/>
  <c r="J425" i="5"/>
  <c r="A424" i="5"/>
  <c r="A423" i="5"/>
  <c r="A420" i="5"/>
  <c r="A419" i="5"/>
  <c r="J417" i="5"/>
  <c r="J416" i="5"/>
  <c r="J415" i="5"/>
  <c r="J414" i="5"/>
  <c r="J413" i="5"/>
  <c r="J410" i="5"/>
  <c r="J409" i="5"/>
  <c r="J407" i="5"/>
  <c r="A406" i="5"/>
  <c r="A403" i="5"/>
  <c r="J401" i="5"/>
  <c r="J399" i="5"/>
  <c r="A398" i="5"/>
  <c r="J397" i="5"/>
  <c r="J396" i="5"/>
  <c r="A395" i="5"/>
  <c r="A394" i="5"/>
  <c r="J393" i="5"/>
  <c r="A392" i="5"/>
  <c r="A391" i="5"/>
  <c r="A389" i="5"/>
  <c r="J385" i="5"/>
  <c r="A383" i="5"/>
  <c r="J382" i="5"/>
  <c r="J381" i="5"/>
  <c r="J380" i="5"/>
  <c r="J376" i="5"/>
  <c r="J375" i="5"/>
  <c r="J374" i="5"/>
  <c r="J373" i="5"/>
  <c r="A372" i="5"/>
  <c r="A371" i="5"/>
  <c r="J370" i="5"/>
  <c r="J363" i="5"/>
  <c r="J362" i="5"/>
  <c r="J361" i="5"/>
  <c r="J359" i="5"/>
  <c r="A358" i="5"/>
  <c r="A357" i="5"/>
  <c r="J356" i="5"/>
  <c r="A354" i="5"/>
  <c r="A353" i="5"/>
  <c r="J353" i="5"/>
  <c r="A352" i="5"/>
  <c r="J352" i="5"/>
  <c r="A351" i="5"/>
  <c r="J350" i="5"/>
  <c r="A347" i="5"/>
  <c r="A346" i="5"/>
  <c r="J346" i="5"/>
  <c r="J344" i="5"/>
  <c r="A343" i="5"/>
  <c r="A342" i="5"/>
  <c r="A341" i="5"/>
  <c r="J337" i="5"/>
  <c r="A336" i="5"/>
  <c r="A335" i="5"/>
  <c r="A334" i="5"/>
  <c r="J333" i="5"/>
  <c r="A332" i="5"/>
  <c r="J329" i="5"/>
  <c r="J328" i="5"/>
  <c r="A327" i="5"/>
  <c r="J326" i="5"/>
  <c r="J325" i="5"/>
  <c r="A324" i="5"/>
  <c r="J323" i="5"/>
  <c r="A321" i="5"/>
  <c r="A318" i="5"/>
  <c r="J317" i="5"/>
  <c r="A316" i="5"/>
  <c r="A315" i="5"/>
  <c r="A314" i="5"/>
  <c r="J313" i="5"/>
  <c r="A312" i="5"/>
  <c r="J311" i="5"/>
  <c r="J310" i="5"/>
  <c r="J309" i="5"/>
  <c r="J308" i="5"/>
  <c r="J306" i="5"/>
  <c r="J305" i="5"/>
  <c r="J304" i="5"/>
  <c r="J303" i="5"/>
  <c r="J302" i="5"/>
  <c r="J301" i="5"/>
  <c r="J299" i="5"/>
  <c r="J298" i="5"/>
  <c r="J297" i="5"/>
  <c r="A295" i="5"/>
  <c r="A294" i="5"/>
  <c r="J293" i="5"/>
  <c r="J292" i="5"/>
  <c r="J291" i="5"/>
  <c r="J290" i="5"/>
  <c r="A289" i="5"/>
  <c r="J289" i="5"/>
  <c r="J287" i="5"/>
  <c r="J286" i="5"/>
  <c r="J285" i="5"/>
  <c r="A284" i="5"/>
  <c r="A283" i="5"/>
  <c r="J281" i="5"/>
  <c r="J280" i="5"/>
  <c r="A279" i="5"/>
  <c r="A277" i="5"/>
  <c r="J277" i="5"/>
  <c r="J276" i="5"/>
  <c r="J275" i="5"/>
  <c r="J274" i="5"/>
  <c r="J273" i="5"/>
  <c r="J271" i="5"/>
  <c r="J270" i="5"/>
  <c r="J268" i="5"/>
  <c r="J267" i="5"/>
  <c r="J266" i="5"/>
  <c r="A265" i="5"/>
  <c r="J264" i="5"/>
  <c r="A263" i="5"/>
  <c r="A262" i="5"/>
  <c r="J261" i="5"/>
  <c r="J260" i="5"/>
  <c r="J259" i="5"/>
  <c r="J258" i="5"/>
  <c r="J257" i="5"/>
  <c r="J256" i="5"/>
  <c r="J255" i="5"/>
  <c r="A254" i="5"/>
  <c r="J253" i="5"/>
  <c r="J252" i="5"/>
  <c r="J251" i="5"/>
  <c r="J248" i="5"/>
  <c r="J247" i="5"/>
  <c r="J246" i="5"/>
  <c r="J245" i="5"/>
  <c r="J244" i="5"/>
  <c r="J243" i="5"/>
  <c r="J242" i="5"/>
  <c r="J241" i="5"/>
  <c r="A240" i="5"/>
  <c r="A239" i="5"/>
  <c r="J238" i="5"/>
  <c r="A236" i="5"/>
  <c r="J236" i="5"/>
  <c r="J235" i="5"/>
  <c r="J234" i="5"/>
  <c r="J231" i="5"/>
  <c r="J230" i="5"/>
  <c r="J229" i="5"/>
  <c r="J228" i="5"/>
  <c r="J227" i="5"/>
  <c r="J224" i="5"/>
  <c r="A223" i="5"/>
  <c r="J221" i="5"/>
  <c r="J220" i="5"/>
  <c r="J219" i="5"/>
  <c r="J218" i="5"/>
  <c r="J217" i="5"/>
  <c r="A216" i="5"/>
  <c r="J215" i="5"/>
  <c r="A214" i="5"/>
  <c r="J214" i="5"/>
  <c r="J212" i="5"/>
  <c r="J211" i="5"/>
  <c r="J210" i="5"/>
  <c r="J209" i="5"/>
  <c r="J207" i="5"/>
  <c r="J205" i="5"/>
  <c r="J204" i="5"/>
  <c r="A203" i="5"/>
  <c r="J202" i="5"/>
  <c r="J201" i="5"/>
  <c r="A200" i="5"/>
  <c r="A197" i="5"/>
  <c r="J196" i="5"/>
  <c r="A194" i="5"/>
  <c r="J194" i="5"/>
  <c r="J193" i="5"/>
  <c r="J191" i="5"/>
  <c r="J190" i="5"/>
  <c r="J189" i="5"/>
  <c r="A188" i="5"/>
  <c r="J186" i="5"/>
  <c r="A183" i="5"/>
  <c r="J182" i="5"/>
  <c r="J181" i="5"/>
  <c r="J180" i="5"/>
  <c r="J179" i="5"/>
  <c r="J178" i="5"/>
  <c r="A174" i="5"/>
  <c r="J173" i="5"/>
  <c r="J172" i="5"/>
  <c r="J170" i="5"/>
  <c r="J169" i="5"/>
  <c r="J167" i="5"/>
  <c r="J164" i="5"/>
  <c r="J162" i="5"/>
  <c r="J160" i="5"/>
  <c r="J159" i="5"/>
  <c r="J157" i="5"/>
  <c r="J156" i="5"/>
  <c r="A153" i="5"/>
  <c r="A152" i="5"/>
  <c r="A151" i="5"/>
  <c r="J149" i="5"/>
  <c r="J148" i="5"/>
  <c r="J147" i="5"/>
  <c r="J146" i="5"/>
  <c r="J145" i="5"/>
  <c r="J144" i="5"/>
  <c r="J143" i="5"/>
  <c r="A142" i="5"/>
  <c r="A141" i="5"/>
  <c r="J140" i="5"/>
  <c r="J139" i="5"/>
  <c r="J138" i="5"/>
  <c r="J137" i="5"/>
  <c r="J136" i="5"/>
  <c r="J135" i="5"/>
  <c r="J134" i="5"/>
  <c r="J132" i="5"/>
  <c r="J131" i="5"/>
  <c r="J130" i="5"/>
  <c r="J128" i="5"/>
  <c r="J127" i="5"/>
  <c r="J126" i="5"/>
  <c r="J125" i="5"/>
  <c r="A124" i="5"/>
  <c r="J124" i="5"/>
  <c r="J123" i="5"/>
  <c r="J122" i="5"/>
  <c r="J121" i="5"/>
  <c r="J120" i="5"/>
  <c r="J119" i="5"/>
  <c r="J118" i="5"/>
  <c r="J117" i="5"/>
  <c r="J116" i="5"/>
  <c r="A115" i="5"/>
  <c r="A114" i="5"/>
  <c r="J114" i="5"/>
  <c r="J113" i="5"/>
  <c r="J112" i="5"/>
  <c r="J111" i="5"/>
  <c r="J110" i="5"/>
  <c r="A109" i="5"/>
  <c r="J108" i="5"/>
  <c r="J107" i="5"/>
  <c r="J105" i="5"/>
  <c r="A104" i="5"/>
  <c r="J104" i="5"/>
  <c r="J103" i="5"/>
  <c r="J102" i="5"/>
  <c r="J101" i="5"/>
  <c r="J100" i="5"/>
  <c r="J96" i="5"/>
  <c r="J93" i="5"/>
  <c r="A92" i="5"/>
  <c r="J91" i="5"/>
  <c r="J90" i="5"/>
  <c r="J89" i="5"/>
  <c r="J88" i="5"/>
  <c r="J87" i="5"/>
  <c r="J86" i="5"/>
  <c r="J85" i="5"/>
  <c r="J84" i="5"/>
  <c r="J83" i="5"/>
  <c r="J82" i="5"/>
  <c r="J79" i="5"/>
  <c r="J78" i="5"/>
  <c r="J77" i="5"/>
  <c r="J76" i="5"/>
  <c r="J75" i="5"/>
  <c r="A74" i="5"/>
  <c r="A73" i="5"/>
  <c r="A72" i="5"/>
  <c r="J71" i="5"/>
  <c r="A68" i="5"/>
  <c r="A67" i="5"/>
  <c r="J66" i="5"/>
  <c r="J65" i="5"/>
  <c r="J64" i="5"/>
  <c r="A53" i="5"/>
  <c r="A52" i="5"/>
  <c r="A50" i="5"/>
  <c r="J49" i="5"/>
  <c r="A48" i="5"/>
  <c r="A47" i="5"/>
  <c r="J46" i="5"/>
  <c r="J44" i="5"/>
  <c r="J43" i="5"/>
  <c r="J41" i="5"/>
  <c r="J40" i="5"/>
  <c r="J39" i="5"/>
  <c r="J37" i="5"/>
  <c r="J34" i="5"/>
  <c r="J31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2" i="4"/>
  <c r="K18" i="4"/>
  <c r="K38" i="4"/>
  <c r="K62" i="4"/>
  <c r="K82" i="4"/>
  <c r="K102" i="4"/>
  <c r="K126" i="4"/>
  <c r="K146" i="4"/>
  <c r="K166" i="4"/>
  <c r="K238" i="4"/>
  <c r="K254" i="4"/>
  <c r="K270" i="4"/>
  <c r="K290" i="4"/>
  <c r="K306" i="4"/>
  <c r="K322" i="4"/>
  <c r="K350" i="4"/>
  <c r="K382" i="4"/>
  <c r="H3" i="4"/>
  <c r="K3" i="4" s="1"/>
  <c r="H4" i="4"/>
  <c r="H5" i="4"/>
  <c r="K5" i="4" s="1"/>
  <c r="H6" i="4"/>
  <c r="H7" i="4"/>
  <c r="H8" i="4"/>
  <c r="K8" i="4" s="1"/>
  <c r="H9" i="4"/>
  <c r="K9" i="4" s="1"/>
  <c r="H10" i="4"/>
  <c r="H11" i="4"/>
  <c r="H12" i="4"/>
  <c r="K12" i="4" s="1"/>
  <c r="H13" i="4"/>
  <c r="H14" i="4"/>
  <c r="H15" i="4"/>
  <c r="H16" i="4"/>
  <c r="K16" i="4" s="1"/>
  <c r="H17" i="4"/>
  <c r="H18" i="4"/>
  <c r="H19" i="4"/>
  <c r="H20" i="4"/>
  <c r="H21" i="4"/>
  <c r="K21" i="4" s="1"/>
  <c r="H22" i="4"/>
  <c r="K22" i="4" s="1"/>
  <c r="H23" i="4"/>
  <c r="K23" i="4" s="1"/>
  <c r="H24" i="4"/>
  <c r="H25" i="4"/>
  <c r="H26" i="4"/>
  <c r="H27" i="4"/>
  <c r="K27" i="4" s="1"/>
  <c r="H28" i="4"/>
  <c r="H29" i="4"/>
  <c r="K29" i="4" s="1"/>
  <c r="H30" i="4"/>
  <c r="K30" i="4" s="1"/>
  <c r="H31" i="4"/>
  <c r="H32" i="4"/>
  <c r="H33" i="4"/>
  <c r="K33" i="4" s="1"/>
  <c r="H34" i="4"/>
  <c r="H35" i="4"/>
  <c r="H36" i="4"/>
  <c r="H37" i="4"/>
  <c r="K37" i="4" s="1"/>
  <c r="H38" i="4"/>
  <c r="H39" i="4"/>
  <c r="H40" i="4"/>
  <c r="H41" i="4"/>
  <c r="H42" i="4"/>
  <c r="H43" i="4"/>
  <c r="K43" i="4" s="1"/>
  <c r="H44" i="4"/>
  <c r="K44" i="4" s="1"/>
  <c r="H45" i="4"/>
  <c r="K45" i="4" s="1"/>
  <c r="H46" i="4"/>
  <c r="H47" i="4"/>
  <c r="H48" i="4"/>
  <c r="K48" i="4" s="1"/>
  <c r="H49" i="4"/>
  <c r="K49" i="4" s="1"/>
  <c r="H50" i="4"/>
  <c r="H51" i="4"/>
  <c r="H52" i="4"/>
  <c r="H53" i="4"/>
  <c r="K53" i="4" s="1"/>
  <c r="H54" i="4"/>
  <c r="H55" i="4"/>
  <c r="H56" i="4"/>
  <c r="H57" i="4"/>
  <c r="H58" i="4"/>
  <c r="K58" i="4" s="1"/>
  <c r="H59" i="4"/>
  <c r="K59" i="4" s="1"/>
  <c r="H60" i="4"/>
  <c r="H61" i="4"/>
  <c r="H62" i="4"/>
  <c r="H63" i="4"/>
  <c r="H64" i="4"/>
  <c r="H65" i="4"/>
  <c r="K65" i="4" s="1"/>
  <c r="H66" i="4"/>
  <c r="H67" i="4"/>
  <c r="H68" i="4"/>
  <c r="H69" i="4"/>
  <c r="K69" i="4" s="1"/>
  <c r="H70" i="4"/>
  <c r="H71" i="4"/>
  <c r="H72" i="4"/>
  <c r="H73" i="4"/>
  <c r="K73" i="4" s="1"/>
  <c r="H74" i="4"/>
  <c r="H75" i="4"/>
  <c r="H76" i="4"/>
  <c r="H77" i="4"/>
  <c r="H78" i="4"/>
  <c r="K78" i="4" s="1"/>
  <c r="H79" i="4"/>
  <c r="K79" i="4" s="1"/>
  <c r="H80" i="4"/>
  <c r="K80" i="4" s="1"/>
  <c r="H81" i="4"/>
  <c r="K81" i="4" s="1"/>
  <c r="H82" i="4"/>
  <c r="H83" i="4"/>
  <c r="K83" i="4" s="1"/>
  <c r="H84" i="4"/>
  <c r="H85" i="4"/>
  <c r="K85" i="4" s="1"/>
  <c r="H86" i="4"/>
  <c r="H87" i="4"/>
  <c r="K87" i="4" s="1"/>
  <c r="H88" i="4"/>
  <c r="H89" i="4"/>
  <c r="H90" i="4"/>
  <c r="K90" i="4" s="1"/>
  <c r="H91" i="4"/>
  <c r="H92" i="4"/>
  <c r="K92" i="4" s="1"/>
  <c r="H93" i="4"/>
  <c r="K93" i="4" s="1"/>
  <c r="H94" i="4"/>
  <c r="K94" i="4" s="1"/>
  <c r="H95" i="4"/>
  <c r="H96" i="4"/>
  <c r="H97" i="4"/>
  <c r="H98" i="4"/>
  <c r="H99" i="4"/>
  <c r="K99" i="4" s="1"/>
  <c r="H100" i="4"/>
  <c r="H101" i="4"/>
  <c r="K101" i="4" s="1"/>
  <c r="H102" i="4"/>
  <c r="H103" i="4"/>
  <c r="K103" i="4" s="1"/>
  <c r="H104" i="4"/>
  <c r="K104" i="4" s="1"/>
  <c r="H105" i="4"/>
  <c r="H106" i="4"/>
  <c r="H107" i="4"/>
  <c r="H108" i="4"/>
  <c r="H109" i="4"/>
  <c r="K109" i="4" s="1"/>
  <c r="H110" i="4"/>
  <c r="H111" i="4"/>
  <c r="K111" i="4" s="1"/>
  <c r="H112" i="4"/>
  <c r="H113" i="4"/>
  <c r="K113" i="4" s="1"/>
  <c r="H114" i="4"/>
  <c r="H115" i="4"/>
  <c r="H116" i="4"/>
  <c r="K116" i="4" s="1"/>
  <c r="H117" i="4"/>
  <c r="K117" i="4" s="1"/>
  <c r="H118" i="4"/>
  <c r="H119" i="4"/>
  <c r="H120" i="4"/>
  <c r="K120" i="4" s="1"/>
  <c r="H121" i="4"/>
  <c r="K121" i="4" s="1"/>
  <c r="H122" i="4"/>
  <c r="H123" i="4"/>
  <c r="H124" i="4"/>
  <c r="H125" i="4"/>
  <c r="K125" i="4" s="1"/>
  <c r="H126" i="4"/>
  <c r="H127" i="4"/>
  <c r="H128" i="4"/>
  <c r="H129" i="4"/>
  <c r="K129" i="4" s="1"/>
  <c r="H130" i="4"/>
  <c r="K130" i="4" s="1"/>
  <c r="H131" i="4"/>
  <c r="H132" i="4"/>
  <c r="K132" i="4" s="1"/>
  <c r="H133" i="4"/>
  <c r="K133" i="4" s="1"/>
  <c r="H134" i="4"/>
  <c r="H135" i="4"/>
  <c r="H136" i="4"/>
  <c r="H137" i="4"/>
  <c r="K137" i="4" s="1"/>
  <c r="H138" i="4"/>
  <c r="K138" i="4" s="1"/>
  <c r="H139" i="4"/>
  <c r="K139" i="4" s="1"/>
  <c r="H140" i="4"/>
  <c r="K140" i="4" s="1"/>
  <c r="H141" i="4"/>
  <c r="H142" i="4"/>
  <c r="H143" i="4"/>
  <c r="H144" i="4"/>
  <c r="K144" i="4" s="1"/>
  <c r="H145" i="4"/>
  <c r="H146" i="4"/>
  <c r="H147" i="4"/>
  <c r="H148" i="4"/>
  <c r="H149" i="4"/>
  <c r="K149" i="4" s="1"/>
  <c r="H150" i="4"/>
  <c r="H151" i="4"/>
  <c r="K151" i="4" s="1"/>
  <c r="H152" i="4"/>
  <c r="K152" i="4" s="1"/>
  <c r="H153" i="4"/>
  <c r="K153" i="4" s="1"/>
  <c r="H154" i="4"/>
  <c r="H155" i="4"/>
  <c r="H156" i="4"/>
  <c r="K156" i="4" s="1"/>
  <c r="H157" i="4"/>
  <c r="K157" i="4" s="1"/>
  <c r="H158" i="4"/>
  <c r="H159" i="4"/>
  <c r="H160" i="4"/>
  <c r="K160" i="4" s="1"/>
  <c r="H161" i="4"/>
  <c r="K161" i="4" s="1"/>
  <c r="H162" i="4"/>
  <c r="H163" i="4"/>
  <c r="K163" i="4" s="1"/>
  <c r="H164" i="4"/>
  <c r="K164" i="4" s="1"/>
  <c r="H165" i="4"/>
  <c r="H166" i="4"/>
  <c r="H167" i="4"/>
  <c r="H168" i="4"/>
  <c r="K168" i="4" s="1"/>
  <c r="H169" i="4"/>
  <c r="H170" i="4"/>
  <c r="K170" i="4" s="1"/>
  <c r="H171" i="4"/>
  <c r="H172" i="4"/>
  <c r="H173" i="4"/>
  <c r="H174" i="4"/>
  <c r="K174" i="4" s="1"/>
  <c r="H175" i="4"/>
  <c r="K175" i="4" s="1"/>
  <c r="H176" i="4"/>
  <c r="H177" i="4"/>
  <c r="H178" i="4"/>
  <c r="H179" i="4"/>
  <c r="H180" i="4"/>
  <c r="H181" i="4"/>
  <c r="K181" i="4" s="1"/>
  <c r="H182" i="4"/>
  <c r="H183" i="4"/>
  <c r="H184" i="4"/>
  <c r="H185" i="4"/>
  <c r="K185" i="4" s="1"/>
  <c r="H186" i="4"/>
  <c r="H187" i="4"/>
  <c r="H188" i="4"/>
  <c r="H189" i="4"/>
  <c r="K189" i="4" s="1"/>
  <c r="H190" i="4"/>
  <c r="H191" i="4"/>
  <c r="H192" i="4"/>
  <c r="H193" i="4"/>
  <c r="K193" i="4" s="1"/>
  <c r="H194" i="4"/>
  <c r="K194" i="4" s="1"/>
  <c r="H195" i="4"/>
  <c r="K195" i="4" s="1"/>
  <c r="H196" i="4"/>
  <c r="H197" i="4"/>
  <c r="K197" i="4" s="1"/>
  <c r="H198" i="4"/>
  <c r="H199" i="4"/>
  <c r="H200" i="4"/>
  <c r="H201" i="4"/>
  <c r="K201" i="4" s="1"/>
  <c r="H202" i="4"/>
  <c r="H203" i="4"/>
  <c r="H204" i="4"/>
  <c r="H205" i="4"/>
  <c r="K205" i="4" s="1"/>
  <c r="H206" i="4"/>
  <c r="H207" i="4"/>
  <c r="H208" i="4"/>
  <c r="H209" i="4"/>
  <c r="K209" i="4" s="1"/>
  <c r="H210" i="4"/>
  <c r="K210" i="4" s="1"/>
  <c r="H211" i="4"/>
  <c r="K211" i="4" s="1"/>
  <c r="H212" i="4"/>
  <c r="H213" i="4"/>
  <c r="K213" i="4" s="1"/>
  <c r="H214" i="4"/>
  <c r="H215" i="4"/>
  <c r="H216" i="4"/>
  <c r="H217" i="4"/>
  <c r="K217" i="4" s="1"/>
  <c r="H218" i="4"/>
  <c r="H219" i="4"/>
  <c r="H220" i="4"/>
  <c r="H221" i="4"/>
  <c r="K221" i="4" s="1"/>
  <c r="H222" i="4"/>
  <c r="K222" i="4" s="1"/>
  <c r="H223" i="4"/>
  <c r="H224" i="4"/>
  <c r="H225" i="4"/>
  <c r="K225" i="4" s="1"/>
  <c r="H226" i="4"/>
  <c r="H227" i="4"/>
  <c r="H228" i="4"/>
  <c r="H229" i="4"/>
  <c r="K229" i="4" s="1"/>
  <c r="H230" i="4"/>
  <c r="H231" i="4"/>
  <c r="K231" i="4" s="1"/>
  <c r="H232" i="4"/>
  <c r="H233" i="4"/>
  <c r="K233" i="4" s="1"/>
  <c r="H234" i="4"/>
  <c r="H235" i="4"/>
  <c r="H236" i="4"/>
  <c r="K236" i="4" s="1"/>
  <c r="H237" i="4"/>
  <c r="K237" i="4" s="1"/>
  <c r="H238" i="4"/>
  <c r="H239" i="4"/>
  <c r="H240" i="4"/>
  <c r="H241" i="4"/>
  <c r="K241" i="4" s="1"/>
  <c r="H242" i="4"/>
  <c r="H243" i="4"/>
  <c r="H244" i="4"/>
  <c r="H245" i="4"/>
  <c r="K245" i="4" s="1"/>
  <c r="H246" i="4"/>
  <c r="K246" i="4" s="1"/>
  <c r="H247" i="4"/>
  <c r="H248" i="4"/>
  <c r="K248" i="4" s="1"/>
  <c r="H249" i="4"/>
  <c r="K249" i="4" s="1"/>
  <c r="H250" i="4"/>
  <c r="H251" i="4"/>
  <c r="H252" i="4"/>
  <c r="K252" i="4" s="1"/>
  <c r="H253" i="4"/>
  <c r="K253" i="4" s="1"/>
  <c r="H254" i="4"/>
  <c r="H255" i="4"/>
  <c r="H256" i="4"/>
  <c r="H257" i="4"/>
  <c r="K257" i="4" s="1"/>
  <c r="H258" i="4"/>
  <c r="K258" i="4" s="1"/>
  <c r="H259" i="4"/>
  <c r="H260" i="4"/>
  <c r="K260" i="4" s="1"/>
  <c r="H261" i="4"/>
  <c r="H262" i="4"/>
  <c r="H263" i="4"/>
  <c r="H264" i="4"/>
  <c r="K264" i="4" s="1"/>
  <c r="H265" i="4"/>
  <c r="K265" i="4" s="1"/>
  <c r="H266" i="4"/>
  <c r="H267" i="4"/>
  <c r="H268" i="4"/>
  <c r="K268" i="4" s="1"/>
  <c r="H269" i="4"/>
  <c r="K269" i="4" s="1"/>
  <c r="H270" i="4"/>
  <c r="H271" i="4"/>
  <c r="H272" i="4"/>
  <c r="K272" i="4" s="1"/>
  <c r="H273" i="4"/>
  <c r="H274" i="4"/>
  <c r="K274" i="4" s="1"/>
  <c r="H275" i="4"/>
  <c r="H276" i="4"/>
  <c r="K276" i="4" s="1"/>
  <c r="H277" i="4"/>
  <c r="H278" i="4"/>
  <c r="H279" i="4"/>
  <c r="H280" i="4"/>
  <c r="H281" i="4"/>
  <c r="H282" i="4"/>
  <c r="K282" i="4" s="1"/>
  <c r="H283" i="4"/>
  <c r="K283" i="4" s="1"/>
  <c r="H284" i="4"/>
  <c r="K284" i="4" s="1"/>
  <c r="H285" i="4"/>
  <c r="K285" i="4" s="1"/>
  <c r="H286" i="4"/>
  <c r="K286" i="4" s="1"/>
  <c r="H287" i="4"/>
  <c r="K287" i="4" s="1"/>
  <c r="H288" i="4"/>
  <c r="H289" i="4"/>
  <c r="K289" i="4" s="1"/>
  <c r="H290" i="4"/>
  <c r="H291" i="4"/>
  <c r="K291" i="4" s="1"/>
  <c r="H292" i="4"/>
  <c r="H293" i="4"/>
  <c r="K293" i="4" s="1"/>
  <c r="H294" i="4"/>
  <c r="H295" i="4"/>
  <c r="H296" i="4"/>
  <c r="H297" i="4"/>
  <c r="K297" i="4" s="1"/>
  <c r="H298" i="4"/>
  <c r="K298" i="4" s="1"/>
  <c r="H299" i="4"/>
  <c r="H300" i="4"/>
  <c r="H301" i="4"/>
  <c r="K301" i="4" s="1"/>
  <c r="H302" i="4"/>
  <c r="H303" i="4"/>
  <c r="K303" i="4" s="1"/>
  <c r="H304" i="4"/>
  <c r="H305" i="4"/>
  <c r="K305" i="4" s="1"/>
  <c r="H306" i="4"/>
  <c r="H307" i="4"/>
  <c r="H308" i="4"/>
  <c r="H309" i="4"/>
  <c r="K309" i="4" s="1"/>
  <c r="H310" i="4"/>
  <c r="H311" i="4"/>
  <c r="H312" i="4"/>
  <c r="K312" i="4" s="1"/>
  <c r="H313" i="4"/>
  <c r="K313" i="4" s="1"/>
  <c r="H314" i="4"/>
  <c r="H315" i="4"/>
  <c r="K315" i="4" s="1"/>
  <c r="H316" i="4"/>
  <c r="H317" i="4"/>
  <c r="K317" i="4" s="1"/>
  <c r="H318" i="4"/>
  <c r="H319" i="4"/>
  <c r="H320" i="4"/>
  <c r="H321" i="4"/>
  <c r="H322" i="4"/>
  <c r="H323" i="4"/>
  <c r="K323" i="4" s="1"/>
  <c r="H324" i="4"/>
  <c r="K324" i="4" s="1"/>
  <c r="H325" i="4"/>
  <c r="K325" i="4" s="1"/>
  <c r="H326" i="4"/>
  <c r="K326" i="4" s="1"/>
  <c r="H327" i="4"/>
  <c r="K327" i="4" s="1"/>
  <c r="H328" i="4"/>
  <c r="H329" i="4"/>
  <c r="K329" i="4" s="1"/>
  <c r="H330" i="4"/>
  <c r="K330" i="4" s="1"/>
  <c r="H331" i="4"/>
  <c r="K331" i="4" s="1"/>
  <c r="H332" i="4"/>
  <c r="H333" i="4"/>
  <c r="K333" i="4" s="1"/>
  <c r="H334" i="4"/>
  <c r="K334" i="4" s="1"/>
  <c r="H335" i="4"/>
  <c r="H336" i="4"/>
  <c r="K336" i="4" s="1"/>
  <c r="H337" i="4"/>
  <c r="K337" i="4" s="1"/>
  <c r="H338" i="4"/>
  <c r="K338" i="4" s="1"/>
  <c r="H339" i="4"/>
  <c r="H340" i="4"/>
  <c r="K340" i="4" s="1"/>
  <c r="H341" i="4"/>
  <c r="K341" i="4" s="1"/>
  <c r="H342" i="4"/>
  <c r="K342" i="4" s="1"/>
  <c r="H343" i="4"/>
  <c r="H344" i="4"/>
  <c r="K344" i="4" s="1"/>
  <c r="H345" i="4"/>
  <c r="K345" i="4" s="1"/>
  <c r="H346" i="4"/>
  <c r="K346" i="4" s="1"/>
  <c r="H347" i="4"/>
  <c r="K347" i="4" s="1"/>
  <c r="H348" i="4"/>
  <c r="K348" i="4" s="1"/>
  <c r="H349" i="4"/>
  <c r="K349" i="4" s="1"/>
  <c r="H350" i="4"/>
  <c r="H351" i="4"/>
  <c r="K351" i="4" s="1"/>
  <c r="H352" i="4"/>
  <c r="K352" i="4" s="1"/>
  <c r="H353" i="4"/>
  <c r="K353" i="4" s="1"/>
  <c r="H354" i="4"/>
  <c r="H355" i="4"/>
  <c r="H356" i="4"/>
  <c r="H357" i="4"/>
  <c r="K357" i="4" s="1"/>
  <c r="H358" i="4"/>
  <c r="H359" i="4"/>
  <c r="H360" i="4"/>
  <c r="H361" i="4"/>
  <c r="K361" i="4" s="1"/>
  <c r="H362" i="4"/>
  <c r="H363" i="4"/>
  <c r="K363" i="4" s="1"/>
  <c r="H364" i="4"/>
  <c r="K364" i="4" s="1"/>
  <c r="H365" i="4"/>
  <c r="K365" i="4" s="1"/>
  <c r="H366" i="4"/>
  <c r="H367" i="4"/>
  <c r="H368" i="4"/>
  <c r="K368" i="4" s="1"/>
  <c r="H369" i="4"/>
  <c r="K369" i="4" s="1"/>
  <c r="H370" i="4"/>
  <c r="K370" i="4" s="1"/>
  <c r="H371" i="4"/>
  <c r="H372" i="4"/>
  <c r="K372" i="4" s="1"/>
  <c r="H373" i="4"/>
  <c r="K373" i="4" s="1"/>
  <c r="H374" i="4"/>
  <c r="K374" i="4" s="1"/>
  <c r="H375" i="4"/>
  <c r="H376" i="4"/>
  <c r="K376" i="4" s="1"/>
  <c r="H377" i="4"/>
  <c r="K377" i="4" s="1"/>
  <c r="H378" i="4"/>
  <c r="K378" i="4" s="1"/>
  <c r="H379" i="4"/>
  <c r="H380" i="4"/>
  <c r="K380" i="4" s="1"/>
  <c r="H381" i="4"/>
  <c r="K381" i="4" s="1"/>
  <c r="H382" i="4"/>
  <c r="H383" i="4"/>
  <c r="K383" i="4" s="1"/>
  <c r="H384" i="4"/>
  <c r="K384" i="4" s="1"/>
  <c r="H385" i="4"/>
  <c r="K385" i="4" s="1"/>
  <c r="H386" i="4"/>
  <c r="K386" i="4" s="1"/>
  <c r="H387" i="4"/>
  <c r="H388" i="4"/>
  <c r="H389" i="4"/>
  <c r="K389" i="4" s="1"/>
  <c r="H390" i="4"/>
  <c r="H391" i="4"/>
  <c r="H392" i="4"/>
  <c r="K392" i="4" s="1"/>
  <c r="H393" i="4"/>
  <c r="K393" i="4" s="1"/>
  <c r="H394" i="4"/>
  <c r="K394" i="4" s="1"/>
  <c r="H395" i="4"/>
  <c r="H396" i="4"/>
  <c r="K396" i="4" s="1"/>
  <c r="H397" i="4"/>
  <c r="K397" i="4" s="1"/>
  <c r="H398" i="4"/>
  <c r="K398" i="4" s="1"/>
  <c r="H399" i="4"/>
  <c r="K399" i="4" s="1"/>
  <c r="H400" i="4"/>
  <c r="K400" i="4" s="1"/>
  <c r="H401" i="4"/>
  <c r="K401" i="4" s="1"/>
  <c r="H402" i="4"/>
  <c r="K402" i="4" s="1"/>
  <c r="H403" i="4"/>
  <c r="H404" i="4"/>
  <c r="K404" i="4" s="1"/>
  <c r="H405" i="4"/>
  <c r="K405" i="4" s="1"/>
  <c r="H406" i="4"/>
  <c r="H407" i="4"/>
  <c r="H408" i="4"/>
  <c r="K408" i="4" s="1"/>
  <c r="H409" i="4"/>
  <c r="K409" i="4" s="1"/>
  <c r="H410" i="4"/>
  <c r="K410" i="4" s="1"/>
  <c r="H411" i="4"/>
  <c r="H412" i="4"/>
  <c r="K412" i="4" s="1"/>
  <c r="H2" i="4"/>
  <c r="K2" i="4" s="1"/>
  <c r="K335" i="4" l="1"/>
  <c r="K319" i="4"/>
  <c r="K299" i="4"/>
  <c r="K295" i="4"/>
  <c r="K271" i="4"/>
  <c r="K267" i="4"/>
  <c r="K259" i="4"/>
  <c r="K255" i="4"/>
  <c r="K251" i="4"/>
  <c r="K239" i="4"/>
  <c r="K235" i="4"/>
  <c r="K223" i="4"/>
  <c r="K219" i="4"/>
  <c r="K207" i="4"/>
  <c r="K203" i="4"/>
  <c r="K191" i="4"/>
  <c r="K187" i="4"/>
  <c r="K171" i="4"/>
  <c r="K167" i="4"/>
  <c r="K159" i="4"/>
  <c r="K155" i="4"/>
  <c r="K147" i="4"/>
  <c r="K143" i="4"/>
  <c r="K135" i="4"/>
  <c r="K131" i="4"/>
  <c r="K127" i="4"/>
  <c r="K123" i="4"/>
  <c r="K119" i="4"/>
  <c r="K115" i="4"/>
  <c r="K107" i="4"/>
  <c r="K95" i="4"/>
  <c r="K91" i="4"/>
  <c r="K75" i="4"/>
  <c r="K71" i="4"/>
  <c r="K67" i="4"/>
  <c r="K63" i="4"/>
  <c r="K55" i="4"/>
  <c r="K51" i="4"/>
  <c r="K47" i="4"/>
  <c r="K39" i="4"/>
  <c r="K35" i="4"/>
  <c r="K31" i="4"/>
  <c r="K19" i="4"/>
  <c r="K15" i="4"/>
  <c r="K11" i="4"/>
  <c r="K7" i="4"/>
  <c r="K403" i="4"/>
  <c r="K391" i="4"/>
  <c r="K371" i="4"/>
  <c r="K359" i="4"/>
  <c r="K339" i="4"/>
  <c r="K215" i="4"/>
  <c r="K199" i="4"/>
  <c r="K183" i="4"/>
  <c r="K362" i="4"/>
  <c r="K354" i="4"/>
  <c r="K314" i="4"/>
  <c r="K310" i="4"/>
  <c r="K266" i="4"/>
  <c r="K250" i="4"/>
  <c r="K234" i="4"/>
  <c r="K218" i="4"/>
  <c r="K202" i="4"/>
  <c r="K186" i="4"/>
  <c r="K182" i="4"/>
  <c r="K154" i="4"/>
  <c r="K122" i="4"/>
  <c r="K106" i="4"/>
  <c r="K74" i="4"/>
  <c r="K42" i="4"/>
  <c r="K26" i="4"/>
  <c r="K10" i="4"/>
  <c r="K411" i="4"/>
  <c r="K390" i="4"/>
  <c r="K379" i="4"/>
  <c r="K367" i="4"/>
  <c r="K358" i="4"/>
  <c r="K318" i="4"/>
  <c r="K302" i="4"/>
  <c r="K279" i="4"/>
  <c r="K263" i="4"/>
  <c r="K247" i="4"/>
  <c r="K230" i="4"/>
  <c r="K214" i="4"/>
  <c r="K198" i="4"/>
  <c r="K179" i="4"/>
  <c r="K162" i="4"/>
  <c r="K142" i="4"/>
  <c r="K118" i="4"/>
  <c r="K98" i="4"/>
  <c r="K54" i="4"/>
  <c r="K34" i="4"/>
  <c r="K14" i="4"/>
  <c r="K407" i="4"/>
  <c r="K387" i="4"/>
  <c r="K375" i="4"/>
  <c r="K366" i="4"/>
  <c r="K355" i="4"/>
  <c r="K343" i="4"/>
  <c r="K311" i="4"/>
  <c r="K294" i="4"/>
  <c r="K278" i="4"/>
  <c r="K262" i="4"/>
  <c r="K243" i="4"/>
  <c r="K227" i="4"/>
  <c r="K178" i="4"/>
  <c r="K158" i="4"/>
  <c r="K134" i="4"/>
  <c r="K114" i="4"/>
  <c r="K70" i="4"/>
  <c r="K50" i="4"/>
  <c r="K6" i="4"/>
  <c r="K388" i="4"/>
  <c r="K360" i="4"/>
  <c r="K356" i="4"/>
  <c r="K332" i="4"/>
  <c r="K328" i="4"/>
  <c r="K320" i="4"/>
  <c r="K316" i="4"/>
  <c r="K308" i="4"/>
  <c r="K304" i="4"/>
  <c r="K300" i="4"/>
  <c r="K296" i="4"/>
  <c r="K292" i="4"/>
  <c r="K288" i="4"/>
  <c r="K280" i="4"/>
  <c r="K256" i="4"/>
  <c r="K244" i="4"/>
  <c r="K240" i="4"/>
  <c r="K232" i="4"/>
  <c r="K228" i="4"/>
  <c r="K224" i="4"/>
  <c r="K220" i="4"/>
  <c r="K216" i="4"/>
  <c r="K212" i="4"/>
  <c r="K208" i="4"/>
  <c r="K204" i="4"/>
  <c r="K200" i="4"/>
  <c r="K196" i="4"/>
  <c r="K192" i="4"/>
  <c r="K188" i="4"/>
  <c r="K184" i="4"/>
  <c r="K180" i="4"/>
  <c r="K176" i="4"/>
  <c r="K172" i="4"/>
  <c r="K148" i="4"/>
  <c r="K136" i="4"/>
  <c r="K128" i="4"/>
  <c r="K124" i="4"/>
  <c r="K112" i="4"/>
  <c r="K108" i="4"/>
  <c r="K100" i="4"/>
  <c r="K96" i="4"/>
  <c r="K88" i="4"/>
  <c r="K84" i="4"/>
  <c r="K76" i="4"/>
  <c r="K72" i="4"/>
  <c r="K68" i="4"/>
  <c r="K64" i="4"/>
  <c r="K60" i="4"/>
  <c r="K56" i="4"/>
  <c r="K52" i="4"/>
  <c r="K40" i="4"/>
  <c r="K36" i="4"/>
  <c r="K32" i="4"/>
  <c r="K28" i="4"/>
  <c r="K24" i="4"/>
  <c r="K20" i="4"/>
  <c r="K4" i="4"/>
  <c r="K406" i="4"/>
  <c r="K395" i="4"/>
  <c r="K307" i="4"/>
  <c r="K275" i="4"/>
  <c r="K242" i="4"/>
  <c r="K226" i="4"/>
  <c r="K206" i="4"/>
  <c r="K190" i="4"/>
  <c r="K150" i="4"/>
  <c r="K110" i="4"/>
  <c r="K86" i="4"/>
  <c r="K66" i="4"/>
  <c r="K46" i="4"/>
  <c r="K321" i="4"/>
  <c r="K281" i="4"/>
  <c r="K277" i="4"/>
  <c r="K273" i="4"/>
  <c r="K261" i="4"/>
  <c r="K177" i="4"/>
  <c r="K173" i="4"/>
  <c r="K169" i="4"/>
  <c r="K165" i="4"/>
  <c r="K145" i="4"/>
  <c r="K141" i="4"/>
  <c r="K105" i="4"/>
  <c r="K97" i="4"/>
  <c r="K89" i="4"/>
  <c r="K77" i="4"/>
  <c r="K61" i="4"/>
  <c r="K57" i="4"/>
  <c r="K41" i="4"/>
  <c r="K25" i="4"/>
  <c r="K17" i="4"/>
  <c r="K13" i="4"/>
  <c r="B3" i="3" l="1"/>
  <c r="H3" i="3" s="1"/>
  <c r="B4" i="3"/>
  <c r="H4" i="3" s="1"/>
  <c r="B5" i="3"/>
  <c r="H5" i="3" s="1"/>
  <c r="B6" i="3"/>
  <c r="H6" i="3" s="1"/>
  <c r="B7" i="3"/>
  <c r="H7" i="3" s="1"/>
  <c r="B8" i="3"/>
  <c r="H8" i="3" s="1"/>
  <c r="B9" i="3"/>
  <c r="H9" i="3" s="1"/>
  <c r="B10" i="3"/>
  <c r="H10" i="3" s="1"/>
  <c r="B11" i="3"/>
  <c r="H11" i="3" s="1"/>
  <c r="B12" i="3"/>
  <c r="H12" i="3" s="1"/>
  <c r="B13" i="3"/>
  <c r="H13" i="3" s="1"/>
  <c r="B14" i="3"/>
  <c r="H14" i="3" s="1"/>
  <c r="B15" i="3"/>
  <c r="H15" i="3" s="1"/>
  <c r="B16" i="3"/>
  <c r="H16" i="3" s="1"/>
  <c r="B17" i="3"/>
  <c r="H17" i="3" s="1"/>
  <c r="B18" i="3"/>
  <c r="H18" i="3" s="1"/>
  <c r="B19" i="3"/>
  <c r="H19" i="3" s="1"/>
  <c r="B20" i="3"/>
  <c r="H20" i="3" s="1"/>
  <c r="B21" i="3"/>
  <c r="H21" i="3" s="1"/>
  <c r="B22" i="3"/>
  <c r="H22" i="3" s="1"/>
  <c r="B2" i="3"/>
  <c r="H2" i="3" s="1"/>
</calcChain>
</file>

<file path=xl/sharedStrings.xml><?xml version="1.0" encoding="utf-8"?>
<sst xmlns="http://schemas.openxmlformats.org/spreadsheetml/2006/main" count="4050" uniqueCount="1818">
  <si>
    <t>{"nome": "Destaques","ordem": 1,"imageIcon": "" },</t>
  </si>
  <si>
    <t>{"nome": "Música", "ordem": 2, "imageIcon": "" },</t>
  </si>
  <si>
    <t>{"nome": "Games", "ordem": 3,"imageIcon": "" },</t>
  </si>
  <si>
    <t>{"nome": "Educação","ordem": 4,"imageIcon": "" },</t>
  </si>
  <si>
    <t>{"nome": "Esportes","ordem": 5,"imageIcon": "" },</t>
  </si>
  <si>
    <t>{"nome": "Comédia","ordem": 6,"imageIcon": "" },</t>
  </si>
  <si>
    <t>{"nome": "Variedades","ordem": 7,"imageIcon": "" }]);</t>
  </si>
  <si>
    <t>{"idCategoria": 1,"nome": "sertanejo"},</t>
  </si>
  <si>
    <t>{"idCategoria": 1,"nome": "rock"},</t>
  </si>
  <si>
    <t>{"idCategoria": 1,"nome": "hip-hop"},</t>
  </si>
  <si>
    <t>{"idCategoria": 1,"nome": "clássica"},</t>
  </si>
  <si>
    <t>{"idCategoria": 1,"nome": "eletrônica"},</t>
  </si>
  <si>
    <t>{"idCategoria": 1,"nome": "pop"},</t>
  </si>
  <si>
    <t>{"idCategoria": 1,"nome": "rap"},</t>
  </si>
  <si>
    <t>{"idCategoria": 1,"nome": "pagode"},</t>
  </si>
  <si>
    <t>{"idCategoria": 1,"nome": "funk"},</t>
  </si>
  <si>
    <t>{"idCategoria": 1,"nome": "samba"},</t>
  </si>
  <si>
    <t>{"idCategoria": 1,"nome": "reggae"},</t>
  </si>
  <si>
    <t>{"idCategoria": 1,"nome": "forró"},</t>
  </si>
  <si>
    <t>{"idCategoria": 1,"nome": "gospel"},</t>
  </si>
  <si>
    <t>{"idCategoria": 1,"nome": "mpb"},</t>
  </si>
  <si>
    <t>{"idCategoria": 1,"nome": "festival"},</t>
  </si>
  <si>
    <t>{"idCategoria": 1,"nome": "metal"},</t>
  </si>
  <si>
    <t>{"idCategoria": 1,"nome": "axé"},</t>
  </si>
  <si>
    <t>{"idCategoria": 1,"nome": "lambada"},</t>
  </si>
  <si>
    <t>{"idCategoria": 1,"nome": "comédia"},</t>
  </si>
  <si>
    <t>{"idCategoria": 1,"nome": "filmes"},</t>
  </si>
  <si>
    <t>{"idCategoria": 1,"nome": "outros"}</t>
  </si>
  <si>
    <t>sertanejo</t>
  </si>
  <si>
    <t>rock</t>
  </si>
  <si>
    <t>hip-hop</t>
  </si>
  <si>
    <t>clássica</t>
  </si>
  <si>
    <t>eletrônica</t>
  </si>
  <si>
    <t>pop</t>
  </si>
  <si>
    <t>rap</t>
  </si>
  <si>
    <t>pagode</t>
  </si>
  <si>
    <t>funk</t>
  </si>
  <si>
    <t>samba</t>
  </si>
  <si>
    <t>reggae</t>
  </si>
  <si>
    <t>forró</t>
  </si>
  <si>
    <t>gospel</t>
  </si>
  <si>
    <t>mpb</t>
  </si>
  <si>
    <t>festival</t>
  </si>
  <si>
    <t>metal</t>
  </si>
  <si>
    <t>axé</t>
  </si>
  <si>
    <t>lambada</t>
  </si>
  <si>
    <t>comédia</t>
  </si>
  <si>
    <t>filmes</t>
  </si>
  <si>
    <t>outros</t>
  </si>
  <si>
    <t>Música</t>
  </si>
  <si>
    <t>5ec18b85f1c6989ffb86963d</t>
  </si>
  <si>
    <t>5ec18b85f1c6989ffb86963e</t>
  </si>
  <si>
    <t>5ec18b85f1c6989ffb86963f</t>
  </si>
  <si>
    <t>5ec18b85f1c6989ffb869640</t>
  </si>
  <si>
    <t>5ec18b85f1c6989ffb869641</t>
  </si>
  <si>
    <t>5ec18b85f1c6989ffb869642</t>
  </si>
  <si>
    <t>5ec18b85f1c6989ffb869643</t>
  </si>
  <si>
    <t>Variedades</t>
  </si>
  <si>
    <t>Destaques</t>
  </si>
  <si>
    <t>Games</t>
  </si>
  <si>
    <t>Educação</t>
  </si>
  <si>
    <t>Esportes</t>
  </si>
  <si>
    <t>Comédia</t>
  </si>
  <si>
    <t>db.subcategorias.insertMany([</t>
  </si>
  <si>
    <t>"}, "nome":"</t>
  </si>
  <si>
    <t>","nome": "</t>
  </si>
  <si>
    <t>{categoria: {"_id": "</t>
  </si>
  <si>
    <t>"},</t>
  </si>
  <si>
    <t>])</t>
  </si>
  <si>
    <t>5ec195a5f1c6989ffb869644</t>
  </si>
  <si>
    <t>5ec195a5f1c6989ffb869645</t>
  </si>
  <si>
    <t>5ec195a5f1c6989ffb869646</t>
  </si>
  <si>
    <t>5ec195a5f1c6989ffb869647</t>
  </si>
  <si>
    <t>5ec195a5f1c6989ffb869648</t>
  </si>
  <si>
    <t>5ec195a5f1c6989ffb869649</t>
  </si>
  <si>
    <t>5ec195a5f1c6989ffb86964a</t>
  </si>
  <si>
    <t>5ec195a5f1c6989ffb86964b</t>
  </si>
  <si>
    <t>5ec195a5f1c6989ffb86964c</t>
  </si>
  <si>
    <t>5ec195a5f1c6989ffb86964d</t>
  </si>
  <si>
    <t>5ec195a5f1c6989ffb86964e</t>
  </si>
  <si>
    <t>5ec195a5f1c6989ffb86964f</t>
  </si>
  <si>
    <t>5ec195a5f1c6989ffb869650</t>
  </si>
  <si>
    <t>5ec195a5f1c6989ffb869651</t>
  </si>
  <si>
    <t>5ec195a5f1c6989ffb869652</t>
  </si>
  <si>
    <t>5ec195a5f1c6989ffb869653</t>
  </si>
  <si>
    <t>5ec195a5f1c6989ffb869654</t>
  </si>
  <si>
    <t>5ec195a5f1c6989ffb869655</t>
  </si>
  <si>
    <t>5ec195a5f1c6989ffb869656</t>
  </si>
  <si>
    <t>5ec195a5f1c6989ffb869657</t>
  </si>
  <si>
    <t>5ec195a5f1c6989ffb869658</t>
  </si>
  <si>
    <t>" ,"idYoutube": "</t>
  </si>
  <si>
    <t>" ,"idFacebook": "</t>
  </si>
  <si>
    <t>" ,"idVimeo": "</t>
  </si>
  <si>
    <t>" ,"idTwitch": "</t>
  </si>
  <si>
    <t xml:space="preserve">" ,"status": </t>
  </si>
  <si>
    <t>Marília Mendonça</t>
  </si>
  <si>
    <t>UCwfEOn0O1DWcyTgzVVu28ig</t>
  </si>
  <si>
    <t>mariliamendoncaoficial</t>
  </si>
  <si>
    <t>Bruno e Marrone</t>
  </si>
  <si>
    <t>UCdTX5ycRKPvTUiGu1519u4g</t>
  </si>
  <si>
    <t>brunoemarrone</t>
  </si>
  <si>
    <t>Gusttavo Lima</t>
  </si>
  <si>
    <t>UCXooz9whNJZBRTHi9AqdjPw</t>
  </si>
  <si>
    <t>gusttavolimaoficial</t>
  </si>
  <si>
    <t>Zé Neto e Cristiano</t>
  </si>
  <si>
    <t>UCRRu9OXVYd5clj2Bs29gUVQ</t>
  </si>
  <si>
    <t>zncoficial</t>
  </si>
  <si>
    <t>Maiara e Maraisa</t>
  </si>
  <si>
    <t>UCULzCZWkkOb9dW8rr6dguQQ</t>
  </si>
  <si>
    <t>maiaraemaraisaoficial</t>
  </si>
  <si>
    <t>Wesley Safadão</t>
  </si>
  <si>
    <t>UCciJLMuECsXuOyhA4FO48Sg</t>
  </si>
  <si>
    <t>WesleySafadao</t>
  </si>
  <si>
    <t>Ferrugem</t>
  </si>
  <si>
    <t>UCrbPlzWoueuZBkdVMRndw_Q</t>
  </si>
  <si>
    <t>OficialFerrugem</t>
  </si>
  <si>
    <t>Henrique e Juliano</t>
  </si>
  <si>
    <t>UCfLTxnQboSLcoSakgONmukQ</t>
  </si>
  <si>
    <t>HenriqueeJuliano</t>
  </si>
  <si>
    <t>Gustavo Mioto</t>
  </si>
  <si>
    <t>UCCCIzjqbX7psrn0HYG50phg</t>
  </si>
  <si>
    <t>gumioto</t>
  </si>
  <si>
    <t>Luan Santana</t>
  </si>
  <si>
    <t>UC6rwiIxv0w2fbmmr66wl1rA</t>
  </si>
  <si>
    <t>luansantana</t>
  </si>
  <si>
    <t>Pearl Jam</t>
  </si>
  <si>
    <t>UClQT6Vnsm6BUm0I5kR26EkQ</t>
  </si>
  <si>
    <t>PearlJam</t>
  </si>
  <si>
    <t>Belo</t>
  </si>
  <si>
    <t>UCPXRjnOGTfOOd5ns-j6Hp0A</t>
  </si>
  <si>
    <t>BeloOficial</t>
  </si>
  <si>
    <t>Antony e Gabriel</t>
  </si>
  <si>
    <t>UCQ-YGnapg8TJ9d3ePKWIN8Q</t>
  </si>
  <si>
    <t>AntonyeGabrielOficial</t>
  </si>
  <si>
    <t>Diego Faria</t>
  </si>
  <si>
    <t>UCVJrpBGXqQ_Np1X3cqSmbgg</t>
  </si>
  <si>
    <t>diegofariaoficial</t>
  </si>
  <si>
    <t>Bruna Viola</t>
  </si>
  <si>
    <t>UCIjP9TTMtv5yH4AwUndeaew</t>
  </si>
  <si>
    <t>brunaviolamt</t>
  </si>
  <si>
    <t>Cleber e Cauan</t>
  </si>
  <si>
    <t>UCQ4-d9YtUs2LNWOJt0d0Kbg</t>
  </si>
  <si>
    <t>ClebereCauan</t>
  </si>
  <si>
    <t>Thiaguinho</t>
  </si>
  <si>
    <t>UCEnQ70n_hbsUmYXN9R11aSQ</t>
  </si>
  <si>
    <t>thiaguinhocomth</t>
  </si>
  <si>
    <t>Carreiro e Capataz</t>
  </si>
  <si>
    <t>UCe8MMTXiY0svI4VdgsAS5qg</t>
  </si>
  <si>
    <t>CarreiroeCapatazOficial</t>
  </si>
  <si>
    <t>Thiago Brava</t>
  </si>
  <si>
    <t>UCqazFGgTcLS1nD7u7F6WUXw</t>
  </si>
  <si>
    <t>ThiagoBravaOficial</t>
  </si>
  <si>
    <t>Jorge Aragão</t>
  </si>
  <si>
    <t>UCf6MAY5TSua5WdeH286oDTg</t>
  </si>
  <si>
    <t>jorgearagaodacruz</t>
  </si>
  <si>
    <t>Ludmilla</t>
  </si>
  <si>
    <t>UCSCB1IQUmNa8Gn5VfSUAUpg</t>
  </si>
  <si>
    <t>OficialLudmilla</t>
  </si>
  <si>
    <t>Barões da Pisadinha</t>
  </si>
  <si>
    <t>UCbOZO3lUCiHauuFhbzNnayQ</t>
  </si>
  <si>
    <t>Barões-da-Pisadinha-413926646009473</t>
  </si>
  <si>
    <t>Diego e Victor Hugo</t>
  </si>
  <si>
    <t>UCJZMKO4pCeNf8jVifCGxFjw</t>
  </si>
  <si>
    <t>diegoevictorhugo</t>
  </si>
  <si>
    <t>Simone e Simaria</t>
  </si>
  <si>
    <t>UCSriAVggapS9Fb43fRB2vyQ</t>
  </si>
  <si>
    <t>simoneesimaria</t>
  </si>
  <si>
    <t>Felipe Araujo</t>
  </si>
  <si>
    <t>UCc6QyDjq9eXr4hzx_6ucY0Q</t>
  </si>
  <si>
    <t>felipearaujoficial</t>
  </si>
  <si>
    <t>Sorriso Maroto</t>
  </si>
  <si>
    <t>UClqmzNx7-xd-5_MzdSotYKw</t>
  </si>
  <si>
    <t>sorrisomaroto</t>
  </si>
  <si>
    <t>Rick e Renner</t>
  </si>
  <si>
    <t>UCgU_qhvln4Wt-BCbAMUTltA</t>
  </si>
  <si>
    <t>rickerenneroficial</t>
  </si>
  <si>
    <t>Netinho de Paula</t>
  </si>
  <si>
    <t>UCLHFrfeolRtWbbZdGCjsQPg</t>
  </si>
  <si>
    <t>NetinhodePaula</t>
  </si>
  <si>
    <t>Hugo e Guilherme</t>
  </si>
  <si>
    <t>UClGt31UbcgINSaH1ZHuFLxA</t>
  </si>
  <si>
    <t>HugoeGuilherme</t>
  </si>
  <si>
    <t>Bell Marques</t>
  </si>
  <si>
    <t>UCoMgZAyPrC4S4PXmRC9KCOQ</t>
  </si>
  <si>
    <t>OficialBellMarques</t>
  </si>
  <si>
    <t>Rio Negro e Solimões</t>
  </si>
  <si>
    <t>UCNpG2l1OT2dGCN8bHy_WO6A</t>
  </si>
  <si>
    <t>rionegroesolimoesoficial</t>
  </si>
  <si>
    <t>Gian e Giovani</t>
  </si>
  <si>
    <t>UCL_4PX1WmsISTkrHHA0j6qA</t>
  </si>
  <si>
    <t>gianegiovani</t>
  </si>
  <si>
    <t>Pedro Sampaio</t>
  </si>
  <si>
    <t>UCMbytiCiUSKLHhikpOIsbxQ</t>
  </si>
  <si>
    <t>djpedrosampaio</t>
  </si>
  <si>
    <t>Diogo Nogueira</t>
  </si>
  <si>
    <t>UCldcpasBIXbLzQpNsQpph4A</t>
  </si>
  <si>
    <t>OficialDiogoNogueira</t>
  </si>
  <si>
    <t>Mumuzinho</t>
  </si>
  <si>
    <t>UCVzMAZTHKcNcK9kV-wxOfIw</t>
  </si>
  <si>
    <t>CantorMumuzinho</t>
  </si>
  <si>
    <t>Léo Chaves</t>
  </si>
  <si>
    <t>UCLc0buO0074-gShmYg-LiUA</t>
  </si>
  <si>
    <t>leochavesreal</t>
  </si>
  <si>
    <t>Israel Novaes</t>
  </si>
  <si>
    <t>UCyL2zsWDGzMSvbbMoPNlOlA</t>
  </si>
  <si>
    <t>oficialisraelnovaes</t>
  </si>
  <si>
    <t>Jeito Moleque</t>
  </si>
  <si>
    <t>UC1ZNyEdRXSErKemFMX5CRkw</t>
  </si>
  <si>
    <t>jeitomolequeoficial</t>
  </si>
  <si>
    <t>Marcos e Belutti</t>
  </si>
  <si>
    <t>UC605s7hMHDSDaUx3txHckGQ</t>
  </si>
  <si>
    <t>marcosebeluttioficial</t>
  </si>
  <si>
    <t>Jefferson Moraes</t>
  </si>
  <si>
    <t>UCwiLia8hYI2KpOFqFmGsLmg</t>
  </si>
  <si>
    <t>jeffersonmoraescantor</t>
  </si>
  <si>
    <t>Diego e Arnaldo</t>
  </si>
  <si>
    <t>UCFmhjWPGw--zFyDLBYxnnqA</t>
  </si>
  <si>
    <t>diegoearnaldo</t>
  </si>
  <si>
    <t>Calcinha Preta</t>
  </si>
  <si>
    <t>UCY5QKzOaiJa-ERAcqBH_gBw</t>
  </si>
  <si>
    <t>BandaCalcinhaPreta</t>
  </si>
  <si>
    <t>Chitãozinho e Xororó</t>
  </si>
  <si>
    <t>UCZtaZ0V-UpFTMocb9-CYmKg</t>
  </si>
  <si>
    <t>chxoficial</t>
  </si>
  <si>
    <t>Matheus e Kauan</t>
  </si>
  <si>
    <t>UC4WvVh0AwJ6K9w1JLepce7A</t>
  </si>
  <si>
    <t>matheusekauan</t>
  </si>
  <si>
    <t>Thaeme e Thiago</t>
  </si>
  <si>
    <t>UCShFq6UiYQZEIMISArv2MGg</t>
  </si>
  <si>
    <t>ThaemeeThiago</t>
  </si>
  <si>
    <t>Cabaré</t>
  </si>
  <si>
    <t>UCJND4NFPNQc4YSeD8KoK57A</t>
  </si>
  <si>
    <t>turnecabare</t>
  </si>
  <si>
    <t>Léo Santana</t>
  </si>
  <si>
    <t>UCRai1xXd7kGQTE2-Z5mG_jg</t>
  </si>
  <si>
    <t>LeoSantana</t>
  </si>
  <si>
    <t>Eduardo Costa</t>
  </si>
  <si>
    <t>UC2aVfU3JUEFYVFEIX2zTzGQ</t>
  </si>
  <si>
    <t>eduardocostaoficial</t>
  </si>
  <si>
    <t>Jorge e Mateus</t>
  </si>
  <si>
    <t>UCL64gn1KZ1C-u87BGQv3b6w</t>
  </si>
  <si>
    <t>jorgeemateus</t>
  </si>
  <si>
    <t>Xand Avião</t>
  </si>
  <si>
    <t>UCfuRRJ76VluLiHW2pqwZNwg</t>
  </si>
  <si>
    <t>xandaviao</t>
  </si>
  <si>
    <t>Gino e Geno</t>
  </si>
  <si>
    <t>UCJ2F_FVm0sk-o_gh_wl88lA</t>
  </si>
  <si>
    <t>OficialGinoeGeno</t>
  </si>
  <si>
    <t>Maria Cecília e Rodolfo</t>
  </si>
  <si>
    <t>UCW9DlnZWBQojUm0MDviLDLw</t>
  </si>
  <si>
    <t>mariaceciliaerodolfo</t>
  </si>
  <si>
    <t>Guilherme e Santiago</t>
  </si>
  <si>
    <t>UC-QoZ0V193UMCLFaK-usjqw</t>
  </si>
  <si>
    <t>guilhermeesantiago</t>
  </si>
  <si>
    <t>Bruninho e Davi</t>
  </si>
  <si>
    <t>UCivR_rNG0IT3up2NFq5f0Ng</t>
  </si>
  <si>
    <t>BruninhoeDavi</t>
  </si>
  <si>
    <t>Villa Mix</t>
  </si>
  <si>
    <t>UCs0OL__SJ_67Q0I-M1tF1PQ</t>
  </si>
  <si>
    <t>villamix</t>
  </si>
  <si>
    <t>Dilsinho</t>
  </si>
  <si>
    <t>UCT7fDhHzPWNlI14o4SVD4NQ</t>
  </si>
  <si>
    <t>dilsinhooficial</t>
  </si>
  <si>
    <t>Conrado e Aleksandro</t>
  </si>
  <si>
    <t>UCv69zA9THCb9kp_ibrtoNSA</t>
  </si>
  <si>
    <t>ConradoeAleksandro</t>
  </si>
  <si>
    <t>Lucas Lucco</t>
  </si>
  <si>
    <t>UCBy6yIwHdhEEYG_nwHD-tiQ</t>
  </si>
  <si>
    <t>lucasslucco</t>
  </si>
  <si>
    <t>Zé Felipe</t>
  </si>
  <si>
    <t>UCe1HjlqnaxERsqpw0ZnLXvA</t>
  </si>
  <si>
    <t>zefelipecantor</t>
  </si>
  <si>
    <t>João Neto e Frederico</t>
  </si>
  <si>
    <t>UCIADjmjczznwRSotraWHA5Q</t>
  </si>
  <si>
    <t>joaonetoefredericooficial</t>
  </si>
  <si>
    <t>Léo Magalhães</t>
  </si>
  <si>
    <t>UCzsDj1kdtmTg6PYSXlthIIA</t>
  </si>
  <si>
    <t>leomagalhaescantor</t>
  </si>
  <si>
    <t>Leonardo</t>
  </si>
  <si>
    <t>UC-kCNs2KVMx0WN-tfysYTIw</t>
  </si>
  <si>
    <t>leonardocantoroficial</t>
  </si>
  <si>
    <t>Natiruts</t>
  </si>
  <si>
    <t>UCfM70zEHDJ1yUe0HtnoCvdA</t>
  </si>
  <si>
    <t>NatirutsOficial</t>
  </si>
  <si>
    <t>K2L</t>
  </si>
  <si>
    <t>UCQAYmT0lRtikvcKoajdmfkw</t>
  </si>
  <si>
    <t>Tribo da Periferia</t>
  </si>
  <si>
    <t>UCe5pPUSFEajlij-LrxUl19A</t>
  </si>
  <si>
    <t>Edson Gomes Oficial</t>
  </si>
  <si>
    <t>UCFfh9QHQuA3YV2x4qZtmWwQ</t>
  </si>
  <si>
    <t>Queremos! TV</t>
  </si>
  <si>
    <t>UCBuC0ParsuE_e41Wwjc0Oaw</t>
  </si>
  <si>
    <t>Broadwaycom</t>
  </si>
  <si>
    <t>UCc5dpUKLcZQQaDxMB_nYi5g</t>
  </si>
  <si>
    <t>Songkick</t>
  </si>
  <si>
    <t>UCTUPsBBQA4Am8k23BYETRJg</t>
  </si>
  <si>
    <t>MerleFest</t>
  </si>
  <si>
    <t>UCrAMWO-MGw5lcvn6UaBePEA</t>
  </si>
  <si>
    <t>Red Bull Records</t>
  </si>
  <si>
    <t>UC7qn3NBI3XV7d8I3cvZeABw</t>
  </si>
  <si>
    <t>Quinteto S.A.</t>
  </si>
  <si>
    <t>UCM_RLbU3eA0AyLenx4cJ7bg</t>
  </si>
  <si>
    <t>Ivete Sangalo</t>
  </si>
  <si>
    <t>UC4FK6Ki675LB-rkbD8O7ayg</t>
  </si>
  <si>
    <t>ivetesangalo</t>
  </si>
  <si>
    <t>Thiago Martins</t>
  </si>
  <si>
    <t>UCEmrv4BgZdw4RiG6VkNC-Mw</t>
  </si>
  <si>
    <t>Banda Eva</t>
  </si>
  <si>
    <t>UCcpkXzgslpGyoegrxgzjRyA</t>
  </si>
  <si>
    <t>Filipe Ret</t>
  </si>
  <si>
    <t>UC9vsg8Lpxf2R8CjaLrd-R1g</t>
  </si>
  <si>
    <t>FilipeRetOficial</t>
  </si>
  <si>
    <t>Pabllo Vittar</t>
  </si>
  <si>
    <t>UCugD1HAP3INAiXo70S_sAFQ</t>
  </si>
  <si>
    <t>Naiara Azevedo</t>
  </si>
  <si>
    <t>UCOfSEIUbEcOCMGPGyMPv4fg</t>
  </si>
  <si>
    <t>Ícaro e Gilmar</t>
  </si>
  <si>
    <t>UC55hzEBczDivH31zVueh8Gg</t>
  </si>
  <si>
    <t>Gabriel Gava</t>
  </si>
  <si>
    <t>UCYfR1rfTVdw-gNmQXnNY0Tw</t>
  </si>
  <si>
    <t>Humberto e Ronaldo</t>
  </si>
  <si>
    <t>UCvHWfLnaHdnUcR8M8z2UJxQ</t>
  </si>
  <si>
    <t>Teodoro e Sampaio</t>
  </si>
  <si>
    <t>UCYwqac8WsKwVPCaT2Ro6-aA</t>
  </si>
  <si>
    <t>teodorosampaio</t>
  </si>
  <si>
    <t>Xande de Pilares</t>
  </si>
  <si>
    <t>UC6Bct7Jf_s9BBMvreXel_6g</t>
  </si>
  <si>
    <t>Banda Parangolé</t>
  </si>
  <si>
    <t>UCLf3UtpptNrARjdKiiAiQTA</t>
  </si>
  <si>
    <t>Harmonia do Samba</t>
  </si>
  <si>
    <t>UC1siHLwg5-ate1ohv7lsfyQ</t>
  </si>
  <si>
    <t>Midian Lima</t>
  </si>
  <si>
    <t>Lulu Santos</t>
  </si>
  <si>
    <t>UCJwX84TxnxhO-lAnIbLdoBw</t>
  </si>
  <si>
    <t>Kevin O Chris</t>
  </si>
  <si>
    <t>UCCx90zE99aHD2NCKXoCmmag</t>
  </si>
  <si>
    <t>Festival Samba Live</t>
  </si>
  <si>
    <t>Dudu Nobre</t>
  </si>
  <si>
    <t>UCyFMqFR0I27aKewoZAmUD7w</t>
  </si>
  <si>
    <t>Capital Inicial</t>
  </si>
  <si>
    <t>UCWt6sVDhux5fyQmvl4c4tKw</t>
  </si>
  <si>
    <t>Wanessa Camargo</t>
  </si>
  <si>
    <t>UCmYVJBJV1fQgbgbfD0_VAhg</t>
  </si>
  <si>
    <t>Mara Lima</t>
  </si>
  <si>
    <t>SPC</t>
  </si>
  <si>
    <t>UCM2s2u28OvoauHYfE597YBg</t>
  </si>
  <si>
    <t>Luiza Possi</t>
  </si>
  <si>
    <t>UC77OWfaS_khEC8sVAqGJYKA</t>
  </si>
  <si>
    <t>Naldo Benny</t>
  </si>
  <si>
    <t>UCU6C_IiEVPO1dF5C9HXhYoQ</t>
  </si>
  <si>
    <t>Jota Quest</t>
  </si>
  <si>
    <t>UCp6gxyU1Onf4uq2DFExLjEg</t>
  </si>
  <si>
    <t>Fiduma e Jeca</t>
  </si>
  <si>
    <t>UCj71TsPQHcpx07wf_zwKZCA</t>
  </si>
  <si>
    <t>Filhos de Jorge</t>
  </si>
  <si>
    <t>UCXt-skrqDfv8L8EZ1k-iFDA</t>
  </si>
  <si>
    <t>Murilo Huff</t>
  </si>
  <si>
    <t>UCMZKcLkNw1AMgfusg3Mjutw</t>
  </si>
  <si>
    <t>André Valadão</t>
  </si>
  <si>
    <t>UCNNy0H6nBf9MNu889VvsCUw</t>
  </si>
  <si>
    <t>Priscilla Alcântara</t>
  </si>
  <si>
    <t>UCTMmGaE4OQDJSlLT3EQrESQ</t>
  </si>
  <si>
    <t>Alok</t>
  </si>
  <si>
    <t>UCQlaArsZfebRbb70iXm6usg</t>
  </si>
  <si>
    <t>Vintage Culture</t>
  </si>
  <si>
    <t>UC4N1snt2b0d83vOkvaWP6mg</t>
  </si>
  <si>
    <t>Frank Aguiar</t>
  </si>
  <si>
    <t>UC3aRbRhtWoFR6SOH83cC7rA</t>
  </si>
  <si>
    <t>João Fellipe e Rafael</t>
  </si>
  <si>
    <t>UCcPUoM3SqgKFm5i6nIwM0vw</t>
  </si>
  <si>
    <t>Tierry</t>
  </si>
  <si>
    <t>UCPdHWqkyXG7JBcsOv0sT6Bg</t>
  </si>
  <si>
    <t>Alceu Valença</t>
  </si>
  <si>
    <t>UCfgJsv_g8HEsBZ2c3onYPxg</t>
  </si>
  <si>
    <t>Lagum</t>
  </si>
  <si>
    <t>UC5s8xoNsOtTXPDafVH3hkjw</t>
  </si>
  <si>
    <t>Pedrada At Home</t>
  </si>
  <si>
    <t>UCf2v8oBceknxu65IkNWil1w</t>
  </si>
  <si>
    <t>Hungria</t>
  </si>
  <si>
    <t>UCAI8SmRbXgSpP8Zo3xZbxzQ</t>
  </si>
  <si>
    <t>Batista Lima</t>
  </si>
  <si>
    <t>UCzHEab3k7z679IELvxCaCXg</t>
  </si>
  <si>
    <t>Os Travessos</t>
  </si>
  <si>
    <t>UCkcYkoTe8TY1Yb-t9yr3Ttg</t>
  </si>
  <si>
    <t>Vitinho</t>
  </si>
  <si>
    <t>UC_CHiowNd3mQ6LjhGLyazoA</t>
  </si>
  <si>
    <t>Di Paullo e Paulino</t>
  </si>
  <si>
    <t>UCzj5Cj6TwmhlNgEKVe0lXZA</t>
  </si>
  <si>
    <t>Péricles</t>
  </si>
  <si>
    <t>UCOUqW2QqiOFK9fXA5cAOENA</t>
  </si>
  <si>
    <t>Aline Barros</t>
  </si>
  <si>
    <t>UCK_FvuzJN7rP4k2Ppwnvj5g</t>
  </si>
  <si>
    <t>Roberta Miranda</t>
  </si>
  <si>
    <t>UCIaO7yvRbgBlx3JyLRRrtGA</t>
  </si>
  <si>
    <t>Billy SP</t>
  </si>
  <si>
    <t>UC-QtjiJJdwBiOKgkf9hIVSQ</t>
  </si>
  <si>
    <t>Banda Magnificos</t>
  </si>
  <si>
    <t>UCOSTZL7J8WjEZGAtzQHtuEA</t>
  </si>
  <si>
    <t>Mastruz com Leite</t>
  </si>
  <si>
    <t>UCM90FaSFuIXwj6-oZMrbNsA</t>
  </si>
  <si>
    <t>Zezo Potiguar</t>
  </si>
  <si>
    <t>UCFRfWDGyzhLJAk0Lkbf2kDg</t>
  </si>
  <si>
    <t>Lauana Prado</t>
  </si>
  <si>
    <t>UCk0M1_PCFtrIQWxGZsrWriw</t>
  </si>
  <si>
    <t>Grupo Clareou</t>
  </si>
  <si>
    <t>UCZ32HpkroAdxpDUYejn0EHg</t>
  </si>
  <si>
    <t>Priscila Senna</t>
  </si>
  <si>
    <t>UCbXjjB9GqhWlEja3k10UEgA</t>
  </si>
  <si>
    <t>Jota e Guilherme</t>
  </si>
  <si>
    <t>UCk_rwfvbDVTA5x7oSOxMTnA</t>
  </si>
  <si>
    <t>Marcos Paulo e Marcelo</t>
  </si>
  <si>
    <t>UCjEZklgkc6mltzl1qnYinlQ</t>
  </si>
  <si>
    <t>Michel Teló</t>
  </si>
  <si>
    <t>UCs0vNuS1IQ0hCMgrD8ACjAg</t>
  </si>
  <si>
    <t>Roberto Carlos</t>
  </si>
  <si>
    <t>UCa61SNyOCMWaL2PPEM-Qz6w</t>
  </si>
  <si>
    <t>Daniel</t>
  </si>
  <si>
    <t>UCZ9yRhwZxdiz6kF09quMZHQ</t>
  </si>
  <si>
    <t>Bom Gosto</t>
  </si>
  <si>
    <t>UCK8A00XkxH6NS4NxHPGwLcw</t>
  </si>
  <si>
    <t>Dexter</t>
  </si>
  <si>
    <t>UCHg54zOmSnn-ToYlvK17l1A</t>
  </si>
  <si>
    <t>Vanessa da Mata</t>
  </si>
  <si>
    <t>UCxa5ie2ZUrfJ0AtIZ7bMpWA</t>
  </si>
  <si>
    <t>Roberta Sá</t>
  </si>
  <si>
    <t>UC1LO2jasyVhtWsOWWgJABSQ</t>
  </si>
  <si>
    <t>Leoni</t>
  </si>
  <si>
    <t>UCJNG3vBEDZ_3Wqmh10lME8Q</t>
  </si>
  <si>
    <t>André Mehmari</t>
  </si>
  <si>
    <t>UCESs365L1Ccnq4q3J5yZ7nQ</t>
  </si>
  <si>
    <t>Florence and The Machine</t>
  </si>
  <si>
    <t>UCRXiA3h1no_PFkb1JCP0yMA</t>
  </si>
  <si>
    <t>David Quinlan</t>
  </si>
  <si>
    <t>UCLU6yeXTYNTaNOq7LUGzDcw</t>
  </si>
  <si>
    <t>Metallica</t>
  </si>
  <si>
    <t>UCbulh9WdLtEXiooRcYK7SWw</t>
  </si>
  <si>
    <t>Bruna Fulô</t>
  </si>
  <si>
    <t>UCNMkeg20KUhCNsiIA4Wigvw</t>
  </si>
  <si>
    <t>Bloco Fica Comigo</t>
  </si>
  <si>
    <t>UCNMvLj5uyeFzoTeZM3rXUDQ</t>
  </si>
  <si>
    <t>Ferri</t>
  </si>
  <si>
    <t>UCjc9kOFgY-U5ru1PMIFkT6Q</t>
  </si>
  <si>
    <t>Micarla</t>
  </si>
  <si>
    <t>UCR6-hVPjtmecyme2MG9YXyg</t>
  </si>
  <si>
    <t>Walkyria Santos</t>
  </si>
  <si>
    <t>UCbFd5vmueW5bynE7HndCRTw</t>
  </si>
  <si>
    <t>Dennis Dj</t>
  </si>
  <si>
    <t>UCrPMM16a2XymtrPJwFW4kAQ</t>
  </si>
  <si>
    <t>Baianeiros</t>
  </si>
  <si>
    <t>UCitzuLiNsHxVlM03GDls7tA</t>
  </si>
  <si>
    <t>Sampa Crew</t>
  </si>
  <si>
    <t>UCtAE8V1CffcMm5JBqVc-iVA</t>
  </si>
  <si>
    <t>Marcelo Falcão</t>
  </si>
  <si>
    <t>UCwhkhn_Od1AtX86FHKn-vmg</t>
  </si>
  <si>
    <t>Turma do Pagode</t>
  </si>
  <si>
    <t>UCTihF8dW95hPDTSyxbJVczA</t>
  </si>
  <si>
    <t>Vou Zuar</t>
  </si>
  <si>
    <t>UCAbn3JX6JiMZuPId8EpmaxQ</t>
  </si>
  <si>
    <t>Molejo</t>
  </si>
  <si>
    <t>UCddpsfEBo_m8oPN-1ZcYJVQ</t>
  </si>
  <si>
    <t>Homens de Cabaré</t>
  </si>
  <si>
    <t>UCwbvPLdzni9rToEDAuyM5Wg</t>
  </si>
  <si>
    <t>Raça Negra</t>
  </si>
  <si>
    <t>UCVVvg0xw2FrVZEHmGboLkBw</t>
  </si>
  <si>
    <t>Matogrosso e Mathias</t>
  </si>
  <si>
    <t>UCM4ZbibY3UweTYgVlo6nocg</t>
  </si>
  <si>
    <t>César Menotti e Fabiano</t>
  </si>
  <si>
    <t>UCjJqJZjb3V0hYtGFeAg1ydA</t>
  </si>
  <si>
    <t>Claudia Leitte</t>
  </si>
  <si>
    <t>UCoNxStSEPiLxBiQQhYDFthA</t>
  </si>
  <si>
    <t>Alexandre Pires</t>
  </si>
  <si>
    <t>UCn0IMIrQMOHdQDXk3W4N78g</t>
  </si>
  <si>
    <t>Solange Almeida</t>
  </si>
  <si>
    <t>UCmefFmh-DKDUoxH67_b-5Vg</t>
  </si>
  <si>
    <t>Márcia Fellipe</t>
  </si>
  <si>
    <t>UChiC7Ov5g5iT8bFiAuFW7FA</t>
  </si>
  <si>
    <t>Munhoz e Mariano</t>
  </si>
  <si>
    <t>UCPNfKdzR9PbXo8LXsK6Bnzw</t>
  </si>
  <si>
    <t>João Bosco e Vinícius</t>
  </si>
  <si>
    <t>UCDX3MD1sjB_OKAoWMfSfMmw</t>
  </si>
  <si>
    <t>Anelis Assumpção</t>
  </si>
  <si>
    <t>Risadaria</t>
  </si>
  <si>
    <t>UCm1qJUUGJ_dpYixCkL188Ug</t>
  </si>
  <si>
    <t>Casseta e Planeta</t>
  </si>
  <si>
    <t>UClk4_KCeFFIDp_rqsnqTuHA</t>
  </si>
  <si>
    <t>Projeto TriGO</t>
  </si>
  <si>
    <t>UCJquwzbFk0VeBXj3E19I9pw</t>
  </si>
  <si>
    <t>Hugo Pena</t>
  </si>
  <si>
    <t>UCcZ4qg6yKcNAA7-5VoGkulw</t>
  </si>
  <si>
    <t>Rose Nascimento</t>
  </si>
  <si>
    <t>UCNa-Tg8iWih5ybSnmm3ZbTw</t>
  </si>
  <si>
    <t>Marcelinho de Freitas</t>
  </si>
  <si>
    <t>UCpdEWij8z7UR0MHIm51UmbA</t>
  </si>
  <si>
    <t>Rincon Sapiência</t>
  </si>
  <si>
    <t>Araketu</t>
  </si>
  <si>
    <t>UC77ANz9E9SYye42rr4rE6Hw</t>
  </si>
  <si>
    <t>Beto Barbosa</t>
  </si>
  <si>
    <t>UCYkBOPKn0xj8oLBQRj6XD2g</t>
  </si>
  <si>
    <t>André Abujamra</t>
  </si>
  <si>
    <t>Manu Gavassi</t>
  </si>
  <si>
    <t>UCDXXF6FdtCMxn_CuSNWRbXQ</t>
  </si>
  <si>
    <t>Juliana Bonde</t>
  </si>
  <si>
    <t>UCL4cty81pHxPxZjRavDPZwQ</t>
  </si>
  <si>
    <t>Forró do Skenta</t>
  </si>
  <si>
    <t>UCRjtHLa-cFdpmq_Wzcy94gw</t>
  </si>
  <si>
    <t>Vanessa Jackson</t>
  </si>
  <si>
    <t>Diego e Hernani</t>
  </si>
  <si>
    <t>UCzD1GghT9JFN8jiC0BY_5_Q</t>
  </si>
  <si>
    <t>Funk da House</t>
  </si>
  <si>
    <t>UCLqZzaa5SXDJL0LpQFGiOjg</t>
  </si>
  <si>
    <t>Luísa Sonza</t>
  </si>
  <si>
    <t>UCnJoUTYXU142gxoyDzp-KRQ</t>
  </si>
  <si>
    <t>Toquinho</t>
  </si>
  <si>
    <t>UCSzaIys63Y2_BfW60DMw_sA</t>
  </si>
  <si>
    <t>Kevi Jonny</t>
  </si>
  <si>
    <t>UCiuFLgmkltwqIOGLbRLn-cg</t>
  </si>
  <si>
    <t>Fábio Jr.</t>
  </si>
  <si>
    <t>UCAYyeCBGfTkX5u4jx7yqPcQ</t>
  </si>
  <si>
    <t>Além da Loucura ADL</t>
  </si>
  <si>
    <t>UCRRxoPYSUyYMFFAoWVW0GiA</t>
  </si>
  <si>
    <t>Nosso Tom</t>
  </si>
  <si>
    <t>UCZrJ9d4oyjRSVReMN2aBHWg</t>
  </si>
  <si>
    <t>Guilherme e Benuto</t>
  </si>
  <si>
    <t>UCfG0o17SqRg8qAjlpTdxZag</t>
  </si>
  <si>
    <t>Fernando e Sorocaba</t>
  </si>
  <si>
    <t>UCRkYVEDbFcX8ZE-Bxk28bYw</t>
  </si>
  <si>
    <t>Taty Girl</t>
  </si>
  <si>
    <t>UCmRkuNc6evsLa3JKX2IVHvg</t>
  </si>
  <si>
    <t>Daniel Boaventura</t>
  </si>
  <si>
    <t>UC9EeZcCNDTiU8_rWv0ebjWQ</t>
  </si>
  <si>
    <t>Edson e Hudson</t>
  </si>
  <si>
    <t>UCGwA7UlwvH1_YIG2nGZ8vhQ</t>
  </si>
  <si>
    <t>Vitor Kley</t>
  </si>
  <si>
    <t>UCy9mF52-GP9NqOmfR0g9ukg</t>
  </si>
  <si>
    <t>Zezé Di Camargo e Luciano</t>
  </si>
  <si>
    <t>UC5Cq2h-kY1KvkYgoncMrC3A</t>
  </si>
  <si>
    <t>Anitta</t>
  </si>
  <si>
    <t>UCqjjyPUghDSSKFBABM_CXMw</t>
  </si>
  <si>
    <t>Adão Negro</t>
  </si>
  <si>
    <t>UCTxXbvTCTRoggEjTBhOcOVQ</t>
  </si>
  <si>
    <t>Joanna</t>
  </si>
  <si>
    <t>UCTYjiNDa2KsMBsvjTr3LOCA</t>
  </si>
  <si>
    <t>Sepultura</t>
  </si>
  <si>
    <t>UC4Prl7UQx5i5PgRUh-O5XBg</t>
  </si>
  <si>
    <t>Dave Matthews Band</t>
  </si>
  <si>
    <t>UCs9tH6M6AW16i3s8WabzAfA</t>
  </si>
  <si>
    <t>Gaab</t>
  </si>
  <si>
    <t>UCmST1cfhXXy1KP4KGVJX_5A</t>
  </si>
  <si>
    <t>Ayrton Montarroyos</t>
  </si>
  <si>
    <t>Sandra de Sá</t>
  </si>
  <si>
    <t>Nadila</t>
  </si>
  <si>
    <t>UCrM-ZLjQ7Xocm0ayolZHWYQ</t>
  </si>
  <si>
    <t>Lito Atalaia</t>
  </si>
  <si>
    <t>UC46zrX3WZCO7PuneeNHJv2Q</t>
  </si>
  <si>
    <t>Fabio Lima</t>
  </si>
  <si>
    <t>UCABFK9R0hi0FYiASAAVf5-g</t>
  </si>
  <si>
    <t>Tchê Garotos</t>
  </si>
  <si>
    <t>UCUcFmoalxP39r6mdaoUQm_Q</t>
  </si>
  <si>
    <t>Anderson Freire</t>
  </si>
  <si>
    <t>UCWuRgwQ5WhZOYkq_gA-aMjQ</t>
  </si>
  <si>
    <t>Sergio Lopes</t>
  </si>
  <si>
    <t>UC5GskiiRScuC9uhh-_L49Iw</t>
  </si>
  <si>
    <t>Velhas Virgens</t>
  </si>
  <si>
    <t>UC7ubOQOS87tlO902Tt3cK5A</t>
  </si>
  <si>
    <t>88rising</t>
  </si>
  <si>
    <t>UCZW5lIUz93q_aZIkJPAC0IQ</t>
  </si>
  <si>
    <t>Dubdogz</t>
  </si>
  <si>
    <t>UCnEJYGEXs33Zaomfdgc050Q</t>
  </si>
  <si>
    <t>Charlotte de Witte</t>
  </si>
  <si>
    <t>UC-yOW3e6zBSo1JwLXq46Suw</t>
  </si>
  <si>
    <t>DJ Felippe Sanches</t>
  </si>
  <si>
    <t>UCQwDNtj8H1K1UOhWSGhdJRw</t>
  </si>
  <si>
    <t>Latino</t>
  </si>
  <si>
    <t>UC67VuV70FiIgJZeAkR7aVbQ</t>
  </si>
  <si>
    <t>Jovem Nerd</t>
  </si>
  <si>
    <t>UCmEClzCBDx-vrt0GuSKBd9g</t>
  </si>
  <si>
    <t>Lionsgate Movies</t>
  </si>
  <si>
    <t>UCJ6nMHaJPZvsJ-HmUmj1SeA</t>
  </si>
  <si>
    <t>Zé Felipe e Miguel</t>
  </si>
  <si>
    <t>UCMSVllsVhdkMouvEDHQDWQw</t>
  </si>
  <si>
    <t>Dinho Ouro Preto</t>
  </si>
  <si>
    <t>UCr2TPo9hYng3NukEsLSJEyg</t>
  </si>
  <si>
    <t>Iohannes</t>
  </si>
  <si>
    <t>UC7YWcjmcAb722yZdwlzQHxA</t>
  </si>
  <si>
    <t>Mc Marcinho</t>
  </si>
  <si>
    <t>UCWMNHEJStHs2Y7yAMMPgHmQ</t>
  </si>
  <si>
    <t>Green Valley</t>
  </si>
  <si>
    <t>UCZZ6XzHu_7B16K6Qb8JAMGw</t>
  </si>
  <si>
    <t>Encontro das Tribos</t>
  </si>
  <si>
    <t>UCXgZMQKauyNb2FlCOpwtIdw</t>
  </si>
  <si>
    <t>MV Bill</t>
  </si>
  <si>
    <t>UCpxnv9CcdA-rVOOs1vv6hhg</t>
  </si>
  <si>
    <t>Zeca Pagodinho</t>
  </si>
  <si>
    <t>UCCKRUVah2xcFvjQnAwUXWlw</t>
  </si>
  <si>
    <t>Felipe Original</t>
  </si>
  <si>
    <t>Cthu_3fLOljEZguJA8scX_w</t>
  </si>
  <si>
    <t>Jorge Vercillo</t>
  </si>
  <si>
    <t>UCzZ1twZqCiQcZCGW1_uT71g</t>
  </si>
  <si>
    <t>Adriana Arydes</t>
  </si>
  <si>
    <t>UCYHN9EtdCPEmodUXSStabSA</t>
  </si>
  <si>
    <t>Simony</t>
  </si>
  <si>
    <t>UCBi1zQy4hnxgCKV8Csf2dbQ</t>
  </si>
  <si>
    <t>Aldair Playboy</t>
  </si>
  <si>
    <t>UCVElGDX4m32xykQlLb615ug</t>
  </si>
  <si>
    <t>DJ Nelsinho</t>
  </si>
  <si>
    <t>UCs11lqGV02Y-gu2f6G1r4ug</t>
  </si>
  <si>
    <t>Gaby Hadassa</t>
  </si>
  <si>
    <t>UC8JFxM539G2cA3HZp33vLZg</t>
  </si>
  <si>
    <t>Luccas Carlos</t>
  </si>
  <si>
    <t>UCzutskvoXCVSqgxUAW8JrrQ</t>
  </si>
  <si>
    <t>Rádio Alvorada</t>
  </si>
  <si>
    <t>UC_zOYmhj8CWypVsrGd3IdlQ</t>
  </si>
  <si>
    <t>Hamilton de Holanda</t>
  </si>
  <si>
    <t>UCgssf4iaflqIBjT1ZtY6roA</t>
  </si>
  <si>
    <t>Mauricio e Mauri</t>
  </si>
  <si>
    <t>UC2X-TtOqS2udzAN6mB3-bKw</t>
  </si>
  <si>
    <t>Céu</t>
  </si>
  <si>
    <t>Brenno e Matheus</t>
  </si>
  <si>
    <t>UCwyJ6Xmnv1FtNZlZrkpOZ1A</t>
  </si>
  <si>
    <t>Marcello Teodoro</t>
  </si>
  <si>
    <t>UCS9jgqAIu3OUz9WVrmKYSgA</t>
  </si>
  <si>
    <t>Macaco Gordo</t>
  </si>
  <si>
    <t>UCkbzjlRH6LlP23iLSs-jmcA</t>
  </si>
  <si>
    <t>LeoEstakazero</t>
  </si>
  <si>
    <t>UCTZiMhOC-TxsxLYboLj0EKA</t>
  </si>
  <si>
    <t>Bonde das Maravilhas</t>
  </si>
  <si>
    <t>UCf2AzZqbAcgdJ8pJVZMGGRA</t>
  </si>
  <si>
    <t>Eder Miguel</t>
  </si>
  <si>
    <t>UC7cn6Anu9ONX1lntK2paAJQ</t>
  </si>
  <si>
    <t>Vale Talks</t>
  </si>
  <si>
    <t>UCT6PWx50Jbs55jzK--zFq8w</t>
  </si>
  <si>
    <t>Spinnin' Records</t>
  </si>
  <si>
    <t>UCpDJl2EmP7Oh90Vylx0dZtA</t>
  </si>
  <si>
    <t>Zac Brown Band</t>
  </si>
  <si>
    <t>UCH5oChsU9MVM7gIqBolNKGQ</t>
  </si>
  <si>
    <t>Sambô</t>
  </si>
  <si>
    <t>UC-584XbPKNVLe_CWdgUa1dw</t>
  </si>
  <si>
    <t>Música Multishow</t>
  </si>
  <si>
    <t>UCIzAIM-zatIDHErC0Z23hbQ</t>
  </si>
  <si>
    <t>Lucas e Thiago</t>
  </si>
  <si>
    <t>UCSqlUF0D3q98gHL_avQ8Xhw</t>
  </si>
  <si>
    <t>Kehlani</t>
  </si>
  <si>
    <t>UCuE1A4MDBt8YkgUkRAKMtjw</t>
  </si>
  <si>
    <t>Felipe Ferraz</t>
  </si>
  <si>
    <t>UCceedg2JSHVsFOcYH5AXm8Q</t>
  </si>
  <si>
    <t>Akira Presidente</t>
  </si>
  <si>
    <t>UC0lVfCNuEmnV7QmkT-3v-Pw</t>
  </si>
  <si>
    <t>Emicida</t>
  </si>
  <si>
    <t>UCJ53-i88ymgy7RDBPpb4PEg</t>
  </si>
  <si>
    <t>mpb4</t>
  </si>
  <si>
    <t>UCgWJCqg1f5ytyE9eK8bw90Q</t>
  </si>
  <si>
    <t>João Carreiro</t>
  </si>
  <si>
    <t>UCZhNAsgUThDuCyt3e7TKOkQ</t>
  </si>
  <si>
    <t>Padre Reginaldo Manzotti</t>
  </si>
  <si>
    <t>UCLOqStDCKZNvN_8Oqu2emGA</t>
  </si>
  <si>
    <t>George Henrique e Rodrigo</t>
  </si>
  <si>
    <t>UCVT7qVXAgmeSMt5YFL7sLug</t>
  </si>
  <si>
    <t>Zeca Baleiro</t>
  </si>
  <si>
    <t>UCa15Wjqf_PAuYyUTF6Hb1Zw</t>
  </si>
  <si>
    <t>Michael Sullivan</t>
  </si>
  <si>
    <t>UCj3UDyCvX6-qIRwnChTMCtQ</t>
  </si>
  <si>
    <t>Cristina Mel</t>
  </si>
  <si>
    <t>UCRS5jqTPnhkV9hTN2gEscXA</t>
  </si>
  <si>
    <t>Gustavo Trebien</t>
  </si>
  <si>
    <t>UCwE5BXvQEmF14oqTzzYigLA</t>
  </si>
  <si>
    <t>Rolling Loud</t>
  </si>
  <si>
    <t>UCxrr-B7ydfDYr4sqsxNg5WA</t>
  </si>
  <si>
    <t>Mr. Dan</t>
  </si>
  <si>
    <t>UC9aDJVaswezPzRWow4Dc86w</t>
  </si>
  <si>
    <t>Rappin' Hood</t>
  </si>
  <si>
    <t>UCSsD_TWCiKkubD13ElQUHSA</t>
  </si>
  <si>
    <t>Karol G</t>
  </si>
  <si>
    <t>UCZuPJZ2kGFdlbQu1qotZaHw</t>
  </si>
  <si>
    <t>Awesome Soundwave</t>
  </si>
  <si>
    <t>UCSCs9WLoO3uv0XRGOLL6zBQ</t>
  </si>
  <si>
    <t>MC Guimê</t>
  </si>
  <si>
    <t>UCWdd-XE5bcFcp3adUKpFrSA</t>
  </si>
  <si>
    <t>Vini e Lucas</t>
  </si>
  <si>
    <t>UC9QLf54PzWhYtzHrPJlYPfA</t>
  </si>
  <si>
    <t>Festa Prime</t>
  </si>
  <si>
    <t>UCjbgcYMAKiRSaQH3HxOKMRw</t>
  </si>
  <si>
    <t>Lincoln</t>
  </si>
  <si>
    <t>UCJhVm0lzagd9GqJzMIy7Wbg</t>
  </si>
  <si>
    <t>Psirico</t>
  </si>
  <si>
    <t>UCf-tvh_Rd9Lvje-Q1iP9fhg</t>
  </si>
  <si>
    <t>Carlos e Jader</t>
  </si>
  <si>
    <t>UCRzOLWY9ZLFyBTca06c51gw</t>
  </si>
  <si>
    <t>Frei e Gilson</t>
  </si>
  <si>
    <t>UCbh6_TmFnAJLI56aAQeD3qw</t>
  </si>
  <si>
    <t>Paulinho Sá</t>
  </si>
  <si>
    <t>UCOpsWjY9Pn7ijYp7WD_XkLQ</t>
  </si>
  <si>
    <t>Make U Sweat</t>
  </si>
  <si>
    <t>UCFu7yChkFSA50odNZTGFBNA</t>
  </si>
  <si>
    <t>Chapeleiro</t>
  </si>
  <si>
    <t>UCGGBiA_-K-ApOCsYEE0aK2g</t>
  </si>
  <si>
    <t>ClapMe</t>
  </si>
  <si>
    <t>UC_-WV4m4AU7DFzQiHSQTJ-w</t>
  </si>
  <si>
    <t>TV Beija-Flor</t>
  </si>
  <si>
    <t>UCTpSRrYus6qIqaej7Ytyf-A</t>
  </si>
  <si>
    <t>Dori Caymmi</t>
  </si>
  <si>
    <t>Leo Middea</t>
  </si>
  <si>
    <t>UCsgVsP7hCOAPMTBPNLGf6kQ</t>
  </si>
  <si>
    <t>Marina Lima</t>
  </si>
  <si>
    <t>UCPcwdGUIAHX3BkyHYHtlSAg</t>
  </si>
  <si>
    <t>Genesis</t>
  </si>
  <si>
    <t>UChv9FR8xwUxEkdBUVu4VUOw</t>
  </si>
  <si>
    <t>Emílio e Eduardo</t>
  </si>
  <si>
    <t>UCJbxQIHRJQxOMOIynL9njDA</t>
  </si>
  <si>
    <t>Tatau</t>
  </si>
  <si>
    <t>UCU_xJPRarH3uzFO8ZpNsG4Q</t>
  </si>
  <si>
    <t>Alencar Moraes e Lex Nogueira</t>
  </si>
  <si>
    <t>UCbHBQWrIuaYEbqOx2uHnbPg</t>
  </si>
  <si>
    <t>AlencarMoraeseLexNogueira</t>
  </si>
  <si>
    <t>Di Propósito</t>
  </si>
  <si>
    <t>UCtdqRFoUfC7_SAiIRQiBbGg</t>
  </si>
  <si>
    <t>Marc Rebillet</t>
  </si>
  <si>
    <t>UCXgxNzAgZ1GExhTW4X1mUrg</t>
  </si>
  <si>
    <t>Dorgival Dantas</t>
  </si>
  <si>
    <t>UCuT8yg86VnS7uWgTEBcTbSA</t>
  </si>
  <si>
    <t>Maria Rita</t>
  </si>
  <si>
    <t>UCEp5flnt1KpkKchO-b-Ux2A</t>
  </si>
  <si>
    <t>Teresa Cristina</t>
  </si>
  <si>
    <t>UCrs_t3HCEvhynFElI2fY1Fw</t>
  </si>
  <si>
    <t>Simone</t>
  </si>
  <si>
    <t>UCjBxg0lL67R8ka8Lq-hZb4w</t>
  </si>
  <si>
    <t>Seu Jorge</t>
  </si>
  <si>
    <t>UCEu4zYAMGPBi3vGAiEA5srg</t>
  </si>
  <si>
    <t>Mato Seco</t>
  </si>
  <si>
    <t>UCpo5MmygEHw8Vj5y3aM9rEA</t>
  </si>
  <si>
    <t>Made In Latino</t>
  </si>
  <si>
    <t>UCRv00d7mhmsWw6n6hBo96OA</t>
  </si>
  <si>
    <t>Steve Aoki</t>
  </si>
  <si>
    <t>UCALvGYb5h_MZCzW_vG8d8eQ</t>
  </si>
  <si>
    <t>Sambaí</t>
  </si>
  <si>
    <t>UCtrgDikviQ9kW4hWu6Rfi-w</t>
  </si>
  <si>
    <t>Artistas da Paraíba</t>
  </si>
  <si>
    <t>UCuCBaOj4H5mSrT1JlhVajtQ</t>
  </si>
  <si>
    <t>Nanah</t>
  </si>
  <si>
    <t>UCNt3_fg_E5x8w-3IuvLuIrg</t>
  </si>
  <si>
    <t>Thaíde</t>
  </si>
  <si>
    <t>UCMW1-7MSLLC23xKerFMbVoA</t>
  </si>
  <si>
    <t>RDN Reis da Noite</t>
  </si>
  <si>
    <t>UCnh_iWHLpDjugrEtEOA0Q1A</t>
  </si>
  <si>
    <t>MC Menor MR</t>
  </si>
  <si>
    <t>UCKuCwlgY13j2efiR9fRo8xQ</t>
  </si>
  <si>
    <t>Letrux</t>
  </si>
  <si>
    <t>Orochi</t>
  </si>
  <si>
    <t>UCQSDP7H4BINtrZ0bJc_FNIA</t>
  </si>
  <si>
    <t>Gabriel o Pensador</t>
  </si>
  <si>
    <t>UCZqpSRUzFlmVbih3anZXQaQ</t>
  </si>
  <si>
    <t>Gog</t>
  </si>
  <si>
    <t>UC6pm-m0OKMdaqwctLR-rHTg</t>
  </si>
  <si>
    <t>Martin Garrix</t>
  </si>
  <si>
    <t>UC5H_KXkPbEsGs0tFt8R35mA</t>
  </si>
  <si>
    <t>Cidade Negra</t>
  </si>
  <si>
    <t>UCJmgAaz2bXEIWSXLJN1zr_g</t>
  </si>
  <si>
    <t>Kim Catedral</t>
  </si>
  <si>
    <t>UCU9fD_wSGohxafbaV-apn0A</t>
  </si>
  <si>
    <t>FUN7</t>
  </si>
  <si>
    <t>UCL3Sy6LJPov74JGlhl5Fo_Q</t>
  </si>
  <si>
    <t>Delacruz</t>
  </si>
  <si>
    <t>UCBda6I9ZUBEliGiLDLP6rWQ</t>
  </si>
  <si>
    <t>Day e Lara</t>
  </si>
  <si>
    <t>UCcH_jviBiLUQRHdKS8DxB8g</t>
  </si>
  <si>
    <t>Leo Mai</t>
  </si>
  <si>
    <t>UCtMpS7LtguyAG_I_gexL9KA</t>
  </si>
  <si>
    <t>Erikka</t>
  </si>
  <si>
    <t>UCrSb2h1hfH7pDS7kV0syBDw</t>
  </si>
  <si>
    <t>Amigos Sertanejos</t>
  </si>
  <si>
    <t>UCEO56ZVeOWHoQTdKCqO54dA</t>
  </si>
  <si>
    <t>Diney</t>
  </si>
  <si>
    <t>UCrRVFTXxJGzSX4x11w0ls0Q</t>
  </si>
  <si>
    <t>Lexa</t>
  </si>
  <si>
    <t>UCftzunGvitkaC4jOX3pw1Nw</t>
  </si>
  <si>
    <t>Alexandre Peixe</t>
  </si>
  <si>
    <t>UCdZyqMRBYfVBJS5ZU4oQOig</t>
  </si>
  <si>
    <t>Relix</t>
  </si>
  <si>
    <t>UCk8sa4D-Wnymz-w7uVbjfzA</t>
  </si>
  <si>
    <t>Ana Carolina</t>
  </si>
  <si>
    <t>UCi_6SNdvEOq5i1X_Zl2K8Fg</t>
  </si>
  <si>
    <t>As Bahias e a Cozinha Mineira</t>
  </si>
  <si>
    <t>UCLjRIzxWgM_fXD_cb7QU97g</t>
  </si>
  <si>
    <t>Rennan da Penha</t>
  </si>
  <si>
    <t>UCks-X9gDvMsU3hqWc0F4I1g</t>
  </si>
  <si>
    <t>Realidade Cruel</t>
  </si>
  <si>
    <t>UC7h4lER1Z3afXTW7F1NPXww</t>
  </si>
  <si>
    <t>Paulinho Moska</t>
  </si>
  <si>
    <t>UCFH2pCrdmO-9jHFRuDaWfJA</t>
  </si>
  <si>
    <t>Insomniac</t>
  </si>
  <si>
    <t>UCr45VhwCBYwMfdN-gz7W_OA</t>
  </si>
  <si>
    <t>Tiê</t>
  </si>
  <si>
    <t>UCN1KuzKVPf7HarEOcWFF0wg</t>
  </si>
  <si>
    <t>Zeeba</t>
  </si>
  <si>
    <t>UC3HvhbpfXarXIyYyez1Kraw</t>
  </si>
  <si>
    <t>Rodrigo Santana</t>
  </si>
  <si>
    <t>UCV4pwbFfHDEBJPCxK2BheAw</t>
  </si>
  <si>
    <t>Godlands e Nostalgix</t>
  </si>
  <si>
    <t>SPACE YACHT</t>
  </si>
  <si>
    <t>UCpsi7Bq97loSQMx6iIToEPA</t>
  </si>
  <si>
    <t>Moisés Loureiro e Haroldo Guimarães</t>
  </si>
  <si>
    <t>Josyara</t>
  </si>
  <si>
    <t>UCkFya3Tre53EK1b-ujJjw3w</t>
  </si>
  <si>
    <t>Mc Koringa</t>
  </si>
  <si>
    <t>UCIbuHmpoxGG3zUN4Ny2WN2Q</t>
  </si>
  <si>
    <t>Forró Os Pé de Cana</t>
  </si>
  <si>
    <t>UCJIzZNlcnAsRjR2WGblYhyw</t>
  </si>
  <si>
    <t>Valéria Barros</t>
  </si>
  <si>
    <t>UCwR1KSRQPm6KNS_BQAgx1Hw</t>
  </si>
  <si>
    <t>Adelmário Coelho</t>
  </si>
  <si>
    <t>UCuLnuA7qYoPduiRoecPIc6g</t>
  </si>
  <si>
    <t>Detonautas</t>
  </si>
  <si>
    <t>UCAxBwMa6l9EQ9d2eVWoyiNQ</t>
  </si>
  <si>
    <t>SEM REZNHA</t>
  </si>
  <si>
    <t>UC_hOpnXmq34IAYaMyxG0D9A</t>
  </si>
  <si>
    <t>Pablo</t>
  </si>
  <si>
    <t>UCvW6D401uETeZuvMrNfgwdg</t>
  </si>
  <si>
    <t>Caio Medice</t>
  </si>
  <si>
    <t>UCcT-b97sDJJJLdphGYTMXzw</t>
  </si>
  <si>
    <t>Igor Ativado</t>
  </si>
  <si>
    <t>UCK3a-YLldMs6P7JMttrWLIg</t>
  </si>
  <si>
    <t>Banda LayBack</t>
  </si>
  <si>
    <t>UCnWMvKQg9WaMi1eLvSFJCgA</t>
  </si>
  <si>
    <t>Grupo Presença</t>
  </si>
  <si>
    <t>UCKTsmTjpzWuCoFcdaJ4GnSA</t>
  </si>
  <si>
    <t>LP Tributo</t>
  </si>
  <si>
    <t>UCl3byzifQ9mIcdmtZhygPqQ</t>
  </si>
  <si>
    <t>Melim</t>
  </si>
  <si>
    <t>UCvFA2VabfW8wnVJXB3hm1Bg</t>
  </si>
  <si>
    <t>Jopin</t>
  </si>
  <si>
    <t>UCmrB3JgkO0zpKFV3Hf9_lrw</t>
  </si>
  <si>
    <t>Educadora FM</t>
  </si>
  <si>
    <t>UCTsoLKsERSF5FMwEdV6euKQ</t>
  </si>
  <si>
    <t>Kohen</t>
  </si>
  <si>
    <t>UCYZ4xfqr77WfQ2R2GO25dyQ</t>
  </si>
  <si>
    <t>DOORN Records</t>
  </si>
  <si>
    <t>UC_c4pYoEDy2NSkv3-hNvHHA</t>
  </si>
  <si>
    <t>Olodum</t>
  </si>
  <si>
    <t>Companhia do Calypso</t>
  </si>
  <si>
    <t>UCE0ZS6UV5kpeZGBle1YbToA</t>
  </si>
  <si>
    <t>Banda Os Brothers</t>
  </si>
  <si>
    <t>UCui0RhKcvH7kY2o6Tm5V93Q</t>
  </si>
  <si>
    <t>Nicolas Germano</t>
  </si>
  <si>
    <t>UCUfoZwtE_cT4rcWpPGPt0YA</t>
  </si>
  <si>
    <t>Vocal Livre</t>
  </si>
  <si>
    <t>UCZrHTCq4cXwwtGBTujhAANA</t>
  </si>
  <si>
    <t>Los Hermanos</t>
  </si>
  <si>
    <t>UCEus5FTsxOPruA755QpCsow</t>
  </si>
  <si>
    <t>Kátia Cilene</t>
  </si>
  <si>
    <t>UCu6EZIWJNKLZF3zYJ2Cp32Q</t>
  </si>
  <si>
    <t>Mara Pavanelly</t>
  </si>
  <si>
    <t>UCr2_pNDv0ao3ihCcGTKvDTQ</t>
  </si>
  <si>
    <t>Bruno Rosa</t>
  </si>
  <si>
    <t>UCgENMvw0UY0ba0QQRsSQhrw</t>
  </si>
  <si>
    <t>Paula Fernandes</t>
  </si>
  <si>
    <t>UCvnl2_zQCEzGzjRzsityDYQ</t>
  </si>
  <si>
    <t>Pedro Paulo e Alex</t>
  </si>
  <si>
    <t>UCoVw1ho6U3AGidHm-k7vH-w</t>
  </si>
  <si>
    <t>Sergio Riccardo</t>
  </si>
  <si>
    <t>UCovlQyzgA6T3mB6H8vvuDRQ</t>
  </si>
  <si>
    <t>Ponto de Equilibro</t>
  </si>
  <si>
    <t>UCjisL_wayJkxiVGBC0O3-Sw</t>
  </si>
  <si>
    <t>Raising Cane's</t>
  </si>
  <si>
    <t>UCu4MUf6LJA5wl2uUeIxIMbw</t>
  </si>
  <si>
    <t>RaisingCanesChickenFingers</t>
  </si>
  <si>
    <t>Napalm Records</t>
  </si>
  <si>
    <t>UCG7AaCh_CiG6pq_rRDNw72A</t>
  </si>
  <si>
    <t>Fat Joe</t>
  </si>
  <si>
    <t>UC9AZd4iksgpbPbWlHCTgYFw</t>
  </si>
  <si>
    <t>Festival Dendicasa</t>
  </si>
  <si>
    <t>dendicasafestival</t>
  </si>
  <si>
    <t>Rapper Gregory</t>
  </si>
  <si>
    <t>UCM5OqrMtzgxtvxUX8PB08qA</t>
  </si>
  <si>
    <t>Dj Marlboro</t>
  </si>
  <si>
    <t>UCPE4XGBPvfRdtkgDfR97BFQ</t>
  </si>
  <si>
    <t>Apocalyptica</t>
  </si>
  <si>
    <t>UCru9ErWdSgEG8VO8xtBHFuQ</t>
  </si>
  <si>
    <t>Telecine</t>
  </si>
  <si>
    <t>UCo75UnlCEKjxOoNb4jx2LsA</t>
  </si>
  <si>
    <t>O'Rilley Irish Pub</t>
  </si>
  <si>
    <t>UCyF3FEejw8LTHbe5Lcb-d1A</t>
  </si>
  <si>
    <t>Lobão</t>
  </si>
  <si>
    <t>UCv-NWLLs-sKmgCoMwZuJPtw</t>
  </si>
  <si>
    <t>Edson Duarte</t>
  </si>
  <si>
    <t>UCVadkUMivhrwWZI4GlwgYcg</t>
  </si>
  <si>
    <t>Marcos Lessa</t>
  </si>
  <si>
    <t>UCrEDpSBujrQo_LVcntR8PHQ</t>
  </si>
  <si>
    <t>Seu Roque</t>
  </si>
  <si>
    <t>UC7WWcZ4t_gRiJxErhAyOLDg</t>
  </si>
  <si>
    <t>Luedji Luna</t>
  </si>
  <si>
    <t>UCaLmDMn4wJHNjBYfJ7n1TZg</t>
  </si>
  <si>
    <t>Grupo Vombora</t>
  </si>
  <si>
    <t>UCk7Vd2Guk0xMdd5-toT5LOg</t>
  </si>
  <si>
    <t>Fernando Younis</t>
  </si>
  <si>
    <t>Paulo Ricardo</t>
  </si>
  <si>
    <t>UCCSaV-DNp_eqAk8M4qFY4QQ</t>
  </si>
  <si>
    <t>João Victor e Vinicius</t>
  </si>
  <si>
    <t>UC0-2kPj2Dq6wzmJtyDGOmAg</t>
  </si>
  <si>
    <t>Scracho</t>
  </si>
  <si>
    <t>UCcghGwLlQm2JPYRtBFgVkCQ</t>
  </si>
  <si>
    <t>Black Eyed Peas</t>
  </si>
  <si>
    <t>UCBFaOy1_APEXEyA6Gws_Y1g</t>
  </si>
  <si>
    <t>Coisa Nossa</t>
  </si>
  <si>
    <t>UCbtlMIfdRVxPXZ1nI8NBN2A</t>
  </si>
  <si>
    <t>Adriano Pagani</t>
  </si>
  <si>
    <t>UCZE0UL9BtkJFwsKX5nz0YEg</t>
  </si>
  <si>
    <t>Beat Port</t>
  </si>
  <si>
    <t>UCyEMqKQPGdj8wKVKt2-agbQ</t>
  </si>
  <si>
    <t>Rainbow Kitten Surprise</t>
  </si>
  <si>
    <t>UCCR9_AHrNjiwg2Py81fU02w</t>
  </si>
  <si>
    <t>The Killers</t>
  </si>
  <si>
    <t>UCkhyoTaWKuB-Rdbb6Z3Z5DA</t>
  </si>
  <si>
    <t>Davi e Fernando</t>
  </si>
  <si>
    <t>UCP-uA4q6UbfqDzJP9G6QxPg</t>
  </si>
  <si>
    <t>Reezer</t>
  </si>
  <si>
    <t>UCpYMptIvEf6kXu6UxdsDpgw</t>
  </si>
  <si>
    <t>Cat Dealers</t>
  </si>
  <si>
    <t>UChbV7GOWui74FJoHLCLwVSw</t>
  </si>
  <si>
    <t>Romeo Blanco</t>
  </si>
  <si>
    <t>UCxMAdKZiwNV_Do9J_fMJ6pg</t>
  </si>
  <si>
    <t>Festival Ajudar para Comemorar</t>
  </si>
  <si>
    <t>UCgl7rNDz7KXMpqeAvKZWOJQ</t>
  </si>
  <si>
    <t>Coca Cola</t>
  </si>
  <si>
    <t>UCosXctaTYxN4YPIvI5Fpcrw</t>
  </si>
  <si>
    <t>Roadie Crew</t>
  </si>
  <si>
    <t>UCmwQieW6ej4faLzz1lDJk4g</t>
  </si>
  <si>
    <t>Sunburn Festival</t>
  </si>
  <si>
    <t>UCqD7C-bA_Kzm3SMn7P-92-A</t>
  </si>
  <si>
    <t>Ramon Schnayder</t>
  </si>
  <si>
    <t>UCLFrcsAy-sepDAlMoiz-Ykw</t>
  </si>
  <si>
    <t>Gabriela Carvalho</t>
  </si>
  <si>
    <t>UCN35duZu5g7aUNMcnV8N7sA</t>
  </si>
  <si>
    <t>Zé Cantor</t>
  </si>
  <si>
    <t>UC2udUpIcyNDYd8UEn5TcJsg</t>
  </si>
  <si>
    <t>Grupo Pixote</t>
  </si>
  <si>
    <t>UC9nrzWIabr3QFpEPi2HQzzA</t>
  </si>
  <si>
    <t>Sâmya Maia</t>
  </si>
  <si>
    <t>UCmCOoNLsYoQnHJHTa_Yv_lA</t>
  </si>
  <si>
    <t>Olivia Ferreira</t>
  </si>
  <si>
    <t>UCc9CbS3E_1NfhD-aUgg_m3w</t>
  </si>
  <si>
    <t>Furacão 2000</t>
  </si>
  <si>
    <t>UC2nf2odgrHCgedXraaExpeQ</t>
  </si>
  <si>
    <t>Mariana e Mateus</t>
  </si>
  <si>
    <t>UCRnZjRGN-hzR-WiGrFJEKsQ</t>
  </si>
  <si>
    <t>Rafa Mesquita</t>
  </si>
  <si>
    <t>UCMMGkrT73uzeFjO1BCYBdCw</t>
  </si>
  <si>
    <t>Babu Santana</t>
  </si>
  <si>
    <t>UCz8FS9fRzVPkaSToXvA2TZQ</t>
  </si>
  <si>
    <t>Sérgio Reis</t>
  </si>
  <si>
    <t>UCa2s7svVZrDm5NUZ3ExL6DA</t>
  </si>
  <si>
    <t>SambAdm</t>
  </si>
  <si>
    <t>UCSaEzXPqQZgyYTnjcNd40xQ</t>
  </si>
  <si>
    <t>Zé Ricardo e Thiago</t>
  </si>
  <si>
    <t>UC5_0qdfbiW506o1M-0atC9Q</t>
  </si>
  <si>
    <t>Enzo Rabelo</t>
  </si>
  <si>
    <t>UCd03l2uhKmifkTDLdsP1kSw</t>
  </si>
  <si>
    <t>May e Karen</t>
  </si>
  <si>
    <t>UCtWzhHO4T1VGfJfGXGEd5XQ</t>
  </si>
  <si>
    <t>Althaír e Alexandre</t>
  </si>
  <si>
    <t>UC_aqPIdlexTfC4zvclX-sDQ</t>
  </si>
  <si>
    <t>The Rolling Stones</t>
  </si>
  <si>
    <t>UCB_Z6rBg3WW3NL4-QimhC2A</t>
  </si>
  <si>
    <t>Ana Gabriela</t>
  </si>
  <si>
    <t>UCtN63iegUVqBAxdYkZ-UslQ</t>
  </si>
  <si>
    <t>Maiara Coelho</t>
  </si>
  <si>
    <t>UCFefTtIYwcydVzoMnZEnu4w</t>
  </si>
  <si>
    <t>Fábio Dunk</t>
  </si>
  <si>
    <t>UCRyG7pex13fphhSiZcIdHHg</t>
  </si>
  <si>
    <t>Rádio Mix FM</t>
  </si>
  <si>
    <t>UCTINNXPPFYNg5JdV2bJgM5w</t>
  </si>
  <si>
    <t>{"nome": "</t>
  </si>
  <si>
    <t>,"categoria": {"nome":"</t>
  </si>
  <si>
    <t>", "_id": "</t>
  </si>
  <si>
    <t>db.canais.insertMany([</t>
  </si>
  <si>
    <t>"}},</t>
  </si>
  <si>
    <t>5ec19a37f1c6989ffb869</t>
  </si>
  <si>
    <t>https://i.ytimg.com/vi/wMlFBxoJ1lo/mqdefault_live.jpg</t>
  </si>
  <si>
    <t>LIVE Liberdade provisória</t>
  </si>
  <si>
    <t>offline</t>
  </si>
  <si>
    <t>wMlFBxoJ1lo</t>
  </si>
  <si>
    <t>https://i.ytimg.com/vi/Pv8oNp1JC2I/mqdefault_live.jpg</t>
  </si>
  <si>
    <t>Live BELO em casa</t>
  </si>
  <si>
    <t>Pv8oNp1JC2I</t>
  </si>
  <si>
    <t>https://i.ytimg.com/vi/TyQ18mIfkFo/mqdefault_live.jpg</t>
  </si>
  <si>
    <t>Live Antony e Gabriel #Barentena</t>
  </si>
  <si>
    <t>TyQ18mIfkFo</t>
  </si>
  <si>
    <t>https://i.ytimg.com/vi/_3QMhghLTUE/mqdefault_live.jpg</t>
  </si>
  <si>
    <t>Live Raízes</t>
  </si>
  <si>
    <t>_3QMhghLTUE</t>
  </si>
  <si>
    <t>https://i.ytimg.com/vi/BnckaVypL5E/mqdefault_live.jpg</t>
  </si>
  <si>
    <t>Live Bruna Viola #avioleiramaisamadadobrasil</t>
  </si>
  <si>
    <t>BnckaVypL5E</t>
  </si>
  <si>
    <t>https://i.ytimg.com/vi/GvcSA3yEXOY/mqdefault_live.jpg</t>
  </si>
  <si>
    <t>Cleber e Cauan - Circuito Brahma Live</t>
  </si>
  <si>
    <t>GvcSA3yEXOY</t>
  </si>
  <si>
    <t>https://i.ytimg.com/vi/U24Zb_gq_vg/mqdefault_live.jpg</t>
  </si>
  <si>
    <t>#VibeLive - #fiqueemcasaecantecomigo</t>
  </si>
  <si>
    <t>U24Zb_gq_vg</t>
  </si>
  <si>
    <t>https://i.ytimg.com/vi/HtWks0xMlyo/mqdefault.jpg</t>
  </si>
  <si>
    <t>LIVE - Carreiro e Capataz</t>
  </si>
  <si>
    <t>HtWks0xMlyo</t>
  </si>
  <si>
    <t>https://lh3.googleusercontent.com/a-/AOh14GibQZs-b59rdu-nlVsfQ1c4U8yAzwB5QoN3Wayl8A=s176-c-k-c0x00ffffff-no-rj-mo</t>
  </si>
  <si>
    <t>LIVE - Thiago Brava</t>
  </si>
  <si>
    <t>https://i.ytimg.com/vi/QlL8WddseoA/default_live.jpg</t>
  </si>
  <si>
    <t>#TudoVaiDarCerto - Live do Natiruts | #FiqueEmCasa e Cante #Comigo</t>
  </si>
  <si>
    <t>online</t>
  </si>
  <si>
    <t>QlL8WddseoA</t>
  </si>
  <si>
    <t>https://i.ytimg.com/vi/8_5NPme6_ZY/mqdefault.jpg</t>
  </si>
  <si>
    <t>Renner apresenta: #LiveDaLud - #FiqueEmCasa e cante #Comigo</t>
  </si>
  <si>
    <t>8_5NPme6_ZY</t>
  </si>
  <si>
    <t>https://i.ytimg.com/vi/_rqwd7Db1m8/mqdefault_live.jpg</t>
  </si>
  <si>
    <t>LIVE - Barões da Pisadinha</t>
  </si>
  <si>
    <t>_rqwd7Db1m8</t>
  </si>
  <si>
    <t>https://i.ytimg.com/vi/h-4A8HBu1FQ/hqdefault_live.jpg</t>
  </si>
  <si>
    <t>Diego e Victor Hugo - LIVE ON LIVE</t>
  </si>
  <si>
    <t>h-4A8HBu1FQ</t>
  </si>
  <si>
    <t>https://i.ytimg.com/vi/PYeBh6uJsxY/mqdefault_live.jpg</t>
  </si>
  <si>
    <t>PYeBh6uJsxY</t>
  </si>
  <si>
    <t>https://yt3.ggpht.com/a/AATXAJxwNEvxaG_Ptuw4dGOSw-LW7DeH0ohr3nI8iQ=s288-c-k-c0xffffffff-no-rj-mo</t>
  </si>
  <si>
    <t>Eu &amp; Vocês - Atrasadinha em casa</t>
  </si>
  <si>
    <t>https://i.ytimg.com/vi/axIE7QavEmM/mqdefault_live.jpg</t>
  </si>
  <si>
    <t>#ToNaLive - Quinteto S.A.</t>
  </si>
  <si>
    <t>axIE7QavEmM</t>
  </si>
  <si>
    <t>https://i.ytimg.com/vi/zUql_hIWxMU/mqdefault.jpg</t>
  </si>
  <si>
    <t>LIVE - Sorriso AMA as Antigas</t>
  </si>
  <si>
    <t>zUql_hIWxMU</t>
  </si>
  <si>
    <t>https://i.ytimg.com/vi/IObKsB9taoU/mqdefault_live.jpg</t>
  </si>
  <si>
    <t>LIVE SHOW (AO VIVO) - RICK E RENNER #COMIGO #BRAHMALIVE</t>
  </si>
  <si>
    <t>IObKsB9taoU</t>
  </si>
  <si>
    <t>https://i.ytimg.com/vi/ynsLcLzq0qk/mqdefault_live.jpg</t>
  </si>
  <si>
    <t>Netinho de Paula + VemQueTem com Levi de Paula | #FiqueEmCasa e Cante #Comigo</t>
  </si>
  <si>
    <t>ynsLcLzq0qk</t>
  </si>
  <si>
    <t>https://i.ytimg.com/vi/e3Q6vBIvuuU/mqdefault_live.jpg</t>
  </si>
  <si>
    <t>PlayOn Fest LIVESTREAM begins Friday 4/24 @ 12PM EST</t>
  </si>
  <si>
    <t>e3Q6vBIvuuU</t>
  </si>
  <si>
    <t>https://i.ytimg.com/vi/7nSV9wv91kE/mqdefault_live.jpg</t>
  </si>
  <si>
    <t>LIVE - Hugo e Guilherme #NOPELOEMCASA</t>
  </si>
  <si>
    <t>7nSV9wv91kE</t>
  </si>
  <si>
    <t>https://i.ytimg.com/vi/kg3NYBATqL0/mqdefault_live.jpg</t>
  </si>
  <si>
    <t>Live - Bell Marques - Só as Antigas</t>
  </si>
  <si>
    <t>kg3NYBATqL0</t>
  </si>
  <si>
    <t>https://i.ytimg.com/vi/fKfoPUero0s/mqdefault_live.jpg</t>
  </si>
  <si>
    <t>MerleFest, presented by Window World, is happy to bring you MerleFest 2012!</t>
  </si>
  <si>
    <t>fKfoPUero0s</t>
  </si>
  <si>
    <t>https://i.ytimg.com/vi/UAbiryWoeNk/mqdefault_live.jpg</t>
  </si>
  <si>
    <t>Live - Rio Negro e Solimões</t>
  </si>
  <si>
    <t>UAbiryWoeNk</t>
  </si>
  <si>
    <t>https://i.ytimg.com/vi/AZXYlIk8kbk/mqdefault_live.jpg</t>
  </si>
  <si>
    <t>Heineken Home Sessions by Queremos!</t>
  </si>
  <si>
    <t>AZXYlIk8kbk</t>
  </si>
  <si>
    <t>https://i.ytimg.com/vi/jtOOelczhMA/mqdefault_live.jpg</t>
  </si>
  <si>
    <t>LIVE PÉ EM CASA</t>
  </si>
  <si>
    <t>jtOOelczhMA</t>
  </si>
  <si>
    <t>https://yt3.ggpht.com/a/AATXAJykFdQy_l3r1PKyGWpJ4OSaJ4OlXuMYsW3EZA=s100-c-k-c0xffffffff-no-rj-mo</t>
  </si>
  <si>
    <t>Live - Gian e Giovani</t>
  </si>
  <si>
    <t>https://i.ytimg.com/vi/V57wAXkLWJ4/mqdefault_live.jpg</t>
  </si>
  <si>
    <t>Live #IveteEmCasa</t>
  </si>
  <si>
    <t>https://yt3.ggpht.com/a/AATXAJzykXdJ2gWo1DIDG8PwWLxkJ5__xnQ8jAQ8dw=s100-c-k-c0xffffffff-no-rj-mo</t>
  </si>
  <si>
    <t>Live - Pedro Sampaio</t>
  </si>
  <si>
    <t>Diogo Nogueira - Live de Aniversário</t>
  </si>
  <si>
    <t>T46C45gYk7Q</t>
  </si>
  <si>
    <t>https://yt3.ggpht.com/a/AATXAJx2IaQSKdd_hHSbigIQoQ4v0bG9YzgS9iwhWA=s100-c-k-c0xffffffff-no-rj-mo</t>
  </si>
  <si>
    <t>Live - Mumuzinho</t>
  </si>
  <si>
    <t>O SHOW TEM QUE CONTINUAR</t>
  </si>
  <si>
    <t>f_LbeSpcaWA</t>
  </si>
  <si>
    <t>https://i.ytimg.com/vi/TbDKNKZk87I/mqdefault.jpg</t>
  </si>
  <si>
    <t>Live LUAN - HISTÓRIA - #FiqueEmCasa e Cante #Comigo</t>
  </si>
  <si>
    <t>TbDKNKZk87I</t>
  </si>
  <si>
    <t>Live Léo - #FiqueEmCasa e Cante #Comigo</t>
  </si>
  <si>
    <t>v0dn2oru6rM</t>
  </si>
  <si>
    <t>https://i.ytimg.com/vi/fo_HpQUG37A/mqdefault_live.jpg</t>
  </si>
  <si>
    <t>Take Me to the World: A Sondheim 90th Birthday Celebration</t>
  </si>
  <si>
    <t>fo_HpQUG37A</t>
  </si>
  <si>
    <t>Thiago Martins na #LivedoTG #FiqueEmCasa e Cante #Comigo</t>
  </si>
  <si>
    <t>yJFme_74VCc</t>
  </si>
  <si>
    <t>Israel Novaes - Das Antigas (Live) - Especial Bday #CircuitoBrahmalive</t>
  </si>
  <si>
    <t>f8VwtOYTcwk</t>
  </si>
  <si>
    <t>Live Em Casa - Jeito Moleque</t>
  </si>
  <si>
    <t>4_q7J9LBxRQ</t>
  </si>
  <si>
    <t>https://yt3.ggpht.com/a/AATXAJxV3f8lW2iI2rIPaKIArI3rta0Vpjf_L19b-A=s100-c-k-c0xffffffff-no-rj-mo</t>
  </si>
  <si>
    <t>Luiza Possi - #LUIZAPOSSICHEGAMAIS</t>
  </si>
  <si>
    <t>Uvll5g0Nabc</t>
  </si>
  <si>
    <t>#LiveMeB - Marcos &amp; Belutti | #FiqueEmCasa e Cante #Comigo</t>
  </si>
  <si>
    <t>K88oiXnWQxQ</t>
  </si>
  <si>
    <t>Live Teodoro e Sampaio</t>
  </si>
  <si>
    <t>99hrFaBX2YM</t>
  </si>
  <si>
    <t>https://yt3.ggpht.com/a/AATXAJz3tqF7V_fb-oN3Q5NldlsB43swFxqFD6aYSw=s100-c-k-c0xffffffff-no-rj-mo</t>
  </si>
  <si>
    <t>Tribo da Periferia - Live Show | #FiqueEmCasa e Cante #Comigo</t>
  </si>
  <si>
    <t>Live Beleza Rara Banda Eva</t>
  </si>
  <si>
    <t>cvbNmpsJVVo</t>
  </si>
  <si>
    <t>https://yt3.ggpht.com/a/AATXAJxZnLA63dC5HO6Xtp1TQU2cxdjAyZvteU0D9g=s100-c-k-c0xffffffff-no-rj-mo</t>
  </si>
  <si>
    <t>NnfEz0RydJo</t>
  </si>
  <si>
    <t>https://yt3.ggpht.com/a/AATXAJzHiZ-5tiXrVTTkxnmFgQKz71LlTcDXTSzrTw=s100-c-k-c0xffffffff-no-rj-mo</t>
  </si>
  <si>
    <t>Live Calcinha Preta #CP25 - #FiqueEmCasa e Cante #Comigo</t>
  </si>
  <si>
    <t>sthG78PEfNc</t>
  </si>
  <si>
    <t>https://yt3.ggpht.com/a/AATXAJyDvhsktkzmAA3sdKQD7jBDfhrm-BSPUoAmow=s100-c-k-c0xffffffff-no-rj-mo</t>
  </si>
  <si>
    <t>https://yt3.ggpht.com/a/AATXAJxiwWJE_rHwACy2tlOUX48pWHYefNrgk2L7jQ=s100-c-k-c0xffffffff-no-rj-mo</t>
  </si>
  <si>
    <t>Live Filipe Ret</t>
  </si>
  <si>
    <t>https://yt3.ggpht.com/a/AATXAJzrZ66nEXqZqv_NlYDjsaddF_YTcUlXw57Rjw=s100-c-k-c0xffffffff-no-rj-mo</t>
  </si>
  <si>
    <t>https://yt3.ggpht.com/a/AATXAJyWjaFl6Tdtp3r900YKGfcoPs57LwQ_eDmw=s100-c-k-c0xffffffff-no-rj-mo</t>
  </si>
  <si>
    <t>https://yt3.ggpht.com/a/AATXAJwu8mjnYaGOT7nCuXYRWeMYmdUULP9aOb6cPQ=s100-c-k-c0xffffffff-no-rj-mo</t>
  </si>
  <si>
    <t>deLIVEry 360</t>
  </si>
  <si>
    <t>https://yt3.ggpht.com/a/AATXAJxi9NeSdu1pFvjNdrihsdsBzlXrKCRtSdemEQ=s100-c-k-c0xffffffff-no-rj-mo</t>
  </si>
  <si>
    <t>https://yt3.ggpht.com/a/AATXAJz1PuOHcYKOjkgPB7C75YDMHRPrFUSLZ57C4Q=s100-c-k-c0xffffffff-no-rj-mo</t>
  </si>
  <si>
    <t>https://yt3.ggpht.com/a/AATXAJyeU3nw3WDzIJPzKM9_8u9PAnuwy7EqkqGotA=s100-c-k-c0xffffffff-no-rj-mo</t>
  </si>
  <si>
    <t>https://yt3.ggpht.com/a/AATXAJw-yxVG95mZHF-eFYLvkpEmybFnSlr4wLsoog=s100-c-k-c0xffffffff-no-rj-mo</t>
  </si>
  <si>
    <t>#LiveDoXande Pagode da Tia Gessy</t>
  </si>
  <si>
    <t>https://i.ytimg.com/vi/QqbO5Kusxak/mqdefault_live.jpg</t>
  </si>
  <si>
    <t>Red Bull Records Virtual Festival 2020</t>
  </si>
  <si>
    <t>QqbO5Kusxak</t>
  </si>
  <si>
    <t>https://yt3.ggpht.com/a/AATXAJytvFHjm_bh_aIOfRDjKZNphbcT62RYrIHE9w=s100-c-k-c0xffffffff-no-rj-mo</t>
  </si>
  <si>
    <t>Cabaré Live</t>
  </si>
  <si>
    <t>https://yt3.ggpht.com/a/AATXAJzt6pbAjbLUHbRHnoMZuZYhZznDNthdPMjqug=s100-c-k-c0xffffffff-no-rj-mo</t>
  </si>
  <si>
    <t>https://yt3.ggpht.com/a/AATXAJw8_c9w8K1L5Yy6r8CNdIEhuG425rvcPUYdqw=s100-c-k-c0xffffffff-no-rj-mo</t>
  </si>
  <si>
    <t>https://i.ytimg.com/vi/P95aGhm4aXw/mqdefault_live.jpg</t>
  </si>
  <si>
    <t>Live Edson Gomes</t>
  </si>
  <si>
    <t>P95aGhm4aXw</t>
  </si>
  <si>
    <t>Live Encontro | Parangolé, Harmonia e Léo Santana</t>
  </si>
  <si>
    <t>_WW6q5xDvb8</t>
  </si>
  <si>
    <t>mVViZB-Mbus</t>
  </si>
  <si>
    <t>GReQTTiCGBM</t>
  </si>
  <si>
    <t>https://yt3.ggpht.com/a/AATXAJxCzh95p5aHLx3_3_aMpXOCRV93d-Hwmct44A=s100-c-k-c0xffffffff-no-rj-mo</t>
  </si>
  <si>
    <t>https://yt3.ggpht.com/a/AATXAJwB2bfssT0ECiVVlVRdFJHre1mBtjzUzkbJog=s100-c-k-c0xffffffff-no-rj-mo</t>
  </si>
  <si>
    <t>GRCSjrvyPfo</t>
  </si>
  <si>
    <t>https://yt3.ggpht.com/a/AATXAJxlVvCMMdPRJfq3RZsNbTXewshrgyAVbvm_gg=s100-c-k-c0xffffffff-no-rj-mo</t>
  </si>
  <si>
    <t>Live Só Modão</t>
  </si>
  <si>
    <t>https://i.ytimg.com/vi/R9iw9krHHE4/mqdefault_live.jpg</t>
  </si>
  <si>
    <t>Maria Cecília e Rodolfo - AO VIVO - #MCeRLive</t>
  </si>
  <si>
    <t>R9iw9krHHE4</t>
  </si>
  <si>
    <t>Lulu Santos - #LiveLulu Pra Dançar e Cantar</t>
  </si>
  <si>
    <t>BArXtDGvaec</t>
  </si>
  <si>
    <t>https://yt3.ggpht.com/a/AATXAJwJyPt3UWLIXJ26kUZTDySeM520urCw2qST6w=s100-c-k-c0xffffffff-no-rj-mo</t>
  </si>
  <si>
    <t>https://yt3.ggpht.com/a/AATXAJz6-4lFnR-FrKyMcPgJSnEhwQlM9oK_pNrA1g=s100-c-k-c0xffffffff-no-rj-mo</t>
  </si>
  <si>
    <t>https://yt3.ggpht.com/a/AATXAJyxADWa7lwOPnP9K_d4UJvtYzmAqrimLFt7zQ=s100-c-k-c0xffffffff-no-rj-mo</t>
  </si>
  <si>
    <t>Live Dilsinho - Open House Ao Vivo | #FiqueEmCasa e Cante #Comigo</t>
  </si>
  <si>
    <t>CUBcGscHXpo</t>
  </si>
  <si>
    <t>Conrado &amp; Aleksandro - Live Em Casa Com C&amp;A | #FiqueEmCasa e Cante #Comigo</t>
  </si>
  <si>
    <t>5fdJoqhtaBY</t>
  </si>
  <si>
    <t>#SertanejoEmCasa - Lucas Lucco Ao Vivo | #FiqueEmCasa e Cante #Comigo</t>
  </si>
  <si>
    <t>6yjttc_w8mw</t>
  </si>
  <si>
    <t>Live Marília Mendonça - #TodosOsCantosDeCasa</t>
  </si>
  <si>
    <t>mkw3jkXHjEc</t>
  </si>
  <si>
    <t>#LiveDoNaldoBenny #FicaEmCasa #Comigo</t>
  </si>
  <si>
    <t>eUaZ4whFdkw</t>
  </si>
  <si>
    <t>https://i.ytimg.com/vi/jQGAe8UGBVk/hqdefault_live.jpg?sqp=COj6sfUF-oaymwEZCPYBEIoBSFXyq4qpAwsIARUAAIhCGAFwAQ==&amp;rs=AOn4CLAJu1rlofCs8lS-W-iEpAiptY7zIg</t>
  </si>
  <si>
    <t>Live SPC - 30 Anos</t>
  </si>
  <si>
    <t>https://yt3.ggpht.com/a/AATXAJy5fFrJ977ueeoNfrs2LyYs17XDnL-LXG-5QA=s100-c-k-c0xffffffff-no-rj-mo</t>
  </si>
  <si>
    <t>Live do Jota</t>
  </si>
  <si>
    <t>LIVE Fiduma e Jeca - Esquenta Cabaré #FiqueEmCasa e Cante #Comigo #laive</t>
  </si>
  <si>
    <t>3H-njpkLjmY</t>
  </si>
  <si>
    <t>Som de Jorge Em Casa</t>
  </si>
  <si>
    <t>sDCK4s3nwnc</t>
  </si>
  <si>
    <t>Murilo Huff - Pra Ouvir Tomando Uma Em Casa #LiveMuriloHuff</t>
  </si>
  <si>
    <t>jsUHkKUCO6c</t>
  </si>
  <si>
    <t>LIVE ANDRÉ VALADÃO</t>
  </si>
  <si>
    <t>BLR38oENSlU</t>
  </si>
  <si>
    <t>Priscilla Alcântara | LIVE #FiqueEmCasa #Comigo</t>
  </si>
  <si>
    <t>3DZCl8ciI1Q</t>
  </si>
  <si>
    <t>#FinalidadeÉFicarEmCasa - Live do Kevin O Chris</t>
  </si>
  <si>
    <t>SNpchslZiag</t>
  </si>
  <si>
    <t>#ALOKEMCASA</t>
  </si>
  <si>
    <t>u-HR566Gb00</t>
  </si>
  <si>
    <t>#BudegaDoFrank - Live Frank Aguiar | #FiqueEmCasa e Cante #Comigo</t>
  </si>
  <si>
    <t>sfuKNx25aGM</t>
  </si>
  <si>
    <t>LIVESHOW I JOÃO FELLIPE &amp; RAFAEL I</t>
  </si>
  <si>
    <t>QkrHQPu2nAI</t>
  </si>
  <si>
    <t>arrocha</t>
  </si>
  <si>
    <t>Tierry convida Pablo</t>
  </si>
  <si>
    <t>A5ly-zGuE2w</t>
  </si>
  <si>
    <t>https://yt3.ggpht.com/a/AATXAJyA8yjwZrxRHEyMXE2chHTByZ68Ux9q8Yd5LQ=s100-c-k-c0xffffffff-no-rj-mo</t>
  </si>
  <si>
    <t>LIVE CAPITAL INICIAL - #QUARENTENA</t>
  </si>
  <si>
    <t>wZCGO3Swa48</t>
  </si>
  <si>
    <t>https://img.youtube.com/vi/yBfPb6doJbo/0.jpg</t>
  </si>
  <si>
    <t>#LIVEDAWANESSA</t>
  </si>
  <si>
    <t>https://yt3.ggpht.com/a/AATXAJyhoBGRm6J5G2N-qdTL7eSUd35gQ7K0VcQsZg=s100-c-k-c0xffffffff-no-rj-mo</t>
  </si>
  <si>
    <t>#DuduNobreBrahmaLive</t>
  </si>
  <si>
    <t>Live Lagum | #FiqueEmCasa e Cante #Comigo</t>
  </si>
  <si>
    <t>JcXuQ4CyRL4</t>
  </si>
  <si>
    <t>https://yt3.ggpht.com/a/AATXAJwq8oBu7FY7k6TXtWRIzUSLZ9V9kZExBu-caw=s100-c-k-c0xffffffff-no-rj-mo</t>
  </si>
  <si>
    <t>Pedrada at Home Festival - Edição #2 - 1º dia</t>
  </si>
  <si>
    <t>Pedrada at Home Festival - Edição #2 - 2º dia</t>
  </si>
  <si>
    <t>https://i.ytimg.com/vi/x8FtvAgTDHE/hq720_live.jpg</t>
  </si>
  <si>
    <t>Vintage Culture b2b KVSH @ Digital Week 6 - EP20 - AFTERnoon Live #FiqueEmCasa e Cante #Comigo</t>
  </si>
  <si>
    <t>Live Show: Hungria Hip-Hop #FiqueemCasa e Cante #Comigo</t>
  </si>
  <si>
    <t>-QHCnifc_HM</t>
  </si>
  <si>
    <t>LIVE DE ANIVERSÁRIO - BATISTA LIMA</t>
  </si>
  <si>
    <t>VQkuWhEvgH8</t>
  </si>
  <si>
    <t>LIVE OS TRAVESSOS #FIQUEEMCASACOMIGO</t>
  </si>
  <si>
    <t>49VgL-Ajf1s</t>
  </si>
  <si>
    <t>#LiveVITINHO - VITINHO | #FiqueEmCasa e Cante #Comigo</t>
  </si>
  <si>
    <t>P2OBpUBa04I</t>
  </si>
  <si>
    <t>w_k33aEBKFY</t>
  </si>
  <si>
    <t>LIVE #EMCASACOMPERICÃO | #FiqueEmCasa e cante #Comigo</t>
  </si>
  <si>
    <t>mL9oo-ZnbZw</t>
  </si>
  <si>
    <t>https://yt3.ggpht.com/a/AATXAJzAkjSrzt_4BGSo3GW9sh3ChvrFs1o8FCrI1Q=s100-c-k-c0xffffffff-no-rj-mo</t>
  </si>
  <si>
    <t>Live Aline Barros (2) - Worship Life em Casa | #FiqueEmCasa e Cante #Comigo - #CanteComAlineBarros</t>
  </si>
  <si>
    <t>hcYoQgRRd9w</t>
  </si>
  <si>
    <t>Roberta Miranda | LIVE #FiqueEmCasa #CanteComigo</t>
  </si>
  <si>
    <t>N4O1PLkSpyI</t>
  </si>
  <si>
    <t>#LIVE Sextou Billy SP</t>
  </si>
  <si>
    <t>6LUrszm7_lY</t>
  </si>
  <si>
    <t>https://yt3.ggpht.com/a/AATXAJwXeGdXMu-2Z12E_fan3NKB-pPw8b9JGQQaww=s100-c-k-c0xffffffff-no-rj-mo</t>
  </si>
  <si>
    <t>Mastruz com Leite - Live Forró das Antigas | #FiqueEmCasa e Cante #Comigo</t>
  </si>
  <si>
    <t>dRNAKQgAkPA</t>
  </si>
  <si>
    <t>Zezo Potiguar - Live das Mães | #FiqueEmCasa e Cante #Comigo</t>
  </si>
  <si>
    <t>Ob4_pHt_ppM</t>
  </si>
  <si>
    <t>Lauana Prado - Live #LauanaPradoLIVE | #FiqueEmCasa e Cante #Comigo</t>
  </si>
  <si>
    <t>QxbIVnijab4</t>
  </si>
  <si>
    <t>Grupo Clareou - #liveclareou</t>
  </si>
  <si>
    <t>klQkjeI-I5U</t>
  </si>
  <si>
    <t>QscfDvU58iY</t>
  </si>
  <si>
    <t>https://yt3.ggpht.com/a/AATXAJxg9elQCHbqaJq6Tguw-fLvvkPgwVLZHIadOg=s100-c-k-c0xffffffff-no-rj-mo</t>
  </si>
  <si>
    <t>Almoço, Churrasco e Modão com Marcos Paulo &amp; Marcelo #LIVE</t>
  </si>
  <si>
    <t>lcBGQ0_ESn8</t>
  </si>
  <si>
    <t>Live do BEM SERTANEJO - Michel Teló</t>
  </si>
  <si>
    <t>sTlJ_qG9RqY</t>
  </si>
  <si>
    <t>Live Roberto Carlos Em Casa No Multishow!</t>
  </si>
  <si>
    <t>EVnQ20wXXQ0</t>
  </si>
  <si>
    <t>#LiveDoDaniel | #FicaemCasa Cante #Comigo</t>
  </si>
  <si>
    <t>lG1caZrXNyc</t>
  </si>
  <si>
    <t>#LiveDoBomGosto | #OriginalNaLiveDoBomGosto | #FiqueEmCasa e cante #Comigo</t>
  </si>
  <si>
    <t>mbVFg0LlZ4g</t>
  </si>
  <si>
    <t>LIVE PAI &amp; FILHO</t>
  </si>
  <si>
    <t>Gjh8YiGPCH0</t>
  </si>
  <si>
    <t>Live João Neto e Frederico - Sertaneje-Se Em Casa #FiqueEmCasa e Cante #Comigo</t>
  </si>
  <si>
    <t>J-2Mt7U3KN8</t>
  </si>
  <si>
    <t>lfxro7He-Ok</t>
  </si>
  <si>
    <t>#NOVABRASILemCasa - Vanessa da Mata</t>
  </si>
  <si>
    <t>1_vyFs5pYAc</t>
  </si>
  <si>
    <t>Cultura em Casa - Live Roberta Sá</t>
  </si>
  <si>
    <t>Na7AbsrYMhA</t>
  </si>
  <si>
    <t>Leoni | Show ao vivo</t>
  </si>
  <si>
    <t>06pOa5vFiTc</t>
  </si>
  <si>
    <t>André Mehmari no #SescAoVivo</t>
  </si>
  <si>
    <t>VFow64LN5SE</t>
  </si>
  <si>
    <t>https://yt3.ggpht.com/a/AATXAJxPrOdGlFN4h5qNiMnktSUGhvBTDfXj8TPyeg=s100-c-k-c0xffffffff-no-rj-mo</t>
  </si>
  <si>
    <t>Live Arrebatando o Coração do Pai com David Quinlan</t>
  </si>
  <si>
    <t>Metallica: Live at House of Vans (London, England - November 18, 2016)</t>
  </si>
  <si>
    <t>rVgJSL29Jm8</t>
  </si>
  <si>
    <t>Live Bruna Fulô</t>
  </si>
  <si>
    <t>XSnNa2_kePQ</t>
  </si>
  <si>
    <t>Fica Comigo - 1st LIVE PARTY 05/05/2020 : Terraço do Amor @ Hotel Nacional Rio</t>
  </si>
  <si>
    <t>PiuUdkiQqz0</t>
  </si>
  <si>
    <t>https://yt3.ggpht.com/a/AATXAJyrxoNvSL7Wi5aNyUaD1KqjYkK1OBiiZM9G6w=s100-c-k-c0xffffffff-no-rj-mo</t>
  </si>
  <si>
    <t>Live Ferri</t>
  </si>
  <si>
    <t>Micarla Live 3(06/05) #fiqueemcasa #musicasertaneja</t>
  </si>
  <si>
    <t>_CpAS9HQ8q4</t>
  </si>
  <si>
    <t>Walkyria Santos - Fique em Casa e Sofra #Comigo</t>
  </si>
  <si>
    <t>GjImZzYYZTc</t>
  </si>
  <si>
    <t>Dennis das Antigas #FiqueEmCasa e Cante #Comigo</t>
  </si>
  <si>
    <t>37khJc2Uwgg</t>
  </si>
  <si>
    <t>LIVE Sampa Crew | ETERNO AMOR #FiqueEmCasa e Cante #Comigo - #LiveSampaCrew2</t>
  </si>
  <si>
    <t>LZ0uhHhjMGA</t>
  </si>
  <si>
    <t>Marcelo Falcão #PraQuemTemFé | #FiqueEmCasa e Cante #Comigo</t>
  </si>
  <si>
    <t>jxERzhHCbsQ</t>
  </si>
  <si>
    <t>Turma do Pagode Ao Vivo | #FiqueEmCasa e Cante #Comigo</t>
  </si>
  <si>
    <t>mjEiN0eihQk</t>
  </si>
  <si>
    <t>#LivedoVouZuar 2 - #FiqueEmCasa e cante #Comigo</t>
  </si>
  <si>
    <t>eN044QDCNlI</t>
  </si>
  <si>
    <t>https://yt3.ggpht.com/a/AATXAJwUjDhQtvaW-c5314cD9nohQys6kB5RT-O4HA=s100-c-k-c0xffffffff-no-rj-mo</t>
  </si>
  <si>
    <t>https://yt3.ggpht.com/a/AATXAJzATDXxGglOyarHjYxDCPZWOWd5rE5hiT3dEw=s100-c-k-c0xffffffff-no-rj-mo</t>
  </si>
  <si>
    <t>Live Baianeiros - Amor Pelo Carnaval</t>
  </si>
  <si>
    <t>mG04IbPZpRU</t>
  </si>
  <si>
    <t>Zé Neto e Cristiano - LIVE BARZINHO ALEATÓRIO</t>
  </si>
  <si>
    <t>JHwNbRRBiMA</t>
  </si>
  <si>
    <t>LIVE DO BRUNO &amp; MARRONE - #BeMBrahmaLive</t>
  </si>
  <si>
    <t>HuuJTyv1myk</t>
  </si>
  <si>
    <t>Live dos Homens de Cabaré - Fique em Casa 2</t>
  </si>
  <si>
    <t>ws9Qx1Whfi4</t>
  </si>
  <si>
    <t>Live Wesley Safadão e Raça Negra - #SkolNaLiveWsSunset</t>
  </si>
  <si>
    <t>NcckVBmUe7I</t>
  </si>
  <si>
    <t>https://www.youtube.com/channel/UCciJLMuECsXuOyhA4FO48Sg</t>
  </si>
  <si>
    <t>Live In The Farm | #FiqueEmCasa e Cante #Comigo</t>
  </si>
  <si>
    <t>J1rNfMY2scA</t>
  </si>
  <si>
    <t>https://yt3.ggpht.com/a/AATXAJyTOBbBBc5rlM0WxWWiR3oMdN0l4qlI66Opgw=s100-c-k-c0xffffffff-no-rj-mo</t>
  </si>
  <si>
    <t>#SÓASANTIGAS2</t>
  </si>
  <si>
    <t>https://yt3.ggpht.com/a/AATXAJyVicGbyD_5_qhJugffPlagRV8VTor-05OOXw=s100-c-k-c0xffffffff-no-rj-mo</t>
  </si>
  <si>
    <t>https://yt3.ggpht.com/a/AATXAJzxnPRUAQvD9Hamc2grHqBvuMiqLNZbbm1jTw=s100-c-k-c0xffffffff-no-rj-mo</t>
  </si>
  <si>
    <t>https://yt3.ggpht.com/a/AATXAJxqm57XmElk5azm_p7jCBi3eA5V5y9sk7cL=s100-c-k-c0xffffffff-no-rj-mo</t>
  </si>
  <si>
    <t>https://instagram.fbhz1-1.fna.fbcdn.net/v/t51.2885-15/e35/96732953_293952024940719_418688722783321639_n.jpg?_nc_ht=instagram.fbhz1-1.fna.fbcdn.net&amp;_nc_cat=103&amp;_nc_ohc=gnnooEW0st0AX-j97f-&amp;oh=0d98fb1758141c21b01b799568386890&amp;oe=5EBEE8FC</t>
  </si>
  <si>
    <t>#AlexandrePiresESeuJorge #Irmãos #FiqueEmCasa</t>
  </si>
  <si>
    <t>https://yt3.ggpht.com/a/AATXAJwTETkLnEvBxNLtWNGkWUf-LN6tESTrBfZXWg=s100-c-k-c0xffffffff-no-rj-mo</t>
  </si>
  <si>
    <t>Aqui em Casa 2</t>
  </si>
  <si>
    <t>#FiqueEmCasa, Cante #Comigo Sol e Mar Live (Solange Almeida e Márcia Fellipe)</t>
  </si>
  <si>
    <t>tE05dY1IVwY</t>
  </si>
  <si>
    <t>https://yt3.ggpht.com/a/AATXAJwtAIzByfkKtWzhXVV3ekJQoCPS9RPLGvw5AQ=s100-c-k-c0xffffffff-no-rj-mo</t>
  </si>
  <si>
    <t>Live Show dos Munhoiz</t>
  </si>
  <si>
    <t>Live João Bosco e Vinicius - Atendendo a Pedidos | #FiqueEmCasa e Cante #Comigo</t>
  </si>
  <si>
    <t>uQEH1EMsxl4</t>
  </si>
  <si>
    <t>#FiqueEmCasa, Cante #Comigo Sol João Live (Solange Almeida)</t>
  </si>
  <si>
    <t>whAocGPR7Xg</t>
  </si>
  <si>
    <t>https://yt3.ggpht.com/a/AATXAJwzOuC28AxEnSOOoqRhCxQh57MZ-KRyAA5cQw=s100-c-k-c0xffffffff-no-rj-mo</t>
  </si>
  <si>
    <t>Anelis Assumpção no #SescAoVivo</t>
  </si>
  <si>
    <t>Risadaria em Casa com Fábio Porchat, Leandro Hassum, Marco Luque e outros</t>
  </si>
  <si>
    <t>j_-cQ2wwscI</t>
  </si>
  <si>
    <t>https://yt3.ggpht.com/a/AATXAJwSzRnfUx_PWFDNIoebFCfN7LyC4iugQN4efw=s100-c-k-c0xffffffff-no-rj-mo</t>
  </si>
  <si>
    <t>Casseta &amp; Planeta (Cultura em Casa)</t>
  </si>
  <si>
    <t>Lwu_RhmPRRM</t>
  </si>
  <si>
    <t>LIVE TRIBUTO CAZUZA - TriGO!</t>
  </si>
  <si>
    <t>VIeWRBLSeIc</t>
  </si>
  <si>
    <t>https://yt3.ggpht.com/a/AATXAJw5O-FL31gxCnN7ilXyBZqdsmpYyc8wcIFcZA=s100-c-k-c0xffffffff-no-rj-mo</t>
  </si>
  <si>
    <t>#LIVEHUGOPENA</t>
  </si>
  <si>
    <t>https://yt3.ggpht.com/a/AATXAJwKmiKhwu0CDhnvyCIZrDaZfqVKMR1DkEz-uw=s100-c-k-c0xffffffff-no-rj-mo</t>
  </si>
  <si>
    <t>Live Rose Nascimento</t>
  </si>
  <si>
    <t>Live MARCELINHO FREITAS ex. Sem compromisso | #ficaemcasa com samba e pagode</t>
  </si>
  <si>
    <t>9DbCWBJfbqE</t>
  </si>
  <si>
    <t>https://yt3.ggpht.com/a/AATXAJyK8KdeI1kETjKgfmH5agD6fUX4wHh5-S1gMw=s100-c-k-c0xffffffff-no-rj-mo</t>
  </si>
  <si>
    <t>Rincon Sapiência (Cultura em Casa)</t>
  </si>
  <si>
    <t>Live do Ara Ketu #livedoaraketu - #FiqueEmCasa e Cante #Comigo</t>
  </si>
  <si>
    <t>5B4XfedFUbY</t>
  </si>
  <si>
    <t>Live Lambada na Sala</t>
  </si>
  <si>
    <t>QY0l90LcadE</t>
  </si>
  <si>
    <t>https://yt3.ggpht.com/a/AATXAJz7iU37UmnPlsyH8qB2fPjyaUDv0AiRZMrO5g=s100-c-k-c0xffffffff-no-rj-mo</t>
  </si>
  <si>
    <t>André Abujamra (Cultura em Casa)</t>
  </si>
  <si>
    <t>Manu Gavassi - Vinho no meu tapete #LIVEDAMANU #FiqueEmCasa e Cante #Comigo</t>
  </si>
  <si>
    <t>ysWXjD4dOmk</t>
  </si>
  <si>
    <t>Bonde do forró - Live na casa da cantora Juliana | #FiqueEmCasa e Cante #Comigo</t>
  </si>
  <si>
    <t>0Xrv05w6zwg</t>
  </si>
  <si>
    <t>https://yt3.ggpht.com/a/AATXAJxytihWr6nVSq86bE-_9zoXoyXD8jxU1ERZdQ=s100-c-k-c0xffffffff-no-rj-mo</t>
  </si>
  <si>
    <t>https://yt3.ggpht.com/a/AATXAJyyd-XB9HXv3ugxtzgOVfuNAkeK4uHnZkNIXw=s100-c-k-c0xffffffff-no-rj-mo</t>
  </si>
  <si>
    <t>Vanessa Jackson (Cultura em Casa)</t>
  </si>
  <si>
    <t>https://yt3.ggpht.com/a/AATXAJw1M0UKuB1SNM-maXLx9Aq0RFnbMdlqfAFuhg=s100-c-k-c0xffffffff-no-rj-mo</t>
  </si>
  <si>
    <t>Diego e Hernani em Casa</t>
  </si>
  <si>
    <t>https://yt3.ggpht.com/OqVa3ExVQ4FNQdMJPTCdt_uIcXuBWGVfKZIYfCqGOqVpqqv3DVhjJLA7oKCc0VWUrBDD81vuKg=w1280-fcrop64=1,00000000ffffffff-k-c0xffffffff-no-nd-rj</t>
  </si>
  <si>
    <t>FDH LIVE PARTY #01</t>
  </si>
  <si>
    <t>Naiara Azevedo - LIVE SIM - #FiqueEmCasa e cante #Comigo</t>
  </si>
  <si>
    <t>Ne-3exNnUhA</t>
  </si>
  <si>
    <t>Luísa Sonza - #LiveLuisa #FiqueEmCasa</t>
  </si>
  <si>
    <t>XbR2bGzCvLg</t>
  </si>
  <si>
    <t>Blue Note SP Live Sessions apresenta Toquinho - #FiqueEmCasa, #BlueNoteSP e Cante #Comigo</t>
  </si>
  <si>
    <t>KhAaNMb8KOo</t>
  </si>
  <si>
    <t>#LiveKeviJonnyEmCasa - #FiqueEmCasa e Cante #Comigo (08/05 -21H)</t>
  </si>
  <si>
    <t>7M3JkCmbhpA</t>
  </si>
  <si>
    <t>LIVE Fábio JR. | #FiqueEmCasa e Cante #Comigo</t>
  </si>
  <si>
    <t>ynjV8Bqonr0</t>
  </si>
  <si>
    <t>https://yt3.ggpht.com/a/AATXAJzkKmL1wvo46quvQPD9GaIJDOiEI8CfBK8u5Q=s100-c-k-c0xffffffff-no-rj-mo</t>
  </si>
  <si>
    <t>https://yt3.ggpht.com/0cGKwmAyPgHxkeEgIEM3G-KlYwouDpB4yThpUY1Rmn7pT1vHVsp9QbeezMo_6IbwDhtnSr9vxn4=w1280-fcrop64=1,00000000ffffffff-k-c0xffffffff-no-nd-rj</t>
  </si>
  <si>
    <t>Resenha do Nosso Tom</t>
  </si>
  <si>
    <t>https://yt3.ggpht.com/v6D1anFA9iwMtUmmlLRMbKVSEbCNE6a9O1WlZZJ4qK-Uk1uo0AdZB4DbF9XJIrYJ87RZyqD2=w1280-fcrop64=1,00000000ffffffff-k-c0xffffffff-no-nd-rj</t>
  </si>
  <si>
    <t>3 Batidas em Casa</t>
  </si>
  <si>
    <t>#LiveSouDoInterior - Fernando &amp; Sorocaba | #FiqueEmCasa e Cante #Comigo</t>
  </si>
  <si>
    <t>pT5_q_d1CVc</t>
  </si>
  <si>
    <t>https://yt3.ggpht.com/a/AATXAJwJtgRe1uwwqkvmhyatfpLQIt-fqeuKcm-t6Q=s100-c-k-c0xffffffff-no-rj-mo</t>
  </si>
  <si>
    <t>#LIVESOLIDÁRIA - BAÚ DA TATY GIRL</t>
  </si>
  <si>
    <t>https://yt3.ggpht.com/a/AATXAJwrqYnmbPytT9RVkrTjPHiEu_Ca_wPbc0Y0Uw=s100-c-k-c0xffffffff-no-rj-mo</t>
  </si>
  <si>
    <t>Edson &amp; Hudson - Amor + Boteco [AO VIVO] #FiqueEmCasa e Cante #Comigo</t>
  </si>
  <si>
    <t>Y54uVXX1VMI</t>
  </si>
  <si>
    <t>Live VITOR KLEY - #FiqueEmCasa e Cante #Comigo</t>
  </si>
  <si>
    <t>1QgXynBnI1Y</t>
  </si>
  <si>
    <t>Zezé Di Camargo &amp; Luciano [Live In House] - 10/05 #FiqueEmCasa e Cante #Comigo</t>
  </si>
  <si>
    <t>H_-Yhq4ydS4</t>
  </si>
  <si>
    <t>https://yt3.ggpht.com/a/AATXAJzkxpUkk5AmRhPKV_uLG1AV8wpATTY5uKAk8g=s100-c-k-c0xffffffff-no-rj-mo</t>
  </si>
  <si>
    <t>Em prol do programa social Mães da Favela da CUFA</t>
  </si>
  <si>
    <t>Live Adão Negro - Dia Nacional do Reggae</t>
  </si>
  <si>
    <t>1-Hyevs2aos</t>
  </si>
  <si>
    <t>6Gh6byu4OME</t>
  </si>
  <si>
    <t>https://yt3.ggpht.com/vEtQQtnJEDroiZAZUNDKWM8fuZBO-CnRORQadalm0JQHo8SuyxAvTog2qlgbV-GC-p9ecRZx=w1280-fcrop64=1,00000000ffffffff-k-c0xffffffff-no-nd-rj</t>
  </si>
  <si>
    <t>Sepulquarta</t>
  </si>
  <si>
    <t>Drive In Concert Series: Dave Matthews Band 6/29/19 Live From Deer Creek</t>
  </si>
  <si>
    <t>vBqNBKtjo84</t>
  </si>
  <si>
    <t>https://yt3.ggpht.com/a/AATXAJxp4Cuaw0OADIYFuLrEdRcHzwjYdxz2QRYqNQ=s100-c-k-c0xffffffff-no-rj-mo</t>
  </si>
  <si>
    <t>https://yt3.ggpht.com/a/AATXAJw5MBtFEkHmcrwcIErM4DBwvLpINGst6rt9iQ=s100-c-k-c0xffffffff-no-rj-mo</t>
  </si>
  <si>
    <t>Ayrton Montarroyos no #SescAoVivo</t>
  </si>
  <si>
    <t>https://yt3.ggpht.com/nn2w9y-gCI2Q52qrmCUwnzwIdA6ChaTylzyCdbeagFYkpacH9zIPJEsDiHpCF3SYr6v2mfrzeQ=s100-c-k-c0xffffffff-no-rj-mo</t>
  </si>
  <si>
    <t>#NOVABRASILemCasa - Sandra de Sá</t>
  </si>
  <si>
    <t>z94O-6aIo9Q</t>
  </si>
  <si>
    <t>https://yt3.ggpht.com/a/AATXAJwKT0U27ifKzR2eLB4LRUFfSLqiBQhsoPCpew=s100-c-k-c0xffffffff-no-rj-mo</t>
  </si>
  <si>
    <t>RAP na Cena com Lito Atalaia - #FiqueEmCasa e Curta um RAP #Comigo</t>
  </si>
  <si>
    <t>s8e0DRSX68w</t>
  </si>
  <si>
    <t>FABIO LIMA AO VIVO NO CIFRA CLUB NIGHT com Junior Carelli, Fernando Quesada e Caico Antunes</t>
  </si>
  <si>
    <t>k93DR6E0rS0</t>
  </si>
  <si>
    <t>https://yt3.ggpht.com/a/AATXAJyBnfShQRbJFTaOLPQow5okXCNeU47f393YAw=s100-c-k-c0xffffffff-no-rj-mo</t>
  </si>
  <si>
    <t>ANDERSON FREIRE - Live #FiqueEmCasa Adore #Comigo #MaisPerto #MKnetwork</t>
  </si>
  <si>
    <t>oJNbBJ5w9NY</t>
  </si>
  <si>
    <t>Sergio Lopes - #FiqueEmCasa e Cante #Comigo</t>
  </si>
  <si>
    <t>_ieBUfIR-hQ</t>
  </si>
  <si>
    <t>https://yt3.ggpht.com/a/AATXAJzc7FbCWi3KOmcKtnDoj6xUfy4Hc1XJI1_n2w=s100-c-k-c0xffffffff-no-rj-mo</t>
  </si>
  <si>
    <t>Velhas Virgens na Quarentena</t>
  </si>
  <si>
    <t>88rising presents: ASIA RISING FOREVER</t>
  </si>
  <si>
    <t>M8-49EaVE00</t>
  </si>
  <si>
    <t>https://yt3.ggpht.com/a/AATXAJxhFouGAvYqDb9v9lyVfqmMOVXDu1nimoRGxg=s100-c-k-c0xffffffff-no-rj-mo</t>
  </si>
  <si>
    <t>Rádio Dogz</t>
  </si>
  <si>
    <t>Charlotte de Witte B2B Enrico Sangiuliano Livestream</t>
  </si>
  <si>
    <t>rI8s2R4Q6Sw</t>
  </si>
  <si>
    <t>Live na batida - DJ Felippe Sanches</t>
  </si>
  <si>
    <t>DeiPO34HT38</t>
  </si>
  <si>
    <t>Latino - Live Festa no Apê</t>
  </si>
  <si>
    <t>vUIyVX0leow</t>
  </si>
  <si>
    <t>Leitura de emails LIVE | Nerdcast 723 - Futurologia: O Pós-Corona</t>
  </si>
  <si>
    <t>7vpFKtjy_JA</t>
  </si>
  <si>
    <t>https://yt3.ggpht.com/a/AATXAJwEsIvar3tKLWVz9NriX9BlbY1vlBo-KwSUUw=s88-c-k-c0x00ffffff-no-rj</t>
  </si>
  <si>
    <t>John Wick</t>
  </si>
  <si>
    <t>IFVyIhzkscM</t>
  </si>
  <si>
    <t>DINHO OURO PRETO - LIVE ROQUE EM RÔU</t>
  </si>
  <si>
    <t>gYpJDrnvjI0</t>
  </si>
  <si>
    <t>https://yt3.ggpht.com/a/AATXAJyWTwai0Rk6daxOS_Mm5BTa4p6vxXlxXsTm8g=s100-c-k-c0xffffffff-no-rj-mo</t>
  </si>
  <si>
    <t>Live do #McMarcinho25Anos Ao vivo I #FiqueEmCasa e cante #Comigo</t>
  </si>
  <si>
    <t>fAdIyzwofss</t>
  </si>
  <si>
    <t>Green Valley Live no Clube</t>
  </si>
  <si>
    <t>joJf2wIhhOQ</t>
  </si>
  <si>
    <t>Encontro das Tribos Ao Vivo #LiveUmSoAmor</t>
  </si>
  <si>
    <t>qLf40Y0Ssl4</t>
  </si>
  <si>
    <t>LIVE DO MV BILL</t>
  </si>
  <si>
    <t>DzHB0ztzNiY</t>
  </si>
  <si>
    <t>ESPECIAL DIA DAS MÃES - Zeca Pagodinho #ZecaBrahmaLive #DiadasMãesBrahmaLive</t>
  </si>
  <si>
    <t>L_RWwtvmi_g</t>
  </si>
  <si>
    <t>https://yt3.ggpht.com/YMS73sClSdWyv67Om9e73wIH0iCGnov6OzlC7HSymFavKzyYRXxEDCOSWYsdZAyYmnozMbLUDQ=w1280-fcrop64=1,00000000ffffffff-k-c0xffffffff-no-nd-rj</t>
  </si>
  <si>
    <t>Original em Casa</t>
  </si>
  <si>
    <t>https://yt3.ggpht.com/a/AATXAJyLaiGmBn_Sv1nNJiYYwNJ3nuQVGNFK_HF1kg=s100-c-k-c0xffffffff-no-rj-mo</t>
  </si>
  <si>
    <t>Adriana Arydes | Live Show Music Festival</t>
  </si>
  <si>
    <t>ripQ09aFEdw</t>
  </si>
  <si>
    <t>https://yt3.ggpht.com/a/AATXAJyF5buCSp8vLsRtkKXqrG3PLSN6R7X2_wJK5Q=s100-c-k-c0xffffffff-no-rj-mo</t>
  </si>
  <si>
    <t>LIVE SIMONY #SUPERFANTÁSTICA</t>
  </si>
  <si>
    <t>mnZdinznPxM</t>
  </si>
  <si>
    <t>https://yt3.ggpht.com/a/AATXAJzgTEaCupAI_F6mhaPNBlOSSUlPdKD1l_3vVw=s100-c-k-c0xffffffff-no-rj-mo</t>
  </si>
  <si>
    <t>#EmCasaComOPlayboy</t>
  </si>
  <si>
    <t>Live @DJ Nelsinho # Baú do Vibe | FM O Dia</t>
  </si>
  <si>
    <t>ov8o_KZ8UVw</t>
  </si>
  <si>
    <t>Gaby Hadassa - Circuito Brahma Live #Fiquemcasa e cante #comigo</t>
  </si>
  <si>
    <t>o9GFRAeXE3k</t>
  </si>
  <si>
    <t>LIVE LUCCAS CARLOS - #FiqueEmCasa e Cante #Comigo</t>
  </si>
  <si>
    <t>0xOKPeYXOc4</t>
  </si>
  <si>
    <t>Estúdio Alvorada apresenta Flausino e Sideral cantam Cazuza | Live Show</t>
  </si>
  <si>
    <t>TxSh5twGhvo</t>
  </si>
  <si>
    <t>INCOMPATIBILIDADE DE GÊNIOS | JOÃO BOSCO &amp; HAMILTON DE HOLANDA | TRIBUTO ALDIR BLANC | #CANTODAPRAYA</t>
  </si>
  <si>
    <t>ij8xqjs7wng</t>
  </si>
  <si>
    <t>https://yt3.ggpht.com/Fxko_6_m-kzNRBRKEKv5PufUVbUMLQ_09je6uKofmxdUoZeWo0rd25h780sO_7QZ2rhazkDNiDM=w854-fcrop64=1,00000000ffffffff-k-c0xffffffff-no-nd-rj</t>
  </si>
  <si>
    <t>Live Show 30 Anos</t>
  </si>
  <si>
    <t>https://yt3.ggpht.com/aoeSrjG5u-BS3b76rtv0hHC3ksxchrQKtkez4CUBWhqrRYDfbmpF4nkQzFXxCTdwyzT481a0gA=w1280-fcrop64=1,00000000ffffffff-k-c0xffffffff-no-nd-rj</t>
  </si>
  <si>
    <t>Céu no #SescAoVivo</t>
  </si>
  <si>
    <t>LIVE ESPECIAL SERTANEJO - TriGO!</t>
  </si>
  <si>
    <t>6_Rg-lruG2A</t>
  </si>
  <si>
    <t>Live Cabaré Love - Brenno e Matheus</t>
  </si>
  <si>
    <t>Qy1xvlcWq58</t>
  </si>
  <si>
    <t>N8Z5LTC2NrI</t>
  </si>
  <si>
    <t>https://yt3.ggpht.com/A63-bmrbyFwyF7VEPQzk1qwF4PzY_Yzv08fecmRhfZkaakTd1gAgOKnH6smnE_RV1dgYmSjFZg=w1280-fcrop64=1,00000000ffffffff-k-c0xffffffff-no-nd-rj</t>
  </si>
  <si>
    <t>Macaco Sessions: Denny Dean</t>
  </si>
  <si>
    <t>Ensaios de São João - Live</t>
  </si>
  <si>
    <t>Cl8JcWNp6p8</t>
  </si>
  <si>
    <t>https://yt3.ggpht.com/SJJcHUXseeaERivX8twdXe9ttLQrepmGRpYdDAco9wvOxWri5UVkxCibvk6NOLw9H8ecL_bl=w1280-fcrop64=1,00000000ffffffff-k-c0xffffffff-no-nd-rj</t>
  </si>
  <si>
    <t>https://yt3.ggpht.com/8E8Bl69sMxQM4RyN6DRZI26YLTUvNpuBF-S6cN92SGiZ2ni_6PApuVxBASiz_5RMnP_7dM5EpQ=w1280-fcrop64=1,00000000ffffffff-k-c0xffffffff-no-nd-rj</t>
  </si>
  <si>
    <t>[VALE TALKS #5] Do zero a eficiência na gestão de produtos utilizando a metodologia Kanban</t>
  </si>
  <si>
    <t>kvzveiaBHaU</t>
  </si>
  <si>
    <t>Spinnin’ Home Sessions | Future House PT.1 Edition | #StayHome and party #WithMe</t>
  </si>
  <si>
    <t>Vl5JQalZFMk</t>
  </si>
  <si>
    <t>Zac Brown Band - Off The Record - Chris Fryar</t>
  </si>
  <si>
    <t>tvqUvW2ghxw</t>
  </si>
  <si>
    <t>Sambô - Pediu pra Sambar, Sambô [AO VIVO] 08/05 #FiqueEmCasa e Cante #Comigo</t>
  </si>
  <si>
    <t>ONmCl1cGH_k</t>
  </si>
  <si>
    <t>Live Banda Eva no Multishow | Festa Em Casa!</t>
  </si>
  <si>
    <t>ph2yjHUyJEc</t>
  </si>
  <si>
    <t>Lucas e Thiago Live | #FiqueEmCasa #Comigo</t>
  </si>
  <si>
    <t>rROmllAnXrw</t>
  </si>
  <si>
    <t>Kehlani - It Was Good Until It Wasn't Release Live Stream</t>
  </si>
  <si>
    <t>DNbAhqQn_QY</t>
  </si>
  <si>
    <t>Botecão do Felipe Ferraz</t>
  </si>
  <si>
    <t>XXvi4iFwlfQ</t>
  </si>
  <si>
    <t>https://yt3.ggpht.com/wFn8G9m3HqVhQzGMEFOWlDIugT4W3Qvs1xC07KR5c3plsqn_XpVLEduFq_CSlLNPZ-Iql6bywA=w1280-fcrop64=1,00000000ffffffff-k-c0xffffffff-no-nd-rj</t>
  </si>
  <si>
    <t>FA7HER LIVE SHOW</t>
  </si>
  <si>
    <t>https://yt3.ggpht.com/LBj3ElxqeEgXHSQhmbMcV-HhO43EWEs7i-F41WkdLp-YHrP-hrmQ11Bby9LNnTFnNT35KmNQKw=w1280-fcrop64=1,00000000ffffffff-k-c0xffffffff-no-nd-rj</t>
  </si>
  <si>
    <t>Emicida no #SescAoVivo</t>
  </si>
  <si>
    <t>MPB4 - exibição online do show Você corta um verso eu escrevo outro</t>
  </si>
  <si>
    <t>Or8UXxqGe0s</t>
  </si>
  <si>
    <t>Live João Carreiro A Viola e o Violeiro | #FiqueEmCasa</t>
  </si>
  <si>
    <t>lo5ENqVsL_Q</t>
  </si>
  <si>
    <t>LIVE PADRE MANZOTTI - HOMENAGEM DIA DAS MÃES #FiqueEmCasa e Cante #Comigo</t>
  </si>
  <si>
    <t>xQkMCRrg9YQ</t>
  </si>
  <si>
    <t>https://yt3.ggpht.com/ihQiNX717NkL1ZHKHDxJdtydj4-hTVpEffzf0e-Uc4Y1o3wUbNRaRb0wOgShcNWaST4JyXNcGw=w1280-fcrop64=1,00000000ffffffff-k-c0xffffffff-no-nd-rj</t>
  </si>
  <si>
    <t>Zeca Baleiro - Live O Amor No Caos</t>
  </si>
  <si>
    <t>wVPds4fWPEc</t>
  </si>
  <si>
    <t>Live Michael Sullivan - Música Pela Vida</t>
  </si>
  <si>
    <t>-iSrfzhf0rQ</t>
  </si>
  <si>
    <t>Live Cristina Mel - Memórias e Canções - #FiqueEmCasa e Cante #Comigo</t>
  </si>
  <si>
    <t>tg-JCOboatk</t>
  </si>
  <si>
    <t>Gustavo Trebien Convida #19 - Sunflower Jam</t>
  </si>
  <si>
    <t>AKwpOhcuCQs</t>
  </si>
  <si>
    <t>Rolling Loud Miami 2017 Day 1</t>
  </si>
  <si>
    <t>FpoXq0CPlaE</t>
  </si>
  <si>
    <t>Rolling Loud Miami 2017 Day 2</t>
  </si>
  <si>
    <t>fatY6ThUKw0</t>
  </si>
  <si>
    <t>Rolling Loud Miami 2017 Day 3</t>
  </si>
  <si>
    <t>F3ZDv35uCMk</t>
  </si>
  <si>
    <t>https://yt3.ggpht.com/S2VFj1vy4vlG-IB__IrQjT3Lk7Y3lgNNX3M-uHcch01sdRi0gBTup3UO8bhWltfgIr-Q9K-8aKU=w1280-fcrop64=1,00000000ffffffff-k-c0xffffffff-no-nd-rj</t>
  </si>
  <si>
    <t>https://yt3.ggpht.com/POT7rj7uLWI-pE7Q5-Xf2hq5NiuWgJo9iiPf6IlDJRu8vgJvXat4LMkqqSLGuSA-C3Ql12cVXBA=w1280-fcrop64=1,00000000ffffffff-k-c0xffffffff-no-nd-rj</t>
  </si>
  <si>
    <t>LIVE do NELSINHO 003 | Funk, Hip Hop, Pop | Tudo Misturado | HOJE</t>
  </si>
  <si>
    <t>JnK4UcU4tGM</t>
  </si>
  <si>
    <t>https://yt3.ggpht.com/pPx0ky1udok3cnR2Vr5C7PfVXDcJgLVgY0zx3LeWVJYC_OISPv-TLjuuxA6dqIy-2oFfF3rALQ=w960-fcrop64=1,32b75a57cd48a5a8-k-c0xffffffff-no-nd-rj</t>
  </si>
  <si>
    <t>#LiveLeveIntimista | 10.Maio - 18h</t>
  </si>
  <si>
    <t>9eiQKGTHID8</t>
  </si>
  <si>
    <t>Bud Light Seltzer Sessions con KAROL G</t>
  </si>
  <si>
    <t>DzwNc7zqNv4</t>
  </si>
  <si>
    <t>Awesome Soundwave Live II: Powered by Beatport | Beatport Live</t>
  </si>
  <si>
    <t>xiIT_iejo5I</t>
  </si>
  <si>
    <t>https://img.youtube.com/vi/ZXeVn6KWwLE/mqdefault.jpg</t>
  </si>
  <si>
    <t>Live do Guimê - #McGuimeNaCasaDoPovo || #FiqueEmCasa e Cante #Comigo</t>
  </si>
  <si>
    <t>Vini &amp; Lucas - 09/05 - AO VIVO</t>
  </si>
  <si>
    <t>JxYUCmQ-BqM</t>
  </si>
  <si>
    <t>Festa Prime #FicaEmCasa #Comigo</t>
  </si>
  <si>
    <t>Ns-0_0IzAgc</t>
  </si>
  <si>
    <t>https://yt3.ggpht.com/_Q8vpIGaR3xF5zeTZ7L5tHfe1p63dFMBLDlrlf1sWBiBZpRHNen7eop1MMMisKPqqMlblRw2sg=w1280-fcrop64=1,00000000ffffffff-k-c0xffffffff-no-nd-rj</t>
  </si>
  <si>
    <t>Live do Lincoln</t>
  </si>
  <si>
    <t>LIVE PSIRICO #psiRetrô #livedoPsi</t>
  </si>
  <si>
    <t>k6g7tXQX-EE</t>
  </si>
  <si>
    <t>Carlos &amp; Jader [Live In House] - 09/05 #FiqueEmCasa e Cante #Comigo</t>
  </si>
  <si>
    <t>u7pYIu36wIE</t>
  </si>
  <si>
    <t>Frei Gilson/Som do Monte | Live #LiveSomDoMonte</t>
  </si>
  <si>
    <t>DgA3pjxC_sc</t>
  </si>
  <si>
    <t>LIVE SHOW Solidária - Paulinho Sá</t>
  </si>
  <si>
    <t>u3Qzm3uSxlc</t>
  </si>
  <si>
    <t>s8aonHnL66o</t>
  </si>
  <si>
    <t>https://yt3.ggpht.com/vYMFw5yn2-U69RtJuA8ymsbG2Mi6lrGtPqZLJgh23JhSzUmS1DN-uN9bZOBKXKMUxRkN8ntc=w1280-fcrop64=1,00000000ffffffff-k-c0xffffffff-no-nd-rj</t>
  </si>
  <si>
    <t>DUBDOGZ - DOGPARTY ONLINE</t>
  </si>
  <si>
    <t>https://yt3.ggpht.com/xwffqJ3kq9RNR2YPynF5rTyBmUBD7SZ3Ld0sdAGyQcI7K9MZBrfTbmwfXSiNCkNwNVCjMxsRHa0=w1280-fcrop64=1,00000000ffffffff-k-c0xffffffff-no-nd-rj</t>
  </si>
  <si>
    <t>Festival Dia das Mães Kibon com Daniela Mercury, Preta Gil, Luiza Possi e apresentação de Mariana Ximenes.</t>
  </si>
  <si>
    <t>dWypmpcfKE8</t>
  </si>
  <si>
    <t>Live do Samba 2020</t>
  </si>
  <si>
    <t>qq5NTEfMCE0</t>
  </si>
  <si>
    <t>https://img.youtube.com/vi/J1T5YtZmQ0U/0.jpg</t>
  </si>
  <si>
    <t>Dori Caymmi no #SescAoVivo</t>
  </si>
  <si>
    <t>https://yt3.ggpht.com/1dr3SB5UxZ3v82dVVhvRv5dGaxetg7SKghkNrWrAiKfpNDk-iodx9b65adib84Qe3lb11kE6_tk=w1280-fcrop64=1,00000000ffffffff-k-c0xffffffff-no-nd-rj</t>
  </si>
  <si>
    <t>https://www.instagram.com/leomiddea/</t>
  </si>
  <si>
    <t>https://yt3.ggpht.com/GLSmzgW48MdkftlfUGSuXaP-9C5DfRjhq8Enle09KD2PXjneSiN7ayhvQopIMDiyox-YEDeNNw=w1280-fcrop64=1,00000000ffffffff-k-c0xffffffff-no-nd-rj</t>
  </si>
  <si>
    <t>https://www.instagram.com/iguatemisp/</t>
  </si>
  <si>
    <t>Genesis - The Way We Walk</t>
  </si>
  <si>
    <t>-ilOX3InA8Y</t>
  </si>
  <si>
    <t>Emílio e Eduardo - Live Show - #FiqueEmCasa e Cante #Comigo</t>
  </si>
  <si>
    <t>R-GSWtAgVb8</t>
  </si>
  <si>
    <t>Tatau - Live #PraAquecerSeuCoração</t>
  </si>
  <si>
    <t>sfeu33pbAcE</t>
  </si>
  <si>
    <t>https://yt3.ggpht.com/a/AATXAJx0is079cNdRsWFhtqW5pPSAwniruYoW_yexg=s100-c-k-c0xffffffff-no-rj-mo</t>
  </si>
  <si>
    <t>Alencar &amp; Lex - LIVE 2</t>
  </si>
  <si>
    <t>https://www.facebook.com/AlencarMoraeseLexNogueira/</t>
  </si>
  <si>
    <t>r0M7h_JhG_M</t>
  </si>
  <si>
    <t>MOTHER'S DAY STREAM</t>
  </si>
  <si>
    <t>ExPxVIuwHX8</t>
  </si>
  <si>
    <t>LIVE #EMICIDA #EmicidaLiveEmCasa | #FiqueEmCasa e cante #Comigo</t>
  </si>
  <si>
    <t>ohv0m2azTgQ</t>
  </si>
  <si>
    <t>Dorgival Dantas - Ensaio de São João - #LiveDorgivalDantas #FiqueEmCasa e Cante #Comigo</t>
  </si>
  <si>
    <t>gO-ESPegX0Q</t>
  </si>
  <si>
    <t>#DiadasMãesSeara | #FiqueEmCasa e Cante #Comigo</t>
  </si>
  <si>
    <t>XCD3pBfr3A0</t>
  </si>
  <si>
    <t>https://yt3.ggpht.com/-PLTH7Mgp_NYJ5p7WYM1ysq5r1FWPhnNMxfDTdLBwxhdvn8wChO7sz6vrG0nlZiQEEcmXBi4Mz8=w960-fcrop64=1,32b75a57cd48a5a8-k-c0xffffffff-no-nd-rj</t>
  </si>
  <si>
    <t>https://yt3.ggpht.com/wjXMyCxp5L3VPvwb00wEOL0WjwZFbCeulrxO6ljihEVGvEEBD-4YhTLpebUzY61ligI3Qw88Lw=w960-fcrop64=1,32b75a57cd48a5a8-k-c0xffffffff-no-nd-rj</t>
  </si>
  <si>
    <t>https://i.ytimg.com/vi/2GsBx_SmjOI/mqdefault.jpg</t>
  </si>
  <si>
    <t>@seujorge e @daniel_jobim interpretam Tom Jobim em homenagem ao Dia das Mães.</t>
  </si>
  <si>
    <t>https://www.instagram.com/teatrobradesco/</t>
  </si>
  <si>
    <t>Live do Mato #ResistirSempreVencerá N2 | #FiqueEmCasa e Cante #Comigo</t>
  </si>
  <si>
    <t>2fFnW6L6w9w</t>
  </si>
  <si>
    <t>Made in Casa #DesdeCasaConMusica</t>
  </si>
  <si>
    <t>CqY1zzELUQA</t>
  </si>
  <si>
    <t>Neon Future Dinner #3 (Tony Hawk, Shaun White, Kelly Slater)</t>
  </si>
  <si>
    <t>zHx3N3njjvo</t>
  </si>
  <si>
    <t>https://yt3.ggpht.com/mUCMltfEFXKVlYlpgyJ4Xms5aUtQjYf0izaqohGRkfNdSWwe2F7yWz1a6AAUi8z8F2Fa-amnJA=w960-fcrop64=1,32b75a57cd48a5a8-k-c0xffffffff-no-nd-rj</t>
  </si>
  <si>
    <t>Live do Sambaí - #FiqueEmCasa e Cante #Comigo #LiveDoSambaí</t>
  </si>
  <si>
    <t>4º Edição - #EuFicoEmCasaPB - Dia 01 (11/05/2020)</t>
  </si>
  <si>
    <t>tWFyeJ1gE80</t>
  </si>
  <si>
    <t>LIVE DA NANAH | #NA2H #FiqueEmCasa</t>
  </si>
  <si>
    <t>40yzokXoqA8</t>
  </si>
  <si>
    <t>LIVE THAIDE 35 ANOS</t>
  </si>
  <si>
    <t>DJ-E-BmyVFY</t>
  </si>
  <si>
    <t>Metallica: Live in Nickelsdorf, Austria - June 10, 2012</t>
  </si>
  <si>
    <t>yntTx5aE9Rc</t>
  </si>
  <si>
    <t>#Live2DoRDN - #FiqueEmCasa e Cante #Comigo</t>
  </si>
  <si>
    <t>eN_cacNZkOc</t>
  </si>
  <si>
    <t>MC Menor MR - Jeito de Ser (Video Clipe) GSOUL &amp; Kondzilla</t>
  </si>
  <si>
    <t>3urZxxDmRwE</t>
  </si>
  <si>
    <t>https://yt3.ggpht.com/cyU8zrnpGhVli2rkDbDI-x7yALKIqp2sFuzwxctQqkVpidRer_PkG9oQhtDCkehfYmYMnrFWyw=w960-fcrop64=1,32b75a57cd48a5a8-k-c0xffffffff-no-nd-rj</t>
  </si>
  <si>
    <t>Letrux (Cultura em Casa)</t>
  </si>
  <si>
    <t>[VALE TALKS #6] A importância de uma cultura de dados para a transformação das empresas no mundo digital</t>
  </si>
  <si>
    <t>wDI6KZ2as6g</t>
  </si>
  <si>
    <t>[VALE TALKS #7] Nativos analógicos e digitais, as diferenças no consumo de serviços e cada grupo</t>
  </si>
  <si>
    <t>XIhQh8WPH_w</t>
  </si>
  <si>
    <t>[VALE TALKS #8] Definindo métricas de um produto digital de sucesso</t>
  </si>
  <si>
    <t>piHqH0VnWws</t>
  </si>
  <si>
    <t>Live Orochi l #LIVEOROCHI #CELEBRIDADE</t>
  </si>
  <si>
    <t>QTq_Po3VlUQ</t>
  </si>
  <si>
    <t>https://yt3.ggpht.com/-GiebmdO2X1uIspSgIjZztGFKelzmZ1FIUU0qZ0VDgRjFmSibHEJ4vrKNRNum7QlfFhkhfpToQ=w960-fcrop64=1,32b75a57cd48a5a8-k-c0xffffffff-no-nd-rj</t>
  </si>
  <si>
    <t>LIVE SHOW GOG</t>
  </si>
  <si>
    <t>iqiZ_BY7ZJs</t>
  </si>
  <si>
    <t>https://yt3.ggpht.com/BKm1Lr6fWXMoCo44OGUAmJcOF-yVudBQvenwlCWJxqmXl6lLXVayk7An-61Na4F7GN6tws0ueag=w960-fcrop64=1,32b75a57cd48a5a8-k-c0xffffffff-no-nd-rj</t>
  </si>
  <si>
    <t>https://yt3.ggpht.com/CtNX2bptx_AKZTI0izKkaIK0fy1npHBXl2ijiG6c0JsDDig01zQ-bU2VRdhUps1C68rKlRtY=w1280-fcrop64=1,00000000ffffffff-k-c0xffffffff-no-nd-rj</t>
  </si>
  <si>
    <t>https://www.instagram.com/mixriofm/</t>
  </si>
  <si>
    <t>https://yt3.ggpht.com/hy25ixGdMWSN8bQehVxU_JsZeFxXJiAf7IJKLcrqVvkQ45d8fdoCu8Hi7NoImur-6psGwdRdaA=w1280-fcrop64=1,00000000ffffffff-k-c0xffffffff-no-nd-rj</t>
  </si>
  <si>
    <t>https://www.instagram.com/kimcatedral/</t>
  </si>
  <si>
    <t>#LiveFUN7</t>
  </si>
  <si>
    <t>-CzVbD2NS7I</t>
  </si>
  <si>
    <t>https://yt3.ggpht.com/xwm1RdlLsgLa8xFSubE3bwYUXHQ_aM9xv-4g_lLIFIpTzKdzA3ltWpTCkS9lTGcpFSf_EdG5CQ=w1280-fcrop64=1,00000000ffffffff-k-c0xffffffff-no-nd-rj</t>
  </si>
  <si>
    <t>https://yt3.ggpht.com/2pXbnCT7ysOrd94_Uo-PA_1CHBnTDjRuY9fBy6bVs4lQLLJ4UuS8WH5RiYKQdK8tZxYB3uiNGw=w1280-fcrop64=1,00000000ffffffff-k-c0xffffffff-no-nd-rj</t>
  </si>
  <si>
    <t>Day e Lara - Vai Ser Bão Pra Láive - #DeLBrahmaLive #FiqueEmCasa e #CanteComAGente</t>
  </si>
  <si>
    <t>Od_nvx0hsag</t>
  </si>
  <si>
    <t>https://i.ytimg.com/vi/KXJo36Y8dXk/mqdefault.jpg</t>
  </si>
  <si>
    <t>Leo Mai - LIVE Solidária | #LivedoLeo #FiqueEmCasa #Comigo</t>
  </si>
  <si>
    <t>KXJo36Y8dXk</t>
  </si>
  <si>
    <t>https://yt3.ggpht.com/B_pzEdnfYsSq3hxX83pPJjSv3XkNZX432ab9kkbWYGtv8aSOR8YGybIbCXDNbtnBTSovVgIz=w1280-fcrop64=1,00000000ffffffff-k-c0xffffffff-no-nd-rj</t>
  </si>
  <si>
    <t>https://instagram.fbhz1-1.fna.fbcdn.net/v/t51.2885-15/sh0.08/e35/p640x640/96422542_257421235663335_6469879414338200045_n.jpg?_nc_ht=instagram.fbhz1-1.fna.fbcdn.net&amp;_nc_cat=103&amp;_nc_ohc=QT3AhirVzwIAX_TBX5u&amp;oh=81abfdc275c5eab50fe00dde55c65907&amp;oe=5EE566C9</t>
  </si>
  <si>
    <t>Happy Hour com Paula Fernandes</t>
  </si>
  <si>
    <t>Live Erikka - Ensaio Show Bar | #FiqueEmCasa e cante #Comigo</t>
  </si>
  <si>
    <t>AOWKwnmcIsM</t>
  </si>
  <si>
    <t>https://yt3.ggpht.com/YsU8PZ4LeAVGI-XzXWndCx8fR8g3IpXKSGh-jQuF9rwpL9aSUsxhvKK3pysFNL3os--Y9cPUkpo=w1280-fcrop64=1,00000000ffffffff-k-c0xffffffff-no-nd-rj</t>
  </si>
  <si>
    <t>Live do Diney - #FiqueEmCasa e Cante #Comigo</t>
  </si>
  <si>
    <t>hG93XWngDGg</t>
  </si>
  <si>
    <t>LIVE LEXA | #FiqueEmCasa e Cante #Comigo</t>
  </si>
  <si>
    <t>VhwpmTqDSs0</t>
  </si>
  <si>
    <t>https://yt3.ggpht.com/vcU4DP3tS8hTyIpCie71LPHJ7CmCNYLOJac0E7-MPcZDvfgJpOl1JLflURhMR0UiFbpIPArFflg=w1280-fcrop64=1,00000000ffffffff-k-c0xffffffff-no-nd-rj</t>
  </si>
  <si>
    <t>Jazz Foundation of America: #TheNewGig Live 2020 Digital Fundraiser</t>
  </si>
  <si>
    <t>WYoeSL1BWn4</t>
  </si>
  <si>
    <t>LIVE Ana Carolina | #FiqueEmCasa e Cante #Comigo</t>
  </si>
  <si>
    <t>_n5NbGj6plU</t>
  </si>
  <si>
    <t>https://yt3.ggpht.com/R42lg8LExkGWiRqW17oBKyALC2BXkindVmssM_qWBKjg4shpobYbXltZyIKRCHLDXptar8LFxw=w1280-fcrop64=1,00000000ffffffff-k-c0xffffffff-no-nd-rj</t>
  </si>
  <si>
    <t>As Bahias e a Cozinha Mineira no @thecloud.bar</t>
  </si>
  <si>
    <t>https://www.instagram.com/thecloud.bar/</t>
  </si>
  <si>
    <t>https://yt3.ggpht.com/q2GwCEJWG-GorfcPZNSjuTHurX5n0p_DDi4ByR2O0dZLB5s8vNKQeaYPU0YzHswfPOulDu9y=w1280-fcrop64=1,00000000ffffffff-k-c0xffffffff-no-nd-rj</t>
  </si>
  <si>
    <t>Rennan da Penha no @thecloud.bar</t>
  </si>
  <si>
    <t>https://scontent-gig2-1.cdninstagram.com/v/t51.2885-15/sh0.08/e35/s640x640/96677407_674812453308097_7198146702245419692_n.jpg?_nc_ht=scontent-gig2-1.cdninstagram.com&amp;_nc_cat=101&amp;_nc_ohc=Btdjc77VQ_0AX_zYW_l&amp;oh=318184bfc8ac215b7622baaf9602118a&amp;oe=5EE7F4FF</t>
  </si>
  <si>
    <t>https://www.youtube.com/channel/UC7WWcZ4t_gRiJxErhAyOLDg</t>
  </si>
  <si>
    <t>Live Diogo Nogueira - #EmCasaComDiogo | #FiqueEmCasa e Cante #Comigo</t>
  </si>
  <si>
    <t>isR14nN7zwg</t>
  </si>
  <si>
    <t>https://yt3.ggpht.com/MqwzgEJoYl4EtRN3ZEi63bskP629ZcgpcHcE2y81BdFRo26hRQ5RYp0z1954dz7UADTfGsgOcw=w1280-fcrop64=1,00000000ffffffff-k-c0xffffffff-no-nd-rj</t>
  </si>
  <si>
    <t>https://yt3.ggpht.com/1dXbnBxGHybE9MBbLtqELLufPXKP0oI6LoFeB4blauJBnkY7MLbgEsJl9itwGwkGGaPAfC4341Q=w1280-fcrop64=1,00000000ffffffff-k-c0xffffffff-no-nd-rj</t>
  </si>
  <si>
    <t>https://yt3.ggpht.com/pPx0ky1udok3cnR2Vr5C7PfVXDcJgLVgY0zx3LeWVJYC_OISPv-TLjuuxA6dqIy-2oFfF3rALQ=w1280-fcrop64=1,00000000ffffffff-k-c0xffffffff-no-nd-rj</t>
  </si>
  <si>
    <t>Pedro Sampaio Live | #FiqueEmCasa #Comigo</t>
  </si>
  <si>
    <t>IBgNyMW9e2o</t>
  </si>
  <si>
    <t>https://yt3.ggpht.com/f1Yso7uO-LozVfizwQ757WdjYNrVEbEFww2qinjj2e_pBzZpReciyLs9Ds_njwj4wX64UjFC=w1280-fcrop64=1,00000000ffffffff-k-c0xffffffff-no-nd-rj</t>
  </si>
  <si>
    <t>EDC Las Vegas Virtual Rave-a-Thon</t>
  </si>
  <si>
    <t>https://yt3.ggpht.com/L2tl3C0TVsAALIAMx6d4A_q-7dODs7tMICG9u8ahUDLVNZoyW41iJ76cywY_P9Yl-gRZdYX8=w1280-fcrop64=1,00000000ffffffff-k-c0xffffffff-no-nd-rj</t>
  </si>
  <si>
    <t>https://www.instagram.com/warnermusicbr/</t>
  </si>
  <si>
    <t>https://yt3.ggpht.com/O7FbOv-bT_7ISkSq7o983lOKqQkW607RdWcHKRcjC6m8TMXwPeJPgSzqJ2Z19N_2qsA9GzcR=w1280-fcrop64=1,00000000ffffffff-k-c0xffffffff-no-nd-rj</t>
  </si>
  <si>
    <t>https://yt3.ggpht.com/sSYxhH_ghQ6Qcg6XV3589LSIrizoEna9uYcvZUW26dUQB5DOia6q7y_Fvx7_M_b5rKQ60UQh=w1280-fcrop64=1,00000000ffffffff-k-c0xffffffff-no-nd-rj</t>
  </si>
  <si>
    <t>LIVE TRIBUTO MAMONAS ASSASSINAS - TriGO!</t>
  </si>
  <si>
    <t>kqKK_lzQ8cw</t>
  </si>
  <si>
    <t>https://assets.lives.mus.br/images/houseparty.jpeg</t>
  </si>
  <si>
    <t>Stay In Your Damn House Party</t>
  </si>
  <si>
    <t>https://www.twitch.tv/dimmak</t>
  </si>
  <si>
    <t>YWg1iEnOlLM</t>
  </si>
  <si>
    <t>https://assets.lives.mus.br/images/moises.jpeg</t>
  </si>
  <si>
    <t>https://www.instagram.com/moisesloureiro/</t>
  </si>
  <si>
    <t>https://yt3.ggpht.com/qZl4tog76Z_84yYjfYzNOeW_LXUfigzDXUhtFrZEfXSJeH627LCTJms1xgTeJx_AA3QecysJ=w1280-fcrop64=1,00000000ffffffff-k-c0xffffffff-no-nd-rj</t>
  </si>
  <si>
    <t>Josyara no #SescAoVivo</t>
  </si>
  <si>
    <t>https://www.youtube.com/channel/UCESs365L1Ccnq4q3J5yZ7nQ</t>
  </si>
  <si>
    <t>https://scontent-gig2-1.cdninstagram.com/v/t51.2885-15/e35/97911411_117253609981505_8783824158643794227_n.jpg?_nc_ht=scontent-gig2-1.cdninstagram.com&amp;_nc_cat=105&amp;_nc_ohc=R04Xcc3ctBcAX9Ro8Jn&amp;oh=038d19309ad2632d4d1206bc03a11b7e&amp;oe=5EBE8FB1</t>
  </si>
  <si>
    <t>Dj Marlboro convida Mc Frank | Menor do Chapa</t>
  </si>
  <si>
    <t>LIVE Os Pé de Cana - #FiquEmCasa e Cante #Comigo</t>
  </si>
  <si>
    <t>5bwKDqyKg-c</t>
  </si>
  <si>
    <t>https://yt3.ggpht.com/8x4OaZy3FtJH5vj-83_li4G4iVOkdK7RV4WNsU2kP_n53ujO0ynAtjl-v_08ObNBmBrU2MZa=w1280-fcrop64=1,00000000ffffffff-k-c0xffffffff-no-nd-rj</t>
  </si>
  <si>
    <t>RpadugQcoKU</t>
  </si>
  <si>
    <t>OrlYUHtBoPE</t>
  </si>
  <si>
    <t>https://yt3.ggpht.com/eLQD-4A4Elk3lWSP6GBXcEdo5-UtYlr1l2aYhKYD-lDza5asGBlu_IoM9FTZNCfXFd7JCWJr=w1280-fcrop64=1,00000000ffffffff-k-c0xffffffff-no-nd-rj</t>
  </si>
  <si>
    <t>https://yt3.ggpht.com/fyHTZr69nk2PXsKQZhMhQ_uufqoikpwDwMplzuoFNsGo5JWo8ZdvJs8ZP7Xz9gD3trxwzi4otw=w1280-fcrop64=1,00000000ffffffff-k-c0xffffffff-no-nd-rj</t>
  </si>
  <si>
    <t>Humberto e Ronaldo #LiveCopoSujo2</t>
  </si>
  <si>
    <t>Macaco Live: Pablo #FiqueEmCasa e #Cante #Comigo</t>
  </si>
  <si>
    <t>UdCi9qQHoiA</t>
  </si>
  <si>
    <t>https://yt3.ggpht.com/-QUueHrKaqtP7GAHtWno_H0vsizPLovkhr_YdwS81FJQDDQpdooCD_T2ff-ROCjfhkygWa-8zA=w1280-fcrop64=1,00000000ffffffff-k-c0xffffffff-no-nd-rj</t>
  </si>
  <si>
    <t>https://yt3.ggpht.com/0rEVwTuNFqCoV7icof-JUxmAE_NPJcV0cHwatkmNm_YNtAWKtYHQh-1xPTrI02XOqugDNLSNqQ=w1280-fcrop64=1,00000000ffffffff-k-c0xffffffff-no-nd-rj</t>
  </si>
  <si>
    <t>Live - LayBack</t>
  </si>
  <si>
    <t>wnxWzS3XxjU</t>
  </si>
  <si>
    <t>https://yt3.ggpht.com/SwzyG8RTAWBpEr5HUK-FdsAhkDt3LOjbGmarGpnGeb9n3g4qakvnNxsMVi1crOdwzsoNK7JDBJk=w1280-fcrop64=1,00000000ffffffff-k-c0xffffffff-no-nd-rj</t>
  </si>
  <si>
    <t>#GPresençaBrahmaLive</t>
  </si>
  <si>
    <t>Linkin Park Tributo SE - Studio Sessions #1</t>
  </si>
  <si>
    <t>xunPaDZGhlQ</t>
  </si>
  <si>
    <t>Melim - Live de lançamento #EuFeatVoce | #LiveMelim</t>
  </si>
  <si>
    <t>5qtf0fNVlxw</t>
  </si>
  <si>
    <t>Jopin b2b Ralk - Live | #FiqueEmCasa</t>
  </si>
  <si>
    <t>uWbsLzxiNNU</t>
  </si>
  <si>
    <t>https://yt3.ggpht.com/TOkKjU5IVpvdy7AI07AkdlOY2lz_EhukqA3bobASlOuB94lnpz0obX-yzFyLVr3Iy3Yyx8i0Xp4=w1280-fcrop64=1,00000000ffffffff-k-c0xffffffff-no-nd-rj</t>
  </si>
  <si>
    <t>After Blog EP #008 - Música Nossa De Cada Dia</t>
  </si>
  <si>
    <t>https://yt3.ggpht.com/Hkxolh8REmLKA_m4-HmHLlr58zBjaINuf_BzmC0XHzzgl6ufGIadhUWG0ErZF7LX37wiLj7heE8=w1280-fcrop64=1,00000000ffffffff-k-c0xffffffff-no-nd-rj</t>
  </si>
  <si>
    <t>Kohen - Live Set @ Controversia Records</t>
  </si>
  <si>
    <t>https://www.youtube.com/channel/UC1G1NDGi235LycNEcxXey8w</t>
  </si>
  <si>
    <t>https://scontent-gig2-1.cdninstagram.com/v/t51.2885-15/sh0.08/e35/s640x640/96862113_317530289232284_2620945739676412030_n.jpg?_nc_ht=scontent-gig2-1.cdninstagram.com&amp;_nc_cat=108&amp;_nc_ohc=lxVl8H1UQQAAX9JgmmV&amp;oh=8d5d4f9c64eb7336ad1a92e0d3a63c35&amp;oe=5EE5CB64</t>
  </si>
  <si>
    <t>#DoornRecordsHomeSessions</t>
  </si>
  <si>
    <t>https://scontent-gig2-1.cdninstagram.com/v/t51.2885-15/sh0.08/e35/s640x640/96413578_175116587294520_6807729024065860579_n.jpg?_nc_ht=scontent-gig2-1.cdninstagram.com&amp;_nc_cat=100&amp;_nc_ohc=NhNQp2vY-wYAX9sz3Ih&amp;oh=6a31abd90fe3efb2256c90a32caa2491&amp;oe=5EE65D51</t>
  </si>
  <si>
    <t>WarnerMusicBrasil conversa com Olodum</t>
  </si>
  <si>
    <t>Companhia do Calypso IN LIVE</t>
  </si>
  <si>
    <t>NNlDd71nGws</t>
  </si>
  <si>
    <t>https://instagram.fbhz1-1.fna.fbcdn.net/v/t51.2885-15/sh0.08/e35/p640x640/96687437_236269654348950_376887698504738048_n.jpg?_nc_ht=instagram.fbhz1-1.fna.fbcdn.net&amp;_nc_cat=106&amp;_nc_ohc=g3JpGfl0qVgAX_eUOhn&amp;oh=15880f0371cfcb7501229dda70c9cbd9&amp;oe=5EE6773C</t>
  </si>
  <si>
    <t>https://yt3.ggpht.com/0EECPE1sTeNdn58EjYZ6D4VcrJYIiizTfi8nhj9I-Q7Z99IcO45UTXMqh6c54qOaMIfKQRMmjg=w1280-fcrop64=1,00000000ffffffff-k-c0xffffffff-no-nd-rj</t>
  </si>
  <si>
    <t>Live VOCAL LIVRE e RAFA KALIMANN HAJA MAIS AMOR - #FiqueEmCasa e Cante #Comigo</t>
  </si>
  <si>
    <t>nQK_g1_PQRo</t>
  </si>
  <si>
    <t>Los Fãs Ao Vivo (Turnê 2019 ponto de vista Hermanos)</t>
  </si>
  <si>
    <t>_SXsnyB3KHA</t>
  </si>
  <si>
    <t>KÁTIA CILENE - LIVE #TBT em casa | #FiqueEmCasa e Cante #Comigo</t>
  </si>
  <si>
    <t>yCSUAv_fD9M</t>
  </si>
  <si>
    <t>Mara Pavanelly - PlayList | #FiqueEmCasa e Cante #Comigo</t>
  </si>
  <si>
    <t>ORYN0ZKgqek</t>
  </si>
  <si>
    <t>https://instagram.fbhz1-1.fna.fbcdn.net/v/t51.2885-15/sh0.08/e35/s640x640/95328301_2628219690781503_4156648662693370395_n.jpg?_nc_ht=instagram.fbhz1-1.fna.fbcdn.net&amp;_nc_cat=103&amp;_nc_ohc=mdlhqw-M4AMAX_DtxeJ&amp;oh=b309e40e9bf5463c1656b1efeca8fc7d&amp;oe=5EE687BD</t>
  </si>
  <si>
    <t>#SãoJoãoDoMioto</t>
  </si>
  <si>
    <t>https://instagram.fbhz1-1.fna.fbcdn.net/v/t51.2885-15/e35/94473285_175490726959219_5796774861239155357_n.jpg?_nc_ht=instagram.fbhz1-1.fna.fbcdn.net&amp;_nc_cat=107&amp;_nc_ohc=VmuHpDLpdzsAX_5qPGD&amp;oh=5b5d87c0e564a4c63891fb7b6529617d&amp;oe=5EBE51B7</t>
  </si>
  <si>
    <t>Live Arraiá do Safadão</t>
  </si>
  <si>
    <t>Bruno Rosa Live 2 | #FiquemEmCasa e Cante #Comigo</t>
  </si>
  <si>
    <t>8SWU5bCYWbg</t>
  </si>
  <si>
    <t>Edson Duarte Live Show #ficaemca e cante #comigo</t>
  </si>
  <si>
    <t>bwfP8FfSYiQ</t>
  </si>
  <si>
    <t>Live Antony e Gabriel #Barentena 2 | #FiqueEmCasa e Cante #Comigo</t>
  </si>
  <si>
    <t>vyluREPFo7o</t>
  </si>
  <si>
    <t>https://yt3.ggpht.com/UDXw_etNg3LfGfDS0sFllZ7D_okFX7vX5TbGRrz6aP0a0Ap1Fzg7vGzoyoNbA7nVNQGgwyfGGg=w1280-fcrop64=1,00000000ffffffff-k-c0xffffffff-no-nd-rj</t>
  </si>
  <si>
    <t>https://instagram.fbhz1-1.fna.fbcdn.net/v/t51.2885-15/sh0.08/e35/p640x640/95100860_584486985752660_877956099545287714_n.jpg?_nc_ht=instagram.fbhz1-1.fna.fbcdn.net&amp;_nc_cat=108&amp;_nc_ohc=jGjR7nlwNy8AX_lzr8J&amp;oh=4b6897d35bcc6b3a99121a859433d054&amp;oe=5EE6CB87</t>
  </si>
  <si>
    <t>#VillaMixEmCasaGospel</t>
  </si>
  <si>
    <t>Live Viola Show - Carreiro e Capataz</t>
  </si>
  <si>
    <t>HV6YHeqt2uQ</t>
  </si>
  <si>
    <t>https://instagram.fbhz1-1.fna.fbcdn.net/v/t51.2885-15/sh0.08/e35/p640x640/96431316_685438062242701_3284921932905572532_n.jpg?_nc_ht=instagram.fbhz1-1.fna.fbcdn.net&amp;_nc_cat=1&amp;_nc_ohc=MgVHLxOnrs8AX_qPRyS&amp;oh=823485ba6d95caed5c0f0741b1abad9f&amp;oe=5EE79599</t>
  </si>
  <si>
    <t>#VillaMixEmCasaModão</t>
  </si>
  <si>
    <t>https://scontent-gig2-1.cdninstagram.com/v/t51.2885-15/sh0.08/e35/s640x640/97327197_126961322321261_4270255454914261978_n.jpg?_nc_ht=scontent-gig2-1.cdninstagram.com&amp;_nc_cat=105&amp;_nc_ohc=zGRO8sOiKIoAX8boyYi&amp;oh=ada73b4ca80b9ca57056485e88e0d741&amp;oe=5EE91A89</t>
  </si>
  <si>
    <t>Luedji Luna no #SescAoVivo</t>
  </si>
  <si>
    <t>https://instagram.fbhz1-1.fna.fbcdn.net/v/t51.2885-15/sh0.08/e35/p640x640/96731301_236950281071591_222766960845811991_n.jpg?_nc_ht=instagram.fbhz1-1.fna.fbcdn.net&amp;_nc_cat=111&amp;_nc_ohc=XRaHj5lgkqEAX_RMf64&amp;oh=6008ae9bef2563b987108bb3fe6d566e&amp;oe=5EE5FF17</t>
  </si>
  <si>
    <t>https://scontent-gig2-1.cdninstagram.com/v/t51.2885-15/sh0.08/e35/s640x640/95437876_2700309783575614_1137627492365345856_n.jpg?_nc_ht=scontent-gig2-1.cdninstagram.com&amp;_nc_cat=110&amp;_nc_ohc=zNWzp1G6nm8AX926xz-&amp;oh=6964a27efff5264912731381cbdaab8f&amp;oe=5EE870CB</t>
  </si>
  <si>
    <t>https://www.youtube.com/channel/UCn0IMIrQMOHdQDXk3W4N78g</t>
  </si>
  <si>
    <t>https://scontent-gig2-1.cdninstagram.com/v/t51.2885-15/e35/c92.0.467.467a/s320x320/92758692_586651112198069_792693090974752992_n.jpg?_nc_ht=scontent-gig2-1.cdninstagram.com&amp;_nc_cat=105&amp;_nc_ohc=wWCjot9CWT4AX-mvsLP&amp;oh=4a8f46c642f6a388d5fac9e9317e2a74&amp;oe=5EE5FB0B</t>
  </si>
  <si>
    <t>https://www.instagram.com/fernandoyounis/</t>
  </si>
  <si>
    <t>https://scontent-gig2-1.cdninstagram.com/v/t51.2885-15/sh0.08/e35/p640x640/96209780_867096953803327_3380697981381604297_n.jpg?_nc_ht=scontent-gig2-1.cdninstagram.com&amp;_nc_cat=107&amp;_nc_ohc=z66kFBRGHtEAX-f5HmB&amp;oh=9c9cd05710ae2175275c68419b59ddc0&amp;oe=5EE6D3BA</t>
  </si>
  <si>
    <t>Paulo Ricardo - #LivePauloRicardo - #FiqueEmCasa</t>
  </si>
  <si>
    <t>jWun8nDyAs8</t>
  </si>
  <si>
    <t>https://scontent-gig2-1.cdninstagram.com/v/t51.2885-15/sh0.08/e35/s640x640/96418327_682109029274300_9080941910131449407_n.jpg?_nc_ht=scontent-gig2-1.cdninstagram.com&amp;_nc_cat=108&amp;_nc_ohc=RCHsEGzI1K8AX8cMi91&amp;oh=15fda8ee197ce9f6eaf1afbaf849d792&amp;oe=5EE44ED1</t>
  </si>
  <si>
    <t>https://scontent-gig2-1.cdninstagram.com/v/t51.2885-15/sh0.08/e35/s640x640/96108952_231039548129120_7675512076721382774_n.jpg?_nc_ht=scontent-gig2-1.cdninstagram.com&amp;_nc_cat=108&amp;_nc_ohc=NOmU7rb1TLsAX83znBe&amp;oh=52dc606aadde4d3fa0031db636f500cf&amp;oe=5EE765C3</t>
  </si>
  <si>
    <t>#JamaisPercaoSeuEquilíbrio- Live do Ponto de Equilíbrio | #FiqueEmCasa e Cante #Comigo</t>
  </si>
  <si>
    <t>1uio51yW3XI</t>
  </si>
  <si>
    <t>Scracho - LIVE | 17 DE MAIO - 16:20</t>
  </si>
  <si>
    <t>BIEcxYf12Z4</t>
  </si>
  <si>
    <t>https://scontent-gig2-1.cdninstagram.com/v/t51.2885-15/sh0.08/e35/p640x640/96585951_172183620785875_443121112920017382_n.jpg?_nc_ht=scontent-gig2-1.cdninstagram.com&amp;_nc_cat=107&amp;_nc_ohc=trLeYgacTJMAX_SaEwE&amp;oh=188c3094a618805633559ffad38f385b&amp;oe=5EE5EEDE</t>
  </si>
  <si>
    <t>https://www.facebook.com/RaisingCanesChickenFingers/videos/529825324368553</t>
  </si>
  <si>
    <t>Black Eyed Peas - Budweiser Rewind - LIVE from Los Angeles</t>
  </si>
  <si>
    <t>7wLnKyHkdvY</t>
  </si>
  <si>
    <t>https://scontent-gig2-1.cdninstagram.com/v/t51.2885-15/sh0.08/e35/p640x640/96753788_299957117674613_6932275368899911238_n.jpg?_nc_ht=scontent-gig2-1.cdninstagram.com&amp;_nc_cat=105&amp;_nc_ohc=9a7Q9GVzEUoAX8YNP1o&amp;oh=9e7acc18505161fdcd2eabac17d408ea&amp;oe=5EE74FE0</t>
  </si>
  <si>
    <t>Live Teach &amp; Talk #NapalmSofaSeries</t>
  </si>
  <si>
    <t>https://www.facebook.com/napalmrecords</t>
  </si>
  <si>
    <t>Festival Pipoca e Guaraná #FiqueEmCasa E Cante #Comigo</t>
  </si>
  <si>
    <t>wwvj4s2jfYs</t>
  </si>
  <si>
    <t>https://instagram.fbhz1-1.fna.fbcdn.net/v/t51.2885-15/sh0.08/e35/s640x640/97211172_169918317734584_6249744217467722998_n.jpg?_nc_ht=instagram.fbhz1-1.fna.fbcdn.net&amp;_nc_cat=1&amp;_nc_ohc=rMLtMKyLZIIAX9N3BDK&amp;oh=9cc5617ac0af463b748e5bd6632c6ee2&amp;oe=5EE4431F</t>
  </si>
  <si>
    <t>#TheFatJoeShow featuring Akon</t>
  </si>
  <si>
    <t>https://scontent-gig2-1.cdninstagram.com/v/t51.2885-15/sh0.08/e35/p640x640/96703953_272998477436126_8354840025260061845_n.jpg?_nc_ht=scontent-gig2-1.cdninstagram.com&amp;_nc_cat=102&amp;_nc_ohc=vAuhaPEgTy8AX-h4jkR&amp;oh=2f2043f08c718c90ade181f0f16bb9e2&amp;oe=5EE7DAE0</t>
  </si>
  <si>
    <t>https://www.youtube.com/channel/UC7wmIUY9pEwUCDkh-6Erlbw</t>
  </si>
  <si>
    <t>https://scontent-gig2-1.cdninstagram.com/v/t51.2885-15/sh0.08/e35/s640x640/97257609_625330828055369_3671636940070687038_n.jpg?_nc_ht=scontent-gig2-1.cdninstagram.com&amp;_nc_cat=105&amp;_nc_ohc=yQ0TNVfunRgAX9pI6ad&amp;oh=c5bcfcfcaf3a87be843c38c9a6ee2adc&amp;oe=5EE5EF69</t>
  </si>
  <si>
    <t>Tucha no Festival de Música Dendicasa</t>
  </si>
  <si>
    <t>https://www.facebook.com/dendicasafestival/</t>
  </si>
  <si>
    <t>https://scontent-gig2-1.cdninstagram.com/v/t51.2885-15/sh0.08/e35/s640x640/97223754_572713676960048_4843360230555297193_n.jpg?_nc_ht=scontent-gig2-1.cdninstagram.com&amp;_nc_cat=108&amp;_nc_ohc=7E8ehwp3dB4AX-1nWVR&amp;oh=e4e2b84424c58537ddb04f8e003c8e73&amp;oe=5EE87AD0</t>
  </si>
  <si>
    <t>Wild Digital</t>
  </si>
  <si>
    <t>https://scontent-gig2-1.cdninstagram.com/v/t51.2885-15/sh0.08/e35/p640x640/96013829_448541149310337_5698770295605375239_n.jpg?_nc_ht=scontent-gig2-1.cdninstagram.com&amp;_nc_cat=109&amp;_nc_ohc=iVAbfv0HfcAAX9SlQ9C&amp;oh=7acb688bc84444f62261e31c26167dac&amp;oe=5EE4F311</t>
  </si>
  <si>
    <t>@elrowSHOW: Rows Attacks! | @Beatport Live</t>
  </si>
  <si>
    <t>UE7K19sapmU</t>
  </si>
  <si>
    <t>https://scontent-gig2-1.cdninstagram.com/v/t51.2885-15/sh0.08/e35/s640x640/97105975_860547371125618_312073730863892316_n.jpg?_nc_ht=scontent-gig2-1.cdninstagram.com&amp;_nc_cat=110&amp;_nc_ohc=hfVaywAzzZcAX_DHmDR&amp;oh=f9053882afaec941fea37a69e6322294&amp;oe=5EE69586</t>
  </si>
  <si>
    <t>LeoEstakazero na Fazenda</t>
  </si>
  <si>
    <t>Sam Melo of Rainbow Kitten Surprise: Live From The Living Room</t>
  </si>
  <si>
    <t>AHlQW8u8tuU</t>
  </si>
  <si>
    <t>Apocalyptica - Concert on May 14th #StayHome #WithMe</t>
  </si>
  <si>
    <t>mwuX1fq5h5s</t>
  </si>
  <si>
    <t>https://instagram.fbhz1-1.fna.fbcdn.net/v/t51.2885-15/sh0.08/e35/s640x640/95745208_110325230504392_2202325629992108301_n.jpg?_nc_ht=instagram.fbhz1-1.fna.fbcdn.net&amp;_nc_cat=104&amp;_nc_ohc=49DytkZqMV0AX8XDeUa&amp;oh=88f8c2d75eb0cd4e6bbda1aa480abb8f&amp;oe=5EE79A1D</t>
  </si>
  <si>
    <t>The Killers Q&amp;A</t>
  </si>
  <si>
    <t>https://scontent-gig2-1.cdninstagram.com/v/t51.2885-15/sh0.08/e35/s640x640/96742257_571666633482110_6830556123846957506_n.jpg?_nc_ht=scontent-gig2-1.cdninstagram.com&amp;_nc_cat=102&amp;_nc_ohc=oCBVp6B5qLMAX_cMnN0&amp;oh=9e4bed34ef0c180f892efbb6c7a94f4f&amp;oe=5EE62003</t>
  </si>
  <si>
    <t>Live Session Especial Gospel</t>
  </si>
  <si>
    <t>LIVE dos Brutos em Cascavel - Davi e Fernando - Sertanejo 2020</t>
  </si>
  <si>
    <t>jc0tItkX_o8</t>
  </si>
  <si>
    <t>Sessão Fique em Casa: De Pernas Pro Ar 3</t>
  </si>
  <si>
    <t>twC2_33i6Nw</t>
  </si>
  <si>
    <t>Reezer &amp; Friends LIVE @ Dash Club | Convidado: Teles</t>
  </si>
  <si>
    <t>XhHTUnCa398</t>
  </si>
  <si>
    <t>Live at O'Rilley - Live 7: Banda Rock Beats</t>
  </si>
  <si>
    <t>WjIjsVdex4o</t>
  </si>
  <si>
    <t>Cat Dealers | Privilège Sessions</t>
  </si>
  <si>
    <t>UcgurJc40Zg</t>
  </si>
  <si>
    <t>https://yt3.ggpht.com/1e7eyDN6iE0auWLW1sO-tqm_nq3x_mOlLvEY19RE0EcOq5MrfPOsyvax8Tv1cxHQBcLACTOi4A=w1280-fcrop64=1,00000000ffffffff-k-c0xffffffff-no-nd-rj</t>
  </si>
  <si>
    <t>Cultura em Casa - Live Lobão</t>
  </si>
  <si>
    <t>https://www.youtube.com/channel/UClk4_KCeFFIDp_rqsnqTuHA</t>
  </si>
  <si>
    <t>https://instagram.fbhz1-1.fna.fbcdn.net/v/t51.2885-15/sh0.08/e35/s640x640/96413322_234692131092873_982557351070982698_n.jpg?_nc_ht=instagram.fbhz1-1.fna.fbcdn.net&amp;_nc_cat=109&amp;_nc_ohc=Xtr-awCkCjsAX9zHCsq&amp;oh=d835136ac0e4723bc4d932b28a6c40fe&amp;oe=5EE83ADB</t>
  </si>
  <si>
    <t>https://www.youtube.com/channel/UChGk8SQTqAUsM2uNAb6Jx1w</t>
  </si>
  <si>
    <t>https://instagram.fbhz1-1.fna.fbcdn.net/v/t51.2885-15/sh0.08/e35/s640x640/97121724_948295255592993_143358242508925182_n.jpg?_nc_ht=instagram.fbhz1-1.fna.fbcdn.net&amp;_nc_cat=105&amp;_nc_ohc=ifb2_X3P2vsAX-xKirp&amp;oh=972b671d6ed8f36d6cf7330d5f8b408c&amp;oe=5EE7B6CB</t>
  </si>
  <si>
    <t>https://scontent-gig2-1.cdninstagram.com/v/t51.2885-15/sh0.08/e35/s640x640/96818979_305785747093944_4611596781715046306_n.jpg?_nc_ht=scontent-gig2-1.cdninstagram.com&amp;_nc_cat=100&amp;_nc_ohc=jMtGj0lZaIQAX_LuLdR&amp;oh=f31b3f0b2c72449d4548953f2af54c5f&amp;oe=5EE8ADF7</t>
  </si>
  <si>
    <t>Coke Studio Sessions</t>
  </si>
  <si>
    <t>https://instagram.fbhz1-1.fna.fbcdn.net/v/t51.2885-15/sh0.08/e35/s640x640/96692678_585526392069238_5566376121805292712_n.jpg?_nc_ht=instagram.fbhz1-1.fna.fbcdn.net&amp;_nc_cat=110&amp;_nc_ohc=f9yIVYR6Q5kAX9JKxds&amp;oh=685c14bfaeb3356a7a08dc67ff199064&amp;oe=5EE949F1</t>
  </si>
  <si>
    <t>Roadie Crew Online Festival | Heavy Metal &amp; Classic Rock</t>
  </si>
  <si>
    <t>https://scontent-gig2-1.cdninstagram.com/v/t51.2885-15/sh0.08/e35/s640x640/96290711_288367075501582_3923169535701745404_n.jpg?_nc_ht=scontent-gig2-1.cdninstagram.com&amp;_nc_cat=110&amp;_nc_ohc=HM8BfBn7y_8AX_QtC2U&amp;oh=1d8a2c97bd1865ad0e273a7d2da69e41&amp;oe=5EE8E77F</t>
  </si>
  <si>
    <t>Tô Na Live - Quinteto S.A. Ao Vivo - #originalnalivedoquinteto</t>
  </si>
  <si>
    <t>6Yx6PALzQFc</t>
  </si>
  <si>
    <t>Live, leve e solto! Axé Retrô - Ramon Schnayder #FicaEmCasa</t>
  </si>
  <si>
    <t>i7pePK1oC3k</t>
  </si>
  <si>
    <t>Diego Faria - LIVE SUNSET - ELAS FICAM LOUCAS!</t>
  </si>
  <si>
    <t>SRkE_1iAOA4</t>
  </si>
  <si>
    <t>Live2 | Gabriela Carvalho e Banda - feat. Juliana de Paula, Walma Karina e Wanise Karla</t>
  </si>
  <si>
    <t>QmJmPapct4Y</t>
  </si>
  <si>
    <t>#LiveDoZé2 | #FiqueEmCasa e Cante #Comigo (Live Zé Cantor)</t>
  </si>
  <si>
    <t>qGut__CKo04</t>
  </si>
  <si>
    <t>https://instagram.fbhz1-1.fna.fbcdn.net/v/t51.2885-15/sh0.08/e35/s640x640/97157750_618633285402718_3091023683041336014_n.jpg?_nc_ht=instagram.fbhz1-1.fna.fbcdn.net&amp;_nc_cat=1&amp;_nc_ohc=fHk09x2Y9kQAX8_W3hH&amp;oh=cfec8c42dedad3f03ddec844b4fc6a4f&amp;oe=5EE6DE7A</t>
  </si>
  <si>
    <t>Live Sâmya Maia #PraRecordar - #FiqueEmCasa e Cante #Comigo</t>
  </si>
  <si>
    <t>SqGVygvJjf0</t>
  </si>
  <si>
    <t>Live Olivia Ferreira - #FiqueEmCasa e cante #Comigo</t>
  </si>
  <si>
    <t>Irv6RGx8Rck</t>
  </si>
  <si>
    <t>Live da Furacão 2000</t>
  </si>
  <si>
    <t>CMxX0URGbAY</t>
  </si>
  <si>
    <t>Live Mariana e Mateus - #FiqueEmCasa e Cante #Comigo</t>
  </si>
  <si>
    <t>4HEcKZPv_L0</t>
  </si>
  <si>
    <t>Rafa Mesquita - Ensaios Frenéticos in Casa #2 | #FiqueEmCasa e Cante #Comigo</t>
  </si>
  <si>
    <t>qCfsqq8TwMo</t>
  </si>
  <si>
    <t>Babu Santana - Quintal Do Paizão #FiqueEmCasa</t>
  </si>
  <si>
    <t>xEg0VAw_kaY</t>
  </si>
  <si>
    <t>https://instagram.fsdu11-1.fna.fbcdn.net/v/t51.2885-15/sh0.08/e35/p640x640/96946699_1130549760626783_5798125109326024563_n.jpg?_nc_ht=instagram.fsdu11-1.fna.fbcdn.net&amp;_nc_cat=111&amp;_nc_ohc=aqYOQGSG6mgAX-fTmSl&amp;oh=6fa1b2ec4fb4c07c7a70fb0bd752c7e9&amp;oe=5EEAAD84</t>
  </si>
  <si>
    <t>#LiveAmizadeSincera | Renato Teixeira e Sérgio Reis</t>
  </si>
  <si>
    <t>SAMBADM Live Roda de Boteco</t>
  </si>
  <si>
    <t>8rQvCPwsfBo</t>
  </si>
  <si>
    <t>Live dos Gordinhos - Zé Ricardo e Thiago l #FiqueEmCasa E #CanteComigo</t>
  </si>
  <si>
    <t>Q9c5HfscM0s</t>
  </si>
  <si>
    <t>https://instagram.fsdu11-1.fna.fbcdn.net/v/t51.2885-15/e35/95017848_1592667780908818_8281955579992853869_n.jpg?_nc_ht=instagram.fsdu11-1.fna.fbcdn.net&amp;_nc_cat=110&amp;_nc_ohc=S-wHXYadqpIAX8Ma96X&amp;oh=fdc2732daf2af34427842e5e9acf0363&amp;oe=5EC15659</t>
  </si>
  <si>
    <t>Live Show May &amp; Karen - #FiqueEmCasa e Cante #Comigo</t>
  </si>
  <si>
    <t>-ncF7jrPeSE</t>
  </si>
  <si>
    <t>https://instagram.fsdu11-1.fna.fbcdn.net/v/t51.2885-15/sh0.08/e35/p640x640/97281411_308554790136893_8432943828396016964_n.jpg?_nc_ht=instagram.fsdu11-1.fna.fbcdn.net&amp;_nc_cat=105&amp;_nc_ohc=_QBd1p94gb4AX-NYeg6&amp;oh=a4d31f7182dfda423783d13d32c61f00&amp;oe=5EE96095</t>
  </si>
  <si>
    <t>Extra Licks! The Rolling Stones - Live At The Fonda Theatre #ExtraLicks #StayHome rock #WithMe</t>
  </si>
  <si>
    <t>f8RsYQp_hnc</t>
  </si>
  <si>
    <t>https://instagram.fsdu11-1.fna.fbcdn.net/v/t51.2885-15/sh0.08/e35/s640x640/95883278_1339592976236927_8254908985063827437_n.jpg?_nc_ht=instagram.fsdu11-1.fna.fbcdn.net&amp;_nc_cat=111&amp;_nc_ohc=gMUjYTtGkIEAX_uOpW7&amp;oh=210bd8d95faff5945a101a75c70a94ad&amp;oe=5EEC99AC</t>
  </si>
  <si>
    <t>https://instagram.fsdu11-1.fna.fbcdn.net/v/t51.2885-15/sh0.08/e35/s640x640/97144399_173177927376390_8226894491313150223_n.jpg?_nc_ht=instagram.fsdu11-1.fna.fbcdn.net&amp;_nc_cat=106&amp;_nc_ohc=lbjRxTvh0tUAX_TdPbu&amp;oh=c0fb28e6460db81544b8762950845799&amp;oe=5EEB4C0D</t>
  </si>
  <si>
    <t>https://instagram.fsdu11-1.fna.fbcdn.net/v/t51.2885-15/sh0.08/e35/s640x640/97210356_247755029813925_4575202232761408406_n.jpg?_nc_ht=instagram.fsdu11-1.fna.fbcdn.net&amp;_nc_cat=109&amp;_nc_ohc=dSuXCRPEXIEAX9CXKti&amp;oh=72b6aba0721283e9f4524856ad24e0ff&amp;oe=5EE8EFF9</t>
  </si>
  <si>
    <t>06nTPZO1Zmg</t>
  </si>
  <si>
    <t>", "status": "</t>
  </si>
  <si>
    <t>", "videoId": "</t>
  </si>
  <si>
    <t>", "url": "</t>
  </si>
  <si>
    <t>5ec1a6fff1c6989ffb8697f4</t>
  </si>
  <si>
    <t>{"titulo": "</t>
  </si>
  <si>
    <t>", "_id:":"</t>
  </si>
  <si>
    <t>,   "largeimage": "</t>
  </si>
  <si>
    <t xml:space="preserve">"}], "dataHora": </t>
  </si>
  <si>
    <t>"}], "subcategorias": [{"nome":"</t>
  </si>
  <si>
    <t>Live Simone e Simaria</t>
  </si>
  <si>
    <t>" , "canais": [{"nome":"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</si>
</sst>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 applyFont="1"/>
    <xf numFmtId="164" fontId="0" fillId="0" borderId="0" xfId="0" applyNumberFormat="1"/>
    <xf numFmtId="20" fontId="0" fillId="0" borderId="0" xfId="0" applyNumberFormat="1"/>
    <xf numFmtId="0" fontId="2" fillId="0" borderId="0" xfId="1"/>
    <xf numFmtId="164" fontId="0" fillId="0" borderId="0" xfId="0" applyNumberFormat="1" applyFont="1"/>
    <xf numFmtId="0" fontId="0" fillId="0" borderId="0" xfId="0" quotePrefix="1"/>
    <xf numFmtId="20" fontId="0" fillId="0" borderId="0" xfId="0" applyNumberFormat="1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Gabriel/live-stuff-server/gera_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is"/>
      <sheetName val="Eventos"/>
      <sheetName val="Categorias"/>
    </sheetNames>
    <sheetDataSet>
      <sheetData sheetId="0">
        <row r="2">
          <cell r="B2" t="str">
            <v>Marília Mendonça</v>
          </cell>
          <cell r="C2" t="str">
            <v>UCwfEOn0O1DWcyTgzVVu28ig</v>
          </cell>
        </row>
        <row r="3">
          <cell r="B3" t="str">
            <v>Bruno e Marrone</v>
          </cell>
          <cell r="C3" t="str">
            <v>UCdTX5ycRKPvTUiGu1519u4g</v>
          </cell>
        </row>
        <row r="4">
          <cell r="B4" t="str">
            <v>Gusttavo Lima</v>
          </cell>
          <cell r="C4" t="str">
            <v>UCXooz9whNJZBRTHi9AqdjPw</v>
          </cell>
        </row>
        <row r="5">
          <cell r="B5" t="str">
            <v>Zé Neto e Cristiano</v>
          </cell>
          <cell r="C5" t="str">
            <v>UCRRu9OXVYd5clj2Bs29gUVQ</v>
          </cell>
        </row>
        <row r="6">
          <cell r="B6" t="str">
            <v>Maiara e Maraisa</v>
          </cell>
          <cell r="C6" t="str">
            <v>UCULzCZWkkOb9dW8rr6dguQQ</v>
          </cell>
        </row>
        <row r="7">
          <cell r="B7" t="str">
            <v>Wesley Safadão</v>
          </cell>
          <cell r="C7" t="str">
            <v>UCciJLMuECsXuOyhA4FO48Sg</v>
          </cell>
        </row>
        <row r="8">
          <cell r="B8" t="str">
            <v>Ferrugem</v>
          </cell>
          <cell r="C8" t="str">
            <v>UCrbPlzWoueuZBkdVMRndw_Q</v>
          </cell>
        </row>
        <row r="9">
          <cell r="B9" t="str">
            <v>Henrique e Juliano</v>
          </cell>
          <cell r="C9" t="str">
            <v>UCfLTxnQboSLcoSakgONmukQ</v>
          </cell>
        </row>
        <row r="10">
          <cell r="B10" t="str">
            <v>Gustavo Mioto</v>
          </cell>
          <cell r="C10" t="str">
            <v>UCCCIzjqbX7psrn0HYG50phg</v>
          </cell>
        </row>
        <row r="11">
          <cell r="B11" t="str">
            <v>Luan Santana</v>
          </cell>
          <cell r="C11" t="str">
            <v>UC6rwiIxv0w2fbmmr66wl1rA</v>
          </cell>
        </row>
        <row r="12">
          <cell r="B12" t="str">
            <v>Pearl Jam</v>
          </cell>
          <cell r="C12" t="str">
            <v>UClQT6Vnsm6BUm0I5kR26EkQ</v>
          </cell>
        </row>
        <row r="13">
          <cell r="B13" t="str">
            <v>Belo</v>
          </cell>
          <cell r="C13" t="str">
            <v>UCPXRjnOGTfOOd5ns-j6Hp0A</v>
          </cell>
        </row>
        <row r="14">
          <cell r="B14" t="str">
            <v>Antony e Gabriel</v>
          </cell>
          <cell r="C14" t="str">
            <v>UCQ-YGnapg8TJ9d3ePKWIN8Q</v>
          </cell>
        </row>
        <row r="15">
          <cell r="B15" t="str">
            <v>Diego Faria</v>
          </cell>
          <cell r="C15" t="str">
            <v>UCVJrpBGXqQ_Np1X3cqSmbgg</v>
          </cell>
        </row>
        <row r="16">
          <cell r="B16" t="str">
            <v>Bruna Viola</v>
          </cell>
          <cell r="C16" t="str">
            <v>UCIjP9TTMtv5yH4AwUndeaew</v>
          </cell>
        </row>
        <row r="17">
          <cell r="B17" t="str">
            <v>Cleber e Cauan</v>
          </cell>
          <cell r="C17" t="str">
            <v>UCQ4-d9YtUs2LNWOJt0d0Kbg</v>
          </cell>
        </row>
        <row r="18">
          <cell r="B18" t="str">
            <v>Thiaguinho</v>
          </cell>
          <cell r="C18" t="str">
            <v>UCEnQ70n_hbsUmYXN9R11aSQ</v>
          </cell>
        </row>
        <row r="19">
          <cell r="B19" t="str">
            <v>Carreiro e Capataz</v>
          </cell>
          <cell r="C19" t="str">
            <v>UCe8MMTXiY0svI4VdgsAS5qg</v>
          </cell>
        </row>
        <row r="20">
          <cell r="B20" t="str">
            <v>Thiago Brava</v>
          </cell>
          <cell r="C20" t="str">
            <v>UCqazFGgTcLS1nD7u7F6WUXw</v>
          </cell>
        </row>
        <row r="21">
          <cell r="B21" t="str">
            <v>Jorge Aragão</v>
          </cell>
          <cell r="C21" t="str">
            <v>UCf6MAY5TSua5WdeH286oDTg</v>
          </cell>
        </row>
        <row r="22">
          <cell r="B22" t="str">
            <v>Ludmilla</v>
          </cell>
          <cell r="C22" t="str">
            <v>UCSCB1IQUmNa8Gn5VfSUAUpg</v>
          </cell>
        </row>
        <row r="23">
          <cell r="B23" t="str">
            <v>Barões da Pisadinha</v>
          </cell>
          <cell r="C23" t="str">
            <v>UCbOZO3lUCiHauuFhbzNnayQ</v>
          </cell>
        </row>
        <row r="24">
          <cell r="B24" t="str">
            <v>Diego e Victor Hugo</v>
          </cell>
          <cell r="C24" t="str">
            <v>UCJZMKO4pCeNf8jVifCGxFjw</v>
          </cell>
        </row>
        <row r="25">
          <cell r="B25" t="str">
            <v>Simone e Simaria</v>
          </cell>
          <cell r="C25" t="str">
            <v>UCSriAVggapS9Fb43fRB2vyQ</v>
          </cell>
        </row>
        <row r="26">
          <cell r="B26" t="str">
            <v>Felipe Araujo</v>
          </cell>
          <cell r="C26" t="str">
            <v>UCc6QyDjq9eXr4hzx_6ucY0Q</v>
          </cell>
        </row>
        <row r="27">
          <cell r="B27" t="str">
            <v>Sorriso Maroto</v>
          </cell>
          <cell r="C27" t="str">
            <v>UClqmzNx7-xd-5_MzdSotYKw</v>
          </cell>
        </row>
        <row r="28">
          <cell r="B28" t="str">
            <v>Rick e Renner</v>
          </cell>
          <cell r="C28" t="str">
            <v>UCgU_qhvln4Wt-BCbAMUTltA</v>
          </cell>
        </row>
        <row r="29">
          <cell r="B29" t="str">
            <v>Netinho de Paula</v>
          </cell>
          <cell r="C29" t="str">
            <v>UCLHFrfeolRtWbbZdGCjsQPg</v>
          </cell>
        </row>
        <row r="30">
          <cell r="B30" t="str">
            <v>Hugo e Guilherme</v>
          </cell>
          <cell r="C30" t="str">
            <v>UClGt31UbcgINSaH1ZHuFLxA</v>
          </cell>
        </row>
        <row r="31">
          <cell r="B31" t="str">
            <v>Bell Marques</v>
          </cell>
          <cell r="C31" t="str">
            <v>UCoMgZAyPrC4S4PXmRC9KCOQ</v>
          </cell>
        </row>
        <row r="32">
          <cell r="B32" t="str">
            <v>Rio Negro e Solimões</v>
          </cell>
          <cell r="C32" t="str">
            <v>UCNpG2l1OT2dGCN8bHy_WO6A</v>
          </cell>
        </row>
        <row r="33">
          <cell r="B33" t="str">
            <v>Gian e Giovani</v>
          </cell>
          <cell r="C33" t="str">
            <v>UCL_4PX1WmsISTkrHHA0j6qA</v>
          </cell>
        </row>
        <row r="34">
          <cell r="B34" t="str">
            <v>Pedro Sampaio</v>
          </cell>
          <cell r="C34" t="str">
            <v>UCMbytiCiUSKLHhikpOIsbxQ</v>
          </cell>
        </row>
        <row r="35">
          <cell r="B35" t="str">
            <v>Diogo Nogueira</v>
          </cell>
          <cell r="C35" t="str">
            <v>UCldcpasBIXbLzQpNsQpph4A</v>
          </cell>
        </row>
        <row r="36">
          <cell r="B36" t="str">
            <v>Mumuzinho</v>
          </cell>
          <cell r="C36" t="str">
            <v>UCVzMAZTHKcNcK9kV-wxOfIw</v>
          </cell>
        </row>
        <row r="37">
          <cell r="B37" t="str">
            <v>Léo Chaves</v>
          </cell>
          <cell r="C37" t="str">
            <v>UCLc0buO0074-gShmYg-LiUA</v>
          </cell>
        </row>
        <row r="38">
          <cell r="B38" t="str">
            <v>Israel Novaes</v>
          </cell>
          <cell r="C38" t="str">
            <v>UCyL2zsWDGzMSvbbMoPNlOlA</v>
          </cell>
        </row>
        <row r="39">
          <cell r="B39" t="str">
            <v>Jeito Moleque</v>
          </cell>
          <cell r="C39" t="str">
            <v>UC1ZNyEdRXSErKemFMX5CRkw</v>
          </cell>
        </row>
        <row r="40">
          <cell r="B40" t="str">
            <v>Marcos e Belutti</v>
          </cell>
          <cell r="C40" t="str">
            <v>UC605s7hMHDSDaUx3txHckGQ</v>
          </cell>
        </row>
        <row r="41">
          <cell r="B41" t="str">
            <v>Jefferson Moraes</v>
          </cell>
          <cell r="C41" t="str">
            <v>UCwiLia8hYI2KpOFqFmGsLmg</v>
          </cell>
        </row>
        <row r="42">
          <cell r="B42" t="str">
            <v>Diego e Arnaldo</v>
          </cell>
          <cell r="C42" t="str">
            <v>UCFmhjWPGw--zFyDLBYxnnqA</v>
          </cell>
        </row>
        <row r="43">
          <cell r="B43" t="str">
            <v>Calcinha Preta</v>
          </cell>
          <cell r="C43" t="str">
            <v>UCY5QKzOaiJa-ERAcqBH_gBw</v>
          </cell>
        </row>
        <row r="44">
          <cell r="B44" t="str">
            <v>Chitãozinho e Xororó</v>
          </cell>
          <cell r="C44" t="str">
            <v>UCZtaZ0V-UpFTMocb9-CYmKg</v>
          </cell>
        </row>
        <row r="45">
          <cell r="B45" t="str">
            <v>Matheus e Kauan</v>
          </cell>
          <cell r="C45" t="str">
            <v>UC4WvVh0AwJ6K9w1JLepce7A</v>
          </cell>
        </row>
        <row r="46">
          <cell r="B46" t="str">
            <v>Thaeme e Thiago</v>
          </cell>
          <cell r="C46" t="str">
            <v>UCShFq6UiYQZEIMISArv2MGg</v>
          </cell>
        </row>
        <row r="47">
          <cell r="B47" t="str">
            <v>Cabaré</v>
          </cell>
          <cell r="C47" t="str">
            <v>UCJND4NFPNQc4YSeD8KoK57A</v>
          </cell>
        </row>
        <row r="48">
          <cell r="B48" t="str">
            <v>Léo Santana</v>
          </cell>
          <cell r="C48" t="str">
            <v>UCRai1xXd7kGQTE2-Z5mG_jg</v>
          </cell>
        </row>
        <row r="49">
          <cell r="B49" t="str">
            <v>Eduardo Costa</v>
          </cell>
          <cell r="C49" t="str">
            <v>UC2aVfU3JUEFYVFEIX2zTzGQ</v>
          </cell>
        </row>
        <row r="50">
          <cell r="B50" t="str">
            <v>Jorge e Mateus</v>
          </cell>
          <cell r="C50" t="str">
            <v>UCL64gn1KZ1C-u87BGQv3b6w</v>
          </cell>
        </row>
        <row r="51">
          <cell r="B51" t="str">
            <v>Xand Avião</v>
          </cell>
          <cell r="C51" t="str">
            <v>UCfuRRJ76VluLiHW2pqwZNwg</v>
          </cell>
        </row>
        <row r="52">
          <cell r="B52" t="str">
            <v>Gino e Geno</v>
          </cell>
          <cell r="C52" t="str">
            <v>UCJ2F_FVm0sk-o_gh_wl88lA</v>
          </cell>
        </row>
        <row r="53">
          <cell r="B53" t="str">
            <v>Maria Cecília e Rodolfo</v>
          </cell>
          <cell r="C53" t="str">
            <v>UCW9DlnZWBQojUm0MDviLDLw</v>
          </cell>
        </row>
        <row r="54">
          <cell r="B54" t="str">
            <v>Guilherme e Santiago</v>
          </cell>
          <cell r="C54" t="str">
            <v>UC-QoZ0V193UMCLFaK-usjqw</v>
          </cell>
        </row>
        <row r="55">
          <cell r="B55" t="str">
            <v>Bruninho e Davi</v>
          </cell>
          <cell r="C55" t="str">
            <v>UCivR_rNG0IT3up2NFq5f0Ng</v>
          </cell>
        </row>
        <row r="56">
          <cell r="B56" t="str">
            <v>Villa Mix</v>
          </cell>
          <cell r="C56" t="str">
            <v>UCs0OL__SJ_67Q0I-M1tF1PQ</v>
          </cell>
        </row>
        <row r="57">
          <cell r="B57" t="str">
            <v>Dilsinho</v>
          </cell>
          <cell r="C57" t="str">
            <v>UCT7fDhHzPWNlI14o4SVD4NQ</v>
          </cell>
        </row>
        <row r="58">
          <cell r="B58" t="str">
            <v>Conrado e Aleksandro</v>
          </cell>
          <cell r="C58" t="str">
            <v>UCv69zA9THCb9kp_ibrtoNSA</v>
          </cell>
        </row>
        <row r="59">
          <cell r="B59" t="str">
            <v>Lucas Lucco</v>
          </cell>
          <cell r="C59" t="str">
            <v>UCBy6yIwHdhEEYG_nwHD-tiQ</v>
          </cell>
        </row>
        <row r="60">
          <cell r="B60" t="str">
            <v>Zé Felipe</v>
          </cell>
          <cell r="C60" t="str">
            <v>UCe1HjlqnaxERsqpw0ZnLXvA</v>
          </cell>
        </row>
        <row r="61">
          <cell r="B61" t="str">
            <v>João Neto e Frederico</v>
          </cell>
          <cell r="C61" t="str">
            <v>UCIADjmjczznwRSotraWHA5Q</v>
          </cell>
        </row>
        <row r="62">
          <cell r="B62" t="str">
            <v>Léo Magalhães</v>
          </cell>
          <cell r="C62" t="str">
            <v>UCzsDj1kdtmTg6PYSXlthIIA</v>
          </cell>
        </row>
        <row r="63">
          <cell r="B63" t="str">
            <v>Leonardo</v>
          </cell>
          <cell r="C63" t="str">
            <v>UC-kCNs2KVMx0WN-tfysYTIw</v>
          </cell>
        </row>
        <row r="64">
          <cell r="B64" t="str">
            <v>Natiruts</v>
          </cell>
          <cell r="C64" t="str">
            <v>UCfM70zEHDJ1yUe0HtnoCvdA</v>
          </cell>
        </row>
        <row r="65">
          <cell r="B65" t="str">
            <v>K2L</v>
          </cell>
          <cell r="C65" t="str">
            <v>UCQAYmT0lRtikvcKoajdmfkw</v>
          </cell>
        </row>
        <row r="66">
          <cell r="B66" t="str">
            <v>Tribo da Periferia</v>
          </cell>
          <cell r="C66" t="str">
            <v>UCe5pPUSFEajlij-LrxUl19A</v>
          </cell>
        </row>
        <row r="67">
          <cell r="B67" t="str">
            <v>Edson Gomes Oficial</v>
          </cell>
          <cell r="C67" t="str">
            <v>UCFfh9QHQuA3YV2x4qZtmWwQ</v>
          </cell>
        </row>
        <row r="68">
          <cell r="B68" t="str">
            <v>Queremos! TV</v>
          </cell>
          <cell r="C68" t="str">
            <v>UCBuC0ParsuE_e41Wwjc0Oaw</v>
          </cell>
        </row>
        <row r="69">
          <cell r="B69" t="str">
            <v>Broadwaycom</v>
          </cell>
          <cell r="C69" t="str">
            <v>UCc5dpUKLcZQQaDxMB_nYi5g</v>
          </cell>
        </row>
        <row r="70">
          <cell r="B70" t="str">
            <v>Songkick</v>
          </cell>
          <cell r="C70" t="str">
            <v>UCTUPsBBQA4Am8k23BYETRJg</v>
          </cell>
        </row>
        <row r="71">
          <cell r="B71" t="str">
            <v>MerleFest</v>
          </cell>
          <cell r="C71" t="str">
            <v>UCrAMWO-MGw5lcvn6UaBePEA</v>
          </cell>
        </row>
        <row r="72">
          <cell r="B72" t="str">
            <v>Red Bull Records</v>
          </cell>
          <cell r="C72" t="str">
            <v>UC7qn3NBI3XV7d8I3cvZeABw</v>
          </cell>
        </row>
        <row r="73">
          <cell r="B73" t="str">
            <v>Quinteto S.A.</v>
          </cell>
          <cell r="C73" t="str">
            <v>UCM_RLbU3eA0AyLenx4cJ7bg</v>
          </cell>
        </row>
        <row r="74">
          <cell r="B74" t="str">
            <v>Ivete Sangalo</v>
          </cell>
          <cell r="C74" t="str">
            <v>UC4FK6Ki675LB-rkbD8O7ayg</v>
          </cell>
        </row>
        <row r="75">
          <cell r="B75" t="str">
            <v>Thiago Martins</v>
          </cell>
          <cell r="C75" t="str">
            <v>UCEmrv4BgZdw4RiG6VkNC-Mw</v>
          </cell>
        </row>
        <row r="76">
          <cell r="B76" t="str">
            <v>Banda Eva</v>
          </cell>
          <cell r="C76" t="str">
            <v>UCcpkXzgslpGyoegrxgzjRyA</v>
          </cell>
        </row>
        <row r="77">
          <cell r="B77" t="str">
            <v>Filipe Ret</v>
          </cell>
          <cell r="C77" t="str">
            <v>UC9vsg8Lpxf2R8CjaLrd-R1g</v>
          </cell>
        </row>
        <row r="78">
          <cell r="B78" t="str">
            <v>Pabllo Vittar</v>
          </cell>
          <cell r="C78" t="str">
            <v>UCugD1HAP3INAiXo70S_sAFQ</v>
          </cell>
        </row>
        <row r="79">
          <cell r="B79" t="str">
            <v>Naiara Azevedo</v>
          </cell>
          <cell r="C79" t="str">
            <v>UCOfSEIUbEcOCMGPGyMPv4fg</v>
          </cell>
        </row>
        <row r="80">
          <cell r="B80" t="str">
            <v>Ícaro e Gilmar</v>
          </cell>
          <cell r="C80" t="str">
            <v>UC55hzEBczDivH31zVueh8Gg</v>
          </cell>
        </row>
        <row r="81">
          <cell r="B81" t="str">
            <v>Gabriel Gava</v>
          </cell>
          <cell r="C81" t="str">
            <v>UCYfR1rfTVdw-gNmQXnNY0Tw</v>
          </cell>
        </row>
        <row r="82">
          <cell r="B82" t="str">
            <v>Humberto e Ronaldo</v>
          </cell>
          <cell r="C82" t="str">
            <v>UCvHWfLnaHdnUcR8M8z2UJxQ</v>
          </cell>
        </row>
        <row r="83">
          <cell r="B83" t="str">
            <v>Teodoro e Sampaio</v>
          </cell>
          <cell r="C83" t="str">
            <v>UCYwqac8WsKwVPCaT2Ro6-aA</v>
          </cell>
        </row>
        <row r="84">
          <cell r="B84" t="str">
            <v>Xande de Pilares</v>
          </cell>
          <cell r="C84" t="str">
            <v>UC6Bct7Jf_s9BBMvreXel_6g</v>
          </cell>
        </row>
        <row r="85">
          <cell r="B85" t="str">
            <v>Banda Parangolé</v>
          </cell>
          <cell r="C85" t="str">
            <v>UCLf3UtpptNrARjdKiiAiQTA</v>
          </cell>
        </row>
        <row r="86">
          <cell r="B86" t="str">
            <v>Harmonia do Samba</v>
          </cell>
          <cell r="C86" t="str">
            <v>UC1siHLwg5-ate1ohv7lsfyQ</v>
          </cell>
        </row>
        <row r="87">
          <cell r="B87" t="str">
            <v>Midian Lima</v>
          </cell>
        </row>
        <row r="88">
          <cell r="B88" t="str">
            <v>Lulu Santos</v>
          </cell>
          <cell r="C88" t="str">
            <v>UCJwX84TxnxhO-lAnIbLdoBw</v>
          </cell>
        </row>
        <row r="89">
          <cell r="B89" t="str">
            <v>Kevin O Chris</v>
          </cell>
          <cell r="C89" t="str">
            <v>UCCx90zE99aHD2NCKXoCmmag</v>
          </cell>
        </row>
        <row r="90">
          <cell r="B90" t="str">
            <v>Festival Samba Live</v>
          </cell>
        </row>
        <row r="91">
          <cell r="B91" t="str">
            <v>Dudu Nobre</v>
          </cell>
          <cell r="C91" t="str">
            <v>UCyFMqFR0I27aKewoZAmUD7w</v>
          </cell>
        </row>
        <row r="92">
          <cell r="B92" t="str">
            <v>Capital Inicial</v>
          </cell>
          <cell r="C92" t="str">
            <v>UCWt6sVDhux5fyQmvl4c4tKw</v>
          </cell>
        </row>
        <row r="93">
          <cell r="B93" t="str">
            <v>Wanessa Camargo</v>
          </cell>
          <cell r="C93" t="str">
            <v>UCmYVJBJV1fQgbgbfD0_VAhg</v>
          </cell>
        </row>
        <row r="94">
          <cell r="B94" t="str">
            <v>Mara Lima</v>
          </cell>
        </row>
        <row r="95">
          <cell r="B95" t="str">
            <v>SPC</v>
          </cell>
          <cell r="C95" t="str">
            <v>UCM2s2u28OvoauHYfE597YBg</v>
          </cell>
        </row>
        <row r="96">
          <cell r="B96" t="str">
            <v>Luiza Possi</v>
          </cell>
          <cell r="C96" t="str">
            <v>UC77OWfaS_khEC8sVAqGJYKA</v>
          </cell>
        </row>
        <row r="97">
          <cell r="B97" t="str">
            <v>Naldo Benny</v>
          </cell>
          <cell r="C97" t="str">
            <v>UCU6C_IiEVPO1dF5C9HXhYoQ</v>
          </cell>
        </row>
        <row r="98">
          <cell r="B98" t="str">
            <v>Jota Quest</v>
          </cell>
          <cell r="C98" t="str">
            <v>UCp6gxyU1Onf4uq2DFExLjEg</v>
          </cell>
        </row>
        <row r="99">
          <cell r="B99" t="str">
            <v>Fiduma e Jeca</v>
          </cell>
          <cell r="C99" t="str">
            <v>UCj71TsPQHcpx07wf_zwKZCA</v>
          </cell>
        </row>
        <row r="100">
          <cell r="B100" t="str">
            <v>Filhos de Jorge</v>
          </cell>
          <cell r="C100" t="str">
            <v>UCXt-skrqDfv8L8EZ1k-iFDA</v>
          </cell>
        </row>
        <row r="101">
          <cell r="B101" t="str">
            <v>Murilo Huff</v>
          </cell>
          <cell r="C101" t="str">
            <v>UCMZKcLkNw1AMgfusg3Mjutw</v>
          </cell>
        </row>
        <row r="102">
          <cell r="B102" t="str">
            <v>André Valadão</v>
          </cell>
          <cell r="C102" t="str">
            <v>UCNNy0H6nBf9MNu889VvsCUw</v>
          </cell>
        </row>
        <row r="103">
          <cell r="B103" t="str">
            <v>Priscilla Alcântara</v>
          </cell>
          <cell r="C103" t="str">
            <v>UCTMmGaE4OQDJSlLT3EQrESQ</v>
          </cell>
        </row>
        <row r="104">
          <cell r="B104" t="str">
            <v>Alok</v>
          </cell>
          <cell r="C104" t="str">
            <v>UCQlaArsZfebRbb70iXm6usg</v>
          </cell>
        </row>
        <row r="105">
          <cell r="B105" t="str">
            <v>Vintage Culture</v>
          </cell>
          <cell r="C105" t="str">
            <v>UC4N1snt2b0d83vOkvaWP6mg</v>
          </cell>
        </row>
        <row r="106">
          <cell r="B106" t="str">
            <v>Frank Aguiar</v>
          </cell>
          <cell r="C106" t="str">
            <v>UC3aRbRhtWoFR6SOH83cC7rA</v>
          </cell>
        </row>
        <row r="107">
          <cell r="B107" t="str">
            <v>João Fellipe e Rafael</v>
          </cell>
          <cell r="C107" t="str">
            <v>UCcPUoM3SqgKFm5i6nIwM0vw</v>
          </cell>
        </row>
        <row r="108">
          <cell r="B108" t="str">
            <v>Tierry</v>
          </cell>
          <cell r="C108" t="str">
            <v>UCPdHWqkyXG7JBcsOv0sT6Bg</v>
          </cell>
        </row>
        <row r="109">
          <cell r="B109" t="str">
            <v>Alceu Valença</v>
          </cell>
          <cell r="C109" t="str">
            <v>UCfgJsv_g8HEsBZ2c3onYPxg</v>
          </cell>
        </row>
        <row r="110">
          <cell r="B110" t="str">
            <v>Lagum</v>
          </cell>
          <cell r="C110" t="str">
            <v>UC5s8xoNsOtTXPDafVH3hkjw</v>
          </cell>
        </row>
        <row r="111">
          <cell r="B111" t="str">
            <v>Pedrada At Home</v>
          </cell>
          <cell r="C111" t="str">
            <v>UCf2v8oBceknxu65IkNWil1w</v>
          </cell>
        </row>
        <row r="112">
          <cell r="B112" t="str">
            <v>Hungria</v>
          </cell>
          <cell r="C112" t="str">
            <v>UCAI8SmRbXgSpP8Zo3xZbxzQ</v>
          </cell>
        </row>
        <row r="113">
          <cell r="B113" t="str">
            <v>Batista Lima</v>
          </cell>
          <cell r="C113" t="str">
            <v>UCzHEab3k7z679IELvxCaCXg</v>
          </cell>
        </row>
        <row r="114">
          <cell r="B114" t="str">
            <v>Os Travessos</v>
          </cell>
          <cell r="C114" t="str">
            <v>UCkcYkoTe8TY1Yb-t9yr3Ttg</v>
          </cell>
        </row>
        <row r="115">
          <cell r="B115" t="str">
            <v>Vitinho</v>
          </cell>
          <cell r="C115" t="str">
            <v>UC_CHiowNd3mQ6LjhGLyazoA</v>
          </cell>
        </row>
        <row r="116">
          <cell r="B116" t="str">
            <v>Di Paullo e Paulino</v>
          </cell>
          <cell r="C116" t="str">
            <v>UCzj5Cj6TwmhlNgEKVe0lXZA</v>
          </cell>
        </row>
        <row r="117">
          <cell r="B117" t="str">
            <v>Péricles</v>
          </cell>
          <cell r="C117" t="str">
            <v>UCOUqW2QqiOFK9fXA5cAOENA</v>
          </cell>
        </row>
        <row r="118">
          <cell r="B118" t="str">
            <v>Aline Barros</v>
          </cell>
          <cell r="C118" t="str">
            <v>UCK_FvuzJN7rP4k2Ppwnvj5g</v>
          </cell>
        </row>
        <row r="119">
          <cell r="B119" t="str">
            <v>Roberta Miranda</v>
          </cell>
          <cell r="C119" t="str">
            <v>UCIaO7yvRbgBlx3JyLRRrtGA</v>
          </cell>
        </row>
        <row r="120">
          <cell r="B120" t="str">
            <v>Billy SP</v>
          </cell>
          <cell r="C120" t="str">
            <v>UC-QtjiJJdwBiOKgkf9hIVSQ</v>
          </cell>
        </row>
        <row r="121">
          <cell r="B121" t="str">
            <v>Banda Magnificos</v>
          </cell>
          <cell r="C121" t="str">
            <v>UCOSTZL7J8WjEZGAtzQHtuEA</v>
          </cell>
        </row>
        <row r="122">
          <cell r="B122" t="str">
            <v>Mastruz com Leite</v>
          </cell>
          <cell r="C122" t="str">
            <v>UCM90FaSFuIXwj6-oZMrbNsA</v>
          </cell>
        </row>
        <row r="123">
          <cell r="B123" t="str">
            <v>Zezo Potiguar</v>
          </cell>
          <cell r="C123" t="str">
            <v>UCFRfWDGyzhLJAk0Lkbf2kDg</v>
          </cell>
        </row>
        <row r="124">
          <cell r="B124" t="str">
            <v>Lauana Prado</v>
          </cell>
          <cell r="C124" t="str">
            <v>UCk0M1_PCFtrIQWxGZsrWriw</v>
          </cell>
        </row>
        <row r="125">
          <cell r="B125" t="str">
            <v>Grupo Clareou</v>
          </cell>
          <cell r="C125" t="str">
            <v>UCZ32HpkroAdxpDUYejn0EHg</v>
          </cell>
        </row>
        <row r="126">
          <cell r="B126" t="str">
            <v>Priscila Senna</v>
          </cell>
          <cell r="C126" t="str">
            <v>UCbXjjB9GqhWlEja3k10UEgA</v>
          </cell>
        </row>
        <row r="127">
          <cell r="B127" t="str">
            <v>Jota e Guilherme</v>
          </cell>
          <cell r="C127" t="str">
            <v>UCk_rwfvbDVTA5x7oSOxMTnA</v>
          </cell>
        </row>
        <row r="128">
          <cell r="B128" t="str">
            <v>Marcos Paulo e Marcelo</v>
          </cell>
          <cell r="C128" t="str">
            <v>UCjEZklgkc6mltzl1qnYinlQ</v>
          </cell>
        </row>
        <row r="129">
          <cell r="B129" t="str">
            <v>Michel Teló</v>
          </cell>
          <cell r="C129" t="str">
            <v>UCs0vNuS1IQ0hCMgrD8ACjAg</v>
          </cell>
        </row>
        <row r="130">
          <cell r="B130" t="str">
            <v>Roberto Carlos</v>
          </cell>
          <cell r="C130" t="str">
            <v>UCa61SNyOCMWaL2PPEM-Qz6w</v>
          </cell>
        </row>
        <row r="131">
          <cell r="B131" t="str">
            <v>Daniel</v>
          </cell>
          <cell r="C131" t="str">
            <v>UCZ9yRhwZxdiz6kF09quMZHQ</v>
          </cell>
        </row>
        <row r="132">
          <cell r="B132" t="str">
            <v>Bom Gosto</v>
          </cell>
          <cell r="C132" t="str">
            <v>UCK8A00XkxH6NS4NxHPGwLcw</v>
          </cell>
        </row>
        <row r="133">
          <cell r="B133" t="str">
            <v>Dexter</v>
          </cell>
          <cell r="C133" t="str">
            <v>UCHg54zOmSnn-ToYlvK17l1A</v>
          </cell>
        </row>
        <row r="134">
          <cell r="B134" t="str">
            <v>Vanessa da Mata</v>
          </cell>
          <cell r="C134" t="str">
            <v>UCxa5ie2ZUrfJ0AtIZ7bMpWA</v>
          </cell>
        </row>
        <row r="135">
          <cell r="B135" t="str">
            <v>Roberta Sá</v>
          </cell>
          <cell r="C135" t="str">
            <v>UC1LO2jasyVhtWsOWWgJABSQ</v>
          </cell>
        </row>
        <row r="136">
          <cell r="B136" t="str">
            <v>Leoni</v>
          </cell>
          <cell r="C136" t="str">
            <v>UCJNG3vBEDZ_3Wqmh10lME8Q</v>
          </cell>
        </row>
        <row r="137">
          <cell r="B137" t="str">
            <v>André Mehmari</v>
          </cell>
          <cell r="C137" t="str">
            <v>UCESs365L1Ccnq4q3J5yZ7nQ</v>
          </cell>
        </row>
        <row r="138">
          <cell r="B138" t="str">
            <v>Florence and The Machine</v>
          </cell>
          <cell r="C138" t="str">
            <v>UCRXiA3h1no_PFkb1JCP0yMA</v>
          </cell>
        </row>
        <row r="139">
          <cell r="B139" t="str">
            <v>David Quinlan</v>
          </cell>
          <cell r="C139" t="str">
            <v>UCLU6yeXTYNTaNOq7LUGzDcw</v>
          </cell>
        </row>
        <row r="140">
          <cell r="B140" t="str">
            <v>Metallica</v>
          </cell>
          <cell r="C140" t="str">
            <v>UCbulh9WdLtEXiooRcYK7SWw</v>
          </cell>
        </row>
        <row r="141">
          <cell r="B141" t="str">
            <v>Bruna Fulô</v>
          </cell>
          <cell r="C141" t="str">
            <v>UCNMkeg20KUhCNsiIA4Wigvw</v>
          </cell>
        </row>
        <row r="142">
          <cell r="B142" t="str">
            <v>Bloco Fica Comigo</v>
          </cell>
          <cell r="C142" t="str">
            <v>UCNMvLj5uyeFzoTeZM3rXUDQ</v>
          </cell>
        </row>
        <row r="143">
          <cell r="B143" t="str">
            <v>Ferri</v>
          </cell>
          <cell r="C143" t="str">
            <v>UCjc9kOFgY-U5ru1PMIFkT6Q</v>
          </cell>
        </row>
        <row r="144">
          <cell r="B144" t="str">
            <v>Micarla</v>
          </cell>
          <cell r="C144" t="str">
            <v>UCR6-hVPjtmecyme2MG9YXyg</v>
          </cell>
        </row>
        <row r="145">
          <cell r="B145" t="str">
            <v>Walkyria Santos</v>
          </cell>
          <cell r="C145" t="str">
            <v>UCbFd5vmueW5bynE7HndCRTw</v>
          </cell>
        </row>
        <row r="146">
          <cell r="B146" t="str">
            <v>Dennis Dj</v>
          </cell>
          <cell r="C146" t="str">
            <v>UCrPMM16a2XymtrPJwFW4kAQ</v>
          </cell>
        </row>
        <row r="147">
          <cell r="B147" t="str">
            <v>Baianeiros</v>
          </cell>
          <cell r="C147" t="str">
            <v>UCitzuLiNsHxVlM03GDls7tA</v>
          </cell>
        </row>
        <row r="148">
          <cell r="B148" t="str">
            <v>Sampa Crew</v>
          </cell>
          <cell r="C148" t="str">
            <v>UCtAE8V1CffcMm5JBqVc-iVA</v>
          </cell>
        </row>
        <row r="149">
          <cell r="B149" t="str">
            <v>Marcelo Falcão</v>
          </cell>
          <cell r="C149" t="str">
            <v>UCwhkhn_Od1AtX86FHKn-vmg</v>
          </cell>
        </row>
        <row r="150">
          <cell r="B150" t="str">
            <v>Turma do Pagode</v>
          </cell>
          <cell r="C150" t="str">
            <v>UCTihF8dW95hPDTSyxbJVczA</v>
          </cell>
        </row>
        <row r="151">
          <cell r="B151" t="str">
            <v>Vou Zuar</v>
          </cell>
          <cell r="C151" t="str">
            <v>UCAbn3JX6JiMZuPId8EpmaxQ</v>
          </cell>
        </row>
        <row r="152">
          <cell r="B152" t="str">
            <v>Molejo</v>
          </cell>
          <cell r="C152" t="str">
            <v>UCddpsfEBo_m8oPN-1ZcYJVQ</v>
          </cell>
        </row>
        <row r="153">
          <cell r="B153" t="str">
            <v>Homens de Cabaré</v>
          </cell>
          <cell r="C153" t="str">
            <v>UCwbvPLdzni9rToEDAuyM5Wg</v>
          </cell>
        </row>
        <row r="154">
          <cell r="B154" t="str">
            <v>Raça Negra</v>
          </cell>
          <cell r="C154" t="str">
            <v>UCVVvg0xw2FrVZEHmGboLkBw</v>
          </cell>
        </row>
        <row r="155">
          <cell r="B155" t="str">
            <v>Matogrosso e Mathias</v>
          </cell>
          <cell r="C155" t="str">
            <v>UCM4ZbibY3UweTYgVlo6nocg</v>
          </cell>
        </row>
        <row r="156">
          <cell r="B156" t="str">
            <v>César Menotti e Fabiano</v>
          </cell>
          <cell r="C156" t="str">
            <v>UCjJqJZjb3V0hYtGFeAg1ydA</v>
          </cell>
        </row>
        <row r="157">
          <cell r="B157" t="str">
            <v>Claudia Leitte</v>
          </cell>
          <cell r="C157" t="str">
            <v>UCoNxStSEPiLxBiQQhYDFthA</v>
          </cell>
        </row>
        <row r="158">
          <cell r="B158" t="str">
            <v>Alexandre Pires</v>
          </cell>
          <cell r="C158" t="str">
            <v>UCn0IMIrQMOHdQDXk3W4N78g</v>
          </cell>
        </row>
        <row r="159">
          <cell r="B159" t="str">
            <v>Solange Almeida</v>
          </cell>
          <cell r="C159" t="str">
            <v>UCmefFmh-DKDUoxH67_b-5Vg</v>
          </cell>
        </row>
        <row r="160">
          <cell r="B160" t="str">
            <v>Márcia Fellipe</v>
          </cell>
          <cell r="C160" t="str">
            <v>UChiC7Ov5g5iT8bFiAuFW7FA</v>
          </cell>
        </row>
        <row r="161">
          <cell r="B161" t="str">
            <v>Munhoz e Mariano</v>
          </cell>
          <cell r="C161" t="str">
            <v>UCPNfKdzR9PbXo8LXsK6Bnzw</v>
          </cell>
        </row>
        <row r="162">
          <cell r="B162" t="str">
            <v>João Bosco e Vinícius</v>
          </cell>
          <cell r="C162" t="str">
            <v>UCDX3MD1sjB_OKAoWMfSfMmw</v>
          </cell>
        </row>
        <row r="163">
          <cell r="B163" t="str">
            <v>Anelis Assumpção</v>
          </cell>
          <cell r="C163" t="str">
            <v>UCESs365L1Ccnq4q3J5yZ7nQ</v>
          </cell>
        </row>
        <row r="164">
          <cell r="B164" t="str">
            <v>Risadaria</v>
          </cell>
          <cell r="C164" t="str">
            <v>UCm1qJUUGJ_dpYixCkL188Ug</v>
          </cell>
        </row>
        <row r="165">
          <cell r="B165" t="str">
            <v>Casseta e Planeta</v>
          </cell>
          <cell r="C165" t="str">
            <v>UClk4_KCeFFIDp_rqsnqTuHA</v>
          </cell>
        </row>
        <row r="166">
          <cell r="B166" t="str">
            <v>Projeto TriGO</v>
          </cell>
          <cell r="C166" t="str">
            <v>UCJquwzbFk0VeBXj3E19I9pw</v>
          </cell>
        </row>
        <row r="167">
          <cell r="B167" t="str">
            <v>Hugo Pena</v>
          </cell>
          <cell r="C167" t="str">
            <v>UCcZ4qg6yKcNAA7-5VoGkulw</v>
          </cell>
        </row>
        <row r="168">
          <cell r="B168" t="str">
            <v>Rose Nascimento</v>
          </cell>
          <cell r="C168" t="str">
            <v>UCNa-Tg8iWih5ybSnmm3ZbTw</v>
          </cell>
        </row>
        <row r="169">
          <cell r="B169" t="str">
            <v>Marcelinho de Freitas</v>
          </cell>
          <cell r="C169" t="str">
            <v>UCpdEWij8z7UR0MHIm51UmbA</v>
          </cell>
        </row>
        <row r="170">
          <cell r="B170" t="str">
            <v>Rincon Sapiência</v>
          </cell>
          <cell r="C170" t="str">
            <v>UClk4_KCeFFIDp_rqsnqTuHA</v>
          </cell>
        </row>
        <row r="171">
          <cell r="B171" t="str">
            <v>Araketu</v>
          </cell>
          <cell r="C171" t="str">
            <v>UC77ANz9E9SYye42rr4rE6Hw</v>
          </cell>
        </row>
        <row r="172">
          <cell r="B172" t="str">
            <v>Beto Barbosa</v>
          </cell>
          <cell r="C172" t="str">
            <v>UCYkBOPKn0xj8oLBQRj6XD2g</v>
          </cell>
        </row>
        <row r="173">
          <cell r="B173" t="str">
            <v>André Abujamra</v>
          </cell>
          <cell r="C173" t="str">
            <v>UClk4_KCeFFIDp_rqsnqTuHA</v>
          </cell>
        </row>
        <row r="174">
          <cell r="B174" t="str">
            <v>Manu Gavassi</v>
          </cell>
          <cell r="C174" t="str">
            <v>UCDXXF6FdtCMxn_CuSNWRbXQ</v>
          </cell>
        </row>
        <row r="175">
          <cell r="B175" t="str">
            <v>Juliana Bonde</v>
          </cell>
          <cell r="C175" t="str">
            <v>UCL4cty81pHxPxZjRavDPZwQ</v>
          </cell>
        </row>
        <row r="176">
          <cell r="B176" t="str">
            <v>Forró do Skenta</v>
          </cell>
          <cell r="C176" t="str">
            <v>UCRjtHLa-cFdpmq_Wzcy94gw</v>
          </cell>
        </row>
        <row r="177">
          <cell r="B177" t="str">
            <v>Vanessa Jackson</v>
          </cell>
          <cell r="C177" t="str">
            <v>UClk4_KCeFFIDp_rqsnqTuHA</v>
          </cell>
        </row>
        <row r="178">
          <cell r="B178" t="str">
            <v>Diego e Hernani</v>
          </cell>
          <cell r="C178" t="str">
            <v>UCzD1GghT9JFN8jiC0BY_5_Q</v>
          </cell>
        </row>
        <row r="179">
          <cell r="B179" t="str">
            <v>Funk da House</v>
          </cell>
          <cell r="C179" t="str">
            <v>UCLqZzaa5SXDJL0LpQFGiOjg</v>
          </cell>
        </row>
        <row r="180">
          <cell r="B180" t="str">
            <v>Luísa Sonza</v>
          </cell>
          <cell r="C180" t="str">
            <v>UCnJoUTYXU142gxoyDzp-KRQ</v>
          </cell>
        </row>
        <row r="181">
          <cell r="B181" t="str">
            <v>Toquinho</v>
          </cell>
          <cell r="C181" t="str">
            <v>UCSzaIys63Y2_BfW60DMw_sA</v>
          </cell>
        </row>
        <row r="182">
          <cell r="B182" t="str">
            <v>Kevi Jonny</v>
          </cell>
          <cell r="C182" t="str">
            <v>UCiuFLgmkltwqIOGLbRLn-cg</v>
          </cell>
        </row>
        <row r="183">
          <cell r="B183" t="str">
            <v>Fábio Jr.</v>
          </cell>
          <cell r="C183" t="str">
            <v>UCAYyeCBGfTkX5u4jx7yqPcQ</v>
          </cell>
        </row>
        <row r="184">
          <cell r="B184" t="str">
            <v>Além da Loucura ADL</v>
          </cell>
          <cell r="C184" t="str">
            <v>UCRRxoPYSUyYMFFAoWVW0GiA</v>
          </cell>
        </row>
        <row r="185">
          <cell r="B185" t="str">
            <v>Nosso Tom</v>
          </cell>
          <cell r="C185" t="str">
            <v>UCZrJ9d4oyjRSVReMN2aBHWg</v>
          </cell>
        </row>
        <row r="186">
          <cell r="B186" t="str">
            <v>Guilherme e Benuto</v>
          </cell>
          <cell r="C186" t="str">
            <v>UCfG0o17SqRg8qAjlpTdxZag</v>
          </cell>
        </row>
        <row r="187">
          <cell r="B187" t="str">
            <v>Fernando e Sorocaba</v>
          </cell>
          <cell r="C187" t="str">
            <v>UCRkYVEDbFcX8ZE-Bxk28bYw</v>
          </cell>
        </row>
        <row r="188">
          <cell r="B188" t="str">
            <v>Taty Girl</v>
          </cell>
          <cell r="C188" t="str">
            <v>UCmRkuNc6evsLa3JKX2IVHvg</v>
          </cell>
        </row>
        <row r="189">
          <cell r="B189" t="str">
            <v>Daniel Boaventura</v>
          </cell>
          <cell r="C189" t="str">
            <v>UC9EeZcCNDTiU8_rWv0ebjWQ</v>
          </cell>
        </row>
        <row r="190">
          <cell r="B190" t="str">
            <v>Edson e Hudson</v>
          </cell>
          <cell r="C190" t="str">
            <v>UCGwA7UlwvH1_YIG2nGZ8vhQ</v>
          </cell>
        </row>
        <row r="191">
          <cell r="B191" t="str">
            <v>Vitor Kley</v>
          </cell>
          <cell r="C191" t="str">
            <v>UCy9mF52-GP9NqOmfR0g9ukg</v>
          </cell>
        </row>
        <row r="192">
          <cell r="B192" t="str">
            <v>Zezé Di Camargo e Luciano</v>
          </cell>
          <cell r="C192" t="str">
            <v>UC5Cq2h-kY1KvkYgoncMrC3A</v>
          </cell>
        </row>
        <row r="193">
          <cell r="B193" t="str">
            <v>Anitta</v>
          </cell>
          <cell r="C193" t="str">
            <v>UCqjjyPUghDSSKFBABM_CXMw</v>
          </cell>
        </row>
        <row r="194">
          <cell r="B194" t="str">
            <v>Adão Negro</v>
          </cell>
          <cell r="C194" t="str">
            <v>UCTxXbvTCTRoggEjTBhOcOVQ</v>
          </cell>
        </row>
        <row r="195">
          <cell r="B195" t="str">
            <v>Joanna</v>
          </cell>
          <cell r="C195" t="str">
            <v>UCTYjiNDa2KsMBsvjTr3LOCA</v>
          </cell>
        </row>
        <row r="196">
          <cell r="B196" t="str">
            <v>Sepultura</v>
          </cell>
          <cell r="C196" t="str">
            <v>UC4Prl7UQx5i5PgRUh-O5XBg</v>
          </cell>
        </row>
        <row r="197">
          <cell r="B197" t="str">
            <v>Dave Matthews Band</v>
          </cell>
          <cell r="C197" t="str">
            <v>UCs9tH6M6AW16i3s8WabzAfA</v>
          </cell>
        </row>
        <row r="198">
          <cell r="B198" t="str">
            <v>Gaab</v>
          </cell>
          <cell r="C198" t="str">
            <v>UCmST1cfhXXy1KP4KGVJX_5A</v>
          </cell>
        </row>
        <row r="199">
          <cell r="B199" t="str">
            <v>Ayrton Montarroyos</v>
          </cell>
          <cell r="C199" t="str">
            <v>UCESs365L1Ccnq4q3J5yZ7nQ</v>
          </cell>
        </row>
        <row r="200">
          <cell r="B200" t="str">
            <v>Sandra de Sá</v>
          </cell>
          <cell r="C200" t="str">
            <v>UCxa5ie2ZUrfJ0AtIZ7bMpWA</v>
          </cell>
        </row>
        <row r="201">
          <cell r="B201" t="str">
            <v>Nadila</v>
          </cell>
          <cell r="C201" t="str">
            <v>UCrM-ZLjQ7Xocm0ayolZHWYQ</v>
          </cell>
        </row>
        <row r="202">
          <cell r="B202" t="str">
            <v>Lito Atalaia</v>
          </cell>
          <cell r="C202" t="str">
            <v>UC46zrX3WZCO7PuneeNHJv2Q</v>
          </cell>
        </row>
        <row r="203">
          <cell r="B203" t="str">
            <v>Fabio Lima</v>
          </cell>
          <cell r="C203" t="str">
            <v>UCABFK9R0hi0FYiASAAVf5-g</v>
          </cell>
        </row>
        <row r="204">
          <cell r="B204" t="str">
            <v>Tchê Garotos</v>
          </cell>
          <cell r="C204" t="str">
            <v>UCUcFmoalxP39r6mdaoUQm_Q</v>
          </cell>
        </row>
        <row r="205">
          <cell r="B205" t="str">
            <v>Anderson Freire</v>
          </cell>
          <cell r="C205" t="str">
            <v>UCWuRgwQ5WhZOYkq_gA-aMjQ</v>
          </cell>
        </row>
        <row r="206">
          <cell r="B206" t="str">
            <v>Sergio Lopes</v>
          </cell>
          <cell r="C206" t="str">
            <v>UC5GskiiRScuC9uhh-_L49Iw</v>
          </cell>
        </row>
        <row r="207">
          <cell r="B207" t="str">
            <v>Velhas Virgens</v>
          </cell>
          <cell r="C207" t="str">
            <v>UC7ubOQOS87tlO902Tt3cK5A</v>
          </cell>
        </row>
        <row r="208">
          <cell r="B208" t="str">
            <v>88rising</v>
          </cell>
          <cell r="C208" t="str">
            <v>UCZW5lIUz93q_aZIkJPAC0IQ</v>
          </cell>
        </row>
        <row r="209">
          <cell r="B209" t="str">
            <v>Dubdogz</v>
          </cell>
          <cell r="C209" t="str">
            <v>UCnEJYGEXs33Zaomfdgc050Q</v>
          </cell>
        </row>
        <row r="210">
          <cell r="B210" t="str">
            <v>Charlotte de Witte</v>
          </cell>
          <cell r="C210" t="str">
            <v>UC-yOW3e6zBSo1JwLXq46Suw</v>
          </cell>
        </row>
        <row r="211">
          <cell r="B211" t="str">
            <v>DJ Felippe Sanches</v>
          </cell>
          <cell r="C211" t="str">
            <v>UCQwDNtj8H1K1UOhWSGhdJRw</v>
          </cell>
        </row>
        <row r="212">
          <cell r="B212" t="str">
            <v>Latino</v>
          </cell>
          <cell r="C212" t="str">
            <v>UC67VuV70FiIgJZeAkR7aVbQ</v>
          </cell>
        </row>
        <row r="213">
          <cell r="B213" t="str">
            <v>Jovem Nerd</v>
          </cell>
          <cell r="C213" t="str">
            <v>UCmEClzCBDx-vrt0GuSKBd9g</v>
          </cell>
        </row>
        <row r="214">
          <cell r="B214" t="str">
            <v>Lionsgate Movies</v>
          </cell>
          <cell r="C214" t="str">
            <v>UCJ6nMHaJPZvsJ-HmUmj1SeA</v>
          </cell>
        </row>
        <row r="215">
          <cell r="B215" t="str">
            <v>Zé Felipe e Miguel</v>
          </cell>
          <cell r="C215" t="str">
            <v>UCMSVllsVhdkMouvEDHQDWQw</v>
          </cell>
        </row>
        <row r="216">
          <cell r="B216" t="str">
            <v>Dinho Ouro Preto</v>
          </cell>
          <cell r="C216" t="str">
            <v>UCr2TPo9hYng3NukEsLSJEyg</v>
          </cell>
        </row>
        <row r="217">
          <cell r="B217" t="str">
            <v>Iohannes</v>
          </cell>
          <cell r="C217" t="str">
            <v>UC7YWcjmcAb722yZdwlzQHxA</v>
          </cell>
        </row>
        <row r="218">
          <cell r="B218" t="str">
            <v>Mc Marcinho</v>
          </cell>
          <cell r="C218" t="str">
            <v>UCWMNHEJStHs2Y7yAMMPgHmQ</v>
          </cell>
        </row>
        <row r="219">
          <cell r="B219" t="str">
            <v>Green Valley</v>
          </cell>
          <cell r="C219" t="str">
            <v>UCZZ6XzHu_7B16K6Qb8JAMGw</v>
          </cell>
        </row>
        <row r="220">
          <cell r="B220" t="str">
            <v>Encontro das Tribos</v>
          </cell>
          <cell r="C220" t="str">
            <v>UCXgZMQKauyNb2FlCOpwtIdw</v>
          </cell>
        </row>
        <row r="221">
          <cell r="B221" t="str">
            <v>MV Bill</v>
          </cell>
          <cell r="C221" t="str">
            <v>UCpxnv9CcdA-rVOOs1vv6hhg</v>
          </cell>
        </row>
        <row r="222">
          <cell r="B222" t="str">
            <v>Zeca Pagodinho</v>
          </cell>
          <cell r="C222" t="str">
            <v>UCCKRUVah2xcFvjQnAwUXWlw</v>
          </cell>
        </row>
        <row r="223">
          <cell r="B223" t="str">
            <v>Felipe Original</v>
          </cell>
          <cell r="C223" t="str">
            <v>Cthu_3fLOljEZguJA8scX_w</v>
          </cell>
        </row>
        <row r="224">
          <cell r="B224" t="str">
            <v>Jorge Vercillo</v>
          </cell>
          <cell r="C224" t="str">
            <v>UCzZ1twZqCiQcZCGW1_uT71g</v>
          </cell>
        </row>
        <row r="225">
          <cell r="B225" t="str">
            <v>Adriana Arydes</v>
          </cell>
          <cell r="C225" t="str">
            <v>UCYHN9EtdCPEmodUXSStabSA</v>
          </cell>
        </row>
        <row r="226">
          <cell r="B226" t="str">
            <v>Simony</v>
          </cell>
          <cell r="C226" t="str">
            <v>UCBi1zQy4hnxgCKV8Csf2dbQ</v>
          </cell>
        </row>
        <row r="227">
          <cell r="B227" t="str">
            <v>Aldair Playboy</v>
          </cell>
          <cell r="C227" t="str">
            <v>UCVElGDX4m32xykQlLb615ug</v>
          </cell>
        </row>
        <row r="228">
          <cell r="B228" t="str">
            <v>DJ Nelsinho</v>
          </cell>
          <cell r="C228" t="str">
            <v>UCs11lqGV02Y-gu2f6G1r4ug</v>
          </cell>
        </row>
        <row r="229">
          <cell r="B229" t="str">
            <v>Gaby Hadassa</v>
          </cell>
          <cell r="C229" t="str">
            <v>UC8JFxM539G2cA3HZp33vLZg</v>
          </cell>
        </row>
        <row r="230">
          <cell r="B230" t="str">
            <v>Luccas Carlos</v>
          </cell>
          <cell r="C230" t="str">
            <v>UCzutskvoXCVSqgxUAW8JrrQ</v>
          </cell>
        </row>
        <row r="231">
          <cell r="B231" t="str">
            <v>Rádio Alvorada</v>
          </cell>
          <cell r="C231" t="str">
            <v>UC_zOYmhj8CWypVsrGd3IdlQ</v>
          </cell>
        </row>
        <row r="232">
          <cell r="B232" t="str">
            <v>Hamilton de Holanda</v>
          </cell>
          <cell r="C232" t="str">
            <v>UCgssf4iaflqIBjT1ZtY6roA</v>
          </cell>
        </row>
        <row r="233">
          <cell r="B233" t="str">
            <v>Mauricio e Mauri</v>
          </cell>
          <cell r="C233" t="str">
            <v>UC2X-TtOqS2udzAN6mB3-bKw</v>
          </cell>
        </row>
        <row r="234">
          <cell r="B234" t="str">
            <v>Céu</v>
          </cell>
          <cell r="C234" t="str">
            <v>UCESs365L1Ccnq4q3J5yZ7nQ</v>
          </cell>
        </row>
        <row r="235">
          <cell r="B235" t="str">
            <v>Brenno e Matheus</v>
          </cell>
          <cell r="C235" t="str">
            <v>UCwyJ6Xmnv1FtNZlZrkpOZ1A</v>
          </cell>
        </row>
        <row r="236">
          <cell r="B236" t="str">
            <v>Marcello Teodoro</v>
          </cell>
          <cell r="C236" t="str">
            <v>UCS9jgqAIu3OUz9WVrmKYSgA</v>
          </cell>
        </row>
        <row r="237">
          <cell r="B237" t="str">
            <v>Macaco Gordo</v>
          </cell>
          <cell r="C237" t="str">
            <v>UCkbzjlRH6LlP23iLSs-jmcA</v>
          </cell>
        </row>
        <row r="238">
          <cell r="B238" t="str">
            <v>LeoEstakazero</v>
          </cell>
          <cell r="C238" t="str">
            <v>UCTZiMhOC-TxsxLYboLj0EKA</v>
          </cell>
        </row>
        <row r="239">
          <cell r="B239" t="str">
            <v>Bonde das Maravilhas</v>
          </cell>
          <cell r="C239" t="str">
            <v>UCf2AzZqbAcgdJ8pJVZMGGRA</v>
          </cell>
        </row>
        <row r="240">
          <cell r="B240" t="str">
            <v>Eder Miguel</v>
          </cell>
          <cell r="C240" t="str">
            <v>UC7cn6Anu9ONX1lntK2paAJQ</v>
          </cell>
        </row>
        <row r="241">
          <cell r="B241" t="str">
            <v>Vale Talks</v>
          </cell>
          <cell r="C241" t="str">
            <v>UCT6PWx50Jbs55jzK--zFq8w</v>
          </cell>
        </row>
        <row r="242">
          <cell r="B242" t="str">
            <v>Spinnin' Records</v>
          </cell>
          <cell r="C242" t="str">
            <v>UCpDJl2EmP7Oh90Vylx0dZtA</v>
          </cell>
        </row>
        <row r="243">
          <cell r="B243" t="str">
            <v>Zac Brown Band</v>
          </cell>
          <cell r="C243" t="str">
            <v>UCH5oChsU9MVM7gIqBolNKGQ</v>
          </cell>
        </row>
        <row r="244">
          <cell r="B244" t="str">
            <v>Sambô</v>
          </cell>
          <cell r="C244" t="str">
            <v>UC-584XbPKNVLe_CWdgUa1dw</v>
          </cell>
        </row>
        <row r="245">
          <cell r="B245" t="str">
            <v>Música Multishow</v>
          </cell>
          <cell r="C245" t="str">
            <v>UCIzAIM-zatIDHErC0Z23hbQ</v>
          </cell>
        </row>
        <row r="246">
          <cell r="B246" t="str">
            <v>Lucas e Thiago</v>
          </cell>
          <cell r="C246" t="str">
            <v>UCSqlUF0D3q98gHL_avQ8Xhw</v>
          </cell>
        </row>
        <row r="247">
          <cell r="B247" t="str">
            <v>Kehlani</v>
          </cell>
          <cell r="C247" t="str">
            <v>UCuE1A4MDBt8YkgUkRAKMtjw</v>
          </cell>
        </row>
        <row r="248">
          <cell r="B248" t="str">
            <v>Felipe Ferraz</v>
          </cell>
          <cell r="C248" t="str">
            <v>UCceedg2JSHVsFOcYH5AXm8Q</v>
          </cell>
        </row>
        <row r="249">
          <cell r="B249" t="str">
            <v>Akira Presidente</v>
          </cell>
          <cell r="C249" t="str">
            <v>UC0lVfCNuEmnV7QmkT-3v-Pw</v>
          </cell>
        </row>
        <row r="250">
          <cell r="B250" t="str">
            <v>Emicida</v>
          </cell>
          <cell r="C250" t="str">
            <v>UCJ53-i88ymgy7RDBPpb4PEg</v>
          </cell>
        </row>
        <row r="251">
          <cell r="B251" t="str">
            <v>mpb4</v>
          </cell>
          <cell r="C251" t="str">
            <v>UCgWJCqg1f5ytyE9eK8bw90Q</v>
          </cell>
        </row>
        <row r="252">
          <cell r="B252" t="str">
            <v>João Carreiro</v>
          </cell>
          <cell r="C252" t="str">
            <v>UCZhNAsgUThDuCyt3e7TKOkQ</v>
          </cell>
        </row>
        <row r="253">
          <cell r="B253" t="str">
            <v>Padre Reginaldo Manzotti</v>
          </cell>
          <cell r="C253" t="str">
            <v>UCLOqStDCKZNvN_8Oqu2emGA</v>
          </cell>
        </row>
        <row r="254">
          <cell r="B254" t="str">
            <v>George Henrique e Rodrigo</v>
          </cell>
          <cell r="C254" t="str">
            <v>UCVT7qVXAgmeSMt5YFL7sLug</v>
          </cell>
        </row>
        <row r="255">
          <cell r="B255" t="str">
            <v>Zeca Baleiro</v>
          </cell>
          <cell r="C255" t="str">
            <v>UCa15Wjqf_PAuYyUTF6Hb1Zw</v>
          </cell>
        </row>
        <row r="256">
          <cell r="B256" t="str">
            <v>Michael Sullivan</v>
          </cell>
          <cell r="C256" t="str">
            <v>UCj3UDyCvX6-qIRwnChTMCtQ</v>
          </cell>
        </row>
        <row r="257">
          <cell r="B257" t="str">
            <v>Cristina Mel</v>
          </cell>
          <cell r="C257" t="str">
            <v>UCRS5jqTPnhkV9hTN2gEscXA</v>
          </cell>
        </row>
        <row r="258">
          <cell r="B258" t="str">
            <v>Gustavo Trebien</v>
          </cell>
          <cell r="C258" t="str">
            <v>UCwE5BXvQEmF14oqTzzYigLA</v>
          </cell>
        </row>
        <row r="259">
          <cell r="B259" t="str">
            <v>Rolling Loud</v>
          </cell>
          <cell r="C259" t="str">
            <v>UCxrr-B7ydfDYr4sqsxNg5WA</v>
          </cell>
        </row>
        <row r="260">
          <cell r="B260" t="str">
            <v>Mr. Dan</v>
          </cell>
          <cell r="C260" t="str">
            <v>UC9aDJVaswezPzRWow4Dc86w</v>
          </cell>
        </row>
        <row r="261">
          <cell r="B261" t="str">
            <v>Rappin' Hood</v>
          </cell>
          <cell r="C261" t="str">
            <v>UCSsD_TWCiKkubD13ElQUHSA</v>
          </cell>
        </row>
        <row r="262">
          <cell r="B262" t="str">
            <v>Karol G</v>
          </cell>
          <cell r="C262" t="str">
            <v>UCZuPJZ2kGFdlbQu1qotZaHw</v>
          </cell>
        </row>
        <row r="263">
          <cell r="B263" t="str">
            <v>Awesome Soundwave</v>
          </cell>
          <cell r="C263" t="str">
            <v>UCSCs9WLoO3uv0XRGOLL6zBQ</v>
          </cell>
        </row>
        <row r="264">
          <cell r="B264" t="str">
            <v>MC Guimê</v>
          </cell>
          <cell r="C264" t="str">
            <v>UCWdd-XE5bcFcp3adUKpFrSA</v>
          </cell>
        </row>
        <row r="265">
          <cell r="B265" t="str">
            <v>Vini e Lucas</v>
          </cell>
          <cell r="C265" t="str">
            <v>UC9QLf54PzWhYtzHrPJlYPfA</v>
          </cell>
        </row>
        <row r="266">
          <cell r="B266" t="str">
            <v>Festa Prime</v>
          </cell>
          <cell r="C266" t="str">
            <v>UCjbgcYMAKiRSaQH3HxOKMRw</v>
          </cell>
        </row>
        <row r="267">
          <cell r="B267" t="str">
            <v>Lincoln</v>
          </cell>
          <cell r="C267" t="str">
            <v>UCJhVm0lzagd9GqJzMIy7Wbg</v>
          </cell>
        </row>
        <row r="268">
          <cell r="B268" t="str">
            <v>Psirico</v>
          </cell>
          <cell r="C268" t="str">
            <v>UCf-tvh_Rd9Lvje-Q1iP9fhg</v>
          </cell>
        </row>
        <row r="269">
          <cell r="B269" t="str">
            <v>Carlos e Jader</v>
          </cell>
          <cell r="C269" t="str">
            <v>UCRzOLWY9ZLFyBTca06c51gw</v>
          </cell>
        </row>
        <row r="270">
          <cell r="B270" t="str">
            <v>Frei e Gilson</v>
          </cell>
          <cell r="C270" t="str">
            <v>UCbh6_TmFnAJLI56aAQeD3qw</v>
          </cell>
        </row>
        <row r="271">
          <cell r="B271" t="str">
            <v>Paulinho Sá</v>
          </cell>
          <cell r="C271" t="str">
            <v>UCOpsWjY9Pn7ijYp7WD_XkLQ</v>
          </cell>
        </row>
        <row r="272">
          <cell r="B272" t="str">
            <v>Make U Sweat</v>
          </cell>
          <cell r="C272" t="str">
            <v>UCFu7yChkFSA50odNZTGFBNA</v>
          </cell>
        </row>
        <row r="273">
          <cell r="B273" t="str">
            <v>Chapeleiro</v>
          </cell>
          <cell r="C273" t="str">
            <v>UCGGBiA_-K-ApOCsYEE0aK2g</v>
          </cell>
        </row>
        <row r="274">
          <cell r="B274" t="str">
            <v>ClapMe</v>
          </cell>
          <cell r="C274" t="str">
            <v>UC_-WV4m4AU7DFzQiHSQTJ-w</v>
          </cell>
        </row>
        <row r="275">
          <cell r="B275" t="str">
            <v>TV Beija-Flor</v>
          </cell>
          <cell r="C275" t="str">
            <v>UCTpSRrYus6qIqaej7Ytyf-A</v>
          </cell>
        </row>
        <row r="276">
          <cell r="B276" t="str">
            <v>Dori Caymmi</v>
          </cell>
          <cell r="C276" t="str">
            <v>UCESs365L1Ccnq4q3J5yZ7nQ</v>
          </cell>
        </row>
        <row r="277">
          <cell r="B277" t="str">
            <v>Leo Middea</v>
          </cell>
          <cell r="C277" t="str">
            <v>UCsgVsP7hCOAPMTBPNLGf6kQ</v>
          </cell>
        </row>
        <row r="278">
          <cell r="B278" t="str">
            <v>Marina Lima</v>
          </cell>
          <cell r="C278" t="str">
            <v>UCPcwdGUIAHX3BkyHYHtlSAg</v>
          </cell>
        </row>
        <row r="279">
          <cell r="B279" t="str">
            <v>Genesis</v>
          </cell>
          <cell r="C279" t="str">
            <v>UChv9FR8xwUxEkdBUVu4VUOw</v>
          </cell>
        </row>
        <row r="280">
          <cell r="B280" t="str">
            <v>Emílio e Eduardo</v>
          </cell>
          <cell r="C280" t="str">
            <v>UCJbxQIHRJQxOMOIynL9njDA</v>
          </cell>
        </row>
        <row r="281">
          <cell r="B281" t="str">
            <v>Tatau</v>
          </cell>
          <cell r="C281" t="str">
            <v>UCU_xJPRarH3uzFO8ZpNsG4Q</v>
          </cell>
        </row>
        <row r="282">
          <cell r="B282" t="str">
            <v>Alencar Moraes e Lex Nogueira</v>
          </cell>
          <cell r="C282" t="str">
            <v>UCbHBQWrIuaYEbqOx2uHnbPg</v>
          </cell>
        </row>
        <row r="283">
          <cell r="B283" t="str">
            <v>Di Propósito</v>
          </cell>
          <cell r="C283" t="str">
            <v>UCtdqRFoUfC7_SAiIRQiBbGg</v>
          </cell>
        </row>
        <row r="284">
          <cell r="B284" t="str">
            <v>Marc Rebillet</v>
          </cell>
          <cell r="C284" t="str">
            <v>UCXgxNzAgZ1GExhTW4X1mUrg</v>
          </cell>
        </row>
        <row r="285">
          <cell r="B285" t="str">
            <v>Dorgival Dantas</v>
          </cell>
          <cell r="C285" t="str">
            <v>UCuT8yg86VnS7uWgTEBcTbSA</v>
          </cell>
        </row>
        <row r="286">
          <cell r="B286" t="str">
            <v>Maria Rita</v>
          </cell>
          <cell r="C286" t="str">
            <v>UCEp5flnt1KpkKchO-b-Ux2A</v>
          </cell>
        </row>
        <row r="287">
          <cell r="B287" t="str">
            <v>Teresa Cristina</v>
          </cell>
          <cell r="C287" t="str">
            <v>UCrs_t3HCEvhynFElI2fY1Fw</v>
          </cell>
        </row>
        <row r="288">
          <cell r="B288" t="str">
            <v>Simone</v>
          </cell>
          <cell r="C288" t="str">
            <v>UCjBxg0lL67R8ka8Lq-hZb4w</v>
          </cell>
        </row>
        <row r="289">
          <cell r="B289" t="str">
            <v>Seu Jorge</v>
          </cell>
          <cell r="C289" t="str">
            <v>UCEu4zYAMGPBi3vGAiEA5srg</v>
          </cell>
        </row>
        <row r="290">
          <cell r="B290" t="str">
            <v>Mato Seco</v>
          </cell>
          <cell r="C290" t="str">
            <v>UCpo5MmygEHw8Vj5y3aM9rEA</v>
          </cell>
        </row>
        <row r="291">
          <cell r="B291" t="str">
            <v>Made In Latino</v>
          </cell>
          <cell r="C291" t="str">
            <v>UCRv00d7mhmsWw6n6hBo96OA</v>
          </cell>
        </row>
        <row r="292">
          <cell r="B292" t="str">
            <v>Steve Aoki</v>
          </cell>
          <cell r="C292" t="str">
            <v>UCALvGYb5h_MZCzW_vG8d8eQ</v>
          </cell>
        </row>
        <row r="293">
          <cell r="B293" t="str">
            <v>Sambaí</v>
          </cell>
          <cell r="C293" t="str">
            <v>UCtrgDikviQ9kW4hWu6Rfi-w</v>
          </cell>
        </row>
        <row r="294">
          <cell r="B294" t="str">
            <v>Artistas da Paraíba</v>
          </cell>
          <cell r="C294" t="str">
            <v>UCuCBaOj4H5mSrT1JlhVajtQ</v>
          </cell>
        </row>
        <row r="295">
          <cell r="B295" t="str">
            <v>Nanah</v>
          </cell>
          <cell r="C295" t="str">
            <v>UCNt3_fg_E5x8w-3IuvLuIrg</v>
          </cell>
        </row>
        <row r="296">
          <cell r="B296" t="str">
            <v>Thaíde</v>
          </cell>
          <cell r="C296" t="str">
            <v>UCMW1-7MSLLC23xKerFMbVoA</v>
          </cell>
        </row>
        <row r="297">
          <cell r="B297" t="str">
            <v>RDN Reis da Noite</v>
          </cell>
          <cell r="C297" t="str">
            <v>UCnh_iWHLpDjugrEtEOA0Q1A</v>
          </cell>
        </row>
        <row r="298">
          <cell r="B298" t="str">
            <v>MC Menor MR</v>
          </cell>
          <cell r="C298" t="str">
            <v>UCKuCwlgY13j2efiR9fRo8xQ</v>
          </cell>
        </row>
        <row r="299">
          <cell r="B299" t="str">
            <v>Letrux</v>
          </cell>
          <cell r="C299" t="str">
            <v>UClk4_KCeFFIDp_rqsnqTuHA</v>
          </cell>
        </row>
        <row r="300">
          <cell r="B300" t="str">
            <v>Orochi</v>
          </cell>
          <cell r="C300" t="str">
            <v>UCQSDP7H4BINtrZ0bJc_FNIA</v>
          </cell>
        </row>
        <row r="301">
          <cell r="B301" t="str">
            <v>Gabriel o Pensador</v>
          </cell>
          <cell r="C301" t="str">
            <v>UCZqpSRUzFlmVbih3anZXQaQ</v>
          </cell>
        </row>
        <row r="302">
          <cell r="B302" t="str">
            <v>Gog</v>
          </cell>
          <cell r="C302" t="str">
            <v>UC6pm-m0OKMdaqwctLR-rHTg</v>
          </cell>
        </row>
        <row r="303">
          <cell r="B303" t="str">
            <v>Martin Garrix</v>
          </cell>
          <cell r="C303" t="str">
            <v>UC5H_KXkPbEsGs0tFt8R35mA</v>
          </cell>
        </row>
        <row r="304">
          <cell r="B304" t="str">
            <v>Cidade Negra</v>
          </cell>
          <cell r="C304" t="str">
            <v>UCJmgAaz2bXEIWSXLJN1zr_g</v>
          </cell>
        </row>
        <row r="305">
          <cell r="B305" t="str">
            <v>Kim Catedral</v>
          </cell>
          <cell r="C305" t="str">
            <v>UCU9fD_wSGohxafbaV-apn0A</v>
          </cell>
        </row>
        <row r="306">
          <cell r="B306" t="str">
            <v>FUN7</v>
          </cell>
          <cell r="C306" t="str">
            <v>UCL3Sy6LJPov74JGlhl5Fo_Q</v>
          </cell>
        </row>
        <row r="307">
          <cell r="B307" t="str">
            <v>Delacruz</v>
          </cell>
          <cell r="C307" t="str">
            <v>UCBda6I9ZUBEliGiLDLP6rWQ</v>
          </cell>
        </row>
        <row r="308">
          <cell r="B308" t="str">
            <v>Day e Lara</v>
          </cell>
          <cell r="C308" t="str">
            <v>UCcH_jviBiLUQRHdKS8DxB8g</v>
          </cell>
        </row>
        <row r="309">
          <cell r="B309" t="str">
            <v>Leo Mai</v>
          </cell>
          <cell r="C309" t="str">
            <v>UCtMpS7LtguyAG_I_gexL9KA</v>
          </cell>
        </row>
        <row r="310">
          <cell r="B310" t="str">
            <v>Erikka</v>
          </cell>
          <cell r="C310" t="str">
            <v>UCrSb2h1hfH7pDS7kV0syBDw</v>
          </cell>
        </row>
        <row r="311">
          <cell r="B311" t="str">
            <v>Amigos Sertanejos</v>
          </cell>
          <cell r="C311" t="str">
            <v>UCEO56ZVeOWHoQTdKCqO54dA</v>
          </cell>
        </row>
        <row r="312">
          <cell r="B312" t="str">
            <v>Diney</v>
          </cell>
          <cell r="C312" t="str">
            <v>UCrRVFTXxJGzSX4x11w0ls0Q</v>
          </cell>
        </row>
        <row r="313">
          <cell r="B313" t="str">
            <v>Lexa</v>
          </cell>
          <cell r="C313" t="str">
            <v>UCftzunGvitkaC4jOX3pw1Nw</v>
          </cell>
        </row>
        <row r="314">
          <cell r="B314" t="str">
            <v>Alexandre Peixe</v>
          </cell>
          <cell r="C314" t="str">
            <v>UCdZyqMRBYfVBJS5ZU4oQOig</v>
          </cell>
        </row>
        <row r="315">
          <cell r="B315" t="str">
            <v>Relix</v>
          </cell>
          <cell r="C315" t="str">
            <v>UCk8sa4D-Wnymz-w7uVbjfzA</v>
          </cell>
        </row>
        <row r="316">
          <cell r="B316" t="str">
            <v>Ana Carolina</v>
          </cell>
          <cell r="C316" t="str">
            <v>UCi_6SNdvEOq5i1X_Zl2K8Fg</v>
          </cell>
        </row>
        <row r="317">
          <cell r="B317" t="str">
            <v>As Bahias e a Cozinha Mineira</v>
          </cell>
          <cell r="C317" t="str">
            <v>UCLjRIzxWgM_fXD_cb7QU97g</v>
          </cell>
        </row>
        <row r="318">
          <cell r="B318" t="str">
            <v>Rennan da Penha</v>
          </cell>
          <cell r="C318" t="str">
            <v>UCks-X9gDvMsU3hqWc0F4I1g</v>
          </cell>
        </row>
        <row r="319">
          <cell r="B319" t="str">
            <v>Realidade Cruel</v>
          </cell>
          <cell r="C319" t="str">
            <v>UC7h4lER1Z3afXTW7F1NPXww</v>
          </cell>
        </row>
        <row r="320">
          <cell r="B320" t="str">
            <v>Paulinho Moska</v>
          </cell>
          <cell r="C320" t="str">
            <v>UCFH2pCrdmO-9jHFRuDaWfJA</v>
          </cell>
        </row>
        <row r="321">
          <cell r="B321" t="str">
            <v>Insomniac</v>
          </cell>
          <cell r="C321" t="str">
            <v>UCr45VhwCBYwMfdN-gz7W_OA</v>
          </cell>
        </row>
        <row r="322">
          <cell r="B322" t="str">
            <v>Tiê</v>
          </cell>
          <cell r="C322" t="str">
            <v>UCN1KuzKVPf7HarEOcWFF0wg</v>
          </cell>
        </row>
        <row r="323">
          <cell r="B323" t="str">
            <v>Zeeba</v>
          </cell>
          <cell r="C323" t="str">
            <v>UC3HvhbpfXarXIyYyez1Kraw</v>
          </cell>
        </row>
        <row r="324">
          <cell r="B324" t="str">
            <v>Rodrigo Santana</v>
          </cell>
          <cell r="C324" t="str">
            <v>UCV4pwbFfHDEBJPCxK2BheAw</v>
          </cell>
        </row>
        <row r="325">
          <cell r="B325" t="str">
            <v>Godlands e Nostalgix</v>
          </cell>
        </row>
        <row r="326">
          <cell r="B326" t="str">
            <v>SPACE YACHT</v>
          </cell>
          <cell r="C326" t="str">
            <v>UCpsi7Bq97loSQMx6iIToEPA</v>
          </cell>
        </row>
        <row r="327">
          <cell r="B327" t="str">
            <v>Moisés Loureiro e Haroldo Guimarães</v>
          </cell>
        </row>
        <row r="328">
          <cell r="B328" t="str">
            <v>Josyara</v>
          </cell>
          <cell r="C328" t="str">
            <v>UCkFya3Tre53EK1b-ujJjw3w</v>
          </cell>
        </row>
        <row r="329">
          <cell r="B329" t="str">
            <v>Mc Koringa</v>
          </cell>
          <cell r="C329" t="str">
            <v>UCIbuHmpoxGG3zUN4Ny2WN2Q</v>
          </cell>
        </row>
        <row r="330">
          <cell r="B330" t="str">
            <v>Forró Os Pé de Cana</v>
          </cell>
          <cell r="C330" t="str">
            <v>UCJIzZNlcnAsRjR2WGblYhyw</v>
          </cell>
        </row>
        <row r="331">
          <cell r="B331" t="str">
            <v>Valéria Barros</v>
          </cell>
          <cell r="C331" t="str">
            <v>UCwR1KSRQPm6KNS_BQAgx1Hw</v>
          </cell>
        </row>
        <row r="332">
          <cell r="B332" t="str">
            <v>Adelmário Coelho</v>
          </cell>
          <cell r="C332" t="str">
            <v>UCuLnuA7qYoPduiRoecPIc6g</v>
          </cell>
        </row>
        <row r="333">
          <cell r="B333" t="str">
            <v>Detonautas</v>
          </cell>
          <cell r="C333" t="str">
            <v>UCAxBwMa6l9EQ9d2eVWoyiNQ</v>
          </cell>
        </row>
        <row r="334">
          <cell r="B334" t="str">
            <v>SEM REZNHA</v>
          </cell>
          <cell r="C334" t="str">
            <v>UC_hOpnXmq34IAYaMyxG0D9A</v>
          </cell>
        </row>
        <row r="335">
          <cell r="B335" t="str">
            <v>Pablo</v>
          </cell>
          <cell r="C335" t="str">
            <v>UCvW6D401uETeZuvMrNfgwdg</v>
          </cell>
        </row>
        <row r="336">
          <cell r="B336" t="str">
            <v>Caio Medice</v>
          </cell>
          <cell r="C336" t="str">
            <v>UCcT-b97sDJJJLdphGYTMXzw</v>
          </cell>
        </row>
        <row r="337">
          <cell r="B337" t="str">
            <v>Igor Ativado</v>
          </cell>
          <cell r="C337" t="str">
            <v>UCK3a-YLldMs6P7JMttrWLIg</v>
          </cell>
        </row>
        <row r="338">
          <cell r="B338" t="str">
            <v>Banda LayBack</v>
          </cell>
          <cell r="C338" t="str">
            <v>UCnWMvKQg9WaMi1eLvSFJCgA</v>
          </cell>
        </row>
        <row r="339">
          <cell r="B339" t="str">
            <v>Grupo Presença</v>
          </cell>
          <cell r="C339" t="str">
            <v>UCKTsmTjpzWuCoFcdaJ4GnSA</v>
          </cell>
        </row>
        <row r="340">
          <cell r="B340" t="str">
            <v>LP Tributo</v>
          </cell>
          <cell r="C340" t="str">
            <v>UCl3byzifQ9mIcdmtZhygPqQ</v>
          </cell>
        </row>
        <row r="341">
          <cell r="B341" t="str">
            <v>Melim</v>
          </cell>
          <cell r="C341" t="str">
            <v>UCvFA2VabfW8wnVJXB3hm1Bg</v>
          </cell>
        </row>
        <row r="342">
          <cell r="B342" t="str">
            <v>Jopin</v>
          </cell>
          <cell r="C342" t="str">
            <v>UCmrB3JgkO0zpKFV3Hf9_lrw</v>
          </cell>
        </row>
        <row r="343">
          <cell r="B343" t="str">
            <v>Educadora FM</v>
          </cell>
          <cell r="C343" t="str">
            <v>UCTsoLKsERSF5FMwEdV6euKQ</v>
          </cell>
        </row>
        <row r="344">
          <cell r="B344" t="str">
            <v>Kohen</v>
          </cell>
          <cell r="C344" t="str">
            <v>UCYZ4xfqr77WfQ2R2GO25dyQ</v>
          </cell>
        </row>
        <row r="345">
          <cell r="B345" t="str">
            <v>DOORN Records</v>
          </cell>
          <cell r="C345" t="str">
            <v>UC_c4pYoEDy2NSkv3-hNvHHA</v>
          </cell>
        </row>
        <row r="346">
          <cell r="B346" t="str">
            <v>Olodum</v>
          </cell>
        </row>
        <row r="347">
          <cell r="B347" t="str">
            <v>Companhia do Calypso</v>
          </cell>
          <cell r="C347" t="str">
            <v>UCE0ZS6UV5kpeZGBle1YbToA</v>
          </cell>
        </row>
        <row r="348">
          <cell r="B348" t="str">
            <v>Banda Os Brothers</v>
          </cell>
          <cell r="C348" t="str">
            <v>UCui0RhKcvH7kY2o6Tm5V93Q</v>
          </cell>
        </row>
        <row r="349">
          <cell r="B349" t="str">
            <v>Nicolas Germano</v>
          </cell>
          <cell r="C349" t="str">
            <v>UCUfoZwtE_cT4rcWpPGPt0YA</v>
          </cell>
        </row>
        <row r="350">
          <cell r="B350" t="str">
            <v>Vocal Livre</v>
          </cell>
          <cell r="C350" t="str">
            <v>UCZrHTCq4cXwwtGBTujhAANA</v>
          </cell>
        </row>
        <row r="351">
          <cell r="B351" t="str">
            <v>Los Hermanos</v>
          </cell>
          <cell r="C351" t="str">
            <v>UCEus5FTsxOPruA755QpCsow</v>
          </cell>
        </row>
        <row r="352">
          <cell r="B352" t="str">
            <v>Kátia Cilene</v>
          </cell>
          <cell r="C352" t="str">
            <v>UCu6EZIWJNKLZF3zYJ2Cp32Q</v>
          </cell>
        </row>
        <row r="353">
          <cell r="B353" t="str">
            <v>Mara Pavanelly</v>
          </cell>
          <cell r="C353" t="str">
            <v>UCr2_pNDv0ao3ihCcGTKvDTQ</v>
          </cell>
        </row>
        <row r="354">
          <cell r="B354" t="str">
            <v>Bruno Rosa</v>
          </cell>
          <cell r="C354" t="str">
            <v>UCgENMvw0UY0ba0QQRsSQhrw</v>
          </cell>
        </row>
        <row r="355">
          <cell r="B355" t="str">
            <v>Paula Fernandes</v>
          </cell>
          <cell r="C355" t="str">
            <v>UCvnl2_zQCEzGzjRzsityDYQ</v>
          </cell>
        </row>
        <row r="356">
          <cell r="B356" t="str">
            <v>Pedro Paulo e Alex</v>
          </cell>
          <cell r="C356" t="str">
            <v>UCoVw1ho6U3AGidHm-k7vH-w</v>
          </cell>
        </row>
        <row r="357">
          <cell r="B357" t="str">
            <v>Sergio Riccardo</v>
          </cell>
          <cell r="C357" t="str">
            <v>UCovlQyzgA6T3mB6H8vvuDRQ</v>
          </cell>
        </row>
        <row r="358">
          <cell r="B358" t="str">
            <v>Ponto de Equilibro</v>
          </cell>
          <cell r="C358" t="str">
            <v>UCjisL_wayJkxiVGBC0O3-Sw</v>
          </cell>
        </row>
        <row r="359">
          <cell r="B359" t="str">
            <v>Raising Cane's</v>
          </cell>
          <cell r="C359" t="str">
            <v>UCu4MUf6LJA5wl2uUeIxIMbw</v>
          </cell>
        </row>
        <row r="360">
          <cell r="B360" t="str">
            <v>Napalm Records</v>
          </cell>
          <cell r="C360" t="str">
            <v>UCG7AaCh_CiG6pq_rRDNw72A</v>
          </cell>
        </row>
        <row r="361">
          <cell r="B361" t="str">
            <v>Fat Joe</v>
          </cell>
          <cell r="C361" t="str">
            <v>UC9AZd4iksgpbPbWlHCTgYFw</v>
          </cell>
        </row>
        <row r="362">
          <cell r="B362" t="str">
            <v>Festival Dendicasa</v>
          </cell>
        </row>
        <row r="363">
          <cell r="B363" t="str">
            <v>Rapper Gregory</v>
          </cell>
          <cell r="C363" t="str">
            <v>UCM5OqrMtzgxtvxUX8PB08qA</v>
          </cell>
        </row>
        <row r="364">
          <cell r="B364" t="str">
            <v>Dj Marlboro</v>
          </cell>
          <cell r="C364" t="str">
            <v>UCPE4XGBPvfRdtkgDfR97BFQ</v>
          </cell>
        </row>
        <row r="365">
          <cell r="B365" t="str">
            <v>Apocalyptica</v>
          </cell>
          <cell r="C365" t="str">
            <v>UCru9ErWdSgEG8VO8xtBHFuQ</v>
          </cell>
        </row>
        <row r="366">
          <cell r="B366" t="str">
            <v>Telecine</v>
          </cell>
          <cell r="C366" t="str">
            <v>UCo75UnlCEKjxOoNb4jx2LsA</v>
          </cell>
        </row>
        <row r="367">
          <cell r="B367" t="str">
            <v>O'Rilley Irish Pub</v>
          </cell>
          <cell r="C367" t="str">
            <v>UCyF3FEejw8LTHbe5Lcb-d1A</v>
          </cell>
        </row>
        <row r="368">
          <cell r="B368" t="str">
            <v>Lobão</v>
          </cell>
          <cell r="C368" t="str">
            <v>UCv-NWLLs-sKmgCoMwZuJPtw</v>
          </cell>
        </row>
        <row r="369">
          <cell r="B369" t="str">
            <v>Edson Duarte</v>
          </cell>
          <cell r="C369" t="str">
            <v>UCVadkUMivhrwWZI4GlwgYcg</v>
          </cell>
        </row>
        <row r="370">
          <cell r="B370" t="str">
            <v>Marcos Lessa</v>
          </cell>
          <cell r="C370" t="str">
            <v>UCrEDpSBujrQo_LVcntR8PHQ</v>
          </cell>
        </row>
        <row r="371">
          <cell r="B371" t="str">
            <v>Seu Roque</v>
          </cell>
          <cell r="C371" t="str">
            <v>UC7WWcZ4t_gRiJxErhAyOLDg</v>
          </cell>
        </row>
        <row r="372">
          <cell r="B372" t="str">
            <v>Luedji Luna</v>
          </cell>
          <cell r="C372" t="str">
            <v>UCaLmDMn4wJHNjBYfJ7n1TZg</v>
          </cell>
        </row>
        <row r="373">
          <cell r="B373" t="str">
            <v>Grupo Vombora</v>
          </cell>
          <cell r="C373" t="str">
            <v>UCk7Vd2Guk0xMdd5-toT5LOg</v>
          </cell>
        </row>
        <row r="374">
          <cell r="B374" t="str">
            <v>Fernando Younis</v>
          </cell>
        </row>
        <row r="375">
          <cell r="B375" t="str">
            <v>Paulo Ricardo</v>
          </cell>
          <cell r="C375" t="str">
            <v>UCCSaV-DNp_eqAk8M4qFY4QQ</v>
          </cell>
        </row>
        <row r="376">
          <cell r="B376" t="str">
            <v>João Victor e Vinicius</v>
          </cell>
          <cell r="C376" t="str">
            <v>UC0-2kPj2Dq6wzmJtyDGOmAg</v>
          </cell>
        </row>
        <row r="377">
          <cell r="B377" t="str">
            <v>Scracho</v>
          </cell>
          <cell r="C377" t="str">
            <v>UCcghGwLlQm2JPYRtBFgVkCQ</v>
          </cell>
        </row>
        <row r="378">
          <cell r="B378" t="str">
            <v>Black Eyed Peas</v>
          </cell>
          <cell r="C378" t="str">
            <v>UCBFaOy1_APEXEyA6Gws_Y1g</v>
          </cell>
        </row>
        <row r="379">
          <cell r="B379" t="str">
            <v>Coisa Nossa</v>
          </cell>
          <cell r="C379" t="str">
            <v>UCbtlMIfdRVxPXZ1nI8NBN2A</v>
          </cell>
        </row>
        <row r="380">
          <cell r="B380" t="str">
            <v>Adriano Pagani</v>
          </cell>
          <cell r="C380" t="str">
            <v>UCZE0UL9BtkJFwsKX5nz0YEg</v>
          </cell>
        </row>
        <row r="381">
          <cell r="B381" t="str">
            <v>Beat Port</v>
          </cell>
          <cell r="C381" t="str">
            <v>UCyEMqKQPGdj8wKVKt2-agbQ</v>
          </cell>
        </row>
        <row r="382">
          <cell r="B382" t="str">
            <v>Rainbow Kitten Surprise</v>
          </cell>
          <cell r="C382" t="str">
            <v>UCCR9_AHrNjiwg2Py81fU02w</v>
          </cell>
        </row>
        <row r="383">
          <cell r="B383" t="str">
            <v>The Killers</v>
          </cell>
          <cell r="C383" t="str">
            <v>UCkhyoTaWKuB-Rdbb6Z3Z5DA</v>
          </cell>
        </row>
        <row r="384">
          <cell r="B384" t="str">
            <v>Davi e Fernando</v>
          </cell>
          <cell r="C384" t="str">
            <v>UCP-uA4q6UbfqDzJP9G6QxPg</v>
          </cell>
        </row>
        <row r="385">
          <cell r="B385" t="str">
            <v>Reezer</v>
          </cell>
          <cell r="C385" t="str">
            <v>UCpYMptIvEf6kXu6UxdsDpgw</v>
          </cell>
        </row>
        <row r="386">
          <cell r="B386" t="str">
            <v>Cat Dealers</v>
          </cell>
          <cell r="C386" t="str">
            <v>UChbV7GOWui74FJoHLCLwVSw</v>
          </cell>
        </row>
        <row r="387">
          <cell r="B387" t="str">
            <v>Romeo Blanco</v>
          </cell>
          <cell r="C387" t="str">
            <v>UCxMAdKZiwNV_Do9J_fMJ6pg</v>
          </cell>
        </row>
        <row r="388">
          <cell r="B388" t="str">
            <v>Festival Ajudar para Comemorar</v>
          </cell>
          <cell r="C388" t="str">
            <v>UCgl7rNDz7KXMpqeAvKZWOJQ</v>
          </cell>
        </row>
        <row r="389">
          <cell r="B389" t="str">
            <v>Coca Cola</v>
          </cell>
          <cell r="C389" t="str">
            <v>UCosXctaTYxN4YPIvI5Fpcrw</v>
          </cell>
        </row>
        <row r="390">
          <cell r="B390" t="str">
            <v>Roadie Crew</v>
          </cell>
          <cell r="C390" t="str">
            <v>UCmwQieW6ej4faLzz1lDJk4g</v>
          </cell>
        </row>
        <row r="391">
          <cell r="B391" t="str">
            <v>Sunburn Festival</v>
          </cell>
          <cell r="C391" t="str">
            <v>UCqD7C-bA_Kzm3SMn7P-92-A</v>
          </cell>
        </row>
        <row r="392">
          <cell r="B392" t="str">
            <v>Ramon Schnayder</v>
          </cell>
          <cell r="C392" t="str">
            <v>UCLFrcsAy-sepDAlMoiz-Ykw</v>
          </cell>
        </row>
        <row r="393">
          <cell r="B393" t="str">
            <v>Gabriela Carvalho</v>
          </cell>
          <cell r="C393" t="str">
            <v>UCN35duZu5g7aUNMcnV8N7sA</v>
          </cell>
        </row>
        <row r="394">
          <cell r="B394" t="str">
            <v>Zé Cantor</v>
          </cell>
          <cell r="C394" t="str">
            <v>UC2udUpIcyNDYd8UEn5TcJsg</v>
          </cell>
        </row>
        <row r="395">
          <cell r="B395" t="str">
            <v>Grupo Pixote</v>
          </cell>
          <cell r="C395" t="str">
            <v>UC9nrzWIabr3QFpEPi2HQzzA</v>
          </cell>
        </row>
        <row r="396">
          <cell r="B396" t="str">
            <v>Sâmya Maia</v>
          </cell>
          <cell r="C396" t="str">
            <v>UCmCOoNLsYoQnHJHTa_Yv_lA</v>
          </cell>
        </row>
        <row r="397">
          <cell r="B397" t="str">
            <v>Olivia Ferreira</v>
          </cell>
          <cell r="C397" t="str">
            <v>UCc9CbS3E_1NfhD-aUgg_m3w</v>
          </cell>
        </row>
        <row r="398">
          <cell r="B398" t="str">
            <v>Furacão 2000</v>
          </cell>
          <cell r="C398" t="str">
            <v>UC2nf2odgrHCgedXraaExpeQ</v>
          </cell>
        </row>
        <row r="399">
          <cell r="B399" t="str">
            <v>Mariana e Mateus</v>
          </cell>
          <cell r="C399" t="str">
            <v>UCRnZjRGN-hzR-WiGrFJEKsQ</v>
          </cell>
        </row>
        <row r="400">
          <cell r="B400" t="str">
            <v>Rafa Mesquita</v>
          </cell>
          <cell r="C400" t="str">
            <v>UCMMGkrT73uzeFjO1BCYBdCw</v>
          </cell>
        </row>
        <row r="401">
          <cell r="B401" t="str">
            <v>Babu Santana</v>
          </cell>
          <cell r="C401" t="str">
            <v>UCz8FS9fRzVPkaSToXvA2TZQ</v>
          </cell>
        </row>
        <row r="402">
          <cell r="B402" t="str">
            <v>Sérgio Reis</v>
          </cell>
          <cell r="C402" t="str">
            <v>UCa2s7svVZrDm5NUZ3ExL6DA</v>
          </cell>
        </row>
        <row r="403">
          <cell r="B403" t="str">
            <v>SambAdm</v>
          </cell>
          <cell r="C403" t="str">
            <v>UCSaEzXPqQZgyYTnjcNd40xQ</v>
          </cell>
        </row>
        <row r="404">
          <cell r="B404" t="str">
            <v>Zé Ricardo e Thiago</v>
          </cell>
          <cell r="C404" t="str">
            <v>UC5_0qdfbiW506o1M-0atC9Q</v>
          </cell>
        </row>
        <row r="405">
          <cell r="B405" t="str">
            <v>Enzo Rabelo</v>
          </cell>
          <cell r="C405" t="str">
            <v>UCd03l2uhKmifkTDLdsP1kSw</v>
          </cell>
        </row>
        <row r="406">
          <cell r="B406" t="str">
            <v>May e Karen</v>
          </cell>
          <cell r="C406" t="str">
            <v>UCtWzhHO4T1VGfJfGXGEd5XQ</v>
          </cell>
        </row>
        <row r="407">
          <cell r="B407" t="str">
            <v>Althaír e Alexandre</v>
          </cell>
          <cell r="C407" t="str">
            <v>UC_aqPIdlexTfC4zvclX-sDQ</v>
          </cell>
        </row>
        <row r="408">
          <cell r="B408" t="str">
            <v>The Rolling Stones</v>
          </cell>
          <cell r="C408" t="str">
            <v>UCB_Z6rBg3WW3NL4-QimhC2A</v>
          </cell>
        </row>
        <row r="409">
          <cell r="B409" t="str">
            <v>Ana Gabriela</v>
          </cell>
          <cell r="C409" t="str">
            <v>UCtN63iegUVqBAxdYkZ-UslQ</v>
          </cell>
        </row>
        <row r="410">
          <cell r="B410" t="str">
            <v>Maiara Coelho</v>
          </cell>
          <cell r="C410" t="str">
            <v>UCFefTtIYwcydVzoMnZEnu4w</v>
          </cell>
        </row>
        <row r="411">
          <cell r="B411" t="str">
            <v>Fábio Dunk</v>
          </cell>
          <cell r="C411" t="str">
            <v>UCRyG7pex13fphhSiZcIdHHg</v>
          </cell>
        </row>
        <row r="412">
          <cell r="B412" t="str">
            <v>Rádio Mix FM</v>
          </cell>
          <cell r="C412" t="str">
            <v>UCTINNXPPFYNg5JdV2bJgM5w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.ytimg.com/vi/ynsLcLzq0qk/mqdefault_live.jpg" TargetMode="External"/><Relationship Id="rId13" Type="http://schemas.openxmlformats.org/officeDocument/2006/relationships/hyperlink" Target="https://i.ytimg.com/vi/kg3NYBATqL0/mqdefault_live.jpg" TargetMode="External"/><Relationship Id="rId3" Type="http://schemas.openxmlformats.org/officeDocument/2006/relationships/hyperlink" Target="https://i.ytimg.com/vi/BnckaVypL5E/mqdefault_live.jpg" TargetMode="External"/><Relationship Id="rId7" Type="http://schemas.openxmlformats.org/officeDocument/2006/relationships/hyperlink" Target="https://i.ytimg.com/vi/IObKsB9taoU/mqdefault_live.jpg" TargetMode="External"/><Relationship Id="rId12" Type="http://schemas.openxmlformats.org/officeDocument/2006/relationships/hyperlink" Target="https://i.ytimg.com/vi/kg3NYBATqL0" TargetMode="External"/><Relationship Id="rId2" Type="http://schemas.openxmlformats.org/officeDocument/2006/relationships/hyperlink" Target="https://i.ytimg.com/vi/TyQ18mIfkFo/mqdefault_live.jpg" TargetMode="External"/><Relationship Id="rId1" Type="http://schemas.openxmlformats.org/officeDocument/2006/relationships/hyperlink" Target="https://i.ytimg.com/vi/Pv8oNp1JC2I/mqdefault_live.jpg" TargetMode="External"/><Relationship Id="rId6" Type="http://schemas.openxmlformats.org/officeDocument/2006/relationships/hyperlink" Target="https://i.ytimg.com/vi/zUql_hIWxMU/mqdefault.jpg" TargetMode="External"/><Relationship Id="rId11" Type="http://schemas.openxmlformats.org/officeDocument/2006/relationships/hyperlink" Target="https://i.ytimg.com/vi/7nSV9wv91kE/mqdefault_live.jpg" TargetMode="External"/><Relationship Id="rId5" Type="http://schemas.openxmlformats.org/officeDocument/2006/relationships/hyperlink" Target="https://i.ytimg.com/vi/PYeBh6uJsxY/mqdefault_live.jpg" TargetMode="External"/><Relationship Id="rId15" Type="http://schemas.openxmlformats.org/officeDocument/2006/relationships/hyperlink" Target="https://www.facebook.com/AlencarMoraeseLexNogueira/" TargetMode="External"/><Relationship Id="rId10" Type="http://schemas.openxmlformats.org/officeDocument/2006/relationships/hyperlink" Target="https://i.ytimg.com/vi/h-4A8HBu1FQ/hqdefault_live.jpg" TargetMode="External"/><Relationship Id="rId4" Type="http://schemas.openxmlformats.org/officeDocument/2006/relationships/hyperlink" Target="https://i.ytimg.com/vi/8_5NPme6_ZY/mqdefault.jpg" TargetMode="External"/><Relationship Id="rId9" Type="http://schemas.openxmlformats.org/officeDocument/2006/relationships/hyperlink" Target="https://i.ytimg.com/vi/_rqwd7Db1m8/mqdefault_live.jpg" TargetMode="External"/><Relationship Id="rId14" Type="http://schemas.openxmlformats.org/officeDocument/2006/relationships/hyperlink" Target="https://i.ytimg.com/vi/axIE7QavEmM/mqdefault_liv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" sqref="B1"/>
    </sheetView>
  </sheetViews>
  <sheetFormatPr defaultRowHeight="15" x14ac:dyDescent="0.25"/>
  <cols>
    <col min="1" max="1" width="49.5703125" customWidth="1"/>
  </cols>
  <sheetData>
    <row r="1" spans="1:3" x14ac:dyDescent="0.25">
      <c r="A1" t="s">
        <v>0</v>
      </c>
      <c r="B1" t="s">
        <v>58</v>
      </c>
      <c r="C1" t="s">
        <v>50</v>
      </c>
    </row>
    <row r="2" spans="1:3" x14ac:dyDescent="0.25">
      <c r="A2" t="s">
        <v>1</v>
      </c>
      <c r="B2" t="s">
        <v>49</v>
      </c>
      <c r="C2" t="s">
        <v>51</v>
      </c>
    </row>
    <row r="3" spans="1:3" x14ac:dyDescent="0.25">
      <c r="A3" t="s">
        <v>2</v>
      </c>
      <c r="B3" t="s">
        <v>59</v>
      </c>
      <c r="C3" t="s">
        <v>52</v>
      </c>
    </row>
    <row r="4" spans="1:3" x14ac:dyDescent="0.25">
      <c r="A4" t="s">
        <v>3</v>
      </c>
      <c r="B4" t="s">
        <v>60</v>
      </c>
      <c r="C4" t="s">
        <v>53</v>
      </c>
    </row>
    <row r="5" spans="1:3" x14ac:dyDescent="0.25">
      <c r="A5" t="s">
        <v>4</v>
      </c>
      <c r="B5" t="s">
        <v>61</v>
      </c>
      <c r="C5" t="s">
        <v>54</v>
      </c>
    </row>
    <row r="6" spans="1:3" x14ac:dyDescent="0.25">
      <c r="A6" t="s">
        <v>5</v>
      </c>
      <c r="B6" t="s">
        <v>62</v>
      </c>
      <c r="C6" t="s">
        <v>55</v>
      </c>
    </row>
    <row r="7" spans="1:3" x14ac:dyDescent="0.25">
      <c r="A7" t="s">
        <v>6</v>
      </c>
      <c r="B7" t="s">
        <v>57</v>
      </c>
      <c r="C7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4" workbookViewId="0">
      <selection activeCell="E23" sqref="E23"/>
    </sheetView>
  </sheetViews>
  <sheetFormatPr defaultRowHeight="15" x14ac:dyDescent="0.25"/>
  <cols>
    <col min="1" max="1" width="36.85546875" bestFit="1" customWidth="1"/>
    <col min="2" max="2" width="14.85546875" customWidth="1"/>
  </cols>
  <sheetData>
    <row r="1" spans="1:8" x14ac:dyDescent="0.25">
      <c r="B1" t="s">
        <v>66</v>
      </c>
      <c r="C1" t="s">
        <v>65</v>
      </c>
      <c r="D1" t="s">
        <v>64</v>
      </c>
      <c r="E1" t="s">
        <v>67</v>
      </c>
      <c r="H1" t="s">
        <v>63</v>
      </c>
    </row>
    <row r="2" spans="1:8" x14ac:dyDescent="0.25">
      <c r="A2" t="s">
        <v>7</v>
      </c>
      <c r="B2" t="str">
        <f>VLOOKUP(C2,categorias!$B$1:$C$7,2,FALSE)</f>
        <v>5ec18b85f1c6989ffb86963e</v>
      </c>
      <c r="C2" t="s">
        <v>49</v>
      </c>
      <c r="D2" t="s">
        <v>28</v>
      </c>
      <c r="E2" t="s">
        <v>69</v>
      </c>
      <c r="H2" t="str">
        <f>$B$1&amp;B2&amp;$C$1&amp;C2&amp;$D$1&amp;D2&amp;$E$1</f>
        <v>{categoria: {"_id": "5ec18b85f1c6989ffb86963e","nome": "Música"}, "nome":"sertanejo"},</v>
      </c>
    </row>
    <row r="3" spans="1:8" x14ac:dyDescent="0.25">
      <c r="A3" t="s">
        <v>8</v>
      </c>
      <c r="B3" t="str">
        <f>VLOOKUP(C3,categorias!$B$1:$C$7,2,FALSE)</f>
        <v>5ec18b85f1c6989ffb86963e</v>
      </c>
      <c r="C3" t="s">
        <v>49</v>
      </c>
      <c r="D3" t="s">
        <v>29</v>
      </c>
      <c r="E3" t="s">
        <v>70</v>
      </c>
      <c r="H3" t="str">
        <f>$B$1&amp;B3&amp;$C$1&amp;C3&amp;$D$1&amp;D3&amp;$E$1</f>
        <v>{categoria: {"_id": "5ec18b85f1c6989ffb86963e","nome": "Música"}, "nome":"rock"},</v>
      </c>
    </row>
    <row r="4" spans="1:8" x14ac:dyDescent="0.25">
      <c r="A4" t="s">
        <v>9</v>
      </c>
      <c r="B4" t="str">
        <f>VLOOKUP(C4,categorias!$B$1:$C$7,2,FALSE)</f>
        <v>5ec18b85f1c6989ffb86963e</v>
      </c>
      <c r="C4" t="s">
        <v>49</v>
      </c>
      <c r="D4" t="s">
        <v>30</v>
      </c>
      <c r="E4" t="s">
        <v>71</v>
      </c>
      <c r="H4" t="str">
        <f>$B$1&amp;B4&amp;$C$1&amp;C4&amp;$D$1&amp;D4&amp;$E$1</f>
        <v>{categoria: {"_id": "5ec18b85f1c6989ffb86963e","nome": "Música"}, "nome":"hip-hop"},</v>
      </c>
    </row>
    <row r="5" spans="1:8" x14ac:dyDescent="0.25">
      <c r="A5" t="s">
        <v>10</v>
      </c>
      <c r="B5" t="str">
        <f>VLOOKUP(C5,categorias!$B$1:$C$7,2,FALSE)</f>
        <v>5ec18b85f1c6989ffb86963e</v>
      </c>
      <c r="C5" t="s">
        <v>49</v>
      </c>
      <c r="D5" t="s">
        <v>31</v>
      </c>
      <c r="E5" t="s">
        <v>72</v>
      </c>
      <c r="H5" t="str">
        <f>$B$1&amp;B5&amp;$C$1&amp;C5&amp;$D$1&amp;D5&amp;$E$1</f>
        <v>{categoria: {"_id": "5ec18b85f1c6989ffb86963e","nome": "Música"}, "nome":"clássica"},</v>
      </c>
    </row>
    <row r="6" spans="1:8" x14ac:dyDescent="0.25">
      <c r="A6" t="s">
        <v>11</v>
      </c>
      <c r="B6" t="str">
        <f>VLOOKUP(C6,categorias!$B$1:$C$7,2,FALSE)</f>
        <v>5ec18b85f1c6989ffb86963e</v>
      </c>
      <c r="C6" t="s">
        <v>49</v>
      </c>
      <c r="D6" t="s">
        <v>32</v>
      </c>
      <c r="E6" t="s">
        <v>73</v>
      </c>
      <c r="H6" t="str">
        <f>$B$1&amp;B6&amp;$C$1&amp;C6&amp;$D$1&amp;D6&amp;$E$1</f>
        <v>{categoria: {"_id": "5ec18b85f1c6989ffb86963e","nome": "Música"}, "nome":"eletrônica"},</v>
      </c>
    </row>
    <row r="7" spans="1:8" x14ac:dyDescent="0.25">
      <c r="A7" t="s">
        <v>12</v>
      </c>
      <c r="B7" t="str">
        <f>VLOOKUP(C7,categorias!$B$1:$C$7,2,FALSE)</f>
        <v>5ec18b85f1c6989ffb86963e</v>
      </c>
      <c r="C7" t="s">
        <v>49</v>
      </c>
      <c r="D7" t="s">
        <v>33</v>
      </c>
      <c r="E7" t="s">
        <v>74</v>
      </c>
      <c r="H7" t="str">
        <f>$B$1&amp;B7&amp;$C$1&amp;C7&amp;$D$1&amp;D7&amp;$E$1</f>
        <v>{categoria: {"_id": "5ec18b85f1c6989ffb86963e","nome": "Música"}, "nome":"pop"},</v>
      </c>
    </row>
    <row r="8" spans="1:8" x14ac:dyDescent="0.25">
      <c r="A8" t="s">
        <v>13</v>
      </c>
      <c r="B8" t="str">
        <f>VLOOKUP(C8,categorias!$B$1:$C$7,2,FALSE)</f>
        <v>5ec18b85f1c6989ffb86963e</v>
      </c>
      <c r="C8" t="s">
        <v>49</v>
      </c>
      <c r="D8" t="s">
        <v>34</v>
      </c>
      <c r="E8" t="s">
        <v>75</v>
      </c>
      <c r="H8" t="str">
        <f>$B$1&amp;B8&amp;$C$1&amp;C8&amp;$D$1&amp;D8&amp;$E$1</f>
        <v>{categoria: {"_id": "5ec18b85f1c6989ffb86963e","nome": "Música"}, "nome":"rap"},</v>
      </c>
    </row>
    <row r="9" spans="1:8" x14ac:dyDescent="0.25">
      <c r="A9" t="s">
        <v>14</v>
      </c>
      <c r="B9" t="str">
        <f>VLOOKUP(C9,categorias!$B$1:$C$7,2,FALSE)</f>
        <v>5ec18b85f1c6989ffb86963e</v>
      </c>
      <c r="C9" t="s">
        <v>49</v>
      </c>
      <c r="D9" t="s">
        <v>35</v>
      </c>
      <c r="E9" t="s">
        <v>76</v>
      </c>
      <c r="H9" t="str">
        <f>$B$1&amp;B9&amp;$C$1&amp;C9&amp;$D$1&amp;D9&amp;$E$1</f>
        <v>{categoria: {"_id": "5ec18b85f1c6989ffb86963e","nome": "Música"}, "nome":"pagode"},</v>
      </c>
    </row>
    <row r="10" spans="1:8" x14ac:dyDescent="0.25">
      <c r="A10" t="s">
        <v>15</v>
      </c>
      <c r="B10" t="str">
        <f>VLOOKUP(C10,categorias!$B$1:$C$7,2,FALSE)</f>
        <v>5ec18b85f1c6989ffb86963e</v>
      </c>
      <c r="C10" t="s">
        <v>49</v>
      </c>
      <c r="D10" t="s">
        <v>36</v>
      </c>
      <c r="E10" t="s">
        <v>77</v>
      </c>
      <c r="H10" t="str">
        <f>$B$1&amp;B10&amp;$C$1&amp;C10&amp;$D$1&amp;D10&amp;$E$1</f>
        <v>{categoria: {"_id": "5ec18b85f1c6989ffb86963e","nome": "Música"}, "nome":"funk"},</v>
      </c>
    </row>
    <row r="11" spans="1:8" x14ac:dyDescent="0.25">
      <c r="A11" t="s">
        <v>16</v>
      </c>
      <c r="B11" t="str">
        <f>VLOOKUP(C11,categorias!$B$1:$C$7,2,FALSE)</f>
        <v>5ec18b85f1c6989ffb86963e</v>
      </c>
      <c r="C11" t="s">
        <v>49</v>
      </c>
      <c r="D11" t="s">
        <v>37</v>
      </c>
      <c r="E11" t="s">
        <v>78</v>
      </c>
      <c r="H11" t="str">
        <f>$B$1&amp;B11&amp;$C$1&amp;C11&amp;$D$1&amp;D11&amp;$E$1</f>
        <v>{categoria: {"_id": "5ec18b85f1c6989ffb86963e","nome": "Música"}, "nome":"samba"},</v>
      </c>
    </row>
    <row r="12" spans="1:8" x14ac:dyDescent="0.25">
      <c r="A12" t="s">
        <v>17</v>
      </c>
      <c r="B12" t="str">
        <f>VLOOKUP(C12,categorias!$B$1:$C$7,2,FALSE)</f>
        <v>5ec18b85f1c6989ffb86963e</v>
      </c>
      <c r="C12" t="s">
        <v>49</v>
      </c>
      <c r="D12" t="s">
        <v>38</v>
      </c>
      <c r="E12" t="s">
        <v>79</v>
      </c>
      <c r="H12" t="str">
        <f>$B$1&amp;B12&amp;$C$1&amp;C12&amp;$D$1&amp;D12&amp;$E$1</f>
        <v>{categoria: {"_id": "5ec18b85f1c6989ffb86963e","nome": "Música"}, "nome":"reggae"},</v>
      </c>
    </row>
    <row r="13" spans="1:8" x14ac:dyDescent="0.25">
      <c r="A13" t="s">
        <v>18</v>
      </c>
      <c r="B13" t="str">
        <f>VLOOKUP(C13,categorias!$B$1:$C$7,2,FALSE)</f>
        <v>5ec18b85f1c6989ffb86963e</v>
      </c>
      <c r="C13" t="s">
        <v>49</v>
      </c>
      <c r="D13" t="s">
        <v>39</v>
      </c>
      <c r="E13" t="s">
        <v>80</v>
      </c>
      <c r="H13" t="str">
        <f>$B$1&amp;B13&amp;$C$1&amp;C13&amp;$D$1&amp;D13&amp;$E$1</f>
        <v>{categoria: {"_id": "5ec18b85f1c6989ffb86963e","nome": "Música"}, "nome":"forró"},</v>
      </c>
    </row>
    <row r="14" spans="1:8" x14ac:dyDescent="0.25">
      <c r="A14" t="s">
        <v>19</v>
      </c>
      <c r="B14" t="str">
        <f>VLOOKUP(C14,categorias!$B$1:$C$7,2,FALSE)</f>
        <v>5ec18b85f1c6989ffb86963e</v>
      </c>
      <c r="C14" t="s">
        <v>49</v>
      </c>
      <c r="D14" t="s">
        <v>40</v>
      </c>
      <c r="E14" t="s">
        <v>81</v>
      </c>
      <c r="H14" t="str">
        <f>$B$1&amp;B14&amp;$C$1&amp;C14&amp;$D$1&amp;D14&amp;$E$1</f>
        <v>{categoria: {"_id": "5ec18b85f1c6989ffb86963e","nome": "Música"}, "nome":"gospel"},</v>
      </c>
    </row>
    <row r="15" spans="1:8" x14ac:dyDescent="0.25">
      <c r="A15" t="s">
        <v>20</v>
      </c>
      <c r="B15" t="str">
        <f>VLOOKUP(C15,categorias!$B$1:$C$7,2,FALSE)</f>
        <v>5ec18b85f1c6989ffb86963e</v>
      </c>
      <c r="C15" t="s">
        <v>49</v>
      </c>
      <c r="D15" t="s">
        <v>41</v>
      </c>
      <c r="E15" t="s">
        <v>82</v>
      </c>
      <c r="H15" t="str">
        <f>$B$1&amp;B15&amp;$C$1&amp;C15&amp;$D$1&amp;D15&amp;$E$1</f>
        <v>{categoria: {"_id": "5ec18b85f1c6989ffb86963e","nome": "Música"}, "nome":"mpb"},</v>
      </c>
    </row>
    <row r="16" spans="1:8" x14ac:dyDescent="0.25">
      <c r="A16" t="s">
        <v>21</v>
      </c>
      <c r="B16" t="str">
        <f>VLOOKUP(C16,categorias!$B$1:$C$7,2,FALSE)</f>
        <v>5ec18b85f1c6989ffb86963e</v>
      </c>
      <c r="C16" t="s">
        <v>49</v>
      </c>
      <c r="D16" t="s">
        <v>42</v>
      </c>
      <c r="E16" t="s">
        <v>83</v>
      </c>
      <c r="H16" t="str">
        <f>$B$1&amp;B16&amp;$C$1&amp;C16&amp;$D$1&amp;D16&amp;$E$1</f>
        <v>{categoria: {"_id": "5ec18b85f1c6989ffb86963e","nome": "Música"}, "nome":"festival"},</v>
      </c>
    </row>
    <row r="17" spans="1:8" x14ac:dyDescent="0.25">
      <c r="A17" t="s">
        <v>22</v>
      </c>
      <c r="B17" t="str">
        <f>VLOOKUP(C17,categorias!$B$1:$C$7,2,FALSE)</f>
        <v>5ec18b85f1c6989ffb86963e</v>
      </c>
      <c r="C17" t="s">
        <v>49</v>
      </c>
      <c r="D17" t="s">
        <v>43</v>
      </c>
      <c r="E17" t="s">
        <v>84</v>
      </c>
      <c r="H17" t="str">
        <f>$B$1&amp;B17&amp;$C$1&amp;C17&amp;$D$1&amp;D17&amp;$E$1</f>
        <v>{categoria: {"_id": "5ec18b85f1c6989ffb86963e","nome": "Música"}, "nome":"metal"},</v>
      </c>
    </row>
    <row r="18" spans="1:8" x14ac:dyDescent="0.25">
      <c r="A18" t="s">
        <v>23</v>
      </c>
      <c r="B18" t="str">
        <f>VLOOKUP(C18,categorias!$B$1:$C$7,2,FALSE)</f>
        <v>5ec18b85f1c6989ffb86963e</v>
      </c>
      <c r="C18" t="s">
        <v>49</v>
      </c>
      <c r="D18" t="s">
        <v>44</v>
      </c>
      <c r="E18" t="s">
        <v>85</v>
      </c>
      <c r="H18" t="str">
        <f>$B$1&amp;B18&amp;$C$1&amp;C18&amp;$D$1&amp;D18&amp;$E$1</f>
        <v>{categoria: {"_id": "5ec18b85f1c6989ffb86963e","nome": "Música"}, "nome":"axé"},</v>
      </c>
    </row>
    <row r="19" spans="1:8" x14ac:dyDescent="0.25">
      <c r="A19" t="s">
        <v>24</v>
      </c>
      <c r="B19" t="str">
        <f>VLOOKUP(C19,categorias!$B$1:$C$7,2,FALSE)</f>
        <v>5ec18b85f1c6989ffb86963e</v>
      </c>
      <c r="C19" t="s">
        <v>49</v>
      </c>
      <c r="D19" t="s">
        <v>45</v>
      </c>
      <c r="E19" t="s">
        <v>86</v>
      </c>
      <c r="H19" t="str">
        <f>$B$1&amp;B19&amp;$C$1&amp;C19&amp;$D$1&amp;D19&amp;$E$1</f>
        <v>{categoria: {"_id": "5ec18b85f1c6989ffb86963e","nome": "Música"}, "nome":"lambada"},</v>
      </c>
    </row>
    <row r="20" spans="1:8" x14ac:dyDescent="0.25">
      <c r="A20" t="s">
        <v>25</v>
      </c>
      <c r="B20" t="str">
        <f>VLOOKUP(C20,categorias!$B$1:$C$7,2,FALSE)</f>
        <v>5ec18b85f1c6989ffb86963e</v>
      </c>
      <c r="C20" t="s">
        <v>49</v>
      </c>
      <c r="D20" t="s">
        <v>46</v>
      </c>
      <c r="E20" t="s">
        <v>87</v>
      </c>
      <c r="H20" t="str">
        <f>$B$1&amp;B20&amp;$C$1&amp;C20&amp;$D$1&amp;D20&amp;$E$1</f>
        <v>{categoria: {"_id": "5ec18b85f1c6989ffb86963e","nome": "Música"}, "nome":"comédia"},</v>
      </c>
    </row>
    <row r="21" spans="1:8" x14ac:dyDescent="0.25">
      <c r="A21" t="s">
        <v>26</v>
      </c>
      <c r="B21" t="str">
        <f>VLOOKUP(C21,categorias!$B$1:$C$7,2,FALSE)</f>
        <v>5ec18b85f1c6989ffb86963e</v>
      </c>
      <c r="C21" t="s">
        <v>49</v>
      </c>
      <c r="D21" t="s">
        <v>47</v>
      </c>
      <c r="E21" t="s">
        <v>88</v>
      </c>
      <c r="H21" t="str">
        <f>$B$1&amp;B21&amp;$C$1&amp;C21&amp;$D$1&amp;D21&amp;$E$1</f>
        <v>{categoria: {"_id": "5ec18b85f1c6989ffb86963e","nome": "Música"}, "nome":"filmes"},</v>
      </c>
    </row>
    <row r="22" spans="1:8" x14ac:dyDescent="0.25">
      <c r="A22" t="s">
        <v>27</v>
      </c>
      <c r="B22" t="str">
        <f>VLOOKUP(C22,categorias!$B$1:$C$7,2,FALSE)</f>
        <v>5ec18b85f1c6989ffb86963e</v>
      </c>
      <c r="C22" t="s">
        <v>49</v>
      </c>
      <c r="D22" t="s">
        <v>48</v>
      </c>
      <c r="E22" t="s">
        <v>89</v>
      </c>
      <c r="H22" t="str">
        <f>$B$1&amp;B22&amp;$C$1&amp;C22&amp;$D$1&amp;D22&amp;$E$1</f>
        <v>{categoria: {"_id": "5ec18b85f1c6989ffb86963e","nome": "Música"}, "nome":"outros"},</v>
      </c>
    </row>
    <row r="23" spans="1:8" x14ac:dyDescent="0.25">
      <c r="B23" t="str">
        <f>VLOOKUP(C23,categorias!$B$1:$C$7,2,FALSE)</f>
        <v>5ec18b85f1c6989ffb86963e</v>
      </c>
      <c r="C23" t="s">
        <v>49</v>
      </c>
      <c r="D23" t="s">
        <v>1165</v>
      </c>
      <c r="E23" t="s">
        <v>1810</v>
      </c>
      <c r="H23" t="str">
        <f>$B$1&amp;B23&amp;$C$1&amp;C23&amp;$D$1&amp;D23&amp;$E$1</f>
        <v>{categoria: {"_id": "5ec18b85f1c6989ffb86963e","nome": "Música"}, "nome":"arrocha"},</v>
      </c>
    </row>
    <row r="24" spans="1:8" x14ac:dyDescent="0.25">
      <c r="H24" t="s">
        <v>68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13"/>
  <sheetViews>
    <sheetView topLeftCell="F1" workbookViewId="0">
      <selection activeCell="L2" sqref="L2"/>
    </sheetView>
  </sheetViews>
  <sheetFormatPr defaultRowHeight="15" x14ac:dyDescent="0.25"/>
  <cols>
    <col min="1" max="1" width="34.85546875" bestFit="1" customWidth="1"/>
    <col min="2" max="2" width="31.28515625" bestFit="1" customWidth="1"/>
    <col min="12" max="12" width="34.85546875" bestFit="1" customWidth="1"/>
    <col min="13" max="13" width="24.85546875" bestFit="1" customWidth="1"/>
    <col min="36" max="36" width="44.28515625" customWidth="1"/>
  </cols>
  <sheetData>
    <row r="1" spans="1:36" x14ac:dyDescent="0.25">
      <c r="A1" t="s">
        <v>969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970</v>
      </c>
      <c r="H1" t="s">
        <v>971</v>
      </c>
      <c r="I1" t="s">
        <v>973</v>
      </c>
      <c r="K1" t="s">
        <v>972</v>
      </c>
      <c r="M1" t="s">
        <v>974</v>
      </c>
    </row>
    <row r="2" spans="1:36" x14ac:dyDescent="0.25">
      <c r="A2" t="s">
        <v>95</v>
      </c>
      <c r="B2" t="s">
        <v>96</v>
      </c>
      <c r="C2" t="s">
        <v>97</v>
      </c>
      <c r="F2">
        <v>0</v>
      </c>
      <c r="G2" t="s">
        <v>49</v>
      </c>
      <c r="H2" t="str">
        <f>VLOOKUP(canais!G2,categorias!$B$1:$C$7,2,FALSE)</f>
        <v>5ec18b85f1c6989ffb86963e</v>
      </c>
      <c r="K2" t="str">
        <f>$A$1&amp;A2&amp;$B$1&amp;B2&amp;$C$1&amp;C2&amp;$D$1&amp;D2&amp;$E$1&amp;E2&amp;$F$1&amp;F2&amp;$G$1&amp;G2&amp;$H$1&amp;H2&amp;$I$1</f>
        <v>{"nome": "Marília Mendonça" ,"idYoutube": "UCwfEOn0O1DWcyTgzVVu28ig" ,"idFacebook": "mariliamendoncaoficial" ,"idVimeo": "" ,"idTwitch": "" ,"status": 0,"categoria": {"nome":"Música", "_id": "5ec18b85f1c6989ffb86963e"}},</v>
      </c>
      <c r="L2" t="s">
        <v>95</v>
      </c>
      <c r="M2" t="str">
        <f>LOWER(CONCATENATE($M$1,DEC2HEX(AJ2)))</f>
        <v>5ec19a37f1c6989ffb869659</v>
      </c>
      <c r="AJ2">
        <v>1625</v>
      </c>
    </row>
    <row r="3" spans="1:36" x14ac:dyDescent="0.25">
      <c r="A3" t="s">
        <v>98</v>
      </c>
      <c r="B3" t="s">
        <v>99</v>
      </c>
      <c r="C3" t="s">
        <v>100</v>
      </c>
      <c r="F3">
        <v>0</v>
      </c>
      <c r="G3" t="s">
        <v>49</v>
      </c>
      <c r="H3" t="str">
        <f>VLOOKUP(canais!G3,categorias!$B$1:$C$7,2,FALSE)</f>
        <v>5ec18b85f1c6989ffb86963e</v>
      </c>
      <c r="K3" t="str">
        <f t="shared" ref="K3:K66" si="0">$A$1&amp;A3&amp;$B$1&amp;B3&amp;$C$1&amp;C3&amp;$D$1&amp;D3&amp;$E$1&amp;E3&amp;$F$1&amp;F3&amp;$G$1&amp;G3&amp;$H$1&amp;H3&amp;$I$1</f>
        <v>{"nome": "Bruno e Marrone" ,"idYoutube": "UCdTX5ycRKPvTUiGu1519u4g" ,"idFacebook": "brunoemarrone" ,"idVimeo": "" ,"idTwitch": "" ,"status": 0,"categoria": {"nome":"Música", "_id": "5ec18b85f1c6989ffb86963e"}},</v>
      </c>
      <c r="L3" t="s">
        <v>98</v>
      </c>
      <c r="M3" t="str">
        <f>LOWER(CONCATENATE($M$1,DEC2HEX(AJ3)))</f>
        <v>5ec19a37f1c6989ffb86965a</v>
      </c>
      <c r="AJ3">
        <v>1626</v>
      </c>
    </row>
    <row r="4" spans="1:36" x14ac:dyDescent="0.25">
      <c r="A4" t="s">
        <v>101</v>
      </c>
      <c r="B4" t="s">
        <v>102</v>
      </c>
      <c r="C4" t="s">
        <v>103</v>
      </c>
      <c r="F4">
        <v>0</v>
      </c>
      <c r="G4" t="s">
        <v>49</v>
      </c>
      <c r="H4" t="str">
        <f>VLOOKUP(canais!G4,categorias!$B$1:$C$7,2,FALSE)</f>
        <v>5ec18b85f1c6989ffb86963e</v>
      </c>
      <c r="K4" t="str">
        <f t="shared" si="0"/>
        <v>{"nome": "Gusttavo Lima" ,"idYoutube": "UCXooz9whNJZBRTHi9AqdjPw" ,"idFacebook": "gusttavolimaoficial" ,"idVimeo": "" ,"idTwitch": "" ,"status": 0,"categoria": {"nome":"Música", "_id": "5ec18b85f1c6989ffb86963e"}},</v>
      </c>
      <c r="L4" t="s">
        <v>101</v>
      </c>
      <c r="M4" t="str">
        <f>LOWER(CONCATENATE($M$1,DEC2HEX(AJ4)))</f>
        <v>5ec19a37f1c6989ffb86965b</v>
      </c>
      <c r="AJ4">
        <v>1627</v>
      </c>
    </row>
    <row r="5" spans="1:36" x14ac:dyDescent="0.25">
      <c r="A5" t="s">
        <v>104</v>
      </c>
      <c r="B5" t="s">
        <v>105</v>
      </c>
      <c r="C5" t="s">
        <v>106</v>
      </c>
      <c r="F5">
        <v>0</v>
      </c>
      <c r="G5" t="s">
        <v>49</v>
      </c>
      <c r="H5" t="str">
        <f>VLOOKUP(canais!G5,categorias!$B$1:$C$7,2,FALSE)</f>
        <v>5ec18b85f1c6989ffb86963e</v>
      </c>
      <c r="K5" t="str">
        <f t="shared" si="0"/>
        <v>{"nome": "Zé Neto e Cristiano" ,"idYoutube": "UCRRu9OXVYd5clj2Bs29gUVQ" ,"idFacebook": "zncoficial" ,"idVimeo": "" ,"idTwitch": "" ,"status": 0,"categoria": {"nome":"Música", "_id": "5ec18b85f1c6989ffb86963e"}},</v>
      </c>
      <c r="L5" t="s">
        <v>104</v>
      </c>
      <c r="M5" t="str">
        <f>LOWER(CONCATENATE($M$1,DEC2HEX(AJ5)))</f>
        <v>5ec19a37f1c6989ffb86965c</v>
      </c>
      <c r="AJ5">
        <v>1628</v>
      </c>
    </row>
    <row r="6" spans="1:36" x14ac:dyDescent="0.25">
      <c r="A6" t="s">
        <v>107</v>
      </c>
      <c r="B6" t="s">
        <v>108</v>
      </c>
      <c r="C6" t="s">
        <v>109</v>
      </c>
      <c r="F6">
        <v>0</v>
      </c>
      <c r="G6" t="s">
        <v>49</v>
      </c>
      <c r="H6" t="str">
        <f>VLOOKUP(canais!G6,categorias!$B$1:$C$7,2,FALSE)</f>
        <v>5ec18b85f1c6989ffb86963e</v>
      </c>
      <c r="K6" t="str">
        <f t="shared" si="0"/>
        <v>{"nome": "Maiara e Maraisa" ,"idYoutube": "UCULzCZWkkOb9dW8rr6dguQQ" ,"idFacebook": "maiaraemaraisaoficial" ,"idVimeo": "" ,"idTwitch": "" ,"status": 0,"categoria": {"nome":"Música", "_id": "5ec18b85f1c6989ffb86963e"}},</v>
      </c>
      <c r="L6" t="s">
        <v>107</v>
      </c>
      <c r="M6" t="str">
        <f>LOWER(CONCATENATE($M$1,DEC2HEX(AJ6)))</f>
        <v>5ec19a37f1c6989ffb86965d</v>
      </c>
      <c r="AJ6">
        <v>1629</v>
      </c>
    </row>
    <row r="7" spans="1:36" x14ac:dyDescent="0.25">
      <c r="A7" t="s">
        <v>110</v>
      </c>
      <c r="B7" t="s">
        <v>111</v>
      </c>
      <c r="C7" t="s">
        <v>112</v>
      </c>
      <c r="F7">
        <v>0</v>
      </c>
      <c r="G7" t="s">
        <v>49</v>
      </c>
      <c r="H7" t="str">
        <f>VLOOKUP(canais!G7,categorias!$B$1:$C$7,2,FALSE)</f>
        <v>5ec18b85f1c6989ffb86963e</v>
      </c>
      <c r="K7" t="str">
        <f t="shared" si="0"/>
        <v>{"nome": "Wesley Safadão" ,"idYoutube": "UCciJLMuECsXuOyhA4FO48Sg" ,"idFacebook": "WesleySafadao" ,"idVimeo": "" ,"idTwitch": "" ,"status": 0,"categoria": {"nome":"Música", "_id": "5ec18b85f1c6989ffb86963e"}},</v>
      </c>
      <c r="L7" t="s">
        <v>110</v>
      </c>
      <c r="M7" t="str">
        <f>LOWER(CONCATENATE($M$1,DEC2HEX(AJ7)))</f>
        <v>5ec19a37f1c6989ffb86965e</v>
      </c>
      <c r="AJ7">
        <v>1630</v>
      </c>
    </row>
    <row r="8" spans="1:36" x14ac:dyDescent="0.25">
      <c r="A8" t="s">
        <v>113</v>
      </c>
      <c r="B8" t="s">
        <v>114</v>
      </c>
      <c r="C8" t="s">
        <v>115</v>
      </c>
      <c r="F8">
        <v>0</v>
      </c>
      <c r="G8" t="s">
        <v>49</v>
      </c>
      <c r="H8" t="str">
        <f>VLOOKUP(canais!G8,categorias!$B$1:$C$7,2,FALSE)</f>
        <v>5ec18b85f1c6989ffb86963e</v>
      </c>
      <c r="K8" t="str">
        <f t="shared" si="0"/>
        <v>{"nome": "Ferrugem" ,"idYoutube": "UCrbPlzWoueuZBkdVMRndw_Q" ,"idFacebook": "OficialFerrugem" ,"idVimeo": "" ,"idTwitch": "" ,"status": 0,"categoria": {"nome":"Música", "_id": "5ec18b85f1c6989ffb86963e"}},</v>
      </c>
      <c r="L8" t="s">
        <v>113</v>
      </c>
      <c r="M8" t="str">
        <f>LOWER(CONCATENATE($M$1,DEC2HEX(AJ8)))</f>
        <v>5ec19a37f1c6989ffb86965f</v>
      </c>
      <c r="AJ8">
        <v>1631</v>
      </c>
    </row>
    <row r="9" spans="1:36" x14ac:dyDescent="0.25">
      <c r="A9" t="s">
        <v>116</v>
      </c>
      <c r="B9" t="s">
        <v>117</v>
      </c>
      <c r="C9" t="s">
        <v>118</v>
      </c>
      <c r="F9">
        <v>0</v>
      </c>
      <c r="G9" t="s">
        <v>49</v>
      </c>
      <c r="H9" t="str">
        <f>VLOOKUP(canais!G9,categorias!$B$1:$C$7,2,FALSE)</f>
        <v>5ec18b85f1c6989ffb86963e</v>
      </c>
      <c r="K9" t="str">
        <f t="shared" si="0"/>
        <v>{"nome": "Henrique e Juliano" ,"idYoutube": "UCfLTxnQboSLcoSakgONmukQ" ,"idFacebook": "HenriqueeJuliano" ,"idVimeo": "" ,"idTwitch": "" ,"status": 0,"categoria": {"nome":"Música", "_id": "5ec18b85f1c6989ffb86963e"}},</v>
      </c>
      <c r="L9" t="s">
        <v>116</v>
      </c>
      <c r="M9" t="str">
        <f>LOWER(CONCATENATE($M$1,DEC2HEX(AJ9)))</f>
        <v>5ec19a37f1c6989ffb869660</v>
      </c>
      <c r="AJ9">
        <v>1632</v>
      </c>
    </row>
    <row r="10" spans="1:36" x14ac:dyDescent="0.25">
      <c r="A10" t="s">
        <v>119</v>
      </c>
      <c r="B10" t="s">
        <v>120</v>
      </c>
      <c r="C10" t="s">
        <v>121</v>
      </c>
      <c r="F10">
        <v>0</v>
      </c>
      <c r="G10" t="s">
        <v>49</v>
      </c>
      <c r="H10" t="str">
        <f>VLOOKUP(canais!G10,categorias!$B$1:$C$7,2,FALSE)</f>
        <v>5ec18b85f1c6989ffb86963e</v>
      </c>
      <c r="K10" t="str">
        <f t="shared" si="0"/>
        <v>{"nome": "Gustavo Mioto" ,"idYoutube": "UCCCIzjqbX7psrn0HYG50phg" ,"idFacebook": "gumioto" ,"idVimeo": "" ,"idTwitch": "" ,"status": 0,"categoria": {"nome":"Música", "_id": "5ec18b85f1c6989ffb86963e"}},</v>
      </c>
      <c r="L10" t="s">
        <v>119</v>
      </c>
      <c r="M10" t="str">
        <f>LOWER(CONCATENATE($M$1,DEC2HEX(AJ10)))</f>
        <v>5ec19a37f1c6989ffb869661</v>
      </c>
      <c r="AJ10">
        <v>1633</v>
      </c>
    </row>
    <row r="11" spans="1:36" x14ac:dyDescent="0.25">
      <c r="A11" t="s">
        <v>122</v>
      </c>
      <c r="B11" t="s">
        <v>123</v>
      </c>
      <c r="C11" t="s">
        <v>124</v>
      </c>
      <c r="F11">
        <v>0</v>
      </c>
      <c r="G11" t="s">
        <v>49</v>
      </c>
      <c r="H11" t="str">
        <f>VLOOKUP(canais!G11,categorias!$B$1:$C$7,2,FALSE)</f>
        <v>5ec18b85f1c6989ffb86963e</v>
      </c>
      <c r="K11" t="str">
        <f t="shared" si="0"/>
        <v>{"nome": "Luan Santana" ,"idYoutube": "UC6rwiIxv0w2fbmmr66wl1rA" ,"idFacebook": "luansantana" ,"idVimeo": "" ,"idTwitch": "" ,"status": 0,"categoria": {"nome":"Música", "_id": "5ec18b85f1c6989ffb86963e"}},</v>
      </c>
      <c r="L11" t="s">
        <v>122</v>
      </c>
      <c r="M11" t="str">
        <f>LOWER(CONCATENATE($M$1,DEC2HEX(AJ11)))</f>
        <v>5ec19a37f1c6989ffb869662</v>
      </c>
      <c r="AJ11">
        <v>1634</v>
      </c>
    </row>
    <row r="12" spans="1:36" x14ac:dyDescent="0.25">
      <c r="A12" t="s">
        <v>125</v>
      </c>
      <c r="B12" t="s">
        <v>126</v>
      </c>
      <c r="C12" t="s">
        <v>127</v>
      </c>
      <c r="F12">
        <v>0</v>
      </c>
      <c r="G12" t="s">
        <v>49</v>
      </c>
      <c r="H12" t="str">
        <f>VLOOKUP(canais!G12,categorias!$B$1:$C$7,2,FALSE)</f>
        <v>5ec18b85f1c6989ffb86963e</v>
      </c>
      <c r="K12" t="str">
        <f t="shared" si="0"/>
        <v>{"nome": "Pearl Jam" ,"idYoutube": "UClQT6Vnsm6BUm0I5kR26EkQ" ,"idFacebook": "PearlJam" ,"idVimeo": "" ,"idTwitch": "" ,"status": 0,"categoria": {"nome":"Música", "_id": "5ec18b85f1c6989ffb86963e"}},</v>
      </c>
      <c r="L12" t="s">
        <v>125</v>
      </c>
      <c r="M12" t="str">
        <f>LOWER(CONCATENATE($M$1,DEC2HEX(AJ12)))</f>
        <v>5ec19a37f1c6989ffb869663</v>
      </c>
      <c r="AJ12">
        <v>1635</v>
      </c>
    </row>
    <row r="13" spans="1:36" x14ac:dyDescent="0.25">
      <c r="A13" t="s">
        <v>128</v>
      </c>
      <c r="B13" t="s">
        <v>129</v>
      </c>
      <c r="C13" t="s">
        <v>130</v>
      </c>
      <c r="F13">
        <v>0</v>
      </c>
      <c r="G13" t="s">
        <v>49</v>
      </c>
      <c r="H13" t="str">
        <f>VLOOKUP(canais!G13,categorias!$B$1:$C$7,2,FALSE)</f>
        <v>5ec18b85f1c6989ffb86963e</v>
      </c>
      <c r="K13" t="str">
        <f t="shared" si="0"/>
        <v>{"nome": "Belo" ,"idYoutube": "UCPXRjnOGTfOOd5ns-j6Hp0A" ,"idFacebook": "BeloOficial" ,"idVimeo": "" ,"idTwitch": "" ,"status": 0,"categoria": {"nome":"Música", "_id": "5ec18b85f1c6989ffb86963e"}},</v>
      </c>
      <c r="L13" t="s">
        <v>128</v>
      </c>
      <c r="M13" t="str">
        <f>LOWER(CONCATENATE($M$1,DEC2HEX(AJ13)))</f>
        <v>5ec19a37f1c6989ffb869664</v>
      </c>
      <c r="AJ13">
        <v>1636</v>
      </c>
    </row>
    <row r="14" spans="1:36" x14ac:dyDescent="0.25">
      <c r="A14" t="s">
        <v>131</v>
      </c>
      <c r="B14" t="s">
        <v>132</v>
      </c>
      <c r="C14" t="s">
        <v>133</v>
      </c>
      <c r="F14">
        <v>0</v>
      </c>
      <c r="G14" t="s">
        <v>49</v>
      </c>
      <c r="H14" t="str">
        <f>VLOOKUP(canais!G14,categorias!$B$1:$C$7,2,FALSE)</f>
        <v>5ec18b85f1c6989ffb86963e</v>
      </c>
      <c r="K14" t="str">
        <f t="shared" si="0"/>
        <v>{"nome": "Antony e Gabriel" ,"idYoutube": "UCQ-YGnapg8TJ9d3ePKWIN8Q" ,"idFacebook": "AntonyeGabrielOficial" ,"idVimeo": "" ,"idTwitch": "" ,"status": 0,"categoria": {"nome":"Música", "_id": "5ec18b85f1c6989ffb86963e"}},</v>
      </c>
      <c r="L14" t="s">
        <v>131</v>
      </c>
      <c r="M14" t="str">
        <f>LOWER(CONCATENATE($M$1,DEC2HEX(AJ14)))</f>
        <v>5ec19a37f1c6989ffb869665</v>
      </c>
      <c r="AJ14">
        <v>1637</v>
      </c>
    </row>
    <row r="15" spans="1:36" x14ac:dyDescent="0.25">
      <c r="A15" t="s">
        <v>134</v>
      </c>
      <c r="B15" t="s">
        <v>135</v>
      </c>
      <c r="C15" t="s">
        <v>136</v>
      </c>
      <c r="F15">
        <v>0</v>
      </c>
      <c r="G15" t="s">
        <v>49</v>
      </c>
      <c r="H15" t="str">
        <f>VLOOKUP(canais!G15,categorias!$B$1:$C$7,2,FALSE)</f>
        <v>5ec18b85f1c6989ffb86963e</v>
      </c>
      <c r="K15" t="str">
        <f t="shared" si="0"/>
        <v>{"nome": "Diego Faria" ,"idYoutube": "UCVJrpBGXqQ_Np1X3cqSmbgg" ,"idFacebook": "diegofariaoficial" ,"idVimeo": "" ,"idTwitch": "" ,"status": 0,"categoria": {"nome":"Música", "_id": "5ec18b85f1c6989ffb86963e"}},</v>
      </c>
      <c r="L15" t="s">
        <v>134</v>
      </c>
      <c r="M15" t="str">
        <f>LOWER(CONCATENATE($M$1,DEC2HEX(AJ15)))</f>
        <v>5ec19a37f1c6989ffb869666</v>
      </c>
      <c r="AJ15">
        <v>1638</v>
      </c>
    </row>
    <row r="16" spans="1:36" x14ac:dyDescent="0.25">
      <c r="A16" t="s">
        <v>137</v>
      </c>
      <c r="B16" t="s">
        <v>138</v>
      </c>
      <c r="C16" t="s">
        <v>139</v>
      </c>
      <c r="F16">
        <v>0</v>
      </c>
      <c r="G16" t="s">
        <v>49</v>
      </c>
      <c r="H16" t="str">
        <f>VLOOKUP(canais!G16,categorias!$B$1:$C$7,2,FALSE)</f>
        <v>5ec18b85f1c6989ffb86963e</v>
      </c>
      <c r="K16" t="str">
        <f t="shared" si="0"/>
        <v>{"nome": "Bruna Viola" ,"idYoutube": "UCIjP9TTMtv5yH4AwUndeaew" ,"idFacebook": "brunaviolamt" ,"idVimeo": "" ,"idTwitch": "" ,"status": 0,"categoria": {"nome":"Música", "_id": "5ec18b85f1c6989ffb86963e"}},</v>
      </c>
      <c r="L16" t="s">
        <v>137</v>
      </c>
      <c r="M16" t="str">
        <f>LOWER(CONCATENATE($M$1,DEC2HEX(AJ16)))</f>
        <v>5ec19a37f1c6989ffb869667</v>
      </c>
      <c r="AJ16">
        <v>1639</v>
      </c>
    </row>
    <row r="17" spans="1:36" x14ac:dyDescent="0.25">
      <c r="A17" t="s">
        <v>140</v>
      </c>
      <c r="B17" t="s">
        <v>141</v>
      </c>
      <c r="C17" t="s">
        <v>142</v>
      </c>
      <c r="F17">
        <v>0</v>
      </c>
      <c r="G17" t="s">
        <v>49</v>
      </c>
      <c r="H17" t="str">
        <f>VLOOKUP(canais!G17,categorias!$B$1:$C$7,2,FALSE)</f>
        <v>5ec18b85f1c6989ffb86963e</v>
      </c>
      <c r="K17" t="str">
        <f t="shared" si="0"/>
        <v>{"nome": "Cleber e Cauan" ,"idYoutube": "UCQ4-d9YtUs2LNWOJt0d0Kbg" ,"idFacebook": "ClebereCauan" ,"idVimeo": "" ,"idTwitch": "" ,"status": 0,"categoria": {"nome":"Música", "_id": "5ec18b85f1c6989ffb86963e"}},</v>
      </c>
      <c r="L17" t="s">
        <v>140</v>
      </c>
      <c r="M17" t="str">
        <f>LOWER(CONCATENATE($M$1,DEC2HEX(AJ17)))</f>
        <v>5ec19a37f1c6989ffb869668</v>
      </c>
      <c r="AJ17">
        <v>1640</v>
      </c>
    </row>
    <row r="18" spans="1:36" x14ac:dyDescent="0.25">
      <c r="A18" t="s">
        <v>143</v>
      </c>
      <c r="B18" t="s">
        <v>144</v>
      </c>
      <c r="C18" t="s">
        <v>145</v>
      </c>
      <c r="F18">
        <v>0</v>
      </c>
      <c r="G18" t="s">
        <v>49</v>
      </c>
      <c r="H18" t="str">
        <f>VLOOKUP(canais!G18,categorias!$B$1:$C$7,2,FALSE)</f>
        <v>5ec18b85f1c6989ffb86963e</v>
      </c>
      <c r="K18" t="str">
        <f t="shared" si="0"/>
        <v>{"nome": "Thiaguinho" ,"idYoutube": "UCEnQ70n_hbsUmYXN9R11aSQ" ,"idFacebook": "thiaguinhocomth" ,"idVimeo": "" ,"idTwitch": "" ,"status": 0,"categoria": {"nome":"Música", "_id": "5ec18b85f1c6989ffb86963e"}},</v>
      </c>
      <c r="L18" t="s">
        <v>143</v>
      </c>
      <c r="M18" t="str">
        <f>LOWER(CONCATENATE($M$1,DEC2HEX(AJ18)))</f>
        <v>5ec19a37f1c6989ffb869669</v>
      </c>
      <c r="AJ18">
        <v>1641</v>
      </c>
    </row>
    <row r="19" spans="1:36" x14ac:dyDescent="0.25">
      <c r="A19" t="s">
        <v>146</v>
      </c>
      <c r="B19" t="s">
        <v>147</v>
      </c>
      <c r="C19" t="s">
        <v>148</v>
      </c>
      <c r="F19">
        <v>0</v>
      </c>
      <c r="G19" t="s">
        <v>49</v>
      </c>
      <c r="H19" t="str">
        <f>VLOOKUP(canais!G19,categorias!$B$1:$C$7,2,FALSE)</f>
        <v>5ec18b85f1c6989ffb86963e</v>
      </c>
      <c r="K19" t="str">
        <f t="shared" si="0"/>
        <v>{"nome": "Carreiro e Capataz" ,"idYoutube": "UCe8MMTXiY0svI4VdgsAS5qg" ,"idFacebook": "CarreiroeCapatazOficial" ,"idVimeo": "" ,"idTwitch": "" ,"status": 0,"categoria": {"nome":"Música", "_id": "5ec18b85f1c6989ffb86963e"}},</v>
      </c>
      <c r="L19" t="s">
        <v>146</v>
      </c>
      <c r="M19" t="str">
        <f>LOWER(CONCATENATE($M$1,DEC2HEX(AJ19)))</f>
        <v>5ec19a37f1c6989ffb86966a</v>
      </c>
      <c r="AJ19">
        <v>1642</v>
      </c>
    </row>
    <row r="20" spans="1:36" x14ac:dyDescent="0.25">
      <c r="A20" t="s">
        <v>149</v>
      </c>
      <c r="B20" t="s">
        <v>150</v>
      </c>
      <c r="C20" t="s">
        <v>151</v>
      </c>
      <c r="F20">
        <v>0</v>
      </c>
      <c r="G20" t="s">
        <v>49</v>
      </c>
      <c r="H20" t="str">
        <f>VLOOKUP(canais!G20,categorias!$B$1:$C$7,2,FALSE)</f>
        <v>5ec18b85f1c6989ffb86963e</v>
      </c>
      <c r="K20" t="str">
        <f t="shared" si="0"/>
        <v>{"nome": "Thiago Brava" ,"idYoutube": "UCqazFGgTcLS1nD7u7F6WUXw" ,"idFacebook": "ThiagoBravaOficial" ,"idVimeo": "" ,"idTwitch": "" ,"status": 0,"categoria": {"nome":"Música", "_id": "5ec18b85f1c6989ffb86963e"}},</v>
      </c>
      <c r="L20" t="s">
        <v>149</v>
      </c>
      <c r="M20" t="str">
        <f>LOWER(CONCATENATE($M$1,DEC2HEX(AJ20)))</f>
        <v>5ec19a37f1c6989ffb86966b</v>
      </c>
      <c r="AJ20">
        <v>1643</v>
      </c>
    </row>
    <row r="21" spans="1:36" x14ac:dyDescent="0.25">
      <c r="A21" t="s">
        <v>152</v>
      </c>
      <c r="B21" t="s">
        <v>153</v>
      </c>
      <c r="C21" t="s">
        <v>154</v>
      </c>
      <c r="F21">
        <v>0</v>
      </c>
      <c r="G21" t="s">
        <v>49</v>
      </c>
      <c r="H21" t="str">
        <f>VLOOKUP(canais!G21,categorias!$B$1:$C$7,2,FALSE)</f>
        <v>5ec18b85f1c6989ffb86963e</v>
      </c>
      <c r="K21" t="str">
        <f t="shared" si="0"/>
        <v>{"nome": "Jorge Aragão" ,"idYoutube": "UCf6MAY5TSua5WdeH286oDTg" ,"idFacebook": "jorgearagaodacruz" ,"idVimeo": "" ,"idTwitch": "" ,"status": 0,"categoria": {"nome":"Música", "_id": "5ec18b85f1c6989ffb86963e"}},</v>
      </c>
      <c r="L21" t="s">
        <v>152</v>
      </c>
      <c r="M21" t="str">
        <f>LOWER(CONCATENATE($M$1,DEC2HEX(AJ21)))</f>
        <v>5ec19a37f1c6989ffb86966c</v>
      </c>
      <c r="AJ21">
        <v>1644</v>
      </c>
    </row>
    <row r="22" spans="1:36" x14ac:dyDescent="0.25">
      <c r="A22" t="s">
        <v>155</v>
      </c>
      <c r="B22" t="s">
        <v>156</v>
      </c>
      <c r="C22" t="s">
        <v>157</v>
      </c>
      <c r="F22">
        <v>0</v>
      </c>
      <c r="G22" t="s">
        <v>49</v>
      </c>
      <c r="H22" t="str">
        <f>VLOOKUP(canais!G22,categorias!$B$1:$C$7,2,FALSE)</f>
        <v>5ec18b85f1c6989ffb86963e</v>
      </c>
      <c r="K22" t="str">
        <f t="shared" si="0"/>
        <v>{"nome": "Ludmilla" ,"idYoutube": "UCSCB1IQUmNa8Gn5VfSUAUpg" ,"idFacebook": "OficialLudmilla" ,"idVimeo": "" ,"idTwitch": "" ,"status": 0,"categoria": {"nome":"Música", "_id": "5ec18b85f1c6989ffb86963e"}},</v>
      </c>
      <c r="L22" t="s">
        <v>155</v>
      </c>
      <c r="M22" t="str">
        <f>LOWER(CONCATENATE($M$1,DEC2HEX(AJ22)))</f>
        <v>5ec19a37f1c6989ffb86966d</v>
      </c>
      <c r="AJ22">
        <v>1645</v>
      </c>
    </row>
    <row r="23" spans="1:36" x14ac:dyDescent="0.25">
      <c r="A23" t="s">
        <v>158</v>
      </c>
      <c r="B23" t="s">
        <v>159</v>
      </c>
      <c r="C23" t="s">
        <v>160</v>
      </c>
      <c r="F23">
        <v>0</v>
      </c>
      <c r="G23" t="s">
        <v>49</v>
      </c>
      <c r="H23" t="str">
        <f>VLOOKUP(canais!G23,categorias!$B$1:$C$7,2,FALSE)</f>
        <v>5ec18b85f1c6989ffb86963e</v>
      </c>
      <c r="K23" t="str">
        <f t="shared" si="0"/>
        <v>{"nome": "Barões da Pisadinha" ,"idYoutube": "UCbOZO3lUCiHauuFhbzNnayQ" ,"idFacebook": "Barões-da-Pisadinha-413926646009473" ,"idVimeo": "" ,"idTwitch": "" ,"status": 0,"categoria": {"nome":"Música", "_id": "5ec18b85f1c6989ffb86963e"}},</v>
      </c>
      <c r="L23" t="s">
        <v>158</v>
      </c>
      <c r="M23" t="str">
        <f>LOWER(CONCATENATE($M$1,DEC2HEX(AJ23)))</f>
        <v>5ec19a37f1c6989ffb86966e</v>
      </c>
      <c r="AJ23">
        <v>1646</v>
      </c>
    </row>
    <row r="24" spans="1:36" x14ac:dyDescent="0.25">
      <c r="A24" t="s">
        <v>161</v>
      </c>
      <c r="B24" t="s">
        <v>162</v>
      </c>
      <c r="C24" t="s">
        <v>163</v>
      </c>
      <c r="F24">
        <v>0</v>
      </c>
      <c r="G24" t="s">
        <v>49</v>
      </c>
      <c r="H24" t="str">
        <f>VLOOKUP(canais!G24,categorias!$B$1:$C$7,2,FALSE)</f>
        <v>5ec18b85f1c6989ffb86963e</v>
      </c>
      <c r="K24" t="str">
        <f t="shared" si="0"/>
        <v>{"nome": "Diego e Victor Hugo" ,"idYoutube": "UCJZMKO4pCeNf8jVifCGxFjw" ,"idFacebook": "diegoevictorhugo" ,"idVimeo": "" ,"idTwitch": "" ,"status": 0,"categoria": {"nome":"Música", "_id": "5ec18b85f1c6989ffb86963e"}},</v>
      </c>
      <c r="L24" t="s">
        <v>161</v>
      </c>
      <c r="M24" t="str">
        <f>LOWER(CONCATENATE($M$1,DEC2HEX(AJ24)))</f>
        <v>5ec19a37f1c6989ffb86966f</v>
      </c>
      <c r="AJ24">
        <v>1647</v>
      </c>
    </row>
    <row r="25" spans="1:36" x14ac:dyDescent="0.25">
      <c r="A25" t="s">
        <v>164</v>
      </c>
      <c r="B25" t="s">
        <v>165</v>
      </c>
      <c r="C25" t="s">
        <v>166</v>
      </c>
      <c r="F25">
        <v>0</v>
      </c>
      <c r="G25" t="s">
        <v>49</v>
      </c>
      <c r="H25" t="str">
        <f>VLOOKUP(canais!G25,categorias!$B$1:$C$7,2,FALSE)</f>
        <v>5ec18b85f1c6989ffb86963e</v>
      </c>
      <c r="K25" t="str">
        <f t="shared" si="0"/>
        <v>{"nome": "Simone e Simaria" ,"idYoutube": "UCSriAVggapS9Fb43fRB2vyQ" ,"idFacebook": "simoneesimaria" ,"idVimeo": "" ,"idTwitch": "" ,"status": 0,"categoria": {"nome":"Música", "_id": "5ec18b85f1c6989ffb86963e"}},</v>
      </c>
      <c r="L25" t="s">
        <v>164</v>
      </c>
      <c r="M25" t="str">
        <f>LOWER(CONCATENATE($M$1,DEC2HEX(AJ25)))</f>
        <v>5ec19a37f1c6989ffb869670</v>
      </c>
      <c r="AJ25">
        <v>1648</v>
      </c>
    </row>
    <row r="26" spans="1:36" x14ac:dyDescent="0.25">
      <c r="A26" t="s">
        <v>167</v>
      </c>
      <c r="B26" t="s">
        <v>168</v>
      </c>
      <c r="C26" t="s">
        <v>169</v>
      </c>
      <c r="F26">
        <v>0</v>
      </c>
      <c r="G26" t="s">
        <v>49</v>
      </c>
      <c r="H26" t="str">
        <f>VLOOKUP(canais!G26,categorias!$B$1:$C$7,2,FALSE)</f>
        <v>5ec18b85f1c6989ffb86963e</v>
      </c>
      <c r="K26" t="str">
        <f t="shared" si="0"/>
        <v>{"nome": "Felipe Araujo" ,"idYoutube": "UCc6QyDjq9eXr4hzx_6ucY0Q" ,"idFacebook": "felipearaujoficial" ,"idVimeo": "" ,"idTwitch": "" ,"status": 0,"categoria": {"nome":"Música", "_id": "5ec18b85f1c6989ffb86963e"}},</v>
      </c>
      <c r="L26" t="s">
        <v>167</v>
      </c>
      <c r="M26" t="str">
        <f>LOWER(CONCATENATE($M$1,DEC2HEX(AJ26)))</f>
        <v>5ec19a37f1c6989ffb869671</v>
      </c>
      <c r="AJ26">
        <v>1649</v>
      </c>
    </row>
    <row r="27" spans="1:36" x14ac:dyDescent="0.25">
      <c r="A27" t="s">
        <v>170</v>
      </c>
      <c r="B27" t="s">
        <v>171</v>
      </c>
      <c r="C27" t="s">
        <v>172</v>
      </c>
      <c r="F27">
        <v>0</v>
      </c>
      <c r="G27" t="s">
        <v>49</v>
      </c>
      <c r="H27" t="str">
        <f>VLOOKUP(canais!G27,categorias!$B$1:$C$7,2,FALSE)</f>
        <v>5ec18b85f1c6989ffb86963e</v>
      </c>
      <c r="K27" t="str">
        <f t="shared" si="0"/>
        <v>{"nome": "Sorriso Maroto" ,"idYoutube": "UClqmzNx7-xd-5_MzdSotYKw" ,"idFacebook": "sorrisomaroto" ,"idVimeo": "" ,"idTwitch": "" ,"status": 0,"categoria": {"nome":"Música", "_id": "5ec18b85f1c6989ffb86963e"}},</v>
      </c>
      <c r="L27" t="s">
        <v>170</v>
      </c>
      <c r="M27" t="str">
        <f>LOWER(CONCATENATE($M$1,DEC2HEX(AJ27)))</f>
        <v>5ec19a37f1c6989ffb869672</v>
      </c>
      <c r="AJ27">
        <v>1650</v>
      </c>
    </row>
    <row r="28" spans="1:36" x14ac:dyDescent="0.25">
      <c r="A28" t="s">
        <v>173</v>
      </c>
      <c r="B28" t="s">
        <v>174</v>
      </c>
      <c r="C28" t="s">
        <v>175</v>
      </c>
      <c r="F28">
        <v>0</v>
      </c>
      <c r="G28" t="s">
        <v>49</v>
      </c>
      <c r="H28" t="str">
        <f>VLOOKUP(canais!G28,categorias!$B$1:$C$7,2,FALSE)</f>
        <v>5ec18b85f1c6989ffb86963e</v>
      </c>
      <c r="K28" t="str">
        <f t="shared" si="0"/>
        <v>{"nome": "Rick e Renner" ,"idYoutube": "UCgU_qhvln4Wt-BCbAMUTltA" ,"idFacebook": "rickerenneroficial" ,"idVimeo": "" ,"idTwitch": "" ,"status": 0,"categoria": {"nome":"Música", "_id": "5ec18b85f1c6989ffb86963e"}},</v>
      </c>
      <c r="L28" t="s">
        <v>173</v>
      </c>
      <c r="M28" t="str">
        <f>LOWER(CONCATENATE($M$1,DEC2HEX(AJ28)))</f>
        <v>5ec19a37f1c6989ffb869673</v>
      </c>
      <c r="AJ28">
        <v>1651</v>
      </c>
    </row>
    <row r="29" spans="1:36" x14ac:dyDescent="0.25">
      <c r="A29" t="s">
        <v>176</v>
      </c>
      <c r="B29" t="s">
        <v>177</v>
      </c>
      <c r="C29" t="s">
        <v>178</v>
      </c>
      <c r="F29">
        <v>0</v>
      </c>
      <c r="G29" t="s">
        <v>49</v>
      </c>
      <c r="H29" t="str">
        <f>VLOOKUP(canais!G29,categorias!$B$1:$C$7,2,FALSE)</f>
        <v>5ec18b85f1c6989ffb86963e</v>
      </c>
      <c r="K29" t="str">
        <f t="shared" si="0"/>
        <v>{"nome": "Netinho de Paula" ,"idYoutube": "UCLHFrfeolRtWbbZdGCjsQPg" ,"idFacebook": "NetinhodePaula" ,"idVimeo": "" ,"idTwitch": "" ,"status": 0,"categoria": {"nome":"Música", "_id": "5ec18b85f1c6989ffb86963e"}},</v>
      </c>
      <c r="L29" t="s">
        <v>176</v>
      </c>
      <c r="M29" t="str">
        <f>LOWER(CONCATENATE($M$1,DEC2HEX(AJ29)))</f>
        <v>5ec19a37f1c6989ffb869674</v>
      </c>
      <c r="AJ29">
        <v>1652</v>
      </c>
    </row>
    <row r="30" spans="1:36" x14ac:dyDescent="0.25">
      <c r="A30" t="s">
        <v>179</v>
      </c>
      <c r="B30" t="s">
        <v>180</v>
      </c>
      <c r="C30" t="s">
        <v>181</v>
      </c>
      <c r="F30">
        <v>0</v>
      </c>
      <c r="G30" t="s">
        <v>49</v>
      </c>
      <c r="H30" t="str">
        <f>VLOOKUP(canais!G30,categorias!$B$1:$C$7,2,FALSE)</f>
        <v>5ec18b85f1c6989ffb86963e</v>
      </c>
      <c r="K30" t="str">
        <f t="shared" si="0"/>
        <v>{"nome": "Hugo e Guilherme" ,"idYoutube": "UClGt31UbcgINSaH1ZHuFLxA" ,"idFacebook": "HugoeGuilherme" ,"idVimeo": "" ,"idTwitch": "" ,"status": 0,"categoria": {"nome":"Música", "_id": "5ec18b85f1c6989ffb86963e"}},</v>
      </c>
      <c r="L30" t="s">
        <v>179</v>
      </c>
      <c r="M30" t="str">
        <f>LOWER(CONCATENATE($M$1,DEC2HEX(AJ30)))</f>
        <v>5ec19a37f1c6989ffb869675</v>
      </c>
      <c r="AJ30">
        <v>1653</v>
      </c>
    </row>
    <row r="31" spans="1:36" x14ac:dyDescent="0.25">
      <c r="A31" t="s">
        <v>182</v>
      </c>
      <c r="B31" t="s">
        <v>183</v>
      </c>
      <c r="C31" t="s">
        <v>184</v>
      </c>
      <c r="F31">
        <v>0</v>
      </c>
      <c r="G31" t="s">
        <v>49</v>
      </c>
      <c r="H31" t="str">
        <f>VLOOKUP(canais!G31,categorias!$B$1:$C$7,2,FALSE)</f>
        <v>5ec18b85f1c6989ffb86963e</v>
      </c>
      <c r="K31" t="str">
        <f t="shared" si="0"/>
        <v>{"nome": "Bell Marques" ,"idYoutube": "UCoMgZAyPrC4S4PXmRC9KCOQ" ,"idFacebook": "OficialBellMarques" ,"idVimeo": "" ,"idTwitch": "" ,"status": 0,"categoria": {"nome":"Música", "_id": "5ec18b85f1c6989ffb86963e"}},</v>
      </c>
      <c r="L31" t="s">
        <v>182</v>
      </c>
      <c r="M31" t="str">
        <f>LOWER(CONCATENATE($M$1,DEC2HEX(AJ31)))</f>
        <v>5ec19a37f1c6989ffb869676</v>
      </c>
      <c r="AJ31">
        <v>1654</v>
      </c>
    </row>
    <row r="32" spans="1:36" x14ac:dyDescent="0.25">
      <c r="A32" t="s">
        <v>185</v>
      </c>
      <c r="B32" t="s">
        <v>186</v>
      </c>
      <c r="C32" t="s">
        <v>187</v>
      </c>
      <c r="F32">
        <v>0</v>
      </c>
      <c r="G32" t="s">
        <v>49</v>
      </c>
      <c r="H32" t="str">
        <f>VLOOKUP(canais!G32,categorias!$B$1:$C$7,2,FALSE)</f>
        <v>5ec18b85f1c6989ffb86963e</v>
      </c>
      <c r="K32" t="str">
        <f t="shared" si="0"/>
        <v>{"nome": "Rio Negro e Solimões" ,"idYoutube": "UCNpG2l1OT2dGCN8bHy_WO6A" ,"idFacebook": "rionegroesolimoesoficial" ,"idVimeo": "" ,"idTwitch": "" ,"status": 0,"categoria": {"nome":"Música", "_id": "5ec18b85f1c6989ffb86963e"}},</v>
      </c>
      <c r="L32" t="s">
        <v>185</v>
      </c>
      <c r="M32" t="str">
        <f>LOWER(CONCATENATE($M$1,DEC2HEX(AJ32)))</f>
        <v>5ec19a37f1c6989ffb869677</v>
      </c>
      <c r="AJ32">
        <v>1655</v>
      </c>
    </row>
    <row r="33" spans="1:36" x14ac:dyDescent="0.25">
      <c r="A33" t="s">
        <v>188</v>
      </c>
      <c r="B33" t="s">
        <v>189</v>
      </c>
      <c r="C33" t="s">
        <v>190</v>
      </c>
      <c r="F33">
        <v>0</v>
      </c>
      <c r="G33" t="s">
        <v>49</v>
      </c>
      <c r="H33" t="str">
        <f>VLOOKUP(canais!G33,categorias!$B$1:$C$7,2,FALSE)</f>
        <v>5ec18b85f1c6989ffb86963e</v>
      </c>
      <c r="K33" t="str">
        <f t="shared" si="0"/>
        <v>{"nome": "Gian e Giovani" ,"idYoutube": "UCL_4PX1WmsISTkrHHA0j6qA" ,"idFacebook": "gianegiovani" ,"idVimeo": "" ,"idTwitch": "" ,"status": 0,"categoria": {"nome":"Música", "_id": "5ec18b85f1c6989ffb86963e"}},</v>
      </c>
      <c r="L33" t="s">
        <v>188</v>
      </c>
      <c r="M33" t="str">
        <f>LOWER(CONCATENATE($M$1,DEC2HEX(AJ33)))</f>
        <v>5ec19a37f1c6989ffb869678</v>
      </c>
      <c r="AJ33">
        <v>1656</v>
      </c>
    </row>
    <row r="34" spans="1:36" x14ac:dyDescent="0.25">
      <c r="A34" t="s">
        <v>191</v>
      </c>
      <c r="B34" t="s">
        <v>192</v>
      </c>
      <c r="C34" t="s">
        <v>193</v>
      </c>
      <c r="F34">
        <v>0</v>
      </c>
      <c r="G34" t="s">
        <v>49</v>
      </c>
      <c r="H34" t="str">
        <f>VLOOKUP(canais!G34,categorias!$B$1:$C$7,2,FALSE)</f>
        <v>5ec18b85f1c6989ffb86963e</v>
      </c>
      <c r="K34" t="str">
        <f t="shared" si="0"/>
        <v>{"nome": "Pedro Sampaio" ,"idYoutube": "UCMbytiCiUSKLHhikpOIsbxQ" ,"idFacebook": "djpedrosampaio" ,"idVimeo": "" ,"idTwitch": "" ,"status": 0,"categoria": {"nome":"Música", "_id": "5ec18b85f1c6989ffb86963e"}},</v>
      </c>
      <c r="L34" t="s">
        <v>191</v>
      </c>
      <c r="M34" t="str">
        <f>LOWER(CONCATENATE($M$1,DEC2HEX(AJ34)))</f>
        <v>5ec19a37f1c6989ffb869679</v>
      </c>
      <c r="AJ34">
        <v>1657</v>
      </c>
    </row>
    <row r="35" spans="1:36" x14ac:dyDescent="0.25">
      <c r="A35" t="s">
        <v>194</v>
      </c>
      <c r="B35" t="s">
        <v>195</v>
      </c>
      <c r="C35" t="s">
        <v>196</v>
      </c>
      <c r="F35">
        <v>0</v>
      </c>
      <c r="G35" t="s">
        <v>49</v>
      </c>
      <c r="H35" t="str">
        <f>VLOOKUP(canais!G35,categorias!$B$1:$C$7,2,FALSE)</f>
        <v>5ec18b85f1c6989ffb86963e</v>
      </c>
      <c r="K35" t="str">
        <f t="shared" si="0"/>
        <v>{"nome": "Diogo Nogueira" ,"idYoutube": "UCldcpasBIXbLzQpNsQpph4A" ,"idFacebook": "OficialDiogoNogueira" ,"idVimeo": "" ,"idTwitch": "" ,"status": 0,"categoria": {"nome":"Música", "_id": "5ec18b85f1c6989ffb86963e"}},</v>
      </c>
      <c r="L35" t="s">
        <v>194</v>
      </c>
      <c r="M35" t="str">
        <f>LOWER(CONCATENATE($M$1,DEC2HEX(AJ35)))</f>
        <v>5ec19a37f1c6989ffb86967a</v>
      </c>
      <c r="AJ35">
        <v>1658</v>
      </c>
    </row>
    <row r="36" spans="1:36" x14ac:dyDescent="0.25">
      <c r="A36" t="s">
        <v>197</v>
      </c>
      <c r="B36" t="s">
        <v>198</v>
      </c>
      <c r="C36" t="s">
        <v>199</v>
      </c>
      <c r="F36">
        <v>0</v>
      </c>
      <c r="G36" t="s">
        <v>49</v>
      </c>
      <c r="H36" t="str">
        <f>VLOOKUP(canais!G36,categorias!$B$1:$C$7,2,FALSE)</f>
        <v>5ec18b85f1c6989ffb86963e</v>
      </c>
      <c r="K36" t="str">
        <f t="shared" si="0"/>
        <v>{"nome": "Mumuzinho" ,"idYoutube": "UCVzMAZTHKcNcK9kV-wxOfIw" ,"idFacebook": "CantorMumuzinho" ,"idVimeo": "" ,"idTwitch": "" ,"status": 0,"categoria": {"nome":"Música", "_id": "5ec18b85f1c6989ffb86963e"}},</v>
      </c>
      <c r="L36" t="s">
        <v>197</v>
      </c>
      <c r="M36" t="str">
        <f>LOWER(CONCATENATE($M$1,DEC2HEX(AJ36)))</f>
        <v>5ec19a37f1c6989ffb86967b</v>
      </c>
      <c r="AJ36">
        <v>1659</v>
      </c>
    </row>
    <row r="37" spans="1:36" x14ac:dyDescent="0.25">
      <c r="A37" t="s">
        <v>200</v>
      </c>
      <c r="B37" t="s">
        <v>201</v>
      </c>
      <c r="C37" t="s">
        <v>202</v>
      </c>
      <c r="F37">
        <v>0</v>
      </c>
      <c r="G37" t="s">
        <v>49</v>
      </c>
      <c r="H37" t="str">
        <f>VLOOKUP(canais!G37,categorias!$B$1:$C$7,2,FALSE)</f>
        <v>5ec18b85f1c6989ffb86963e</v>
      </c>
      <c r="K37" t="str">
        <f t="shared" si="0"/>
        <v>{"nome": "Léo Chaves" ,"idYoutube": "UCLc0buO0074-gShmYg-LiUA" ,"idFacebook": "leochavesreal" ,"idVimeo": "" ,"idTwitch": "" ,"status": 0,"categoria": {"nome":"Música", "_id": "5ec18b85f1c6989ffb86963e"}},</v>
      </c>
      <c r="L37" t="s">
        <v>200</v>
      </c>
      <c r="M37" t="str">
        <f>LOWER(CONCATENATE($M$1,DEC2HEX(AJ37)))</f>
        <v>5ec19a37f1c6989ffb86967c</v>
      </c>
      <c r="AJ37">
        <v>1660</v>
      </c>
    </row>
    <row r="38" spans="1:36" x14ac:dyDescent="0.25">
      <c r="A38" t="s">
        <v>203</v>
      </c>
      <c r="B38" t="s">
        <v>204</v>
      </c>
      <c r="C38" t="s">
        <v>205</v>
      </c>
      <c r="F38">
        <v>0</v>
      </c>
      <c r="G38" t="s">
        <v>49</v>
      </c>
      <c r="H38" t="str">
        <f>VLOOKUP(canais!G38,categorias!$B$1:$C$7,2,FALSE)</f>
        <v>5ec18b85f1c6989ffb86963e</v>
      </c>
      <c r="K38" t="str">
        <f t="shared" si="0"/>
        <v>{"nome": "Israel Novaes" ,"idYoutube": "UCyL2zsWDGzMSvbbMoPNlOlA" ,"idFacebook": "oficialisraelnovaes" ,"idVimeo": "" ,"idTwitch": "" ,"status": 0,"categoria": {"nome":"Música", "_id": "5ec18b85f1c6989ffb86963e"}},</v>
      </c>
      <c r="L38" t="s">
        <v>203</v>
      </c>
      <c r="M38" t="str">
        <f>LOWER(CONCATENATE($M$1,DEC2HEX(AJ38)))</f>
        <v>5ec19a37f1c6989ffb86967d</v>
      </c>
      <c r="AJ38">
        <v>1661</v>
      </c>
    </row>
    <row r="39" spans="1:36" x14ac:dyDescent="0.25">
      <c r="A39" t="s">
        <v>206</v>
      </c>
      <c r="B39" t="s">
        <v>207</v>
      </c>
      <c r="C39" t="s">
        <v>208</v>
      </c>
      <c r="F39">
        <v>0</v>
      </c>
      <c r="G39" t="s">
        <v>49</v>
      </c>
      <c r="H39" t="str">
        <f>VLOOKUP(canais!G39,categorias!$B$1:$C$7,2,FALSE)</f>
        <v>5ec18b85f1c6989ffb86963e</v>
      </c>
      <c r="K39" t="str">
        <f t="shared" si="0"/>
        <v>{"nome": "Jeito Moleque" ,"idYoutube": "UC1ZNyEdRXSErKemFMX5CRkw" ,"idFacebook": "jeitomolequeoficial" ,"idVimeo": "" ,"idTwitch": "" ,"status": 0,"categoria": {"nome":"Música", "_id": "5ec18b85f1c6989ffb86963e"}},</v>
      </c>
      <c r="L39" t="s">
        <v>206</v>
      </c>
      <c r="M39" t="str">
        <f>LOWER(CONCATENATE($M$1,DEC2HEX(AJ39)))</f>
        <v>5ec19a37f1c6989ffb86967e</v>
      </c>
      <c r="AJ39">
        <v>1662</v>
      </c>
    </row>
    <row r="40" spans="1:36" x14ac:dyDescent="0.25">
      <c r="A40" t="s">
        <v>209</v>
      </c>
      <c r="B40" t="s">
        <v>210</v>
      </c>
      <c r="C40" t="s">
        <v>211</v>
      </c>
      <c r="F40">
        <v>0</v>
      </c>
      <c r="G40" t="s">
        <v>49</v>
      </c>
      <c r="H40" t="str">
        <f>VLOOKUP(canais!G40,categorias!$B$1:$C$7,2,FALSE)</f>
        <v>5ec18b85f1c6989ffb86963e</v>
      </c>
      <c r="K40" t="str">
        <f t="shared" si="0"/>
        <v>{"nome": "Marcos e Belutti" ,"idYoutube": "UC605s7hMHDSDaUx3txHckGQ" ,"idFacebook": "marcosebeluttioficial" ,"idVimeo": "" ,"idTwitch": "" ,"status": 0,"categoria": {"nome":"Música", "_id": "5ec18b85f1c6989ffb86963e"}},</v>
      </c>
      <c r="L40" t="s">
        <v>209</v>
      </c>
      <c r="M40" t="str">
        <f>LOWER(CONCATENATE($M$1,DEC2HEX(AJ40)))</f>
        <v>5ec19a37f1c6989ffb86967f</v>
      </c>
      <c r="AJ40">
        <v>1663</v>
      </c>
    </row>
    <row r="41" spans="1:36" x14ac:dyDescent="0.25">
      <c r="A41" t="s">
        <v>212</v>
      </c>
      <c r="B41" t="s">
        <v>213</v>
      </c>
      <c r="C41" t="s">
        <v>214</v>
      </c>
      <c r="F41">
        <v>0</v>
      </c>
      <c r="G41" t="s">
        <v>49</v>
      </c>
      <c r="H41" t="str">
        <f>VLOOKUP(canais!G41,categorias!$B$1:$C$7,2,FALSE)</f>
        <v>5ec18b85f1c6989ffb86963e</v>
      </c>
      <c r="K41" t="str">
        <f t="shared" si="0"/>
        <v>{"nome": "Jefferson Moraes" ,"idYoutube": "UCwiLia8hYI2KpOFqFmGsLmg" ,"idFacebook": "jeffersonmoraescantor" ,"idVimeo": "" ,"idTwitch": "" ,"status": 0,"categoria": {"nome":"Música", "_id": "5ec18b85f1c6989ffb86963e"}},</v>
      </c>
      <c r="L41" t="s">
        <v>212</v>
      </c>
      <c r="M41" t="str">
        <f>LOWER(CONCATENATE($M$1,DEC2HEX(AJ41)))</f>
        <v>5ec19a37f1c6989ffb869680</v>
      </c>
      <c r="AJ41">
        <v>1664</v>
      </c>
    </row>
    <row r="42" spans="1:36" x14ac:dyDescent="0.25">
      <c r="A42" t="s">
        <v>215</v>
      </c>
      <c r="B42" t="s">
        <v>216</v>
      </c>
      <c r="C42" t="s">
        <v>217</v>
      </c>
      <c r="F42">
        <v>0</v>
      </c>
      <c r="G42" t="s">
        <v>49</v>
      </c>
      <c r="H42" t="str">
        <f>VLOOKUP(canais!G42,categorias!$B$1:$C$7,2,FALSE)</f>
        <v>5ec18b85f1c6989ffb86963e</v>
      </c>
      <c r="K42" t="str">
        <f t="shared" si="0"/>
        <v>{"nome": "Diego e Arnaldo" ,"idYoutube": "UCFmhjWPGw--zFyDLBYxnnqA" ,"idFacebook": "diegoearnaldo" ,"idVimeo": "" ,"idTwitch": "" ,"status": 0,"categoria": {"nome":"Música", "_id": "5ec18b85f1c6989ffb86963e"}},</v>
      </c>
      <c r="L42" t="s">
        <v>215</v>
      </c>
      <c r="M42" t="str">
        <f>LOWER(CONCATENATE($M$1,DEC2HEX(AJ42)))</f>
        <v>5ec19a37f1c6989ffb869681</v>
      </c>
      <c r="AJ42">
        <v>1665</v>
      </c>
    </row>
    <row r="43" spans="1:36" x14ac:dyDescent="0.25">
      <c r="A43" t="s">
        <v>218</v>
      </c>
      <c r="B43" t="s">
        <v>219</v>
      </c>
      <c r="C43" t="s">
        <v>220</v>
      </c>
      <c r="F43">
        <v>0</v>
      </c>
      <c r="G43" t="s">
        <v>49</v>
      </c>
      <c r="H43" t="str">
        <f>VLOOKUP(canais!G43,categorias!$B$1:$C$7,2,FALSE)</f>
        <v>5ec18b85f1c6989ffb86963e</v>
      </c>
      <c r="K43" t="str">
        <f t="shared" si="0"/>
        <v>{"nome": "Calcinha Preta" ,"idYoutube": "UCY5QKzOaiJa-ERAcqBH_gBw" ,"idFacebook": "BandaCalcinhaPreta" ,"idVimeo": "" ,"idTwitch": "" ,"status": 0,"categoria": {"nome":"Música", "_id": "5ec18b85f1c6989ffb86963e"}},</v>
      </c>
      <c r="L43" t="s">
        <v>218</v>
      </c>
      <c r="M43" t="str">
        <f>LOWER(CONCATENATE($M$1,DEC2HEX(AJ43)))</f>
        <v>5ec19a37f1c6989ffb869682</v>
      </c>
      <c r="AJ43">
        <v>1666</v>
      </c>
    </row>
    <row r="44" spans="1:36" x14ac:dyDescent="0.25">
      <c r="A44" t="s">
        <v>221</v>
      </c>
      <c r="B44" t="s">
        <v>222</v>
      </c>
      <c r="C44" t="s">
        <v>223</v>
      </c>
      <c r="F44">
        <v>0</v>
      </c>
      <c r="G44" t="s">
        <v>49</v>
      </c>
      <c r="H44" t="str">
        <f>VLOOKUP(canais!G44,categorias!$B$1:$C$7,2,FALSE)</f>
        <v>5ec18b85f1c6989ffb86963e</v>
      </c>
      <c r="K44" t="str">
        <f t="shared" si="0"/>
        <v>{"nome": "Chitãozinho e Xororó" ,"idYoutube": "UCZtaZ0V-UpFTMocb9-CYmKg" ,"idFacebook": "chxoficial" ,"idVimeo": "" ,"idTwitch": "" ,"status": 0,"categoria": {"nome":"Música", "_id": "5ec18b85f1c6989ffb86963e"}},</v>
      </c>
      <c r="L44" t="s">
        <v>221</v>
      </c>
      <c r="M44" t="str">
        <f>LOWER(CONCATENATE($M$1,DEC2HEX(AJ44)))</f>
        <v>5ec19a37f1c6989ffb869683</v>
      </c>
      <c r="AJ44">
        <v>1667</v>
      </c>
    </row>
    <row r="45" spans="1:36" x14ac:dyDescent="0.25">
      <c r="A45" t="s">
        <v>224</v>
      </c>
      <c r="B45" t="s">
        <v>225</v>
      </c>
      <c r="C45" t="s">
        <v>226</v>
      </c>
      <c r="F45">
        <v>0</v>
      </c>
      <c r="G45" t="s">
        <v>49</v>
      </c>
      <c r="H45" t="str">
        <f>VLOOKUP(canais!G45,categorias!$B$1:$C$7,2,FALSE)</f>
        <v>5ec18b85f1c6989ffb86963e</v>
      </c>
      <c r="K45" t="str">
        <f t="shared" si="0"/>
        <v>{"nome": "Matheus e Kauan" ,"idYoutube": "UC4WvVh0AwJ6K9w1JLepce7A" ,"idFacebook": "matheusekauan" ,"idVimeo": "" ,"idTwitch": "" ,"status": 0,"categoria": {"nome":"Música", "_id": "5ec18b85f1c6989ffb86963e"}},</v>
      </c>
      <c r="L45" t="s">
        <v>224</v>
      </c>
      <c r="M45" t="str">
        <f>LOWER(CONCATENATE($M$1,DEC2HEX(AJ45)))</f>
        <v>5ec19a37f1c6989ffb869684</v>
      </c>
      <c r="AJ45">
        <v>1668</v>
      </c>
    </row>
    <row r="46" spans="1:36" x14ac:dyDescent="0.25">
      <c r="A46" t="s">
        <v>227</v>
      </c>
      <c r="B46" t="s">
        <v>228</v>
      </c>
      <c r="C46" t="s">
        <v>229</v>
      </c>
      <c r="F46">
        <v>0</v>
      </c>
      <c r="G46" t="s">
        <v>49</v>
      </c>
      <c r="H46" t="str">
        <f>VLOOKUP(canais!G46,categorias!$B$1:$C$7,2,FALSE)</f>
        <v>5ec18b85f1c6989ffb86963e</v>
      </c>
      <c r="K46" t="str">
        <f t="shared" si="0"/>
        <v>{"nome": "Thaeme e Thiago" ,"idYoutube": "UCShFq6UiYQZEIMISArv2MGg" ,"idFacebook": "ThaemeeThiago" ,"idVimeo": "" ,"idTwitch": "" ,"status": 0,"categoria": {"nome":"Música", "_id": "5ec18b85f1c6989ffb86963e"}},</v>
      </c>
      <c r="L46" t="s">
        <v>227</v>
      </c>
      <c r="M46" t="str">
        <f>LOWER(CONCATENATE($M$1,DEC2HEX(AJ46)))</f>
        <v>5ec19a37f1c6989ffb869685</v>
      </c>
      <c r="AJ46">
        <v>1669</v>
      </c>
    </row>
    <row r="47" spans="1:36" x14ac:dyDescent="0.25">
      <c r="A47" t="s">
        <v>230</v>
      </c>
      <c r="B47" t="s">
        <v>231</v>
      </c>
      <c r="C47" t="s">
        <v>232</v>
      </c>
      <c r="F47">
        <v>0</v>
      </c>
      <c r="G47" t="s">
        <v>49</v>
      </c>
      <c r="H47" t="str">
        <f>VLOOKUP(canais!G47,categorias!$B$1:$C$7,2,FALSE)</f>
        <v>5ec18b85f1c6989ffb86963e</v>
      </c>
      <c r="K47" t="str">
        <f t="shared" si="0"/>
        <v>{"nome": "Cabaré" ,"idYoutube": "UCJND4NFPNQc4YSeD8KoK57A" ,"idFacebook": "turnecabare" ,"idVimeo": "" ,"idTwitch": "" ,"status": 0,"categoria": {"nome":"Música", "_id": "5ec18b85f1c6989ffb86963e"}},</v>
      </c>
      <c r="L47" t="s">
        <v>230</v>
      </c>
      <c r="M47" t="str">
        <f>LOWER(CONCATENATE($M$1,DEC2HEX(AJ47)))</f>
        <v>5ec19a37f1c6989ffb869686</v>
      </c>
      <c r="AJ47">
        <v>1670</v>
      </c>
    </row>
    <row r="48" spans="1:36" x14ac:dyDescent="0.25">
      <c r="A48" t="s">
        <v>233</v>
      </c>
      <c r="B48" t="s">
        <v>234</v>
      </c>
      <c r="C48" t="s">
        <v>235</v>
      </c>
      <c r="F48">
        <v>0</v>
      </c>
      <c r="G48" t="s">
        <v>49</v>
      </c>
      <c r="H48" t="str">
        <f>VLOOKUP(canais!G48,categorias!$B$1:$C$7,2,FALSE)</f>
        <v>5ec18b85f1c6989ffb86963e</v>
      </c>
      <c r="K48" t="str">
        <f t="shared" si="0"/>
        <v>{"nome": "Léo Santana" ,"idYoutube": "UCRai1xXd7kGQTE2-Z5mG_jg" ,"idFacebook": "LeoSantana" ,"idVimeo": "" ,"idTwitch": "" ,"status": 0,"categoria": {"nome":"Música", "_id": "5ec18b85f1c6989ffb86963e"}},</v>
      </c>
      <c r="L48" t="s">
        <v>233</v>
      </c>
      <c r="M48" t="str">
        <f>LOWER(CONCATENATE($M$1,DEC2HEX(AJ48)))</f>
        <v>5ec19a37f1c6989ffb869687</v>
      </c>
      <c r="AJ48">
        <v>1671</v>
      </c>
    </row>
    <row r="49" spans="1:36" x14ac:dyDescent="0.25">
      <c r="A49" t="s">
        <v>236</v>
      </c>
      <c r="B49" t="s">
        <v>237</v>
      </c>
      <c r="C49" t="s">
        <v>238</v>
      </c>
      <c r="F49">
        <v>0</v>
      </c>
      <c r="G49" t="s">
        <v>49</v>
      </c>
      <c r="H49" t="str">
        <f>VLOOKUP(canais!G49,categorias!$B$1:$C$7,2,FALSE)</f>
        <v>5ec18b85f1c6989ffb86963e</v>
      </c>
      <c r="K49" t="str">
        <f t="shared" si="0"/>
        <v>{"nome": "Eduardo Costa" ,"idYoutube": "UC2aVfU3JUEFYVFEIX2zTzGQ" ,"idFacebook": "eduardocostaoficial" ,"idVimeo": "" ,"idTwitch": "" ,"status": 0,"categoria": {"nome":"Música", "_id": "5ec18b85f1c6989ffb86963e"}},</v>
      </c>
      <c r="L49" t="s">
        <v>236</v>
      </c>
      <c r="M49" t="str">
        <f>LOWER(CONCATENATE($M$1,DEC2HEX(AJ49)))</f>
        <v>5ec19a37f1c6989ffb869688</v>
      </c>
      <c r="AJ49">
        <v>1672</v>
      </c>
    </row>
    <row r="50" spans="1:36" x14ac:dyDescent="0.25">
      <c r="A50" t="s">
        <v>239</v>
      </c>
      <c r="B50" t="s">
        <v>240</v>
      </c>
      <c r="C50" t="s">
        <v>241</v>
      </c>
      <c r="F50">
        <v>0</v>
      </c>
      <c r="G50" t="s">
        <v>49</v>
      </c>
      <c r="H50" t="str">
        <f>VLOOKUP(canais!G50,categorias!$B$1:$C$7,2,FALSE)</f>
        <v>5ec18b85f1c6989ffb86963e</v>
      </c>
      <c r="K50" t="str">
        <f t="shared" si="0"/>
        <v>{"nome": "Jorge e Mateus" ,"idYoutube": "UCL64gn1KZ1C-u87BGQv3b6w" ,"idFacebook": "jorgeemateus" ,"idVimeo": "" ,"idTwitch": "" ,"status": 0,"categoria": {"nome":"Música", "_id": "5ec18b85f1c6989ffb86963e"}},</v>
      </c>
      <c r="L50" t="s">
        <v>239</v>
      </c>
      <c r="M50" t="str">
        <f>LOWER(CONCATENATE($M$1,DEC2HEX(AJ50)))</f>
        <v>5ec19a37f1c6989ffb869689</v>
      </c>
      <c r="AJ50">
        <v>1673</v>
      </c>
    </row>
    <row r="51" spans="1:36" x14ac:dyDescent="0.25">
      <c r="A51" t="s">
        <v>242</v>
      </c>
      <c r="B51" t="s">
        <v>243</v>
      </c>
      <c r="C51" t="s">
        <v>244</v>
      </c>
      <c r="F51">
        <v>0</v>
      </c>
      <c r="G51" t="s">
        <v>49</v>
      </c>
      <c r="H51" t="str">
        <f>VLOOKUP(canais!G51,categorias!$B$1:$C$7,2,FALSE)</f>
        <v>5ec18b85f1c6989ffb86963e</v>
      </c>
      <c r="K51" t="str">
        <f t="shared" si="0"/>
        <v>{"nome": "Xand Avião" ,"idYoutube": "UCfuRRJ76VluLiHW2pqwZNwg" ,"idFacebook": "xandaviao" ,"idVimeo": "" ,"idTwitch": "" ,"status": 0,"categoria": {"nome":"Música", "_id": "5ec18b85f1c6989ffb86963e"}},</v>
      </c>
      <c r="L51" t="s">
        <v>242</v>
      </c>
      <c r="M51" t="str">
        <f>LOWER(CONCATENATE($M$1,DEC2HEX(AJ51)))</f>
        <v>5ec19a37f1c6989ffb86968a</v>
      </c>
      <c r="AJ51">
        <v>1674</v>
      </c>
    </row>
    <row r="52" spans="1:36" x14ac:dyDescent="0.25">
      <c r="A52" t="s">
        <v>245</v>
      </c>
      <c r="B52" t="s">
        <v>246</v>
      </c>
      <c r="C52" t="s">
        <v>247</v>
      </c>
      <c r="F52">
        <v>0</v>
      </c>
      <c r="G52" t="s">
        <v>49</v>
      </c>
      <c r="H52" t="str">
        <f>VLOOKUP(canais!G52,categorias!$B$1:$C$7,2,FALSE)</f>
        <v>5ec18b85f1c6989ffb86963e</v>
      </c>
      <c r="K52" t="str">
        <f t="shared" si="0"/>
        <v>{"nome": "Gino e Geno" ,"idYoutube": "UCJ2F_FVm0sk-o_gh_wl88lA" ,"idFacebook": "OficialGinoeGeno" ,"idVimeo": "" ,"idTwitch": "" ,"status": 0,"categoria": {"nome":"Música", "_id": "5ec18b85f1c6989ffb86963e"}},</v>
      </c>
      <c r="L52" t="s">
        <v>245</v>
      </c>
      <c r="M52" t="str">
        <f>LOWER(CONCATENATE($M$1,DEC2HEX(AJ52)))</f>
        <v>5ec19a37f1c6989ffb86968b</v>
      </c>
      <c r="AJ52">
        <v>1675</v>
      </c>
    </row>
    <row r="53" spans="1:36" x14ac:dyDescent="0.25">
      <c r="A53" t="s">
        <v>248</v>
      </c>
      <c r="B53" t="s">
        <v>249</v>
      </c>
      <c r="C53" t="s">
        <v>250</v>
      </c>
      <c r="F53">
        <v>0</v>
      </c>
      <c r="G53" t="s">
        <v>49</v>
      </c>
      <c r="H53" t="str">
        <f>VLOOKUP(canais!G53,categorias!$B$1:$C$7,2,FALSE)</f>
        <v>5ec18b85f1c6989ffb86963e</v>
      </c>
      <c r="K53" t="str">
        <f t="shared" si="0"/>
        <v>{"nome": "Maria Cecília e Rodolfo" ,"idYoutube": "UCW9DlnZWBQojUm0MDviLDLw" ,"idFacebook": "mariaceciliaerodolfo" ,"idVimeo": "" ,"idTwitch": "" ,"status": 0,"categoria": {"nome":"Música", "_id": "5ec18b85f1c6989ffb86963e"}},</v>
      </c>
      <c r="L53" t="s">
        <v>248</v>
      </c>
      <c r="M53" t="str">
        <f>LOWER(CONCATENATE($M$1,DEC2HEX(AJ53)))</f>
        <v>5ec19a37f1c6989ffb86968c</v>
      </c>
      <c r="AJ53">
        <v>1676</v>
      </c>
    </row>
    <row r="54" spans="1:36" x14ac:dyDescent="0.25">
      <c r="A54" t="s">
        <v>251</v>
      </c>
      <c r="B54" t="s">
        <v>252</v>
      </c>
      <c r="C54" t="s">
        <v>253</v>
      </c>
      <c r="F54">
        <v>0</v>
      </c>
      <c r="G54" t="s">
        <v>49</v>
      </c>
      <c r="H54" t="str">
        <f>VLOOKUP(canais!G54,categorias!$B$1:$C$7,2,FALSE)</f>
        <v>5ec18b85f1c6989ffb86963e</v>
      </c>
      <c r="K54" t="str">
        <f t="shared" si="0"/>
        <v>{"nome": "Guilherme e Santiago" ,"idYoutube": "UC-QoZ0V193UMCLFaK-usjqw" ,"idFacebook": "guilhermeesantiago" ,"idVimeo": "" ,"idTwitch": "" ,"status": 0,"categoria": {"nome":"Música", "_id": "5ec18b85f1c6989ffb86963e"}},</v>
      </c>
      <c r="L54" t="s">
        <v>251</v>
      </c>
      <c r="M54" t="str">
        <f>LOWER(CONCATENATE($M$1,DEC2HEX(AJ54)))</f>
        <v>5ec19a37f1c6989ffb86968d</v>
      </c>
      <c r="AJ54">
        <v>1677</v>
      </c>
    </row>
    <row r="55" spans="1:36" x14ac:dyDescent="0.25">
      <c r="A55" t="s">
        <v>254</v>
      </c>
      <c r="B55" t="s">
        <v>255</v>
      </c>
      <c r="C55" t="s">
        <v>256</v>
      </c>
      <c r="F55">
        <v>0</v>
      </c>
      <c r="G55" t="s">
        <v>49</v>
      </c>
      <c r="H55" t="str">
        <f>VLOOKUP(canais!G55,categorias!$B$1:$C$7,2,FALSE)</f>
        <v>5ec18b85f1c6989ffb86963e</v>
      </c>
      <c r="K55" t="str">
        <f t="shared" si="0"/>
        <v>{"nome": "Bruninho e Davi" ,"idYoutube": "UCivR_rNG0IT3up2NFq5f0Ng" ,"idFacebook": "BruninhoeDavi" ,"idVimeo": "" ,"idTwitch": "" ,"status": 0,"categoria": {"nome":"Música", "_id": "5ec18b85f1c6989ffb86963e"}},</v>
      </c>
      <c r="L55" t="s">
        <v>254</v>
      </c>
      <c r="M55" t="str">
        <f>LOWER(CONCATENATE($M$1,DEC2HEX(AJ55)))</f>
        <v>5ec19a37f1c6989ffb86968e</v>
      </c>
      <c r="AJ55">
        <v>1678</v>
      </c>
    </row>
    <row r="56" spans="1:36" x14ac:dyDescent="0.25">
      <c r="A56" t="s">
        <v>257</v>
      </c>
      <c r="B56" t="s">
        <v>258</v>
      </c>
      <c r="C56" t="s">
        <v>259</v>
      </c>
      <c r="F56">
        <v>0</v>
      </c>
      <c r="G56" t="s">
        <v>49</v>
      </c>
      <c r="H56" t="str">
        <f>VLOOKUP(canais!G56,categorias!$B$1:$C$7,2,FALSE)</f>
        <v>5ec18b85f1c6989ffb86963e</v>
      </c>
      <c r="K56" t="str">
        <f t="shared" si="0"/>
        <v>{"nome": "Villa Mix" ,"idYoutube": "UCs0OL__SJ_67Q0I-M1tF1PQ" ,"idFacebook": "villamix" ,"idVimeo": "" ,"idTwitch": "" ,"status": 0,"categoria": {"nome":"Música", "_id": "5ec18b85f1c6989ffb86963e"}},</v>
      </c>
      <c r="L56" t="s">
        <v>257</v>
      </c>
      <c r="M56" t="str">
        <f>LOWER(CONCATENATE($M$1,DEC2HEX(AJ56)))</f>
        <v>5ec19a37f1c6989ffb86968f</v>
      </c>
      <c r="AJ56">
        <v>1679</v>
      </c>
    </row>
    <row r="57" spans="1:36" x14ac:dyDescent="0.25">
      <c r="A57" t="s">
        <v>260</v>
      </c>
      <c r="B57" t="s">
        <v>261</v>
      </c>
      <c r="C57" t="s">
        <v>262</v>
      </c>
      <c r="F57">
        <v>0</v>
      </c>
      <c r="G57" t="s">
        <v>49</v>
      </c>
      <c r="H57" t="str">
        <f>VLOOKUP(canais!G57,categorias!$B$1:$C$7,2,FALSE)</f>
        <v>5ec18b85f1c6989ffb86963e</v>
      </c>
      <c r="K57" t="str">
        <f t="shared" si="0"/>
        <v>{"nome": "Dilsinho" ,"idYoutube": "UCT7fDhHzPWNlI14o4SVD4NQ" ,"idFacebook": "dilsinhooficial" ,"idVimeo": "" ,"idTwitch": "" ,"status": 0,"categoria": {"nome":"Música", "_id": "5ec18b85f1c6989ffb86963e"}},</v>
      </c>
      <c r="L57" t="s">
        <v>260</v>
      </c>
      <c r="M57" t="str">
        <f>LOWER(CONCATENATE($M$1,DEC2HEX(AJ57)))</f>
        <v>5ec19a37f1c6989ffb869690</v>
      </c>
      <c r="AJ57">
        <v>1680</v>
      </c>
    </row>
    <row r="58" spans="1:36" x14ac:dyDescent="0.25">
      <c r="A58" t="s">
        <v>263</v>
      </c>
      <c r="B58" t="s">
        <v>264</v>
      </c>
      <c r="C58" t="s">
        <v>265</v>
      </c>
      <c r="F58">
        <v>0</v>
      </c>
      <c r="G58" t="s">
        <v>49</v>
      </c>
      <c r="H58" t="str">
        <f>VLOOKUP(canais!G58,categorias!$B$1:$C$7,2,FALSE)</f>
        <v>5ec18b85f1c6989ffb86963e</v>
      </c>
      <c r="K58" t="str">
        <f t="shared" si="0"/>
        <v>{"nome": "Conrado e Aleksandro" ,"idYoutube": "UCv69zA9THCb9kp_ibrtoNSA" ,"idFacebook": "ConradoeAleksandro" ,"idVimeo": "" ,"idTwitch": "" ,"status": 0,"categoria": {"nome":"Música", "_id": "5ec18b85f1c6989ffb86963e"}},</v>
      </c>
      <c r="L58" t="s">
        <v>263</v>
      </c>
      <c r="M58" t="str">
        <f>LOWER(CONCATENATE($M$1,DEC2HEX(AJ58)))</f>
        <v>5ec19a37f1c6989ffb869691</v>
      </c>
      <c r="AJ58">
        <v>1681</v>
      </c>
    </row>
    <row r="59" spans="1:36" x14ac:dyDescent="0.25">
      <c r="A59" t="s">
        <v>266</v>
      </c>
      <c r="B59" t="s">
        <v>267</v>
      </c>
      <c r="C59" t="s">
        <v>268</v>
      </c>
      <c r="F59">
        <v>0</v>
      </c>
      <c r="G59" t="s">
        <v>49</v>
      </c>
      <c r="H59" t="str">
        <f>VLOOKUP(canais!G59,categorias!$B$1:$C$7,2,FALSE)</f>
        <v>5ec18b85f1c6989ffb86963e</v>
      </c>
      <c r="K59" t="str">
        <f t="shared" si="0"/>
        <v>{"nome": "Lucas Lucco" ,"idYoutube": "UCBy6yIwHdhEEYG_nwHD-tiQ" ,"idFacebook": "lucasslucco" ,"idVimeo": "" ,"idTwitch": "" ,"status": 0,"categoria": {"nome":"Música", "_id": "5ec18b85f1c6989ffb86963e"}},</v>
      </c>
      <c r="L59" t="s">
        <v>266</v>
      </c>
      <c r="M59" t="str">
        <f>LOWER(CONCATENATE($M$1,DEC2HEX(AJ59)))</f>
        <v>5ec19a37f1c6989ffb869692</v>
      </c>
      <c r="AJ59">
        <v>1682</v>
      </c>
    </row>
    <row r="60" spans="1:36" x14ac:dyDescent="0.25">
      <c r="A60" t="s">
        <v>269</v>
      </c>
      <c r="B60" t="s">
        <v>270</v>
      </c>
      <c r="C60" t="s">
        <v>271</v>
      </c>
      <c r="F60">
        <v>0</v>
      </c>
      <c r="G60" t="s">
        <v>49</v>
      </c>
      <c r="H60" t="str">
        <f>VLOOKUP(canais!G60,categorias!$B$1:$C$7,2,FALSE)</f>
        <v>5ec18b85f1c6989ffb86963e</v>
      </c>
      <c r="K60" t="str">
        <f t="shared" si="0"/>
        <v>{"nome": "Zé Felipe" ,"idYoutube": "UCe1HjlqnaxERsqpw0ZnLXvA" ,"idFacebook": "zefelipecantor" ,"idVimeo": "" ,"idTwitch": "" ,"status": 0,"categoria": {"nome":"Música", "_id": "5ec18b85f1c6989ffb86963e"}},</v>
      </c>
      <c r="L60" t="s">
        <v>269</v>
      </c>
      <c r="M60" t="str">
        <f>LOWER(CONCATENATE($M$1,DEC2HEX(AJ60)))</f>
        <v>5ec19a37f1c6989ffb869693</v>
      </c>
      <c r="AJ60">
        <v>1683</v>
      </c>
    </row>
    <row r="61" spans="1:36" x14ac:dyDescent="0.25">
      <c r="A61" t="s">
        <v>272</v>
      </c>
      <c r="B61" t="s">
        <v>273</v>
      </c>
      <c r="C61" t="s">
        <v>274</v>
      </c>
      <c r="F61">
        <v>0</v>
      </c>
      <c r="G61" t="s">
        <v>49</v>
      </c>
      <c r="H61" t="str">
        <f>VLOOKUP(canais!G61,categorias!$B$1:$C$7,2,FALSE)</f>
        <v>5ec18b85f1c6989ffb86963e</v>
      </c>
      <c r="K61" t="str">
        <f t="shared" si="0"/>
        <v>{"nome": "João Neto e Frederico" ,"idYoutube": "UCIADjmjczznwRSotraWHA5Q" ,"idFacebook": "joaonetoefredericooficial" ,"idVimeo": "" ,"idTwitch": "" ,"status": 0,"categoria": {"nome":"Música", "_id": "5ec18b85f1c6989ffb86963e"}},</v>
      </c>
      <c r="L61" t="s">
        <v>272</v>
      </c>
      <c r="M61" t="str">
        <f>LOWER(CONCATENATE($M$1,DEC2HEX(AJ61)))</f>
        <v>5ec19a37f1c6989ffb869694</v>
      </c>
      <c r="AJ61">
        <v>1684</v>
      </c>
    </row>
    <row r="62" spans="1:36" x14ac:dyDescent="0.25">
      <c r="A62" t="s">
        <v>275</v>
      </c>
      <c r="B62" t="s">
        <v>276</v>
      </c>
      <c r="C62" t="s">
        <v>277</v>
      </c>
      <c r="F62">
        <v>0</v>
      </c>
      <c r="G62" t="s">
        <v>49</v>
      </c>
      <c r="H62" t="str">
        <f>VLOOKUP(canais!G62,categorias!$B$1:$C$7,2,FALSE)</f>
        <v>5ec18b85f1c6989ffb86963e</v>
      </c>
      <c r="K62" t="str">
        <f t="shared" si="0"/>
        <v>{"nome": "Léo Magalhães" ,"idYoutube": "UCzsDj1kdtmTg6PYSXlthIIA" ,"idFacebook": "leomagalhaescantor" ,"idVimeo": "" ,"idTwitch": "" ,"status": 0,"categoria": {"nome":"Música", "_id": "5ec18b85f1c6989ffb86963e"}},</v>
      </c>
      <c r="L62" t="s">
        <v>275</v>
      </c>
      <c r="M62" t="str">
        <f>LOWER(CONCATENATE($M$1,DEC2HEX(AJ62)))</f>
        <v>5ec19a37f1c6989ffb869695</v>
      </c>
      <c r="AJ62">
        <v>1685</v>
      </c>
    </row>
    <row r="63" spans="1:36" x14ac:dyDescent="0.25">
      <c r="A63" t="s">
        <v>278</v>
      </c>
      <c r="B63" t="s">
        <v>279</v>
      </c>
      <c r="C63" t="s">
        <v>280</v>
      </c>
      <c r="F63">
        <v>0</v>
      </c>
      <c r="G63" t="s">
        <v>49</v>
      </c>
      <c r="H63" t="str">
        <f>VLOOKUP(canais!G63,categorias!$B$1:$C$7,2,FALSE)</f>
        <v>5ec18b85f1c6989ffb86963e</v>
      </c>
      <c r="K63" t="str">
        <f t="shared" si="0"/>
        <v>{"nome": "Leonardo" ,"idYoutube": "UC-kCNs2KVMx0WN-tfysYTIw" ,"idFacebook": "leonardocantoroficial" ,"idVimeo": "" ,"idTwitch": "" ,"status": 0,"categoria": {"nome":"Música", "_id": "5ec18b85f1c6989ffb86963e"}},</v>
      </c>
      <c r="L63" t="s">
        <v>278</v>
      </c>
      <c r="M63" t="str">
        <f>LOWER(CONCATENATE($M$1,DEC2HEX(AJ63)))</f>
        <v>5ec19a37f1c6989ffb869696</v>
      </c>
      <c r="AJ63">
        <v>1686</v>
      </c>
    </row>
    <row r="64" spans="1:36" x14ac:dyDescent="0.25">
      <c r="A64" t="s">
        <v>281</v>
      </c>
      <c r="B64" s="1" t="s">
        <v>282</v>
      </c>
      <c r="C64" s="1" t="s">
        <v>283</v>
      </c>
      <c r="F64">
        <v>0</v>
      </c>
      <c r="G64" t="s">
        <v>49</v>
      </c>
      <c r="H64" t="str">
        <f>VLOOKUP(canais!G64,categorias!$B$1:$C$7,2,FALSE)</f>
        <v>5ec18b85f1c6989ffb86963e</v>
      </c>
      <c r="K64" t="str">
        <f t="shared" si="0"/>
        <v>{"nome": "Natiruts" ,"idYoutube": "UCfM70zEHDJ1yUe0HtnoCvdA" ,"idFacebook": "NatirutsOficial" ,"idVimeo": "" ,"idTwitch": "" ,"status": 0,"categoria": {"nome":"Música", "_id": "5ec18b85f1c6989ffb86963e"}},</v>
      </c>
      <c r="L64" t="s">
        <v>281</v>
      </c>
      <c r="M64" t="str">
        <f>LOWER(CONCATENATE($M$1,DEC2HEX(AJ64)))</f>
        <v>5ec19a37f1c6989ffb869697</v>
      </c>
      <c r="AJ64">
        <v>1687</v>
      </c>
    </row>
    <row r="65" spans="1:36" x14ac:dyDescent="0.25">
      <c r="A65" t="s">
        <v>284</v>
      </c>
      <c r="B65" t="s">
        <v>285</v>
      </c>
      <c r="F65">
        <v>0</v>
      </c>
      <c r="G65" t="s">
        <v>49</v>
      </c>
      <c r="H65" t="str">
        <f>VLOOKUP(canais!G65,categorias!$B$1:$C$7,2,FALSE)</f>
        <v>5ec18b85f1c6989ffb86963e</v>
      </c>
      <c r="K65" t="str">
        <f t="shared" si="0"/>
        <v>{"nome": "K2L" ,"idYoutube": "UCQAYmT0lRtikvcKoajdmfkw" ,"idFacebook": "" ,"idVimeo": "" ,"idTwitch": "" ,"status": 0,"categoria": {"nome":"Música", "_id": "5ec18b85f1c6989ffb86963e"}},</v>
      </c>
      <c r="L65" t="s">
        <v>284</v>
      </c>
      <c r="M65" t="str">
        <f>LOWER(CONCATENATE($M$1,DEC2HEX(AJ65)))</f>
        <v>5ec19a37f1c6989ffb869698</v>
      </c>
      <c r="AJ65">
        <v>1688</v>
      </c>
    </row>
    <row r="66" spans="1:36" x14ac:dyDescent="0.25">
      <c r="A66" t="s">
        <v>286</v>
      </c>
      <c r="B66" t="s">
        <v>287</v>
      </c>
      <c r="F66">
        <v>0</v>
      </c>
      <c r="G66" t="s">
        <v>49</v>
      </c>
      <c r="H66" t="str">
        <f>VLOOKUP(canais!G66,categorias!$B$1:$C$7,2,FALSE)</f>
        <v>5ec18b85f1c6989ffb86963e</v>
      </c>
      <c r="K66" t="str">
        <f t="shared" si="0"/>
        <v>{"nome": "Tribo da Periferia" ,"idYoutube": "UCe5pPUSFEajlij-LrxUl19A" ,"idFacebook": "" ,"idVimeo": "" ,"idTwitch": "" ,"status": 0,"categoria": {"nome":"Música", "_id": "5ec18b85f1c6989ffb86963e"}},</v>
      </c>
      <c r="L66" t="s">
        <v>286</v>
      </c>
      <c r="M66" t="str">
        <f>LOWER(CONCATENATE($M$1,DEC2HEX(AJ66)))</f>
        <v>5ec19a37f1c6989ffb869699</v>
      </c>
      <c r="AJ66">
        <v>1689</v>
      </c>
    </row>
    <row r="67" spans="1:36" x14ac:dyDescent="0.25">
      <c r="A67" t="s">
        <v>288</v>
      </c>
      <c r="B67" t="s">
        <v>289</v>
      </c>
      <c r="F67">
        <v>0</v>
      </c>
      <c r="G67" t="s">
        <v>49</v>
      </c>
      <c r="H67" t="str">
        <f>VLOOKUP(canais!G67,categorias!$B$1:$C$7,2,FALSE)</f>
        <v>5ec18b85f1c6989ffb86963e</v>
      </c>
      <c r="K67" t="str">
        <f t="shared" ref="K67:K130" si="1">$A$1&amp;A67&amp;$B$1&amp;B67&amp;$C$1&amp;C67&amp;$D$1&amp;D67&amp;$E$1&amp;E67&amp;$F$1&amp;F67&amp;$G$1&amp;G67&amp;$H$1&amp;H67&amp;$I$1</f>
        <v>{"nome": "Edson Gomes Oficial" ,"idYoutube": "UCFfh9QHQuA3YV2x4qZtmWwQ" ,"idFacebook": "" ,"idVimeo": "" ,"idTwitch": "" ,"status": 0,"categoria": {"nome":"Música", "_id": "5ec18b85f1c6989ffb86963e"}},</v>
      </c>
      <c r="L67" t="s">
        <v>288</v>
      </c>
      <c r="M67" t="str">
        <f>LOWER(CONCATENATE($M$1,DEC2HEX(AJ67)))</f>
        <v>5ec19a37f1c6989ffb86969a</v>
      </c>
      <c r="AJ67">
        <v>1690</v>
      </c>
    </row>
    <row r="68" spans="1:36" x14ac:dyDescent="0.25">
      <c r="A68" t="s">
        <v>290</v>
      </c>
      <c r="B68" t="s">
        <v>291</v>
      </c>
      <c r="F68">
        <v>0</v>
      </c>
      <c r="G68" t="s">
        <v>49</v>
      </c>
      <c r="H68" t="str">
        <f>VLOOKUP(canais!G68,categorias!$B$1:$C$7,2,FALSE)</f>
        <v>5ec18b85f1c6989ffb86963e</v>
      </c>
      <c r="K68" t="str">
        <f t="shared" si="1"/>
        <v>{"nome": "Queremos! TV" ,"idYoutube": "UCBuC0ParsuE_e41Wwjc0Oaw" ,"idFacebook": "" ,"idVimeo": "" ,"idTwitch": "" ,"status": 0,"categoria": {"nome":"Música", "_id": "5ec18b85f1c6989ffb86963e"}},</v>
      </c>
      <c r="L68" t="s">
        <v>290</v>
      </c>
      <c r="M68" t="str">
        <f>LOWER(CONCATENATE($M$1,DEC2HEX(AJ68)))</f>
        <v>5ec19a37f1c6989ffb86969b</v>
      </c>
      <c r="AJ68">
        <v>1691</v>
      </c>
    </row>
    <row r="69" spans="1:36" x14ac:dyDescent="0.25">
      <c r="A69" t="s">
        <v>292</v>
      </c>
      <c r="B69" t="s">
        <v>293</v>
      </c>
      <c r="F69">
        <v>0</v>
      </c>
      <c r="G69" t="s">
        <v>49</v>
      </c>
      <c r="H69" t="str">
        <f>VLOOKUP(canais!G69,categorias!$B$1:$C$7,2,FALSE)</f>
        <v>5ec18b85f1c6989ffb86963e</v>
      </c>
      <c r="K69" t="str">
        <f t="shared" si="1"/>
        <v>{"nome": "Broadwaycom" ,"idYoutube": "UCc5dpUKLcZQQaDxMB_nYi5g" ,"idFacebook": "" ,"idVimeo": "" ,"idTwitch": "" ,"status": 0,"categoria": {"nome":"Música", "_id": "5ec18b85f1c6989ffb86963e"}},</v>
      </c>
      <c r="L69" t="s">
        <v>292</v>
      </c>
      <c r="M69" t="str">
        <f>LOWER(CONCATENATE($M$1,DEC2HEX(AJ69)))</f>
        <v>5ec19a37f1c6989ffb86969c</v>
      </c>
      <c r="AJ69">
        <v>1692</v>
      </c>
    </row>
    <row r="70" spans="1:36" x14ac:dyDescent="0.25">
      <c r="A70" t="s">
        <v>294</v>
      </c>
      <c r="B70" t="s">
        <v>295</v>
      </c>
      <c r="F70">
        <v>0</v>
      </c>
      <c r="G70" t="s">
        <v>49</v>
      </c>
      <c r="H70" t="str">
        <f>VLOOKUP(canais!G70,categorias!$B$1:$C$7,2,FALSE)</f>
        <v>5ec18b85f1c6989ffb86963e</v>
      </c>
      <c r="K70" t="str">
        <f t="shared" si="1"/>
        <v>{"nome": "Songkick" ,"idYoutube": "UCTUPsBBQA4Am8k23BYETRJg" ,"idFacebook": "" ,"idVimeo": "" ,"idTwitch": "" ,"status": 0,"categoria": {"nome":"Música", "_id": "5ec18b85f1c6989ffb86963e"}},</v>
      </c>
      <c r="L70" t="s">
        <v>294</v>
      </c>
      <c r="M70" t="str">
        <f>LOWER(CONCATENATE($M$1,DEC2HEX(AJ70)))</f>
        <v>5ec19a37f1c6989ffb86969d</v>
      </c>
      <c r="AJ70">
        <v>1693</v>
      </c>
    </row>
    <row r="71" spans="1:36" x14ac:dyDescent="0.25">
      <c r="A71" t="s">
        <v>296</v>
      </c>
      <c r="B71" t="s">
        <v>297</v>
      </c>
      <c r="F71">
        <v>0</v>
      </c>
      <c r="G71" t="s">
        <v>49</v>
      </c>
      <c r="H71" t="str">
        <f>VLOOKUP(canais!G71,categorias!$B$1:$C$7,2,FALSE)</f>
        <v>5ec18b85f1c6989ffb86963e</v>
      </c>
      <c r="K71" t="str">
        <f t="shared" si="1"/>
        <v>{"nome": "MerleFest" ,"idYoutube": "UCrAMWO-MGw5lcvn6UaBePEA" ,"idFacebook": "" ,"idVimeo": "" ,"idTwitch": "" ,"status": 0,"categoria": {"nome":"Música", "_id": "5ec18b85f1c6989ffb86963e"}},</v>
      </c>
      <c r="L71" t="s">
        <v>296</v>
      </c>
      <c r="M71" t="str">
        <f>LOWER(CONCATENATE($M$1,DEC2HEX(AJ71)))</f>
        <v>5ec19a37f1c6989ffb86969e</v>
      </c>
      <c r="AJ71">
        <v>1694</v>
      </c>
    </row>
    <row r="72" spans="1:36" x14ac:dyDescent="0.25">
      <c r="A72" t="s">
        <v>298</v>
      </c>
      <c r="B72" t="s">
        <v>299</v>
      </c>
      <c r="F72">
        <v>0</v>
      </c>
      <c r="G72" t="s">
        <v>49</v>
      </c>
      <c r="H72" t="str">
        <f>VLOOKUP(canais!G72,categorias!$B$1:$C$7,2,FALSE)</f>
        <v>5ec18b85f1c6989ffb86963e</v>
      </c>
      <c r="K72" t="str">
        <f t="shared" si="1"/>
        <v>{"nome": "Red Bull Records" ,"idYoutube": "UC7qn3NBI3XV7d8I3cvZeABw" ,"idFacebook": "" ,"idVimeo": "" ,"idTwitch": "" ,"status": 0,"categoria": {"nome":"Música", "_id": "5ec18b85f1c6989ffb86963e"}},</v>
      </c>
      <c r="L72" t="s">
        <v>298</v>
      </c>
      <c r="M72" t="str">
        <f>LOWER(CONCATENATE($M$1,DEC2HEX(AJ72)))</f>
        <v>5ec19a37f1c6989ffb86969f</v>
      </c>
      <c r="AJ72">
        <v>1695</v>
      </c>
    </row>
    <row r="73" spans="1:36" x14ac:dyDescent="0.25">
      <c r="A73" t="s">
        <v>300</v>
      </c>
      <c r="B73" t="s">
        <v>301</v>
      </c>
      <c r="F73">
        <v>0</v>
      </c>
      <c r="G73" t="s">
        <v>49</v>
      </c>
      <c r="H73" t="str">
        <f>VLOOKUP(canais!G73,categorias!$B$1:$C$7,2,FALSE)</f>
        <v>5ec18b85f1c6989ffb86963e</v>
      </c>
      <c r="K73" t="str">
        <f t="shared" si="1"/>
        <v>{"nome": "Quinteto S.A." ,"idYoutube": "UCM_RLbU3eA0AyLenx4cJ7bg" ,"idFacebook": "" ,"idVimeo": "" ,"idTwitch": "" ,"status": 0,"categoria": {"nome":"Música", "_id": "5ec18b85f1c6989ffb86963e"}},</v>
      </c>
      <c r="L73" t="s">
        <v>300</v>
      </c>
      <c r="M73" t="str">
        <f>LOWER(CONCATENATE($M$1,DEC2HEX(AJ73)))</f>
        <v>5ec19a37f1c6989ffb8696a0</v>
      </c>
      <c r="AJ73">
        <v>1696</v>
      </c>
    </row>
    <row r="74" spans="1:36" x14ac:dyDescent="0.25">
      <c r="A74" t="s">
        <v>302</v>
      </c>
      <c r="B74" t="s">
        <v>303</v>
      </c>
      <c r="C74" t="s">
        <v>304</v>
      </c>
      <c r="F74">
        <v>0</v>
      </c>
      <c r="G74" t="s">
        <v>49</v>
      </c>
      <c r="H74" t="str">
        <f>VLOOKUP(canais!G74,categorias!$B$1:$C$7,2,FALSE)</f>
        <v>5ec18b85f1c6989ffb86963e</v>
      </c>
      <c r="K74" t="str">
        <f t="shared" si="1"/>
        <v>{"nome": "Ivete Sangalo" ,"idYoutube": "UC4FK6Ki675LB-rkbD8O7ayg" ,"idFacebook": "ivetesangalo" ,"idVimeo": "" ,"idTwitch": "" ,"status": 0,"categoria": {"nome":"Música", "_id": "5ec18b85f1c6989ffb86963e"}},</v>
      </c>
      <c r="L74" t="s">
        <v>302</v>
      </c>
      <c r="M74" t="str">
        <f>LOWER(CONCATENATE($M$1,DEC2HEX(AJ74)))</f>
        <v>5ec19a37f1c6989ffb8696a1</v>
      </c>
      <c r="AJ74">
        <v>1697</v>
      </c>
    </row>
    <row r="75" spans="1:36" x14ac:dyDescent="0.25">
      <c r="A75" t="s">
        <v>305</v>
      </c>
      <c r="B75" t="s">
        <v>306</v>
      </c>
      <c r="F75">
        <v>0</v>
      </c>
      <c r="G75" t="s">
        <v>49</v>
      </c>
      <c r="H75" t="str">
        <f>VLOOKUP(canais!G75,categorias!$B$1:$C$7,2,FALSE)</f>
        <v>5ec18b85f1c6989ffb86963e</v>
      </c>
      <c r="K75" t="str">
        <f t="shared" si="1"/>
        <v>{"nome": "Thiago Martins" ,"idYoutube": "UCEmrv4BgZdw4RiG6VkNC-Mw" ,"idFacebook": "" ,"idVimeo": "" ,"idTwitch": "" ,"status": 0,"categoria": {"nome":"Música", "_id": "5ec18b85f1c6989ffb86963e"}},</v>
      </c>
      <c r="L75" t="s">
        <v>305</v>
      </c>
      <c r="M75" t="str">
        <f>LOWER(CONCATENATE($M$1,DEC2HEX(AJ75)))</f>
        <v>5ec19a37f1c6989ffb8696a2</v>
      </c>
      <c r="AJ75">
        <v>1698</v>
      </c>
    </row>
    <row r="76" spans="1:36" x14ac:dyDescent="0.25">
      <c r="A76" t="s">
        <v>307</v>
      </c>
      <c r="B76" t="s">
        <v>308</v>
      </c>
      <c r="F76">
        <v>0</v>
      </c>
      <c r="G76" t="s">
        <v>49</v>
      </c>
      <c r="H76" t="str">
        <f>VLOOKUP(canais!G76,categorias!$B$1:$C$7,2,FALSE)</f>
        <v>5ec18b85f1c6989ffb86963e</v>
      </c>
      <c r="K76" t="str">
        <f t="shared" si="1"/>
        <v>{"nome": "Banda Eva" ,"idYoutube": "UCcpkXzgslpGyoegrxgzjRyA" ,"idFacebook": "" ,"idVimeo": "" ,"idTwitch": "" ,"status": 0,"categoria": {"nome":"Música", "_id": "5ec18b85f1c6989ffb86963e"}},</v>
      </c>
      <c r="L76" t="s">
        <v>307</v>
      </c>
      <c r="M76" t="str">
        <f>LOWER(CONCATENATE($M$1,DEC2HEX(AJ76)))</f>
        <v>5ec19a37f1c6989ffb8696a3</v>
      </c>
      <c r="AJ76">
        <v>1699</v>
      </c>
    </row>
    <row r="77" spans="1:36" x14ac:dyDescent="0.25">
      <c r="A77" t="s">
        <v>309</v>
      </c>
      <c r="B77" t="s">
        <v>310</v>
      </c>
      <c r="C77" t="s">
        <v>311</v>
      </c>
      <c r="F77">
        <v>0</v>
      </c>
      <c r="G77" t="s">
        <v>49</v>
      </c>
      <c r="H77" t="str">
        <f>VLOOKUP(canais!G77,categorias!$B$1:$C$7,2,FALSE)</f>
        <v>5ec18b85f1c6989ffb86963e</v>
      </c>
      <c r="K77" t="str">
        <f t="shared" si="1"/>
        <v>{"nome": "Filipe Ret" ,"idYoutube": "UC9vsg8Lpxf2R8CjaLrd-R1g" ,"idFacebook": "FilipeRetOficial" ,"idVimeo": "" ,"idTwitch": "" ,"status": 0,"categoria": {"nome":"Música", "_id": "5ec18b85f1c6989ffb86963e"}},</v>
      </c>
      <c r="L77" t="s">
        <v>309</v>
      </c>
      <c r="M77" t="str">
        <f>LOWER(CONCATENATE($M$1,DEC2HEX(AJ77)))</f>
        <v>5ec19a37f1c6989ffb8696a4</v>
      </c>
      <c r="AJ77">
        <v>1700</v>
      </c>
    </row>
    <row r="78" spans="1:36" x14ac:dyDescent="0.25">
      <c r="A78" t="s">
        <v>312</v>
      </c>
      <c r="B78" t="s">
        <v>313</v>
      </c>
      <c r="F78">
        <v>0</v>
      </c>
      <c r="G78" t="s">
        <v>49</v>
      </c>
      <c r="H78" t="str">
        <f>VLOOKUP(canais!G78,categorias!$B$1:$C$7,2,FALSE)</f>
        <v>5ec18b85f1c6989ffb86963e</v>
      </c>
      <c r="K78" t="str">
        <f t="shared" si="1"/>
        <v>{"nome": "Pabllo Vittar" ,"idYoutube": "UCugD1HAP3INAiXo70S_sAFQ" ,"idFacebook": "" ,"idVimeo": "" ,"idTwitch": "" ,"status": 0,"categoria": {"nome":"Música", "_id": "5ec18b85f1c6989ffb86963e"}},</v>
      </c>
      <c r="L78" t="s">
        <v>312</v>
      </c>
      <c r="M78" t="str">
        <f>LOWER(CONCATENATE($M$1,DEC2HEX(AJ78)))</f>
        <v>5ec19a37f1c6989ffb8696a5</v>
      </c>
      <c r="AJ78">
        <v>1701</v>
      </c>
    </row>
    <row r="79" spans="1:36" x14ac:dyDescent="0.25">
      <c r="A79" t="s">
        <v>314</v>
      </c>
      <c r="B79" t="s">
        <v>315</v>
      </c>
      <c r="F79">
        <v>0</v>
      </c>
      <c r="G79" t="s">
        <v>49</v>
      </c>
      <c r="H79" t="str">
        <f>VLOOKUP(canais!G79,categorias!$B$1:$C$7,2,FALSE)</f>
        <v>5ec18b85f1c6989ffb86963e</v>
      </c>
      <c r="K79" t="str">
        <f t="shared" si="1"/>
        <v>{"nome": "Naiara Azevedo" ,"idYoutube": "UCOfSEIUbEcOCMGPGyMPv4fg" ,"idFacebook": "" ,"idVimeo": "" ,"idTwitch": "" ,"status": 0,"categoria": {"nome":"Música", "_id": "5ec18b85f1c6989ffb86963e"}},</v>
      </c>
      <c r="L79" t="s">
        <v>314</v>
      </c>
      <c r="M79" t="str">
        <f>LOWER(CONCATENATE($M$1,DEC2HEX(AJ79)))</f>
        <v>5ec19a37f1c6989ffb8696a6</v>
      </c>
      <c r="AJ79">
        <v>1702</v>
      </c>
    </row>
    <row r="80" spans="1:36" x14ac:dyDescent="0.25">
      <c r="A80" t="s">
        <v>316</v>
      </c>
      <c r="B80" t="s">
        <v>317</v>
      </c>
      <c r="F80">
        <v>0</v>
      </c>
      <c r="G80" t="s">
        <v>49</v>
      </c>
      <c r="H80" t="str">
        <f>VLOOKUP(canais!G80,categorias!$B$1:$C$7,2,FALSE)</f>
        <v>5ec18b85f1c6989ffb86963e</v>
      </c>
      <c r="K80" t="str">
        <f t="shared" si="1"/>
        <v>{"nome": "Ícaro e Gilmar" ,"idYoutube": "UC55hzEBczDivH31zVueh8Gg" ,"idFacebook": "" ,"idVimeo": "" ,"idTwitch": "" ,"status": 0,"categoria": {"nome":"Música", "_id": "5ec18b85f1c6989ffb86963e"}},</v>
      </c>
      <c r="L80" t="s">
        <v>316</v>
      </c>
      <c r="M80" t="str">
        <f>LOWER(CONCATENATE($M$1,DEC2HEX(AJ80)))</f>
        <v>5ec19a37f1c6989ffb8696a7</v>
      </c>
      <c r="AJ80">
        <v>1703</v>
      </c>
    </row>
    <row r="81" spans="1:36" x14ac:dyDescent="0.25">
      <c r="A81" t="s">
        <v>318</v>
      </c>
      <c r="B81" t="s">
        <v>319</v>
      </c>
      <c r="F81">
        <v>0</v>
      </c>
      <c r="G81" t="s">
        <v>49</v>
      </c>
      <c r="H81" t="str">
        <f>VLOOKUP(canais!G81,categorias!$B$1:$C$7,2,FALSE)</f>
        <v>5ec18b85f1c6989ffb86963e</v>
      </c>
      <c r="K81" t="str">
        <f t="shared" si="1"/>
        <v>{"nome": "Gabriel Gava" ,"idYoutube": "UCYfR1rfTVdw-gNmQXnNY0Tw" ,"idFacebook": "" ,"idVimeo": "" ,"idTwitch": "" ,"status": 0,"categoria": {"nome":"Música", "_id": "5ec18b85f1c6989ffb86963e"}},</v>
      </c>
      <c r="L81" t="s">
        <v>318</v>
      </c>
      <c r="M81" t="str">
        <f>LOWER(CONCATENATE($M$1,DEC2HEX(AJ81)))</f>
        <v>5ec19a37f1c6989ffb8696a8</v>
      </c>
      <c r="AJ81">
        <v>1704</v>
      </c>
    </row>
    <row r="82" spans="1:36" x14ac:dyDescent="0.25">
      <c r="A82" t="s">
        <v>320</v>
      </c>
      <c r="B82" t="s">
        <v>321</v>
      </c>
      <c r="F82">
        <v>0</v>
      </c>
      <c r="G82" t="s">
        <v>49</v>
      </c>
      <c r="H82" t="str">
        <f>VLOOKUP(canais!G82,categorias!$B$1:$C$7,2,FALSE)</f>
        <v>5ec18b85f1c6989ffb86963e</v>
      </c>
      <c r="K82" t="str">
        <f t="shared" si="1"/>
        <v>{"nome": "Humberto e Ronaldo" ,"idYoutube": "UCvHWfLnaHdnUcR8M8z2UJxQ" ,"idFacebook": "" ,"idVimeo": "" ,"idTwitch": "" ,"status": 0,"categoria": {"nome":"Música", "_id": "5ec18b85f1c6989ffb86963e"}},</v>
      </c>
      <c r="L82" t="s">
        <v>320</v>
      </c>
      <c r="M82" t="str">
        <f>LOWER(CONCATENATE($M$1,DEC2HEX(AJ82)))</f>
        <v>5ec19a37f1c6989ffb8696a9</v>
      </c>
      <c r="AJ82">
        <v>1705</v>
      </c>
    </row>
    <row r="83" spans="1:36" x14ac:dyDescent="0.25">
      <c r="A83" t="s">
        <v>322</v>
      </c>
      <c r="B83" t="s">
        <v>323</v>
      </c>
      <c r="C83" t="s">
        <v>324</v>
      </c>
      <c r="F83">
        <v>0</v>
      </c>
      <c r="G83" t="s">
        <v>49</v>
      </c>
      <c r="H83" t="str">
        <f>VLOOKUP(canais!G83,categorias!$B$1:$C$7,2,FALSE)</f>
        <v>5ec18b85f1c6989ffb86963e</v>
      </c>
      <c r="K83" t="str">
        <f t="shared" si="1"/>
        <v>{"nome": "Teodoro e Sampaio" ,"idYoutube": "UCYwqac8WsKwVPCaT2Ro6-aA" ,"idFacebook": "teodorosampaio" ,"idVimeo": "" ,"idTwitch": "" ,"status": 0,"categoria": {"nome":"Música", "_id": "5ec18b85f1c6989ffb86963e"}},</v>
      </c>
      <c r="L83" t="s">
        <v>322</v>
      </c>
      <c r="M83" t="str">
        <f>LOWER(CONCATENATE($M$1,DEC2HEX(AJ83)))</f>
        <v>5ec19a37f1c6989ffb8696aa</v>
      </c>
      <c r="AJ83">
        <v>1706</v>
      </c>
    </row>
    <row r="84" spans="1:36" x14ac:dyDescent="0.25">
      <c r="A84" t="s">
        <v>325</v>
      </c>
      <c r="B84" t="s">
        <v>326</v>
      </c>
      <c r="F84">
        <v>0</v>
      </c>
      <c r="G84" t="s">
        <v>49</v>
      </c>
      <c r="H84" t="str">
        <f>VLOOKUP(canais!G84,categorias!$B$1:$C$7,2,FALSE)</f>
        <v>5ec18b85f1c6989ffb86963e</v>
      </c>
      <c r="K84" t="str">
        <f t="shared" si="1"/>
        <v>{"nome": "Xande de Pilares" ,"idYoutube": "UC6Bct7Jf_s9BBMvreXel_6g" ,"idFacebook": "" ,"idVimeo": "" ,"idTwitch": "" ,"status": 0,"categoria": {"nome":"Música", "_id": "5ec18b85f1c6989ffb86963e"}},</v>
      </c>
      <c r="L84" t="s">
        <v>325</v>
      </c>
      <c r="M84" t="str">
        <f>LOWER(CONCATENATE($M$1,DEC2HEX(AJ84)))</f>
        <v>5ec19a37f1c6989ffb8696ab</v>
      </c>
      <c r="AJ84">
        <v>1707</v>
      </c>
    </row>
    <row r="85" spans="1:36" x14ac:dyDescent="0.25">
      <c r="A85" t="s">
        <v>327</v>
      </c>
      <c r="B85" t="s">
        <v>328</v>
      </c>
      <c r="F85">
        <v>0</v>
      </c>
      <c r="G85" t="s">
        <v>49</v>
      </c>
      <c r="H85" t="str">
        <f>VLOOKUP(canais!G85,categorias!$B$1:$C$7,2,FALSE)</f>
        <v>5ec18b85f1c6989ffb86963e</v>
      </c>
      <c r="K85" t="str">
        <f t="shared" si="1"/>
        <v>{"nome": "Banda Parangolé" ,"idYoutube": "UCLf3UtpptNrARjdKiiAiQTA" ,"idFacebook": "" ,"idVimeo": "" ,"idTwitch": "" ,"status": 0,"categoria": {"nome":"Música", "_id": "5ec18b85f1c6989ffb86963e"}},</v>
      </c>
      <c r="L85" t="s">
        <v>327</v>
      </c>
      <c r="M85" t="str">
        <f>LOWER(CONCATENATE($M$1,DEC2HEX(AJ85)))</f>
        <v>5ec19a37f1c6989ffb8696ac</v>
      </c>
      <c r="AJ85">
        <v>1708</v>
      </c>
    </row>
    <row r="86" spans="1:36" x14ac:dyDescent="0.25">
      <c r="A86" t="s">
        <v>329</v>
      </c>
      <c r="B86" t="s">
        <v>330</v>
      </c>
      <c r="F86">
        <v>0</v>
      </c>
      <c r="G86" t="s">
        <v>49</v>
      </c>
      <c r="H86" t="str">
        <f>VLOOKUP(canais!G86,categorias!$B$1:$C$7,2,FALSE)</f>
        <v>5ec18b85f1c6989ffb86963e</v>
      </c>
      <c r="K86" t="str">
        <f t="shared" si="1"/>
        <v>{"nome": "Harmonia do Samba" ,"idYoutube": "UC1siHLwg5-ate1ohv7lsfyQ" ,"idFacebook": "" ,"idVimeo": "" ,"idTwitch": "" ,"status": 0,"categoria": {"nome":"Música", "_id": "5ec18b85f1c6989ffb86963e"}},</v>
      </c>
      <c r="L86" t="s">
        <v>329</v>
      </c>
      <c r="M86" t="str">
        <f>LOWER(CONCATENATE($M$1,DEC2HEX(AJ86)))</f>
        <v>5ec19a37f1c6989ffb8696ad</v>
      </c>
      <c r="AJ86">
        <v>1709</v>
      </c>
    </row>
    <row r="87" spans="1:36" x14ac:dyDescent="0.25">
      <c r="A87" t="s">
        <v>331</v>
      </c>
      <c r="F87">
        <v>0</v>
      </c>
      <c r="G87" t="s">
        <v>49</v>
      </c>
      <c r="H87" t="str">
        <f>VLOOKUP(canais!G87,categorias!$B$1:$C$7,2,FALSE)</f>
        <v>5ec18b85f1c6989ffb86963e</v>
      </c>
      <c r="K87" t="str">
        <f t="shared" si="1"/>
        <v>{"nome": "Midian Lima" ,"idYoutube": "" ,"idFacebook": "" ,"idVimeo": "" ,"idTwitch": "" ,"status": 0,"categoria": {"nome":"Música", "_id": "5ec18b85f1c6989ffb86963e"}},</v>
      </c>
      <c r="L87" t="s">
        <v>331</v>
      </c>
      <c r="M87" t="str">
        <f>LOWER(CONCATENATE($M$1,DEC2HEX(AJ87)))</f>
        <v>5ec19a37f1c6989ffb8696ae</v>
      </c>
      <c r="AJ87">
        <v>1710</v>
      </c>
    </row>
    <row r="88" spans="1:36" x14ac:dyDescent="0.25">
      <c r="A88" t="s">
        <v>332</v>
      </c>
      <c r="B88" t="s">
        <v>333</v>
      </c>
      <c r="F88">
        <v>0</v>
      </c>
      <c r="G88" t="s">
        <v>49</v>
      </c>
      <c r="H88" t="str">
        <f>VLOOKUP(canais!G88,categorias!$B$1:$C$7,2,FALSE)</f>
        <v>5ec18b85f1c6989ffb86963e</v>
      </c>
      <c r="K88" t="str">
        <f t="shared" si="1"/>
        <v>{"nome": "Lulu Santos" ,"idYoutube": "UCJwX84TxnxhO-lAnIbLdoBw" ,"idFacebook": "" ,"idVimeo": "" ,"idTwitch": "" ,"status": 0,"categoria": {"nome":"Música", "_id": "5ec18b85f1c6989ffb86963e"}},</v>
      </c>
      <c r="L88" t="s">
        <v>332</v>
      </c>
      <c r="M88" t="str">
        <f>LOWER(CONCATENATE($M$1,DEC2HEX(AJ88)))</f>
        <v>5ec19a37f1c6989ffb8696af</v>
      </c>
      <c r="AJ88">
        <v>1711</v>
      </c>
    </row>
    <row r="89" spans="1:36" x14ac:dyDescent="0.25">
      <c r="A89" t="s">
        <v>334</v>
      </c>
      <c r="B89" t="s">
        <v>335</v>
      </c>
      <c r="F89">
        <v>0</v>
      </c>
      <c r="G89" t="s">
        <v>49</v>
      </c>
      <c r="H89" t="str">
        <f>VLOOKUP(canais!G89,categorias!$B$1:$C$7,2,FALSE)</f>
        <v>5ec18b85f1c6989ffb86963e</v>
      </c>
      <c r="K89" t="str">
        <f t="shared" si="1"/>
        <v>{"nome": "Kevin O Chris" ,"idYoutube": "UCCx90zE99aHD2NCKXoCmmag" ,"idFacebook": "" ,"idVimeo": "" ,"idTwitch": "" ,"status": 0,"categoria": {"nome":"Música", "_id": "5ec18b85f1c6989ffb86963e"}},</v>
      </c>
      <c r="L89" t="s">
        <v>334</v>
      </c>
      <c r="M89" t="str">
        <f>LOWER(CONCATENATE($M$1,DEC2HEX(AJ89)))</f>
        <v>5ec19a37f1c6989ffb8696b0</v>
      </c>
      <c r="AJ89">
        <v>1712</v>
      </c>
    </row>
    <row r="90" spans="1:36" x14ac:dyDescent="0.25">
      <c r="A90" t="s">
        <v>336</v>
      </c>
      <c r="F90">
        <v>0</v>
      </c>
      <c r="G90" t="s">
        <v>49</v>
      </c>
      <c r="H90" t="str">
        <f>VLOOKUP(canais!G90,categorias!$B$1:$C$7,2,FALSE)</f>
        <v>5ec18b85f1c6989ffb86963e</v>
      </c>
      <c r="K90" t="str">
        <f t="shared" si="1"/>
        <v>{"nome": "Festival Samba Live" ,"idYoutube": "" ,"idFacebook": "" ,"idVimeo": "" ,"idTwitch": "" ,"status": 0,"categoria": {"nome":"Música", "_id": "5ec18b85f1c6989ffb86963e"}},</v>
      </c>
      <c r="L90" t="s">
        <v>336</v>
      </c>
      <c r="M90" t="str">
        <f>LOWER(CONCATENATE($M$1,DEC2HEX(AJ90)))</f>
        <v>5ec19a37f1c6989ffb8696b1</v>
      </c>
      <c r="AJ90">
        <v>1713</v>
      </c>
    </row>
    <row r="91" spans="1:36" x14ac:dyDescent="0.25">
      <c r="A91" t="s">
        <v>337</v>
      </c>
      <c r="B91" t="s">
        <v>338</v>
      </c>
      <c r="F91">
        <v>0</v>
      </c>
      <c r="G91" t="s">
        <v>49</v>
      </c>
      <c r="H91" t="str">
        <f>VLOOKUP(canais!G91,categorias!$B$1:$C$7,2,FALSE)</f>
        <v>5ec18b85f1c6989ffb86963e</v>
      </c>
      <c r="K91" t="str">
        <f t="shared" si="1"/>
        <v>{"nome": "Dudu Nobre" ,"idYoutube": "UCyFMqFR0I27aKewoZAmUD7w" ,"idFacebook": "" ,"idVimeo": "" ,"idTwitch": "" ,"status": 0,"categoria": {"nome":"Música", "_id": "5ec18b85f1c6989ffb86963e"}},</v>
      </c>
      <c r="L91" t="s">
        <v>337</v>
      </c>
      <c r="M91" t="str">
        <f>LOWER(CONCATENATE($M$1,DEC2HEX(AJ91)))</f>
        <v>5ec19a37f1c6989ffb8696b2</v>
      </c>
      <c r="AJ91">
        <v>1714</v>
      </c>
    </row>
    <row r="92" spans="1:36" x14ac:dyDescent="0.25">
      <c r="A92" t="s">
        <v>339</v>
      </c>
      <c r="B92" t="s">
        <v>340</v>
      </c>
      <c r="F92">
        <v>0</v>
      </c>
      <c r="G92" t="s">
        <v>49</v>
      </c>
      <c r="H92" t="str">
        <f>VLOOKUP(canais!G92,categorias!$B$1:$C$7,2,FALSE)</f>
        <v>5ec18b85f1c6989ffb86963e</v>
      </c>
      <c r="K92" t="str">
        <f t="shared" si="1"/>
        <v>{"nome": "Capital Inicial" ,"idYoutube": "UCWt6sVDhux5fyQmvl4c4tKw" ,"idFacebook": "" ,"idVimeo": "" ,"idTwitch": "" ,"status": 0,"categoria": {"nome":"Música", "_id": "5ec18b85f1c6989ffb86963e"}},</v>
      </c>
      <c r="L92" t="s">
        <v>339</v>
      </c>
      <c r="M92" t="str">
        <f>LOWER(CONCATENATE($M$1,DEC2HEX(AJ92)))</f>
        <v>5ec19a37f1c6989ffb8696b3</v>
      </c>
      <c r="AJ92">
        <v>1715</v>
      </c>
    </row>
    <row r="93" spans="1:36" x14ac:dyDescent="0.25">
      <c r="A93" t="s">
        <v>341</v>
      </c>
      <c r="B93" t="s">
        <v>342</v>
      </c>
      <c r="F93">
        <v>0</v>
      </c>
      <c r="G93" t="s">
        <v>49</v>
      </c>
      <c r="H93" t="str">
        <f>VLOOKUP(canais!G93,categorias!$B$1:$C$7,2,FALSE)</f>
        <v>5ec18b85f1c6989ffb86963e</v>
      </c>
      <c r="K93" t="str">
        <f t="shared" si="1"/>
        <v>{"nome": "Wanessa Camargo" ,"idYoutube": "UCmYVJBJV1fQgbgbfD0_VAhg" ,"idFacebook": "" ,"idVimeo": "" ,"idTwitch": "" ,"status": 0,"categoria": {"nome":"Música", "_id": "5ec18b85f1c6989ffb86963e"}},</v>
      </c>
      <c r="L93" t="s">
        <v>341</v>
      </c>
      <c r="M93" t="str">
        <f>LOWER(CONCATENATE($M$1,DEC2HEX(AJ93)))</f>
        <v>5ec19a37f1c6989ffb8696b4</v>
      </c>
      <c r="AJ93">
        <v>1716</v>
      </c>
    </row>
    <row r="94" spans="1:36" x14ac:dyDescent="0.25">
      <c r="A94" t="s">
        <v>343</v>
      </c>
      <c r="F94">
        <v>0</v>
      </c>
      <c r="G94" t="s">
        <v>49</v>
      </c>
      <c r="H94" t="str">
        <f>VLOOKUP(canais!G94,categorias!$B$1:$C$7,2,FALSE)</f>
        <v>5ec18b85f1c6989ffb86963e</v>
      </c>
      <c r="K94" t="str">
        <f t="shared" si="1"/>
        <v>{"nome": "Mara Lima" ,"idYoutube": "" ,"idFacebook": "" ,"idVimeo": "" ,"idTwitch": "" ,"status": 0,"categoria": {"nome":"Música", "_id": "5ec18b85f1c6989ffb86963e"}},</v>
      </c>
      <c r="L94" t="s">
        <v>343</v>
      </c>
      <c r="M94" t="str">
        <f>LOWER(CONCATENATE($M$1,DEC2HEX(AJ94)))</f>
        <v>5ec19a37f1c6989ffb8696b5</v>
      </c>
      <c r="AJ94">
        <v>1717</v>
      </c>
    </row>
    <row r="95" spans="1:36" x14ac:dyDescent="0.25">
      <c r="A95" t="s">
        <v>344</v>
      </c>
      <c r="B95" t="s">
        <v>345</v>
      </c>
      <c r="F95">
        <v>0</v>
      </c>
      <c r="G95" t="s">
        <v>49</v>
      </c>
      <c r="H95" t="str">
        <f>VLOOKUP(canais!G95,categorias!$B$1:$C$7,2,FALSE)</f>
        <v>5ec18b85f1c6989ffb86963e</v>
      </c>
      <c r="K95" t="str">
        <f t="shared" si="1"/>
        <v>{"nome": "SPC" ,"idYoutube": "UCM2s2u28OvoauHYfE597YBg" ,"idFacebook": "" ,"idVimeo": "" ,"idTwitch": "" ,"status": 0,"categoria": {"nome":"Música", "_id": "5ec18b85f1c6989ffb86963e"}},</v>
      </c>
      <c r="L95" t="s">
        <v>344</v>
      </c>
      <c r="M95" t="str">
        <f>LOWER(CONCATENATE($M$1,DEC2HEX(AJ95)))</f>
        <v>5ec19a37f1c6989ffb8696b6</v>
      </c>
      <c r="AJ95">
        <v>1718</v>
      </c>
    </row>
    <row r="96" spans="1:36" x14ac:dyDescent="0.25">
      <c r="A96" t="s">
        <v>346</v>
      </c>
      <c r="B96" t="s">
        <v>347</v>
      </c>
      <c r="F96">
        <v>0</v>
      </c>
      <c r="G96" t="s">
        <v>49</v>
      </c>
      <c r="H96" t="str">
        <f>VLOOKUP(canais!G96,categorias!$B$1:$C$7,2,FALSE)</f>
        <v>5ec18b85f1c6989ffb86963e</v>
      </c>
      <c r="K96" t="str">
        <f t="shared" si="1"/>
        <v>{"nome": "Luiza Possi" ,"idYoutube": "UC77OWfaS_khEC8sVAqGJYKA" ,"idFacebook": "" ,"idVimeo": "" ,"idTwitch": "" ,"status": 0,"categoria": {"nome":"Música", "_id": "5ec18b85f1c6989ffb86963e"}},</v>
      </c>
      <c r="L96" t="s">
        <v>346</v>
      </c>
      <c r="M96" t="str">
        <f>LOWER(CONCATENATE($M$1,DEC2HEX(AJ96)))</f>
        <v>5ec19a37f1c6989ffb8696b7</v>
      </c>
      <c r="AJ96">
        <v>1719</v>
      </c>
    </row>
    <row r="97" spans="1:36" x14ac:dyDescent="0.25">
      <c r="A97" t="s">
        <v>348</v>
      </c>
      <c r="B97" t="s">
        <v>349</v>
      </c>
      <c r="F97">
        <v>0</v>
      </c>
      <c r="G97" t="s">
        <v>49</v>
      </c>
      <c r="H97" t="str">
        <f>VLOOKUP(canais!G97,categorias!$B$1:$C$7,2,FALSE)</f>
        <v>5ec18b85f1c6989ffb86963e</v>
      </c>
      <c r="K97" t="str">
        <f t="shared" si="1"/>
        <v>{"nome": "Naldo Benny" ,"idYoutube": "UCU6C_IiEVPO1dF5C9HXhYoQ" ,"idFacebook": "" ,"idVimeo": "" ,"idTwitch": "" ,"status": 0,"categoria": {"nome":"Música", "_id": "5ec18b85f1c6989ffb86963e"}},</v>
      </c>
      <c r="L97" t="s">
        <v>348</v>
      </c>
      <c r="M97" t="str">
        <f>LOWER(CONCATENATE($M$1,DEC2HEX(AJ97)))</f>
        <v>5ec19a37f1c6989ffb8696b8</v>
      </c>
      <c r="AJ97">
        <v>1720</v>
      </c>
    </row>
    <row r="98" spans="1:36" x14ac:dyDescent="0.25">
      <c r="A98" t="s">
        <v>350</v>
      </c>
      <c r="B98" t="s">
        <v>351</v>
      </c>
      <c r="F98">
        <v>0</v>
      </c>
      <c r="G98" t="s">
        <v>49</v>
      </c>
      <c r="H98" t="str">
        <f>VLOOKUP(canais!G98,categorias!$B$1:$C$7,2,FALSE)</f>
        <v>5ec18b85f1c6989ffb86963e</v>
      </c>
      <c r="K98" t="str">
        <f t="shared" si="1"/>
        <v>{"nome": "Jota Quest" ,"idYoutube": "UCp6gxyU1Onf4uq2DFExLjEg" ,"idFacebook": "" ,"idVimeo": "" ,"idTwitch": "" ,"status": 0,"categoria": {"nome":"Música", "_id": "5ec18b85f1c6989ffb86963e"}},</v>
      </c>
      <c r="L98" t="s">
        <v>350</v>
      </c>
      <c r="M98" t="str">
        <f>LOWER(CONCATENATE($M$1,DEC2HEX(AJ98)))</f>
        <v>5ec19a37f1c6989ffb8696b9</v>
      </c>
      <c r="AJ98">
        <v>1721</v>
      </c>
    </row>
    <row r="99" spans="1:36" x14ac:dyDescent="0.25">
      <c r="A99" t="s">
        <v>352</v>
      </c>
      <c r="B99" t="s">
        <v>353</v>
      </c>
      <c r="F99">
        <v>0</v>
      </c>
      <c r="G99" t="s">
        <v>49</v>
      </c>
      <c r="H99" t="str">
        <f>VLOOKUP(canais!G99,categorias!$B$1:$C$7,2,FALSE)</f>
        <v>5ec18b85f1c6989ffb86963e</v>
      </c>
      <c r="K99" t="str">
        <f t="shared" si="1"/>
        <v>{"nome": "Fiduma e Jeca" ,"idYoutube": "UCj71TsPQHcpx07wf_zwKZCA" ,"idFacebook": "" ,"idVimeo": "" ,"idTwitch": "" ,"status": 0,"categoria": {"nome":"Música", "_id": "5ec18b85f1c6989ffb86963e"}},</v>
      </c>
      <c r="L99" t="s">
        <v>352</v>
      </c>
      <c r="M99" t="str">
        <f>LOWER(CONCATENATE($M$1,DEC2HEX(AJ99)))</f>
        <v>5ec19a37f1c6989ffb8696ba</v>
      </c>
      <c r="AJ99">
        <v>1722</v>
      </c>
    </row>
    <row r="100" spans="1:36" x14ac:dyDescent="0.25">
      <c r="A100" t="s">
        <v>354</v>
      </c>
      <c r="B100" t="s">
        <v>355</v>
      </c>
      <c r="F100">
        <v>0</v>
      </c>
      <c r="G100" t="s">
        <v>49</v>
      </c>
      <c r="H100" t="str">
        <f>VLOOKUP(canais!G100,categorias!$B$1:$C$7,2,FALSE)</f>
        <v>5ec18b85f1c6989ffb86963e</v>
      </c>
      <c r="K100" t="str">
        <f t="shared" si="1"/>
        <v>{"nome": "Filhos de Jorge" ,"idYoutube": "UCXt-skrqDfv8L8EZ1k-iFDA" ,"idFacebook": "" ,"idVimeo": "" ,"idTwitch": "" ,"status": 0,"categoria": {"nome":"Música", "_id": "5ec18b85f1c6989ffb86963e"}},</v>
      </c>
      <c r="L100" t="s">
        <v>354</v>
      </c>
      <c r="M100" t="str">
        <f>LOWER(CONCATENATE($M$1,DEC2HEX(AJ100)))</f>
        <v>5ec19a37f1c6989ffb8696bb</v>
      </c>
      <c r="AJ100">
        <v>1723</v>
      </c>
    </row>
    <row r="101" spans="1:36" x14ac:dyDescent="0.25">
      <c r="A101" t="s">
        <v>356</v>
      </c>
      <c r="B101" t="s">
        <v>357</v>
      </c>
      <c r="F101">
        <v>0</v>
      </c>
      <c r="G101" t="s">
        <v>49</v>
      </c>
      <c r="H101" t="str">
        <f>VLOOKUP(canais!G101,categorias!$B$1:$C$7,2,FALSE)</f>
        <v>5ec18b85f1c6989ffb86963e</v>
      </c>
      <c r="K101" t="str">
        <f t="shared" si="1"/>
        <v>{"nome": "Murilo Huff" ,"idYoutube": "UCMZKcLkNw1AMgfusg3Mjutw" ,"idFacebook": "" ,"idVimeo": "" ,"idTwitch": "" ,"status": 0,"categoria": {"nome":"Música", "_id": "5ec18b85f1c6989ffb86963e"}},</v>
      </c>
      <c r="L101" t="s">
        <v>356</v>
      </c>
      <c r="M101" t="str">
        <f>LOWER(CONCATENATE($M$1,DEC2HEX(AJ101)))</f>
        <v>5ec19a37f1c6989ffb8696bc</v>
      </c>
      <c r="AJ101">
        <v>1724</v>
      </c>
    </row>
    <row r="102" spans="1:36" x14ac:dyDescent="0.25">
      <c r="A102" t="s">
        <v>358</v>
      </c>
      <c r="B102" t="s">
        <v>359</v>
      </c>
      <c r="F102">
        <v>0</v>
      </c>
      <c r="G102" t="s">
        <v>49</v>
      </c>
      <c r="H102" t="str">
        <f>VLOOKUP(canais!G102,categorias!$B$1:$C$7,2,FALSE)</f>
        <v>5ec18b85f1c6989ffb86963e</v>
      </c>
      <c r="K102" t="str">
        <f t="shared" si="1"/>
        <v>{"nome": "André Valadão" ,"idYoutube": "UCNNy0H6nBf9MNu889VvsCUw" ,"idFacebook": "" ,"idVimeo": "" ,"idTwitch": "" ,"status": 0,"categoria": {"nome":"Música", "_id": "5ec18b85f1c6989ffb86963e"}},</v>
      </c>
      <c r="L102" t="s">
        <v>358</v>
      </c>
      <c r="M102" t="str">
        <f>LOWER(CONCATENATE($M$1,DEC2HEX(AJ102)))</f>
        <v>5ec19a37f1c6989ffb8696bd</v>
      </c>
      <c r="AJ102">
        <v>1725</v>
      </c>
    </row>
    <row r="103" spans="1:36" x14ac:dyDescent="0.25">
      <c r="A103" t="s">
        <v>360</v>
      </c>
      <c r="B103" t="s">
        <v>361</v>
      </c>
      <c r="F103">
        <v>0</v>
      </c>
      <c r="G103" t="s">
        <v>49</v>
      </c>
      <c r="H103" t="str">
        <f>VLOOKUP(canais!G103,categorias!$B$1:$C$7,2,FALSE)</f>
        <v>5ec18b85f1c6989ffb86963e</v>
      </c>
      <c r="K103" t="str">
        <f t="shared" si="1"/>
        <v>{"nome": "Priscilla Alcântara" ,"idYoutube": "UCTMmGaE4OQDJSlLT3EQrESQ" ,"idFacebook": "" ,"idVimeo": "" ,"idTwitch": "" ,"status": 0,"categoria": {"nome":"Música", "_id": "5ec18b85f1c6989ffb86963e"}},</v>
      </c>
      <c r="L103" t="s">
        <v>360</v>
      </c>
      <c r="M103" t="str">
        <f>LOWER(CONCATENATE($M$1,DEC2HEX(AJ103)))</f>
        <v>5ec19a37f1c6989ffb8696be</v>
      </c>
      <c r="AJ103">
        <v>1726</v>
      </c>
    </row>
    <row r="104" spans="1:36" x14ac:dyDescent="0.25">
      <c r="A104" t="s">
        <v>362</v>
      </c>
      <c r="B104" t="s">
        <v>363</v>
      </c>
      <c r="F104">
        <v>0</v>
      </c>
      <c r="G104" t="s">
        <v>49</v>
      </c>
      <c r="H104" t="str">
        <f>VLOOKUP(canais!G104,categorias!$B$1:$C$7,2,FALSE)</f>
        <v>5ec18b85f1c6989ffb86963e</v>
      </c>
      <c r="K104" t="str">
        <f t="shared" si="1"/>
        <v>{"nome": "Alok" ,"idYoutube": "UCQlaArsZfebRbb70iXm6usg" ,"idFacebook": "" ,"idVimeo": "" ,"idTwitch": "" ,"status": 0,"categoria": {"nome":"Música", "_id": "5ec18b85f1c6989ffb86963e"}},</v>
      </c>
      <c r="L104" t="s">
        <v>362</v>
      </c>
      <c r="M104" t="str">
        <f>LOWER(CONCATENATE($M$1,DEC2HEX(AJ104)))</f>
        <v>5ec19a37f1c6989ffb8696bf</v>
      </c>
      <c r="AJ104">
        <v>1727</v>
      </c>
    </row>
    <row r="105" spans="1:36" x14ac:dyDescent="0.25">
      <c r="A105" t="s">
        <v>364</v>
      </c>
      <c r="B105" t="s">
        <v>365</v>
      </c>
      <c r="F105">
        <v>0</v>
      </c>
      <c r="G105" t="s">
        <v>49</v>
      </c>
      <c r="H105" t="str">
        <f>VLOOKUP(canais!G105,categorias!$B$1:$C$7,2,FALSE)</f>
        <v>5ec18b85f1c6989ffb86963e</v>
      </c>
      <c r="K105" t="str">
        <f t="shared" si="1"/>
        <v>{"nome": "Vintage Culture" ,"idYoutube": "UC4N1snt2b0d83vOkvaWP6mg" ,"idFacebook": "" ,"idVimeo": "" ,"idTwitch": "" ,"status": 0,"categoria": {"nome":"Música", "_id": "5ec18b85f1c6989ffb86963e"}},</v>
      </c>
      <c r="L105" t="s">
        <v>364</v>
      </c>
      <c r="M105" t="str">
        <f>LOWER(CONCATENATE($M$1,DEC2HEX(AJ105)))</f>
        <v>5ec19a37f1c6989ffb8696c0</v>
      </c>
      <c r="AJ105">
        <v>1728</v>
      </c>
    </row>
    <row r="106" spans="1:36" x14ac:dyDescent="0.25">
      <c r="A106" t="s">
        <v>366</v>
      </c>
      <c r="B106" t="s">
        <v>367</v>
      </c>
      <c r="F106">
        <v>0</v>
      </c>
      <c r="G106" t="s">
        <v>49</v>
      </c>
      <c r="H106" t="str">
        <f>VLOOKUP(canais!G106,categorias!$B$1:$C$7,2,FALSE)</f>
        <v>5ec18b85f1c6989ffb86963e</v>
      </c>
      <c r="K106" t="str">
        <f t="shared" si="1"/>
        <v>{"nome": "Frank Aguiar" ,"idYoutube": "UC3aRbRhtWoFR6SOH83cC7rA" ,"idFacebook": "" ,"idVimeo": "" ,"idTwitch": "" ,"status": 0,"categoria": {"nome":"Música", "_id": "5ec18b85f1c6989ffb86963e"}},</v>
      </c>
      <c r="L106" t="s">
        <v>366</v>
      </c>
      <c r="M106" t="str">
        <f>LOWER(CONCATENATE($M$1,DEC2HEX(AJ106)))</f>
        <v>5ec19a37f1c6989ffb8696c1</v>
      </c>
      <c r="AJ106">
        <v>1729</v>
      </c>
    </row>
    <row r="107" spans="1:36" x14ac:dyDescent="0.25">
      <c r="A107" t="s">
        <v>368</v>
      </c>
      <c r="B107" t="s">
        <v>369</v>
      </c>
      <c r="F107">
        <v>0</v>
      </c>
      <c r="G107" t="s">
        <v>49</v>
      </c>
      <c r="H107" t="str">
        <f>VLOOKUP(canais!G107,categorias!$B$1:$C$7,2,FALSE)</f>
        <v>5ec18b85f1c6989ffb86963e</v>
      </c>
      <c r="K107" t="str">
        <f t="shared" si="1"/>
        <v>{"nome": "João Fellipe e Rafael" ,"idYoutube": "UCcPUoM3SqgKFm5i6nIwM0vw" ,"idFacebook": "" ,"idVimeo": "" ,"idTwitch": "" ,"status": 0,"categoria": {"nome":"Música", "_id": "5ec18b85f1c6989ffb86963e"}},</v>
      </c>
      <c r="L107" t="s">
        <v>368</v>
      </c>
      <c r="M107" t="str">
        <f>LOWER(CONCATENATE($M$1,DEC2HEX(AJ107)))</f>
        <v>5ec19a37f1c6989ffb8696c2</v>
      </c>
      <c r="AJ107">
        <v>1730</v>
      </c>
    </row>
    <row r="108" spans="1:36" x14ac:dyDescent="0.25">
      <c r="A108" t="s">
        <v>370</v>
      </c>
      <c r="B108" t="s">
        <v>371</v>
      </c>
      <c r="F108">
        <v>0</v>
      </c>
      <c r="G108" t="s">
        <v>49</v>
      </c>
      <c r="H108" t="str">
        <f>VLOOKUP(canais!G108,categorias!$B$1:$C$7,2,FALSE)</f>
        <v>5ec18b85f1c6989ffb86963e</v>
      </c>
      <c r="K108" t="str">
        <f t="shared" si="1"/>
        <v>{"nome": "Tierry" ,"idYoutube": "UCPdHWqkyXG7JBcsOv0sT6Bg" ,"idFacebook": "" ,"idVimeo": "" ,"idTwitch": "" ,"status": 0,"categoria": {"nome":"Música", "_id": "5ec18b85f1c6989ffb86963e"}},</v>
      </c>
      <c r="L108" t="s">
        <v>370</v>
      </c>
      <c r="M108" t="str">
        <f>LOWER(CONCATENATE($M$1,DEC2HEX(AJ108)))</f>
        <v>5ec19a37f1c6989ffb8696c3</v>
      </c>
      <c r="AJ108">
        <v>1731</v>
      </c>
    </row>
    <row r="109" spans="1:36" x14ac:dyDescent="0.25">
      <c r="A109" t="s">
        <v>372</v>
      </c>
      <c r="B109" t="s">
        <v>373</v>
      </c>
      <c r="F109">
        <v>0</v>
      </c>
      <c r="G109" t="s">
        <v>49</v>
      </c>
      <c r="H109" t="str">
        <f>VLOOKUP(canais!G109,categorias!$B$1:$C$7,2,FALSE)</f>
        <v>5ec18b85f1c6989ffb86963e</v>
      </c>
      <c r="K109" t="str">
        <f t="shared" si="1"/>
        <v>{"nome": "Alceu Valença" ,"idYoutube": "UCfgJsv_g8HEsBZ2c3onYPxg" ,"idFacebook": "" ,"idVimeo": "" ,"idTwitch": "" ,"status": 0,"categoria": {"nome":"Música", "_id": "5ec18b85f1c6989ffb86963e"}},</v>
      </c>
      <c r="L109" t="s">
        <v>372</v>
      </c>
      <c r="M109" t="str">
        <f>LOWER(CONCATENATE($M$1,DEC2HEX(AJ109)))</f>
        <v>5ec19a37f1c6989ffb8696c4</v>
      </c>
      <c r="AJ109">
        <v>1732</v>
      </c>
    </row>
    <row r="110" spans="1:36" x14ac:dyDescent="0.25">
      <c r="A110" t="s">
        <v>374</v>
      </c>
      <c r="B110" t="s">
        <v>375</v>
      </c>
      <c r="F110">
        <v>0</v>
      </c>
      <c r="G110" t="s">
        <v>49</v>
      </c>
      <c r="H110" t="str">
        <f>VLOOKUP(canais!G110,categorias!$B$1:$C$7,2,FALSE)</f>
        <v>5ec18b85f1c6989ffb86963e</v>
      </c>
      <c r="K110" t="str">
        <f t="shared" si="1"/>
        <v>{"nome": "Lagum" ,"idYoutube": "UC5s8xoNsOtTXPDafVH3hkjw" ,"idFacebook": "" ,"idVimeo": "" ,"idTwitch": "" ,"status": 0,"categoria": {"nome":"Música", "_id": "5ec18b85f1c6989ffb86963e"}},</v>
      </c>
      <c r="L110" t="s">
        <v>374</v>
      </c>
      <c r="M110" t="str">
        <f>LOWER(CONCATENATE($M$1,DEC2HEX(AJ110)))</f>
        <v>5ec19a37f1c6989ffb8696c5</v>
      </c>
      <c r="AJ110">
        <v>1733</v>
      </c>
    </row>
    <row r="111" spans="1:36" x14ac:dyDescent="0.25">
      <c r="A111" t="s">
        <v>376</v>
      </c>
      <c r="B111" t="s">
        <v>377</v>
      </c>
      <c r="F111">
        <v>0</v>
      </c>
      <c r="G111" t="s">
        <v>49</v>
      </c>
      <c r="H111" t="str">
        <f>VLOOKUP(canais!G111,categorias!$B$1:$C$7,2,FALSE)</f>
        <v>5ec18b85f1c6989ffb86963e</v>
      </c>
      <c r="K111" t="str">
        <f t="shared" si="1"/>
        <v>{"nome": "Pedrada At Home" ,"idYoutube": "UCf2v8oBceknxu65IkNWil1w" ,"idFacebook": "" ,"idVimeo": "" ,"idTwitch": "" ,"status": 0,"categoria": {"nome":"Música", "_id": "5ec18b85f1c6989ffb86963e"}},</v>
      </c>
      <c r="L111" t="s">
        <v>376</v>
      </c>
      <c r="M111" t="str">
        <f>LOWER(CONCATENATE($M$1,DEC2HEX(AJ111)))</f>
        <v>5ec19a37f1c6989ffb8696c6</v>
      </c>
      <c r="AJ111">
        <v>1734</v>
      </c>
    </row>
    <row r="112" spans="1:36" x14ac:dyDescent="0.25">
      <c r="A112" t="s">
        <v>378</v>
      </c>
      <c r="B112" t="s">
        <v>379</v>
      </c>
      <c r="F112">
        <v>0</v>
      </c>
      <c r="G112" t="s">
        <v>49</v>
      </c>
      <c r="H112" t="str">
        <f>VLOOKUP(canais!G112,categorias!$B$1:$C$7,2,FALSE)</f>
        <v>5ec18b85f1c6989ffb86963e</v>
      </c>
      <c r="K112" t="str">
        <f t="shared" si="1"/>
        <v>{"nome": "Hungria" ,"idYoutube": "UCAI8SmRbXgSpP8Zo3xZbxzQ" ,"idFacebook": "" ,"idVimeo": "" ,"idTwitch": "" ,"status": 0,"categoria": {"nome":"Música", "_id": "5ec18b85f1c6989ffb86963e"}},</v>
      </c>
      <c r="L112" t="s">
        <v>378</v>
      </c>
      <c r="M112" t="str">
        <f>LOWER(CONCATENATE($M$1,DEC2HEX(AJ112)))</f>
        <v>5ec19a37f1c6989ffb8696c7</v>
      </c>
      <c r="AJ112">
        <v>1735</v>
      </c>
    </row>
    <row r="113" spans="1:36" x14ac:dyDescent="0.25">
      <c r="A113" t="s">
        <v>380</v>
      </c>
      <c r="B113" t="s">
        <v>381</v>
      </c>
      <c r="F113">
        <v>0</v>
      </c>
      <c r="G113" t="s">
        <v>49</v>
      </c>
      <c r="H113" t="str">
        <f>VLOOKUP(canais!G113,categorias!$B$1:$C$7,2,FALSE)</f>
        <v>5ec18b85f1c6989ffb86963e</v>
      </c>
      <c r="K113" t="str">
        <f t="shared" si="1"/>
        <v>{"nome": "Batista Lima" ,"idYoutube": "UCzHEab3k7z679IELvxCaCXg" ,"idFacebook": "" ,"idVimeo": "" ,"idTwitch": "" ,"status": 0,"categoria": {"nome":"Música", "_id": "5ec18b85f1c6989ffb86963e"}},</v>
      </c>
      <c r="L113" t="s">
        <v>380</v>
      </c>
      <c r="M113" t="str">
        <f>LOWER(CONCATENATE($M$1,DEC2HEX(AJ113)))</f>
        <v>5ec19a37f1c6989ffb8696c8</v>
      </c>
      <c r="AJ113">
        <v>1736</v>
      </c>
    </row>
    <row r="114" spans="1:36" x14ac:dyDescent="0.25">
      <c r="A114" t="s">
        <v>382</v>
      </c>
      <c r="B114" t="s">
        <v>383</v>
      </c>
      <c r="F114">
        <v>0</v>
      </c>
      <c r="G114" t="s">
        <v>49</v>
      </c>
      <c r="H114" t="str">
        <f>VLOOKUP(canais!G114,categorias!$B$1:$C$7,2,FALSE)</f>
        <v>5ec18b85f1c6989ffb86963e</v>
      </c>
      <c r="K114" t="str">
        <f t="shared" si="1"/>
        <v>{"nome": "Os Travessos" ,"idYoutube": "UCkcYkoTe8TY1Yb-t9yr3Ttg" ,"idFacebook": "" ,"idVimeo": "" ,"idTwitch": "" ,"status": 0,"categoria": {"nome":"Música", "_id": "5ec18b85f1c6989ffb86963e"}},</v>
      </c>
      <c r="L114" t="s">
        <v>382</v>
      </c>
      <c r="M114" t="str">
        <f>LOWER(CONCATENATE($M$1,DEC2HEX(AJ114)))</f>
        <v>5ec19a37f1c6989ffb8696c9</v>
      </c>
      <c r="AJ114">
        <v>1737</v>
      </c>
    </row>
    <row r="115" spans="1:36" x14ac:dyDescent="0.25">
      <c r="A115" t="s">
        <v>384</v>
      </c>
      <c r="B115" t="s">
        <v>385</v>
      </c>
      <c r="F115">
        <v>0</v>
      </c>
      <c r="G115" t="s">
        <v>49</v>
      </c>
      <c r="H115" t="str">
        <f>VLOOKUP(canais!G115,categorias!$B$1:$C$7,2,FALSE)</f>
        <v>5ec18b85f1c6989ffb86963e</v>
      </c>
      <c r="K115" t="str">
        <f t="shared" si="1"/>
        <v>{"nome": "Vitinho" ,"idYoutube": "UC_CHiowNd3mQ6LjhGLyazoA" ,"idFacebook": "" ,"idVimeo": "" ,"idTwitch": "" ,"status": 0,"categoria": {"nome":"Música", "_id": "5ec18b85f1c6989ffb86963e"}},</v>
      </c>
      <c r="L115" t="s">
        <v>384</v>
      </c>
      <c r="M115" t="str">
        <f>LOWER(CONCATENATE($M$1,DEC2HEX(AJ115)))</f>
        <v>5ec19a37f1c6989ffb8696ca</v>
      </c>
      <c r="AJ115">
        <v>1738</v>
      </c>
    </row>
    <row r="116" spans="1:36" x14ac:dyDescent="0.25">
      <c r="A116" t="s">
        <v>386</v>
      </c>
      <c r="B116" t="s">
        <v>387</v>
      </c>
      <c r="F116">
        <v>0</v>
      </c>
      <c r="G116" t="s">
        <v>49</v>
      </c>
      <c r="H116" t="str">
        <f>VLOOKUP(canais!G116,categorias!$B$1:$C$7,2,FALSE)</f>
        <v>5ec18b85f1c6989ffb86963e</v>
      </c>
      <c r="K116" t="str">
        <f t="shared" si="1"/>
        <v>{"nome": "Di Paullo e Paulino" ,"idYoutube": "UCzj5Cj6TwmhlNgEKVe0lXZA" ,"idFacebook": "" ,"idVimeo": "" ,"idTwitch": "" ,"status": 0,"categoria": {"nome":"Música", "_id": "5ec18b85f1c6989ffb86963e"}},</v>
      </c>
      <c r="L116" t="s">
        <v>386</v>
      </c>
      <c r="M116" t="str">
        <f>LOWER(CONCATENATE($M$1,DEC2HEX(AJ116)))</f>
        <v>5ec19a37f1c6989ffb8696cb</v>
      </c>
      <c r="AJ116">
        <v>1739</v>
      </c>
    </row>
    <row r="117" spans="1:36" x14ac:dyDescent="0.25">
      <c r="A117" t="s">
        <v>388</v>
      </c>
      <c r="B117" t="s">
        <v>389</v>
      </c>
      <c r="F117">
        <v>0</v>
      </c>
      <c r="G117" t="s">
        <v>49</v>
      </c>
      <c r="H117" t="str">
        <f>VLOOKUP(canais!G117,categorias!$B$1:$C$7,2,FALSE)</f>
        <v>5ec18b85f1c6989ffb86963e</v>
      </c>
      <c r="K117" t="str">
        <f t="shared" si="1"/>
        <v>{"nome": "Péricles" ,"idYoutube": "UCOUqW2QqiOFK9fXA5cAOENA" ,"idFacebook": "" ,"idVimeo": "" ,"idTwitch": "" ,"status": 0,"categoria": {"nome":"Música", "_id": "5ec18b85f1c6989ffb86963e"}},</v>
      </c>
      <c r="L117" t="s">
        <v>388</v>
      </c>
      <c r="M117" t="str">
        <f>LOWER(CONCATENATE($M$1,DEC2HEX(AJ117)))</f>
        <v>5ec19a37f1c6989ffb8696cc</v>
      </c>
      <c r="AJ117">
        <v>1740</v>
      </c>
    </row>
    <row r="118" spans="1:36" x14ac:dyDescent="0.25">
      <c r="A118" t="s">
        <v>390</v>
      </c>
      <c r="B118" t="s">
        <v>391</v>
      </c>
      <c r="F118">
        <v>0</v>
      </c>
      <c r="G118" t="s">
        <v>49</v>
      </c>
      <c r="H118" t="str">
        <f>VLOOKUP(canais!G118,categorias!$B$1:$C$7,2,FALSE)</f>
        <v>5ec18b85f1c6989ffb86963e</v>
      </c>
      <c r="K118" t="str">
        <f t="shared" si="1"/>
        <v>{"nome": "Aline Barros" ,"idYoutube": "UCK_FvuzJN7rP4k2Ppwnvj5g" ,"idFacebook": "" ,"idVimeo": "" ,"idTwitch": "" ,"status": 0,"categoria": {"nome":"Música", "_id": "5ec18b85f1c6989ffb86963e"}},</v>
      </c>
      <c r="L118" t="s">
        <v>390</v>
      </c>
      <c r="M118" t="str">
        <f>LOWER(CONCATENATE($M$1,DEC2HEX(AJ118)))</f>
        <v>5ec19a37f1c6989ffb8696cd</v>
      </c>
      <c r="AJ118">
        <v>1741</v>
      </c>
    </row>
    <row r="119" spans="1:36" x14ac:dyDescent="0.25">
      <c r="A119" t="s">
        <v>392</v>
      </c>
      <c r="B119" t="s">
        <v>393</v>
      </c>
      <c r="F119">
        <v>0</v>
      </c>
      <c r="G119" t="s">
        <v>49</v>
      </c>
      <c r="H119" t="str">
        <f>VLOOKUP(canais!G119,categorias!$B$1:$C$7,2,FALSE)</f>
        <v>5ec18b85f1c6989ffb86963e</v>
      </c>
      <c r="K119" t="str">
        <f t="shared" si="1"/>
        <v>{"nome": "Roberta Miranda" ,"idYoutube": "UCIaO7yvRbgBlx3JyLRRrtGA" ,"idFacebook": "" ,"idVimeo": "" ,"idTwitch": "" ,"status": 0,"categoria": {"nome":"Música", "_id": "5ec18b85f1c6989ffb86963e"}},</v>
      </c>
      <c r="L119" t="s">
        <v>392</v>
      </c>
      <c r="M119" t="str">
        <f>LOWER(CONCATENATE($M$1,DEC2HEX(AJ119)))</f>
        <v>5ec19a37f1c6989ffb8696ce</v>
      </c>
      <c r="AJ119">
        <v>1742</v>
      </c>
    </row>
    <row r="120" spans="1:36" x14ac:dyDescent="0.25">
      <c r="A120" t="s">
        <v>394</v>
      </c>
      <c r="B120" t="s">
        <v>395</v>
      </c>
      <c r="F120">
        <v>0</v>
      </c>
      <c r="G120" t="s">
        <v>49</v>
      </c>
      <c r="H120" t="str">
        <f>VLOOKUP(canais!G120,categorias!$B$1:$C$7,2,FALSE)</f>
        <v>5ec18b85f1c6989ffb86963e</v>
      </c>
      <c r="K120" t="str">
        <f t="shared" si="1"/>
        <v>{"nome": "Billy SP" ,"idYoutube": "UC-QtjiJJdwBiOKgkf9hIVSQ" ,"idFacebook": "" ,"idVimeo": "" ,"idTwitch": "" ,"status": 0,"categoria": {"nome":"Música", "_id": "5ec18b85f1c6989ffb86963e"}},</v>
      </c>
      <c r="L120" t="s">
        <v>394</v>
      </c>
      <c r="M120" t="str">
        <f>LOWER(CONCATENATE($M$1,DEC2HEX(AJ120)))</f>
        <v>5ec19a37f1c6989ffb8696cf</v>
      </c>
      <c r="AJ120">
        <v>1743</v>
      </c>
    </row>
    <row r="121" spans="1:36" x14ac:dyDescent="0.25">
      <c r="A121" t="s">
        <v>396</v>
      </c>
      <c r="B121" t="s">
        <v>397</v>
      </c>
      <c r="F121">
        <v>0</v>
      </c>
      <c r="G121" t="s">
        <v>49</v>
      </c>
      <c r="H121" t="str">
        <f>VLOOKUP(canais!G121,categorias!$B$1:$C$7,2,FALSE)</f>
        <v>5ec18b85f1c6989ffb86963e</v>
      </c>
      <c r="K121" t="str">
        <f t="shared" si="1"/>
        <v>{"nome": "Banda Magnificos" ,"idYoutube": "UCOSTZL7J8WjEZGAtzQHtuEA" ,"idFacebook": "" ,"idVimeo": "" ,"idTwitch": "" ,"status": 0,"categoria": {"nome":"Música", "_id": "5ec18b85f1c6989ffb86963e"}},</v>
      </c>
      <c r="L121" t="s">
        <v>396</v>
      </c>
      <c r="M121" t="str">
        <f>LOWER(CONCATENATE($M$1,DEC2HEX(AJ121)))</f>
        <v>5ec19a37f1c6989ffb8696d0</v>
      </c>
      <c r="AJ121">
        <v>1744</v>
      </c>
    </row>
    <row r="122" spans="1:36" x14ac:dyDescent="0.25">
      <c r="A122" t="s">
        <v>398</v>
      </c>
      <c r="B122" t="s">
        <v>399</v>
      </c>
      <c r="F122">
        <v>0</v>
      </c>
      <c r="G122" t="s">
        <v>49</v>
      </c>
      <c r="H122" t="str">
        <f>VLOOKUP(canais!G122,categorias!$B$1:$C$7,2,FALSE)</f>
        <v>5ec18b85f1c6989ffb86963e</v>
      </c>
      <c r="K122" t="str">
        <f t="shared" si="1"/>
        <v>{"nome": "Mastruz com Leite" ,"idYoutube": "UCM90FaSFuIXwj6-oZMrbNsA" ,"idFacebook": "" ,"idVimeo": "" ,"idTwitch": "" ,"status": 0,"categoria": {"nome":"Música", "_id": "5ec18b85f1c6989ffb86963e"}},</v>
      </c>
      <c r="L122" t="s">
        <v>398</v>
      </c>
      <c r="M122" t="str">
        <f>LOWER(CONCATENATE($M$1,DEC2HEX(AJ122)))</f>
        <v>5ec19a37f1c6989ffb8696d1</v>
      </c>
      <c r="AJ122">
        <v>1745</v>
      </c>
    </row>
    <row r="123" spans="1:36" x14ac:dyDescent="0.25">
      <c r="A123" t="s">
        <v>400</v>
      </c>
      <c r="B123" t="s">
        <v>401</v>
      </c>
      <c r="F123">
        <v>0</v>
      </c>
      <c r="G123" t="s">
        <v>49</v>
      </c>
      <c r="H123" t="str">
        <f>VLOOKUP(canais!G123,categorias!$B$1:$C$7,2,FALSE)</f>
        <v>5ec18b85f1c6989ffb86963e</v>
      </c>
      <c r="K123" t="str">
        <f t="shared" si="1"/>
        <v>{"nome": "Zezo Potiguar" ,"idYoutube": "UCFRfWDGyzhLJAk0Lkbf2kDg" ,"idFacebook": "" ,"idVimeo": "" ,"idTwitch": "" ,"status": 0,"categoria": {"nome":"Música", "_id": "5ec18b85f1c6989ffb86963e"}},</v>
      </c>
      <c r="L123" t="s">
        <v>400</v>
      </c>
      <c r="M123" t="str">
        <f>LOWER(CONCATENATE($M$1,DEC2HEX(AJ123)))</f>
        <v>5ec19a37f1c6989ffb8696d2</v>
      </c>
      <c r="AJ123">
        <v>1746</v>
      </c>
    </row>
    <row r="124" spans="1:36" x14ac:dyDescent="0.25">
      <c r="A124" t="s">
        <v>402</v>
      </c>
      <c r="B124" t="s">
        <v>403</v>
      </c>
      <c r="F124">
        <v>0</v>
      </c>
      <c r="G124" t="s">
        <v>49</v>
      </c>
      <c r="H124" t="str">
        <f>VLOOKUP(canais!G124,categorias!$B$1:$C$7,2,FALSE)</f>
        <v>5ec18b85f1c6989ffb86963e</v>
      </c>
      <c r="K124" t="str">
        <f t="shared" si="1"/>
        <v>{"nome": "Lauana Prado" ,"idYoutube": "UCk0M1_PCFtrIQWxGZsrWriw" ,"idFacebook": "" ,"idVimeo": "" ,"idTwitch": "" ,"status": 0,"categoria": {"nome":"Música", "_id": "5ec18b85f1c6989ffb86963e"}},</v>
      </c>
      <c r="L124" t="s">
        <v>402</v>
      </c>
      <c r="M124" t="str">
        <f>LOWER(CONCATENATE($M$1,DEC2HEX(AJ124)))</f>
        <v>5ec19a37f1c6989ffb8696d3</v>
      </c>
      <c r="AJ124">
        <v>1747</v>
      </c>
    </row>
    <row r="125" spans="1:36" x14ac:dyDescent="0.25">
      <c r="A125" t="s">
        <v>404</v>
      </c>
      <c r="B125" t="s">
        <v>405</v>
      </c>
      <c r="F125">
        <v>0</v>
      </c>
      <c r="G125" t="s">
        <v>49</v>
      </c>
      <c r="H125" t="str">
        <f>VLOOKUP(canais!G125,categorias!$B$1:$C$7,2,FALSE)</f>
        <v>5ec18b85f1c6989ffb86963e</v>
      </c>
      <c r="K125" t="str">
        <f t="shared" si="1"/>
        <v>{"nome": "Grupo Clareou" ,"idYoutube": "UCZ32HpkroAdxpDUYejn0EHg" ,"idFacebook": "" ,"idVimeo": "" ,"idTwitch": "" ,"status": 0,"categoria": {"nome":"Música", "_id": "5ec18b85f1c6989ffb86963e"}},</v>
      </c>
      <c r="L125" t="s">
        <v>404</v>
      </c>
      <c r="M125" t="str">
        <f>LOWER(CONCATENATE($M$1,DEC2HEX(AJ125)))</f>
        <v>5ec19a37f1c6989ffb8696d4</v>
      </c>
      <c r="AJ125">
        <v>1748</v>
      </c>
    </row>
    <row r="126" spans="1:36" x14ac:dyDescent="0.25">
      <c r="A126" t="s">
        <v>406</v>
      </c>
      <c r="B126" t="s">
        <v>407</v>
      </c>
      <c r="F126">
        <v>0</v>
      </c>
      <c r="G126" t="s">
        <v>49</v>
      </c>
      <c r="H126" t="str">
        <f>VLOOKUP(canais!G126,categorias!$B$1:$C$7,2,FALSE)</f>
        <v>5ec18b85f1c6989ffb86963e</v>
      </c>
      <c r="K126" t="str">
        <f t="shared" si="1"/>
        <v>{"nome": "Priscila Senna" ,"idYoutube": "UCbXjjB9GqhWlEja3k10UEgA" ,"idFacebook": "" ,"idVimeo": "" ,"idTwitch": "" ,"status": 0,"categoria": {"nome":"Música", "_id": "5ec18b85f1c6989ffb86963e"}},</v>
      </c>
      <c r="L126" t="s">
        <v>406</v>
      </c>
      <c r="M126" t="str">
        <f>LOWER(CONCATENATE($M$1,DEC2HEX(AJ126)))</f>
        <v>5ec19a37f1c6989ffb8696d5</v>
      </c>
      <c r="AJ126">
        <v>1749</v>
      </c>
    </row>
    <row r="127" spans="1:36" x14ac:dyDescent="0.25">
      <c r="A127" t="s">
        <v>408</v>
      </c>
      <c r="B127" t="s">
        <v>409</v>
      </c>
      <c r="F127">
        <v>0</v>
      </c>
      <c r="G127" t="s">
        <v>49</v>
      </c>
      <c r="H127" t="str">
        <f>VLOOKUP(canais!G127,categorias!$B$1:$C$7,2,FALSE)</f>
        <v>5ec18b85f1c6989ffb86963e</v>
      </c>
      <c r="K127" t="str">
        <f t="shared" si="1"/>
        <v>{"nome": "Jota e Guilherme" ,"idYoutube": "UCk_rwfvbDVTA5x7oSOxMTnA" ,"idFacebook": "" ,"idVimeo": "" ,"idTwitch": "" ,"status": 0,"categoria": {"nome":"Música", "_id": "5ec18b85f1c6989ffb86963e"}},</v>
      </c>
      <c r="L127" t="s">
        <v>408</v>
      </c>
      <c r="M127" t="str">
        <f>LOWER(CONCATENATE($M$1,DEC2HEX(AJ127)))</f>
        <v>5ec19a37f1c6989ffb8696d6</v>
      </c>
      <c r="AJ127">
        <v>1750</v>
      </c>
    </row>
    <row r="128" spans="1:36" x14ac:dyDescent="0.25">
      <c r="A128" t="s">
        <v>410</v>
      </c>
      <c r="B128" t="s">
        <v>411</v>
      </c>
      <c r="F128">
        <v>0</v>
      </c>
      <c r="G128" t="s">
        <v>49</v>
      </c>
      <c r="H128" t="str">
        <f>VLOOKUP(canais!G128,categorias!$B$1:$C$7,2,FALSE)</f>
        <v>5ec18b85f1c6989ffb86963e</v>
      </c>
      <c r="K128" t="str">
        <f t="shared" si="1"/>
        <v>{"nome": "Marcos Paulo e Marcelo" ,"idYoutube": "UCjEZklgkc6mltzl1qnYinlQ" ,"idFacebook": "" ,"idVimeo": "" ,"idTwitch": "" ,"status": 0,"categoria": {"nome":"Música", "_id": "5ec18b85f1c6989ffb86963e"}},</v>
      </c>
      <c r="L128" t="s">
        <v>410</v>
      </c>
      <c r="M128" t="str">
        <f>LOWER(CONCATENATE($M$1,DEC2HEX(AJ128)))</f>
        <v>5ec19a37f1c6989ffb8696d7</v>
      </c>
      <c r="AJ128">
        <v>1751</v>
      </c>
    </row>
    <row r="129" spans="1:36" x14ac:dyDescent="0.25">
      <c r="A129" t="s">
        <v>412</v>
      </c>
      <c r="B129" t="s">
        <v>413</v>
      </c>
      <c r="F129">
        <v>0</v>
      </c>
      <c r="G129" t="s">
        <v>49</v>
      </c>
      <c r="H129" t="str">
        <f>VLOOKUP(canais!G129,categorias!$B$1:$C$7,2,FALSE)</f>
        <v>5ec18b85f1c6989ffb86963e</v>
      </c>
      <c r="K129" t="str">
        <f t="shared" si="1"/>
        <v>{"nome": "Michel Teló" ,"idYoutube": "UCs0vNuS1IQ0hCMgrD8ACjAg" ,"idFacebook": "" ,"idVimeo": "" ,"idTwitch": "" ,"status": 0,"categoria": {"nome":"Música", "_id": "5ec18b85f1c6989ffb86963e"}},</v>
      </c>
      <c r="L129" t="s">
        <v>412</v>
      </c>
      <c r="M129" t="str">
        <f>LOWER(CONCATENATE($M$1,DEC2HEX(AJ129)))</f>
        <v>5ec19a37f1c6989ffb8696d8</v>
      </c>
      <c r="AJ129">
        <v>1752</v>
      </c>
    </row>
    <row r="130" spans="1:36" x14ac:dyDescent="0.25">
      <c r="A130" t="s">
        <v>414</v>
      </c>
      <c r="B130" t="s">
        <v>415</v>
      </c>
      <c r="F130">
        <v>0</v>
      </c>
      <c r="G130" t="s">
        <v>49</v>
      </c>
      <c r="H130" t="str">
        <f>VLOOKUP(canais!G130,categorias!$B$1:$C$7,2,FALSE)</f>
        <v>5ec18b85f1c6989ffb86963e</v>
      </c>
      <c r="K130" t="str">
        <f t="shared" si="1"/>
        <v>{"nome": "Roberto Carlos" ,"idYoutube": "UCa61SNyOCMWaL2PPEM-Qz6w" ,"idFacebook": "" ,"idVimeo": "" ,"idTwitch": "" ,"status": 0,"categoria": {"nome":"Música", "_id": "5ec18b85f1c6989ffb86963e"}},</v>
      </c>
      <c r="L130" t="s">
        <v>414</v>
      </c>
      <c r="M130" t="str">
        <f>LOWER(CONCATENATE($M$1,DEC2HEX(AJ130)))</f>
        <v>5ec19a37f1c6989ffb8696d9</v>
      </c>
      <c r="AJ130">
        <v>1753</v>
      </c>
    </row>
    <row r="131" spans="1:36" x14ac:dyDescent="0.25">
      <c r="A131" t="s">
        <v>416</v>
      </c>
      <c r="B131" t="s">
        <v>417</v>
      </c>
      <c r="F131">
        <v>0</v>
      </c>
      <c r="G131" t="s">
        <v>49</v>
      </c>
      <c r="H131" t="str">
        <f>VLOOKUP(canais!G131,categorias!$B$1:$C$7,2,FALSE)</f>
        <v>5ec18b85f1c6989ffb86963e</v>
      </c>
      <c r="K131" t="str">
        <f t="shared" ref="K131:K194" si="2">$A$1&amp;A131&amp;$B$1&amp;B131&amp;$C$1&amp;C131&amp;$D$1&amp;D131&amp;$E$1&amp;E131&amp;$F$1&amp;F131&amp;$G$1&amp;G131&amp;$H$1&amp;H131&amp;$I$1</f>
        <v>{"nome": "Daniel" ,"idYoutube": "UCZ9yRhwZxdiz6kF09quMZHQ" ,"idFacebook": "" ,"idVimeo": "" ,"idTwitch": "" ,"status": 0,"categoria": {"nome":"Música", "_id": "5ec18b85f1c6989ffb86963e"}},</v>
      </c>
      <c r="L131" t="s">
        <v>416</v>
      </c>
      <c r="M131" t="str">
        <f>LOWER(CONCATENATE($M$1,DEC2HEX(AJ131)))</f>
        <v>5ec19a37f1c6989ffb8696da</v>
      </c>
      <c r="AJ131">
        <v>1754</v>
      </c>
    </row>
    <row r="132" spans="1:36" x14ac:dyDescent="0.25">
      <c r="A132" t="s">
        <v>418</v>
      </c>
      <c r="B132" t="s">
        <v>419</v>
      </c>
      <c r="F132">
        <v>0</v>
      </c>
      <c r="G132" t="s">
        <v>49</v>
      </c>
      <c r="H132" t="str">
        <f>VLOOKUP(canais!G132,categorias!$B$1:$C$7,2,FALSE)</f>
        <v>5ec18b85f1c6989ffb86963e</v>
      </c>
      <c r="K132" t="str">
        <f t="shared" si="2"/>
        <v>{"nome": "Bom Gosto" ,"idYoutube": "UCK8A00XkxH6NS4NxHPGwLcw" ,"idFacebook": "" ,"idVimeo": "" ,"idTwitch": "" ,"status": 0,"categoria": {"nome":"Música", "_id": "5ec18b85f1c6989ffb86963e"}},</v>
      </c>
      <c r="L132" t="s">
        <v>418</v>
      </c>
      <c r="M132" t="str">
        <f>LOWER(CONCATENATE($M$1,DEC2HEX(AJ132)))</f>
        <v>5ec19a37f1c6989ffb8696db</v>
      </c>
      <c r="AJ132">
        <v>1755</v>
      </c>
    </row>
    <row r="133" spans="1:36" x14ac:dyDescent="0.25">
      <c r="A133" t="s">
        <v>420</v>
      </c>
      <c r="B133" t="s">
        <v>421</v>
      </c>
      <c r="F133">
        <v>0</v>
      </c>
      <c r="G133" t="s">
        <v>49</v>
      </c>
      <c r="H133" t="str">
        <f>VLOOKUP(canais!G133,categorias!$B$1:$C$7,2,FALSE)</f>
        <v>5ec18b85f1c6989ffb86963e</v>
      </c>
      <c r="K133" t="str">
        <f t="shared" si="2"/>
        <v>{"nome": "Dexter" ,"idYoutube": "UCHg54zOmSnn-ToYlvK17l1A" ,"idFacebook": "" ,"idVimeo": "" ,"idTwitch": "" ,"status": 0,"categoria": {"nome":"Música", "_id": "5ec18b85f1c6989ffb86963e"}},</v>
      </c>
      <c r="L133" t="s">
        <v>420</v>
      </c>
      <c r="M133" t="str">
        <f>LOWER(CONCATENATE($M$1,DEC2HEX(AJ133)))</f>
        <v>5ec19a37f1c6989ffb8696dc</v>
      </c>
      <c r="AJ133">
        <v>1756</v>
      </c>
    </row>
    <row r="134" spans="1:36" x14ac:dyDescent="0.25">
      <c r="A134" s="2" t="s">
        <v>422</v>
      </c>
      <c r="B134" t="s">
        <v>423</v>
      </c>
      <c r="F134">
        <v>0</v>
      </c>
      <c r="G134" t="s">
        <v>49</v>
      </c>
      <c r="H134" t="str">
        <f>VLOOKUP(canais!G134,categorias!$B$1:$C$7,2,FALSE)</f>
        <v>5ec18b85f1c6989ffb86963e</v>
      </c>
      <c r="K134" t="str">
        <f t="shared" si="2"/>
        <v>{"nome": "Vanessa da Mata" ,"idYoutube": "UCxa5ie2ZUrfJ0AtIZ7bMpWA" ,"idFacebook": "" ,"idVimeo": "" ,"idTwitch": "" ,"status": 0,"categoria": {"nome":"Música", "_id": "5ec18b85f1c6989ffb86963e"}},</v>
      </c>
      <c r="L134" s="2" t="s">
        <v>422</v>
      </c>
      <c r="M134" t="str">
        <f>LOWER(CONCATENATE($M$1,DEC2HEX(AJ134)))</f>
        <v>5ec19a37f1c6989ffb8696dd</v>
      </c>
      <c r="AJ134">
        <v>1757</v>
      </c>
    </row>
    <row r="135" spans="1:36" x14ac:dyDescent="0.25">
      <c r="A135" s="3" t="s">
        <v>424</v>
      </c>
      <c r="B135" t="s">
        <v>425</v>
      </c>
      <c r="F135">
        <v>0</v>
      </c>
      <c r="G135" t="s">
        <v>49</v>
      </c>
      <c r="H135" t="str">
        <f>VLOOKUP(canais!G135,categorias!$B$1:$C$7,2,FALSE)</f>
        <v>5ec18b85f1c6989ffb86963e</v>
      </c>
      <c r="K135" t="str">
        <f t="shared" si="2"/>
        <v>{"nome": "Roberta Sá" ,"idYoutube": "UC1LO2jasyVhtWsOWWgJABSQ" ,"idFacebook": "" ,"idVimeo": "" ,"idTwitch": "" ,"status": 0,"categoria": {"nome":"Música", "_id": "5ec18b85f1c6989ffb86963e"}},</v>
      </c>
      <c r="L135" s="3" t="s">
        <v>424</v>
      </c>
      <c r="M135" t="str">
        <f>LOWER(CONCATENATE($M$1,DEC2HEX(AJ135)))</f>
        <v>5ec19a37f1c6989ffb8696de</v>
      </c>
      <c r="AJ135">
        <v>1758</v>
      </c>
    </row>
    <row r="136" spans="1:36" x14ac:dyDescent="0.25">
      <c r="A136" t="s">
        <v>426</v>
      </c>
      <c r="B136" t="s">
        <v>427</v>
      </c>
      <c r="F136">
        <v>0</v>
      </c>
      <c r="G136" t="s">
        <v>49</v>
      </c>
      <c r="H136" t="str">
        <f>VLOOKUP(canais!G136,categorias!$B$1:$C$7,2,FALSE)</f>
        <v>5ec18b85f1c6989ffb86963e</v>
      </c>
      <c r="K136" t="str">
        <f t="shared" si="2"/>
        <v>{"nome": "Leoni" ,"idYoutube": "UCJNG3vBEDZ_3Wqmh10lME8Q" ,"idFacebook": "" ,"idVimeo": "" ,"idTwitch": "" ,"status": 0,"categoria": {"nome":"Música", "_id": "5ec18b85f1c6989ffb86963e"}},</v>
      </c>
      <c r="L136" t="s">
        <v>426</v>
      </c>
      <c r="M136" t="str">
        <f>LOWER(CONCATENATE($M$1,DEC2HEX(AJ136)))</f>
        <v>5ec19a37f1c6989ffb8696df</v>
      </c>
      <c r="AJ136">
        <v>1759</v>
      </c>
    </row>
    <row r="137" spans="1:36" x14ac:dyDescent="0.25">
      <c r="A137" s="2" t="s">
        <v>428</v>
      </c>
      <c r="B137" t="s">
        <v>429</v>
      </c>
      <c r="F137">
        <v>0</v>
      </c>
      <c r="G137" t="s">
        <v>49</v>
      </c>
      <c r="H137" t="str">
        <f>VLOOKUP(canais!G137,categorias!$B$1:$C$7,2,FALSE)</f>
        <v>5ec18b85f1c6989ffb86963e</v>
      </c>
      <c r="K137" t="str">
        <f t="shared" si="2"/>
        <v>{"nome": "André Mehmari" ,"idYoutube": "UCESs365L1Ccnq4q3J5yZ7nQ" ,"idFacebook": "" ,"idVimeo": "" ,"idTwitch": "" ,"status": 0,"categoria": {"nome":"Música", "_id": "5ec18b85f1c6989ffb86963e"}},</v>
      </c>
      <c r="L137" s="2" t="s">
        <v>428</v>
      </c>
      <c r="M137" t="str">
        <f>LOWER(CONCATENATE($M$1,DEC2HEX(AJ137)))</f>
        <v>5ec19a37f1c6989ffb8696e0</v>
      </c>
      <c r="AJ137">
        <v>1760</v>
      </c>
    </row>
    <row r="138" spans="1:36" x14ac:dyDescent="0.25">
      <c r="A138" s="2" t="s">
        <v>430</v>
      </c>
      <c r="B138" t="s">
        <v>431</v>
      </c>
      <c r="F138">
        <v>0</v>
      </c>
      <c r="G138" t="s">
        <v>49</v>
      </c>
      <c r="H138" t="str">
        <f>VLOOKUP(canais!G138,categorias!$B$1:$C$7,2,FALSE)</f>
        <v>5ec18b85f1c6989ffb86963e</v>
      </c>
      <c r="K138" t="str">
        <f t="shared" si="2"/>
        <v>{"nome": "Florence and The Machine" ,"idYoutube": "UCRXiA3h1no_PFkb1JCP0yMA" ,"idFacebook": "" ,"idVimeo": "" ,"idTwitch": "" ,"status": 0,"categoria": {"nome":"Música", "_id": "5ec18b85f1c6989ffb86963e"}},</v>
      </c>
      <c r="L138" s="2" t="s">
        <v>430</v>
      </c>
      <c r="M138" t="str">
        <f>LOWER(CONCATENATE($M$1,DEC2HEX(AJ138)))</f>
        <v>5ec19a37f1c6989ffb8696e1</v>
      </c>
      <c r="AJ138">
        <v>1761</v>
      </c>
    </row>
    <row r="139" spans="1:36" x14ac:dyDescent="0.25">
      <c r="A139" t="s">
        <v>432</v>
      </c>
      <c r="B139" t="s">
        <v>433</v>
      </c>
      <c r="F139">
        <v>0</v>
      </c>
      <c r="G139" t="s">
        <v>49</v>
      </c>
      <c r="H139" t="str">
        <f>VLOOKUP(canais!G139,categorias!$B$1:$C$7,2,FALSE)</f>
        <v>5ec18b85f1c6989ffb86963e</v>
      </c>
      <c r="K139" t="str">
        <f t="shared" si="2"/>
        <v>{"nome": "David Quinlan" ,"idYoutube": "UCLU6yeXTYNTaNOq7LUGzDcw" ,"idFacebook": "" ,"idVimeo": "" ,"idTwitch": "" ,"status": 0,"categoria": {"nome":"Música", "_id": "5ec18b85f1c6989ffb86963e"}},</v>
      </c>
      <c r="L139" t="s">
        <v>432</v>
      </c>
      <c r="M139" t="str">
        <f>LOWER(CONCATENATE($M$1,DEC2HEX(AJ139)))</f>
        <v>5ec19a37f1c6989ffb8696e2</v>
      </c>
      <c r="AJ139">
        <v>1762</v>
      </c>
    </row>
    <row r="140" spans="1:36" x14ac:dyDescent="0.25">
      <c r="A140" t="s">
        <v>434</v>
      </c>
      <c r="B140" t="s">
        <v>435</v>
      </c>
      <c r="F140">
        <v>0</v>
      </c>
      <c r="G140" t="s">
        <v>49</v>
      </c>
      <c r="H140" t="str">
        <f>VLOOKUP(canais!G140,categorias!$B$1:$C$7,2,FALSE)</f>
        <v>5ec18b85f1c6989ffb86963e</v>
      </c>
      <c r="K140" t="str">
        <f t="shared" si="2"/>
        <v>{"nome": "Metallica" ,"idYoutube": "UCbulh9WdLtEXiooRcYK7SWw" ,"idFacebook": "" ,"idVimeo": "" ,"idTwitch": "" ,"status": 0,"categoria": {"nome":"Música", "_id": "5ec18b85f1c6989ffb86963e"}},</v>
      </c>
      <c r="L140" t="s">
        <v>434</v>
      </c>
      <c r="M140" t="str">
        <f>LOWER(CONCATENATE($M$1,DEC2HEX(AJ140)))</f>
        <v>5ec19a37f1c6989ffb8696e3</v>
      </c>
      <c r="AJ140">
        <v>1763</v>
      </c>
    </row>
    <row r="141" spans="1:36" x14ac:dyDescent="0.25">
      <c r="A141" t="s">
        <v>436</v>
      </c>
      <c r="B141" t="s">
        <v>437</v>
      </c>
      <c r="F141">
        <v>0</v>
      </c>
      <c r="G141" t="s">
        <v>49</v>
      </c>
      <c r="H141" t="str">
        <f>VLOOKUP(canais!G141,categorias!$B$1:$C$7,2,FALSE)</f>
        <v>5ec18b85f1c6989ffb86963e</v>
      </c>
      <c r="K141" t="str">
        <f t="shared" si="2"/>
        <v>{"nome": "Bruna Fulô" ,"idYoutube": "UCNMkeg20KUhCNsiIA4Wigvw" ,"idFacebook": "" ,"idVimeo": "" ,"idTwitch": "" ,"status": 0,"categoria": {"nome":"Música", "_id": "5ec18b85f1c6989ffb86963e"}},</v>
      </c>
      <c r="L141" t="s">
        <v>436</v>
      </c>
      <c r="M141" t="str">
        <f>LOWER(CONCATENATE($M$1,DEC2HEX(AJ141)))</f>
        <v>5ec19a37f1c6989ffb8696e4</v>
      </c>
      <c r="AJ141">
        <v>1764</v>
      </c>
    </row>
    <row r="142" spans="1:36" x14ac:dyDescent="0.25">
      <c r="A142" t="s">
        <v>438</v>
      </c>
      <c r="B142" t="s">
        <v>439</v>
      </c>
      <c r="F142">
        <v>0</v>
      </c>
      <c r="G142" t="s">
        <v>49</v>
      </c>
      <c r="H142" t="str">
        <f>VLOOKUP(canais!G142,categorias!$B$1:$C$7,2,FALSE)</f>
        <v>5ec18b85f1c6989ffb86963e</v>
      </c>
      <c r="K142" t="str">
        <f t="shared" si="2"/>
        <v>{"nome": "Bloco Fica Comigo" ,"idYoutube": "UCNMvLj5uyeFzoTeZM3rXUDQ" ,"idFacebook": "" ,"idVimeo": "" ,"idTwitch": "" ,"status": 0,"categoria": {"nome":"Música", "_id": "5ec18b85f1c6989ffb86963e"}},</v>
      </c>
      <c r="L142" t="s">
        <v>438</v>
      </c>
      <c r="M142" t="str">
        <f>LOWER(CONCATENATE($M$1,DEC2HEX(AJ142)))</f>
        <v>5ec19a37f1c6989ffb8696e5</v>
      </c>
      <c r="AJ142">
        <v>1765</v>
      </c>
    </row>
    <row r="143" spans="1:36" x14ac:dyDescent="0.25">
      <c r="A143" t="s">
        <v>440</v>
      </c>
      <c r="B143" t="s">
        <v>441</v>
      </c>
      <c r="F143">
        <v>0</v>
      </c>
      <c r="G143" t="s">
        <v>49</v>
      </c>
      <c r="H143" t="str">
        <f>VLOOKUP(canais!G143,categorias!$B$1:$C$7,2,FALSE)</f>
        <v>5ec18b85f1c6989ffb86963e</v>
      </c>
      <c r="K143" t="str">
        <f t="shared" si="2"/>
        <v>{"nome": "Ferri" ,"idYoutube": "UCjc9kOFgY-U5ru1PMIFkT6Q" ,"idFacebook": "" ,"idVimeo": "" ,"idTwitch": "" ,"status": 0,"categoria": {"nome":"Música", "_id": "5ec18b85f1c6989ffb86963e"}},</v>
      </c>
      <c r="L143" t="s">
        <v>440</v>
      </c>
      <c r="M143" t="str">
        <f>LOWER(CONCATENATE($M$1,DEC2HEX(AJ143)))</f>
        <v>5ec19a37f1c6989ffb8696e6</v>
      </c>
      <c r="AJ143">
        <v>1766</v>
      </c>
    </row>
    <row r="144" spans="1:36" x14ac:dyDescent="0.25">
      <c r="A144" t="s">
        <v>442</v>
      </c>
      <c r="B144" t="s">
        <v>443</v>
      </c>
      <c r="F144">
        <v>0</v>
      </c>
      <c r="G144" t="s">
        <v>49</v>
      </c>
      <c r="H144" t="str">
        <f>VLOOKUP(canais!G144,categorias!$B$1:$C$7,2,FALSE)</f>
        <v>5ec18b85f1c6989ffb86963e</v>
      </c>
      <c r="K144" t="str">
        <f t="shared" si="2"/>
        <v>{"nome": "Micarla" ,"idYoutube": "UCR6-hVPjtmecyme2MG9YXyg" ,"idFacebook": "" ,"idVimeo": "" ,"idTwitch": "" ,"status": 0,"categoria": {"nome":"Música", "_id": "5ec18b85f1c6989ffb86963e"}},</v>
      </c>
      <c r="L144" t="s">
        <v>442</v>
      </c>
      <c r="M144" t="str">
        <f>LOWER(CONCATENATE($M$1,DEC2HEX(AJ144)))</f>
        <v>5ec19a37f1c6989ffb8696e7</v>
      </c>
      <c r="AJ144">
        <v>1767</v>
      </c>
    </row>
    <row r="145" spans="1:36" x14ac:dyDescent="0.25">
      <c r="A145" t="s">
        <v>444</v>
      </c>
      <c r="B145" t="s">
        <v>445</v>
      </c>
      <c r="F145">
        <v>0</v>
      </c>
      <c r="G145" t="s">
        <v>49</v>
      </c>
      <c r="H145" t="str">
        <f>VLOOKUP(canais!G145,categorias!$B$1:$C$7,2,FALSE)</f>
        <v>5ec18b85f1c6989ffb86963e</v>
      </c>
      <c r="K145" t="str">
        <f t="shared" si="2"/>
        <v>{"nome": "Walkyria Santos" ,"idYoutube": "UCbFd5vmueW5bynE7HndCRTw" ,"idFacebook": "" ,"idVimeo": "" ,"idTwitch": "" ,"status": 0,"categoria": {"nome":"Música", "_id": "5ec18b85f1c6989ffb86963e"}},</v>
      </c>
      <c r="L145" t="s">
        <v>444</v>
      </c>
      <c r="M145" t="str">
        <f>LOWER(CONCATENATE($M$1,DEC2HEX(AJ145)))</f>
        <v>5ec19a37f1c6989ffb8696e8</v>
      </c>
      <c r="AJ145">
        <v>1768</v>
      </c>
    </row>
    <row r="146" spans="1:36" x14ac:dyDescent="0.25">
      <c r="A146" t="s">
        <v>446</v>
      </c>
      <c r="B146" t="s">
        <v>447</v>
      </c>
      <c r="F146">
        <v>0</v>
      </c>
      <c r="G146" t="s">
        <v>49</v>
      </c>
      <c r="H146" t="str">
        <f>VLOOKUP(canais!G146,categorias!$B$1:$C$7,2,FALSE)</f>
        <v>5ec18b85f1c6989ffb86963e</v>
      </c>
      <c r="K146" t="str">
        <f t="shared" si="2"/>
        <v>{"nome": "Dennis Dj" ,"idYoutube": "UCrPMM16a2XymtrPJwFW4kAQ" ,"idFacebook": "" ,"idVimeo": "" ,"idTwitch": "" ,"status": 0,"categoria": {"nome":"Música", "_id": "5ec18b85f1c6989ffb86963e"}},</v>
      </c>
      <c r="L146" t="s">
        <v>446</v>
      </c>
      <c r="M146" t="str">
        <f>LOWER(CONCATENATE($M$1,DEC2HEX(AJ146)))</f>
        <v>5ec19a37f1c6989ffb8696e9</v>
      </c>
      <c r="AJ146">
        <v>1769</v>
      </c>
    </row>
    <row r="147" spans="1:36" x14ac:dyDescent="0.25">
      <c r="A147" t="s">
        <v>448</v>
      </c>
      <c r="B147" t="s">
        <v>449</v>
      </c>
      <c r="F147">
        <v>0</v>
      </c>
      <c r="G147" t="s">
        <v>49</v>
      </c>
      <c r="H147" t="str">
        <f>VLOOKUP(canais!G147,categorias!$B$1:$C$7,2,FALSE)</f>
        <v>5ec18b85f1c6989ffb86963e</v>
      </c>
      <c r="K147" t="str">
        <f t="shared" si="2"/>
        <v>{"nome": "Baianeiros" ,"idYoutube": "UCitzuLiNsHxVlM03GDls7tA" ,"idFacebook": "" ,"idVimeo": "" ,"idTwitch": "" ,"status": 0,"categoria": {"nome":"Música", "_id": "5ec18b85f1c6989ffb86963e"}},</v>
      </c>
      <c r="L147" t="s">
        <v>448</v>
      </c>
      <c r="M147" t="str">
        <f>LOWER(CONCATENATE($M$1,DEC2HEX(AJ147)))</f>
        <v>5ec19a37f1c6989ffb8696ea</v>
      </c>
      <c r="AJ147">
        <v>1770</v>
      </c>
    </row>
    <row r="148" spans="1:36" x14ac:dyDescent="0.25">
      <c r="A148" t="s">
        <v>450</v>
      </c>
      <c r="B148" t="s">
        <v>451</v>
      </c>
      <c r="F148">
        <v>0</v>
      </c>
      <c r="G148" t="s">
        <v>49</v>
      </c>
      <c r="H148" t="str">
        <f>VLOOKUP(canais!G148,categorias!$B$1:$C$7,2,FALSE)</f>
        <v>5ec18b85f1c6989ffb86963e</v>
      </c>
      <c r="K148" t="str">
        <f t="shared" si="2"/>
        <v>{"nome": "Sampa Crew" ,"idYoutube": "UCtAE8V1CffcMm5JBqVc-iVA" ,"idFacebook": "" ,"idVimeo": "" ,"idTwitch": "" ,"status": 0,"categoria": {"nome":"Música", "_id": "5ec18b85f1c6989ffb86963e"}},</v>
      </c>
      <c r="L148" t="s">
        <v>450</v>
      </c>
      <c r="M148" t="str">
        <f>LOWER(CONCATENATE($M$1,DEC2HEX(AJ148)))</f>
        <v>5ec19a37f1c6989ffb8696eb</v>
      </c>
      <c r="AJ148">
        <v>1771</v>
      </c>
    </row>
    <row r="149" spans="1:36" x14ac:dyDescent="0.25">
      <c r="A149" t="s">
        <v>452</v>
      </c>
      <c r="B149" t="s">
        <v>453</v>
      </c>
      <c r="F149">
        <v>0</v>
      </c>
      <c r="G149" t="s">
        <v>49</v>
      </c>
      <c r="H149" t="str">
        <f>VLOOKUP(canais!G149,categorias!$B$1:$C$7,2,FALSE)</f>
        <v>5ec18b85f1c6989ffb86963e</v>
      </c>
      <c r="K149" t="str">
        <f t="shared" si="2"/>
        <v>{"nome": "Marcelo Falcão" ,"idYoutube": "UCwhkhn_Od1AtX86FHKn-vmg" ,"idFacebook": "" ,"idVimeo": "" ,"idTwitch": "" ,"status": 0,"categoria": {"nome":"Música", "_id": "5ec18b85f1c6989ffb86963e"}},</v>
      </c>
      <c r="L149" t="s">
        <v>452</v>
      </c>
      <c r="M149" t="str">
        <f>LOWER(CONCATENATE($M$1,DEC2HEX(AJ149)))</f>
        <v>5ec19a37f1c6989ffb8696ec</v>
      </c>
      <c r="AJ149">
        <v>1772</v>
      </c>
    </row>
    <row r="150" spans="1:36" x14ac:dyDescent="0.25">
      <c r="A150" t="s">
        <v>454</v>
      </c>
      <c r="B150" t="s">
        <v>455</v>
      </c>
      <c r="F150">
        <v>0</v>
      </c>
      <c r="G150" t="s">
        <v>49</v>
      </c>
      <c r="H150" t="str">
        <f>VLOOKUP(canais!G150,categorias!$B$1:$C$7,2,FALSE)</f>
        <v>5ec18b85f1c6989ffb86963e</v>
      </c>
      <c r="K150" t="str">
        <f t="shared" si="2"/>
        <v>{"nome": "Turma do Pagode" ,"idYoutube": "UCTihF8dW95hPDTSyxbJVczA" ,"idFacebook": "" ,"idVimeo": "" ,"idTwitch": "" ,"status": 0,"categoria": {"nome":"Música", "_id": "5ec18b85f1c6989ffb86963e"}},</v>
      </c>
      <c r="L150" t="s">
        <v>454</v>
      </c>
      <c r="M150" t="str">
        <f>LOWER(CONCATENATE($M$1,DEC2HEX(AJ150)))</f>
        <v>5ec19a37f1c6989ffb8696ed</v>
      </c>
      <c r="AJ150">
        <v>1773</v>
      </c>
    </row>
    <row r="151" spans="1:36" x14ac:dyDescent="0.25">
      <c r="A151" t="s">
        <v>456</v>
      </c>
      <c r="B151" t="s">
        <v>457</v>
      </c>
      <c r="F151">
        <v>0</v>
      </c>
      <c r="G151" t="s">
        <v>49</v>
      </c>
      <c r="H151" t="str">
        <f>VLOOKUP(canais!G151,categorias!$B$1:$C$7,2,FALSE)</f>
        <v>5ec18b85f1c6989ffb86963e</v>
      </c>
      <c r="K151" t="str">
        <f t="shared" si="2"/>
        <v>{"nome": "Vou Zuar" ,"idYoutube": "UCAbn3JX6JiMZuPId8EpmaxQ" ,"idFacebook": "" ,"idVimeo": "" ,"idTwitch": "" ,"status": 0,"categoria": {"nome":"Música", "_id": "5ec18b85f1c6989ffb86963e"}},</v>
      </c>
      <c r="L151" t="s">
        <v>456</v>
      </c>
      <c r="M151" t="str">
        <f>LOWER(CONCATENATE($M$1,DEC2HEX(AJ151)))</f>
        <v>5ec19a37f1c6989ffb8696ee</v>
      </c>
      <c r="AJ151">
        <v>1774</v>
      </c>
    </row>
    <row r="152" spans="1:36" x14ac:dyDescent="0.25">
      <c r="A152" t="s">
        <v>458</v>
      </c>
      <c r="B152" t="s">
        <v>459</v>
      </c>
      <c r="F152">
        <v>0</v>
      </c>
      <c r="G152" t="s">
        <v>49</v>
      </c>
      <c r="H152" t="str">
        <f>VLOOKUP(canais!G152,categorias!$B$1:$C$7,2,FALSE)</f>
        <v>5ec18b85f1c6989ffb86963e</v>
      </c>
      <c r="K152" t="str">
        <f t="shared" si="2"/>
        <v>{"nome": "Molejo" ,"idYoutube": "UCddpsfEBo_m8oPN-1ZcYJVQ" ,"idFacebook": "" ,"idVimeo": "" ,"idTwitch": "" ,"status": 0,"categoria": {"nome":"Música", "_id": "5ec18b85f1c6989ffb86963e"}},</v>
      </c>
      <c r="L152" t="s">
        <v>458</v>
      </c>
      <c r="M152" t="str">
        <f>LOWER(CONCATENATE($M$1,DEC2HEX(AJ152)))</f>
        <v>5ec19a37f1c6989ffb8696ef</v>
      </c>
      <c r="AJ152">
        <v>1775</v>
      </c>
    </row>
    <row r="153" spans="1:36" x14ac:dyDescent="0.25">
      <c r="A153" t="s">
        <v>460</v>
      </c>
      <c r="B153" t="s">
        <v>461</v>
      </c>
      <c r="F153">
        <v>0</v>
      </c>
      <c r="G153" t="s">
        <v>49</v>
      </c>
      <c r="H153" t="str">
        <f>VLOOKUP(canais!G153,categorias!$B$1:$C$7,2,FALSE)</f>
        <v>5ec18b85f1c6989ffb86963e</v>
      </c>
      <c r="K153" t="str">
        <f t="shared" si="2"/>
        <v>{"nome": "Homens de Cabaré" ,"idYoutube": "UCwbvPLdzni9rToEDAuyM5Wg" ,"idFacebook": "" ,"idVimeo": "" ,"idTwitch": "" ,"status": 0,"categoria": {"nome":"Música", "_id": "5ec18b85f1c6989ffb86963e"}},</v>
      </c>
      <c r="L153" t="s">
        <v>460</v>
      </c>
      <c r="M153" t="str">
        <f>LOWER(CONCATENATE($M$1,DEC2HEX(AJ153)))</f>
        <v>5ec19a37f1c6989ffb8696f0</v>
      </c>
      <c r="AJ153">
        <v>1776</v>
      </c>
    </row>
    <row r="154" spans="1:36" x14ac:dyDescent="0.25">
      <c r="A154" t="s">
        <v>462</v>
      </c>
      <c r="B154" t="s">
        <v>463</v>
      </c>
      <c r="F154">
        <v>0</v>
      </c>
      <c r="G154" t="s">
        <v>49</v>
      </c>
      <c r="H154" t="str">
        <f>VLOOKUP(canais!G154,categorias!$B$1:$C$7,2,FALSE)</f>
        <v>5ec18b85f1c6989ffb86963e</v>
      </c>
      <c r="K154" t="str">
        <f t="shared" si="2"/>
        <v>{"nome": "Raça Negra" ,"idYoutube": "UCVVvg0xw2FrVZEHmGboLkBw" ,"idFacebook": "" ,"idVimeo": "" ,"idTwitch": "" ,"status": 0,"categoria": {"nome":"Música", "_id": "5ec18b85f1c6989ffb86963e"}},</v>
      </c>
      <c r="L154" t="s">
        <v>462</v>
      </c>
      <c r="M154" t="str">
        <f>LOWER(CONCATENATE($M$1,DEC2HEX(AJ154)))</f>
        <v>5ec19a37f1c6989ffb8696f1</v>
      </c>
      <c r="AJ154">
        <v>1777</v>
      </c>
    </row>
    <row r="155" spans="1:36" x14ac:dyDescent="0.25">
      <c r="A155" t="s">
        <v>464</v>
      </c>
      <c r="B155" t="s">
        <v>465</v>
      </c>
      <c r="F155">
        <v>0</v>
      </c>
      <c r="G155" t="s">
        <v>49</v>
      </c>
      <c r="H155" t="str">
        <f>VLOOKUP(canais!G155,categorias!$B$1:$C$7,2,FALSE)</f>
        <v>5ec18b85f1c6989ffb86963e</v>
      </c>
      <c r="K155" t="str">
        <f t="shared" si="2"/>
        <v>{"nome": "Matogrosso e Mathias" ,"idYoutube": "UCM4ZbibY3UweTYgVlo6nocg" ,"idFacebook": "" ,"idVimeo": "" ,"idTwitch": "" ,"status": 0,"categoria": {"nome":"Música", "_id": "5ec18b85f1c6989ffb86963e"}},</v>
      </c>
      <c r="L155" t="s">
        <v>464</v>
      </c>
      <c r="M155" t="str">
        <f>LOWER(CONCATENATE($M$1,DEC2HEX(AJ155)))</f>
        <v>5ec19a37f1c6989ffb8696f2</v>
      </c>
      <c r="AJ155">
        <v>1778</v>
      </c>
    </row>
    <row r="156" spans="1:36" x14ac:dyDescent="0.25">
      <c r="A156" t="s">
        <v>466</v>
      </c>
      <c r="B156" t="s">
        <v>467</v>
      </c>
      <c r="F156">
        <v>0</v>
      </c>
      <c r="G156" t="s">
        <v>49</v>
      </c>
      <c r="H156" t="str">
        <f>VLOOKUP(canais!G156,categorias!$B$1:$C$7,2,FALSE)</f>
        <v>5ec18b85f1c6989ffb86963e</v>
      </c>
      <c r="K156" t="str">
        <f t="shared" si="2"/>
        <v>{"nome": "César Menotti e Fabiano" ,"idYoutube": "UCjJqJZjb3V0hYtGFeAg1ydA" ,"idFacebook": "" ,"idVimeo": "" ,"idTwitch": "" ,"status": 0,"categoria": {"nome":"Música", "_id": "5ec18b85f1c6989ffb86963e"}},</v>
      </c>
      <c r="L156" t="s">
        <v>466</v>
      </c>
      <c r="M156" t="str">
        <f>LOWER(CONCATENATE($M$1,DEC2HEX(AJ156)))</f>
        <v>5ec19a37f1c6989ffb8696f3</v>
      </c>
      <c r="AJ156">
        <v>1779</v>
      </c>
    </row>
    <row r="157" spans="1:36" x14ac:dyDescent="0.25">
      <c r="A157" t="s">
        <v>468</v>
      </c>
      <c r="B157" t="s">
        <v>469</v>
      </c>
      <c r="F157">
        <v>0</v>
      </c>
      <c r="G157" t="s">
        <v>49</v>
      </c>
      <c r="H157" t="str">
        <f>VLOOKUP(canais!G157,categorias!$B$1:$C$7,2,FALSE)</f>
        <v>5ec18b85f1c6989ffb86963e</v>
      </c>
      <c r="K157" t="str">
        <f t="shared" si="2"/>
        <v>{"nome": "Claudia Leitte" ,"idYoutube": "UCoNxStSEPiLxBiQQhYDFthA" ,"idFacebook": "" ,"idVimeo": "" ,"idTwitch": "" ,"status": 0,"categoria": {"nome":"Música", "_id": "5ec18b85f1c6989ffb86963e"}},</v>
      </c>
      <c r="L157" t="s">
        <v>468</v>
      </c>
      <c r="M157" t="str">
        <f>LOWER(CONCATENATE($M$1,DEC2HEX(AJ157)))</f>
        <v>5ec19a37f1c6989ffb8696f4</v>
      </c>
      <c r="AJ157">
        <v>1780</v>
      </c>
    </row>
    <row r="158" spans="1:36" x14ac:dyDescent="0.25">
      <c r="A158" t="s">
        <v>470</v>
      </c>
      <c r="B158" t="s">
        <v>471</v>
      </c>
      <c r="F158">
        <v>0</v>
      </c>
      <c r="G158" t="s">
        <v>49</v>
      </c>
      <c r="H158" t="str">
        <f>VLOOKUP(canais!G158,categorias!$B$1:$C$7,2,FALSE)</f>
        <v>5ec18b85f1c6989ffb86963e</v>
      </c>
      <c r="K158" t="str">
        <f t="shared" si="2"/>
        <v>{"nome": "Alexandre Pires" ,"idYoutube": "UCn0IMIrQMOHdQDXk3W4N78g" ,"idFacebook": "" ,"idVimeo": "" ,"idTwitch": "" ,"status": 0,"categoria": {"nome":"Música", "_id": "5ec18b85f1c6989ffb86963e"}},</v>
      </c>
      <c r="L158" t="s">
        <v>470</v>
      </c>
      <c r="M158" t="str">
        <f>LOWER(CONCATENATE($M$1,DEC2HEX(AJ158)))</f>
        <v>5ec19a37f1c6989ffb8696f5</v>
      </c>
      <c r="AJ158">
        <v>1781</v>
      </c>
    </row>
    <row r="159" spans="1:36" x14ac:dyDescent="0.25">
      <c r="A159" t="s">
        <v>472</v>
      </c>
      <c r="B159" t="s">
        <v>473</v>
      </c>
      <c r="F159">
        <v>0</v>
      </c>
      <c r="G159" t="s">
        <v>49</v>
      </c>
      <c r="H159" t="str">
        <f>VLOOKUP(canais!G159,categorias!$B$1:$C$7,2,FALSE)</f>
        <v>5ec18b85f1c6989ffb86963e</v>
      </c>
      <c r="K159" t="str">
        <f t="shared" si="2"/>
        <v>{"nome": "Solange Almeida" ,"idYoutube": "UCmefFmh-DKDUoxH67_b-5Vg" ,"idFacebook": "" ,"idVimeo": "" ,"idTwitch": "" ,"status": 0,"categoria": {"nome":"Música", "_id": "5ec18b85f1c6989ffb86963e"}},</v>
      </c>
      <c r="L159" t="s">
        <v>472</v>
      </c>
      <c r="M159" t="str">
        <f>LOWER(CONCATENATE($M$1,DEC2HEX(AJ159)))</f>
        <v>5ec19a37f1c6989ffb8696f6</v>
      </c>
      <c r="AJ159">
        <v>1782</v>
      </c>
    </row>
    <row r="160" spans="1:36" x14ac:dyDescent="0.25">
      <c r="A160" t="s">
        <v>474</v>
      </c>
      <c r="B160" t="s">
        <v>475</v>
      </c>
      <c r="F160">
        <v>0</v>
      </c>
      <c r="G160" t="s">
        <v>49</v>
      </c>
      <c r="H160" t="str">
        <f>VLOOKUP(canais!G160,categorias!$B$1:$C$7,2,FALSE)</f>
        <v>5ec18b85f1c6989ffb86963e</v>
      </c>
      <c r="K160" t="str">
        <f t="shared" si="2"/>
        <v>{"nome": "Márcia Fellipe" ,"idYoutube": "UChiC7Ov5g5iT8bFiAuFW7FA" ,"idFacebook": "" ,"idVimeo": "" ,"idTwitch": "" ,"status": 0,"categoria": {"nome":"Música", "_id": "5ec18b85f1c6989ffb86963e"}},</v>
      </c>
      <c r="L160" t="s">
        <v>474</v>
      </c>
      <c r="M160" t="str">
        <f>LOWER(CONCATENATE($M$1,DEC2HEX(AJ160)))</f>
        <v>5ec19a37f1c6989ffb8696f7</v>
      </c>
      <c r="AJ160">
        <v>1783</v>
      </c>
    </row>
    <row r="161" spans="1:36" x14ac:dyDescent="0.25">
      <c r="A161" t="s">
        <v>476</v>
      </c>
      <c r="B161" t="s">
        <v>477</v>
      </c>
      <c r="F161">
        <v>0</v>
      </c>
      <c r="G161" t="s">
        <v>49</v>
      </c>
      <c r="H161" t="str">
        <f>VLOOKUP(canais!G161,categorias!$B$1:$C$7,2,FALSE)</f>
        <v>5ec18b85f1c6989ffb86963e</v>
      </c>
      <c r="K161" t="str">
        <f t="shared" si="2"/>
        <v>{"nome": "Munhoz e Mariano" ,"idYoutube": "UCPNfKdzR9PbXo8LXsK6Bnzw" ,"idFacebook": "" ,"idVimeo": "" ,"idTwitch": "" ,"status": 0,"categoria": {"nome":"Música", "_id": "5ec18b85f1c6989ffb86963e"}},</v>
      </c>
      <c r="L161" t="s">
        <v>476</v>
      </c>
      <c r="M161" t="str">
        <f>LOWER(CONCATENATE($M$1,DEC2HEX(AJ161)))</f>
        <v>5ec19a37f1c6989ffb8696f8</v>
      </c>
      <c r="AJ161">
        <v>1784</v>
      </c>
    </row>
    <row r="162" spans="1:36" x14ac:dyDescent="0.25">
      <c r="A162" t="s">
        <v>478</v>
      </c>
      <c r="B162" t="s">
        <v>479</v>
      </c>
      <c r="F162">
        <v>0</v>
      </c>
      <c r="G162" t="s">
        <v>49</v>
      </c>
      <c r="H162" t="str">
        <f>VLOOKUP(canais!G162,categorias!$B$1:$C$7,2,FALSE)</f>
        <v>5ec18b85f1c6989ffb86963e</v>
      </c>
      <c r="K162" t="str">
        <f t="shared" si="2"/>
        <v>{"nome": "João Bosco e Vinícius" ,"idYoutube": "UCDX3MD1sjB_OKAoWMfSfMmw" ,"idFacebook": "" ,"idVimeo": "" ,"idTwitch": "" ,"status": 0,"categoria": {"nome":"Música", "_id": "5ec18b85f1c6989ffb86963e"}},</v>
      </c>
      <c r="L162" t="s">
        <v>478</v>
      </c>
      <c r="M162" t="str">
        <f>LOWER(CONCATENATE($M$1,DEC2HEX(AJ162)))</f>
        <v>5ec19a37f1c6989ffb8696f9</v>
      </c>
      <c r="AJ162">
        <v>1785</v>
      </c>
    </row>
    <row r="163" spans="1:36" x14ac:dyDescent="0.25">
      <c r="A163" s="2" t="s">
        <v>480</v>
      </c>
      <c r="B163" t="s">
        <v>429</v>
      </c>
      <c r="F163">
        <v>0</v>
      </c>
      <c r="G163" t="s">
        <v>49</v>
      </c>
      <c r="H163" t="str">
        <f>VLOOKUP(canais!G163,categorias!$B$1:$C$7,2,FALSE)</f>
        <v>5ec18b85f1c6989ffb86963e</v>
      </c>
      <c r="K163" t="str">
        <f t="shared" si="2"/>
        <v>{"nome": "Anelis Assumpção" ,"idYoutube": "UCESs365L1Ccnq4q3J5yZ7nQ" ,"idFacebook": "" ,"idVimeo": "" ,"idTwitch": "" ,"status": 0,"categoria": {"nome":"Música", "_id": "5ec18b85f1c6989ffb86963e"}},</v>
      </c>
      <c r="L163" s="2" t="s">
        <v>480</v>
      </c>
      <c r="M163" t="str">
        <f>LOWER(CONCATENATE($M$1,DEC2HEX(AJ163)))</f>
        <v>5ec19a37f1c6989ffb8696fa</v>
      </c>
      <c r="AJ163">
        <v>1786</v>
      </c>
    </row>
    <row r="164" spans="1:36" x14ac:dyDescent="0.25">
      <c r="A164" t="s">
        <v>481</v>
      </c>
      <c r="B164" t="s">
        <v>482</v>
      </c>
      <c r="F164">
        <v>0</v>
      </c>
      <c r="G164" t="s">
        <v>62</v>
      </c>
      <c r="H164" t="str">
        <f>VLOOKUP(canais!G164,categorias!$B$1:$C$7,2,FALSE)</f>
        <v>5ec18b85f1c6989ffb869642</v>
      </c>
      <c r="K164" t="str">
        <f t="shared" si="2"/>
        <v>{"nome": "Risadaria" ,"idYoutube": "UCm1qJUUGJ_dpYixCkL188Ug" ,"idFacebook": "" ,"idVimeo": "" ,"idTwitch": "" ,"status": 0,"categoria": {"nome":"Comédia", "_id": "5ec18b85f1c6989ffb869642"}},</v>
      </c>
      <c r="L164" t="s">
        <v>481</v>
      </c>
      <c r="M164" t="str">
        <f>LOWER(CONCATENATE($M$1,DEC2HEX(AJ164)))</f>
        <v>5ec19a37f1c6989ffb8696fb</v>
      </c>
      <c r="AJ164">
        <v>1787</v>
      </c>
    </row>
    <row r="165" spans="1:36" x14ac:dyDescent="0.25">
      <c r="A165" s="2" t="s">
        <v>483</v>
      </c>
      <c r="B165" t="s">
        <v>484</v>
      </c>
      <c r="F165">
        <v>0</v>
      </c>
      <c r="G165" t="s">
        <v>62</v>
      </c>
      <c r="H165" t="str">
        <f>VLOOKUP(canais!G165,categorias!$B$1:$C$7,2,FALSE)</f>
        <v>5ec18b85f1c6989ffb869642</v>
      </c>
      <c r="K165" t="str">
        <f t="shared" si="2"/>
        <v>{"nome": "Casseta e Planeta" ,"idYoutube": "UClk4_KCeFFIDp_rqsnqTuHA" ,"idFacebook": "" ,"idVimeo": "" ,"idTwitch": "" ,"status": 0,"categoria": {"nome":"Comédia", "_id": "5ec18b85f1c6989ffb869642"}},</v>
      </c>
      <c r="L165" s="2" t="s">
        <v>483</v>
      </c>
      <c r="M165" t="str">
        <f>LOWER(CONCATENATE($M$1,DEC2HEX(AJ165)))</f>
        <v>5ec19a37f1c6989ffb8696fc</v>
      </c>
      <c r="AJ165">
        <v>1788</v>
      </c>
    </row>
    <row r="166" spans="1:36" x14ac:dyDescent="0.25">
      <c r="A166" t="s">
        <v>485</v>
      </c>
      <c r="B166" t="s">
        <v>486</v>
      </c>
      <c r="F166">
        <v>0</v>
      </c>
      <c r="G166" t="s">
        <v>49</v>
      </c>
      <c r="H166" t="str">
        <f>VLOOKUP(canais!G166,categorias!$B$1:$C$7,2,FALSE)</f>
        <v>5ec18b85f1c6989ffb86963e</v>
      </c>
      <c r="K166" t="str">
        <f t="shared" si="2"/>
        <v>{"nome": "Projeto TriGO" ,"idYoutube": "UCJquwzbFk0VeBXj3E19I9pw" ,"idFacebook": "" ,"idVimeo": "" ,"idTwitch": "" ,"status": 0,"categoria": {"nome":"Música", "_id": "5ec18b85f1c6989ffb86963e"}},</v>
      </c>
      <c r="L166" t="s">
        <v>485</v>
      </c>
      <c r="M166" t="str">
        <f>LOWER(CONCATENATE($M$1,DEC2HEX(AJ166)))</f>
        <v>5ec19a37f1c6989ffb8696fd</v>
      </c>
      <c r="AJ166">
        <v>1789</v>
      </c>
    </row>
    <row r="167" spans="1:36" x14ac:dyDescent="0.25">
      <c r="A167" t="s">
        <v>487</v>
      </c>
      <c r="B167" t="s">
        <v>488</v>
      </c>
      <c r="F167">
        <v>0</v>
      </c>
      <c r="G167" t="s">
        <v>49</v>
      </c>
      <c r="H167" t="str">
        <f>VLOOKUP(canais!G167,categorias!$B$1:$C$7,2,FALSE)</f>
        <v>5ec18b85f1c6989ffb86963e</v>
      </c>
      <c r="K167" t="str">
        <f t="shared" si="2"/>
        <v>{"nome": "Hugo Pena" ,"idYoutube": "UCcZ4qg6yKcNAA7-5VoGkulw" ,"idFacebook": "" ,"idVimeo": "" ,"idTwitch": "" ,"status": 0,"categoria": {"nome":"Música", "_id": "5ec18b85f1c6989ffb86963e"}},</v>
      </c>
      <c r="L167" t="s">
        <v>487</v>
      </c>
      <c r="M167" t="str">
        <f>LOWER(CONCATENATE($M$1,DEC2HEX(AJ167)))</f>
        <v>5ec19a37f1c6989ffb8696fe</v>
      </c>
      <c r="AJ167">
        <v>1790</v>
      </c>
    </row>
    <row r="168" spans="1:36" x14ac:dyDescent="0.25">
      <c r="A168" t="s">
        <v>489</v>
      </c>
      <c r="B168" t="s">
        <v>490</v>
      </c>
      <c r="F168">
        <v>0</v>
      </c>
      <c r="G168" t="s">
        <v>49</v>
      </c>
      <c r="H168" t="str">
        <f>VLOOKUP(canais!G168,categorias!$B$1:$C$7,2,FALSE)</f>
        <v>5ec18b85f1c6989ffb86963e</v>
      </c>
      <c r="K168" t="str">
        <f t="shared" si="2"/>
        <v>{"nome": "Rose Nascimento" ,"idYoutube": "UCNa-Tg8iWih5ybSnmm3ZbTw" ,"idFacebook": "" ,"idVimeo": "" ,"idTwitch": "" ,"status": 0,"categoria": {"nome":"Música", "_id": "5ec18b85f1c6989ffb86963e"}},</v>
      </c>
      <c r="L168" t="s">
        <v>489</v>
      </c>
      <c r="M168" t="str">
        <f>LOWER(CONCATENATE($M$1,DEC2HEX(AJ168)))</f>
        <v>5ec19a37f1c6989ffb8696ff</v>
      </c>
      <c r="AJ168">
        <v>1791</v>
      </c>
    </row>
    <row r="169" spans="1:36" x14ac:dyDescent="0.25">
      <c r="A169" s="2" t="s">
        <v>491</v>
      </c>
      <c r="B169" t="s">
        <v>492</v>
      </c>
      <c r="F169">
        <v>0</v>
      </c>
      <c r="G169" t="s">
        <v>49</v>
      </c>
      <c r="H169" t="str">
        <f>VLOOKUP(canais!G169,categorias!$B$1:$C$7,2,FALSE)</f>
        <v>5ec18b85f1c6989ffb86963e</v>
      </c>
      <c r="K169" t="str">
        <f t="shared" si="2"/>
        <v>{"nome": "Marcelinho de Freitas" ,"idYoutube": "UCpdEWij8z7UR0MHIm51UmbA" ,"idFacebook": "" ,"idVimeo": "" ,"idTwitch": "" ,"status": 0,"categoria": {"nome":"Música", "_id": "5ec18b85f1c6989ffb86963e"}},</v>
      </c>
      <c r="L169" s="2" t="s">
        <v>491</v>
      </c>
      <c r="M169" t="str">
        <f>LOWER(CONCATENATE($M$1,DEC2HEX(AJ169)))</f>
        <v>5ec19a37f1c6989ffb869700</v>
      </c>
      <c r="AJ169">
        <v>1792</v>
      </c>
    </row>
    <row r="170" spans="1:36" x14ac:dyDescent="0.25">
      <c r="A170" s="2" t="s">
        <v>493</v>
      </c>
      <c r="B170" t="s">
        <v>484</v>
      </c>
      <c r="F170">
        <v>0</v>
      </c>
      <c r="G170" t="s">
        <v>49</v>
      </c>
      <c r="H170" t="str">
        <f>VLOOKUP(canais!G170,categorias!$B$1:$C$7,2,FALSE)</f>
        <v>5ec18b85f1c6989ffb86963e</v>
      </c>
      <c r="K170" t="str">
        <f t="shared" si="2"/>
        <v>{"nome": "Rincon Sapiência" ,"idYoutube": "UClk4_KCeFFIDp_rqsnqTuHA" ,"idFacebook": "" ,"idVimeo": "" ,"idTwitch": "" ,"status": 0,"categoria": {"nome":"Música", "_id": "5ec18b85f1c6989ffb86963e"}},</v>
      </c>
      <c r="L170" s="2" t="s">
        <v>493</v>
      </c>
      <c r="M170" t="str">
        <f>LOWER(CONCATENATE($M$1,DEC2HEX(AJ170)))</f>
        <v>5ec19a37f1c6989ffb869701</v>
      </c>
      <c r="AJ170">
        <v>1793</v>
      </c>
    </row>
    <row r="171" spans="1:36" x14ac:dyDescent="0.25">
      <c r="A171" t="s">
        <v>494</v>
      </c>
      <c r="B171" t="s">
        <v>495</v>
      </c>
      <c r="F171">
        <v>0</v>
      </c>
      <c r="G171" t="s">
        <v>49</v>
      </c>
      <c r="H171" t="str">
        <f>VLOOKUP(canais!G171,categorias!$B$1:$C$7,2,FALSE)</f>
        <v>5ec18b85f1c6989ffb86963e</v>
      </c>
      <c r="K171" t="str">
        <f t="shared" si="2"/>
        <v>{"nome": "Araketu" ,"idYoutube": "UC77ANz9E9SYye42rr4rE6Hw" ,"idFacebook": "" ,"idVimeo": "" ,"idTwitch": "" ,"status": 0,"categoria": {"nome":"Música", "_id": "5ec18b85f1c6989ffb86963e"}},</v>
      </c>
      <c r="L171" t="s">
        <v>494</v>
      </c>
      <c r="M171" t="str">
        <f>LOWER(CONCATENATE($M$1,DEC2HEX(AJ171)))</f>
        <v>5ec19a37f1c6989ffb869702</v>
      </c>
      <c r="AJ171">
        <v>1794</v>
      </c>
    </row>
    <row r="172" spans="1:36" x14ac:dyDescent="0.25">
      <c r="A172" t="s">
        <v>496</v>
      </c>
      <c r="B172" t="s">
        <v>497</v>
      </c>
      <c r="F172">
        <v>0</v>
      </c>
      <c r="G172" t="s">
        <v>49</v>
      </c>
      <c r="H172" t="str">
        <f>VLOOKUP(canais!G172,categorias!$B$1:$C$7,2,FALSE)</f>
        <v>5ec18b85f1c6989ffb86963e</v>
      </c>
      <c r="K172" t="str">
        <f t="shared" si="2"/>
        <v>{"nome": "Beto Barbosa" ,"idYoutube": "UCYkBOPKn0xj8oLBQRj6XD2g" ,"idFacebook": "" ,"idVimeo": "" ,"idTwitch": "" ,"status": 0,"categoria": {"nome":"Música", "_id": "5ec18b85f1c6989ffb86963e"}},</v>
      </c>
      <c r="L172" t="s">
        <v>496</v>
      </c>
      <c r="M172" t="str">
        <f>LOWER(CONCATENATE($M$1,DEC2HEX(AJ172)))</f>
        <v>5ec19a37f1c6989ffb869703</v>
      </c>
      <c r="AJ172">
        <v>1795</v>
      </c>
    </row>
    <row r="173" spans="1:36" x14ac:dyDescent="0.25">
      <c r="A173" s="2" t="s">
        <v>498</v>
      </c>
      <c r="B173" t="s">
        <v>484</v>
      </c>
      <c r="F173">
        <v>0</v>
      </c>
      <c r="G173" t="s">
        <v>49</v>
      </c>
      <c r="H173" t="str">
        <f>VLOOKUP(canais!G173,categorias!$B$1:$C$7,2,FALSE)</f>
        <v>5ec18b85f1c6989ffb86963e</v>
      </c>
      <c r="K173" t="str">
        <f t="shared" si="2"/>
        <v>{"nome": "André Abujamra" ,"idYoutube": "UClk4_KCeFFIDp_rqsnqTuHA" ,"idFacebook": "" ,"idVimeo": "" ,"idTwitch": "" ,"status": 0,"categoria": {"nome":"Música", "_id": "5ec18b85f1c6989ffb86963e"}},</v>
      </c>
      <c r="L173" s="2" t="s">
        <v>498</v>
      </c>
      <c r="M173" t="str">
        <f>LOWER(CONCATENATE($M$1,DEC2HEX(AJ173)))</f>
        <v>5ec19a37f1c6989ffb869704</v>
      </c>
      <c r="AJ173">
        <v>1796</v>
      </c>
    </row>
    <row r="174" spans="1:36" x14ac:dyDescent="0.25">
      <c r="A174" s="3" t="s">
        <v>499</v>
      </c>
      <c r="B174" t="s">
        <v>500</v>
      </c>
      <c r="F174">
        <v>0</v>
      </c>
      <c r="G174" t="s">
        <v>49</v>
      </c>
      <c r="H174" t="str">
        <f>VLOOKUP(canais!G174,categorias!$B$1:$C$7,2,FALSE)</f>
        <v>5ec18b85f1c6989ffb86963e</v>
      </c>
      <c r="K174" t="str">
        <f t="shared" si="2"/>
        <v>{"nome": "Manu Gavassi" ,"idYoutube": "UCDXXF6FdtCMxn_CuSNWRbXQ" ,"idFacebook": "" ,"idVimeo": "" ,"idTwitch": "" ,"status": 0,"categoria": {"nome":"Música", "_id": "5ec18b85f1c6989ffb86963e"}},</v>
      </c>
      <c r="L174" s="3" t="s">
        <v>499</v>
      </c>
      <c r="M174" t="str">
        <f>LOWER(CONCATENATE($M$1,DEC2HEX(AJ174)))</f>
        <v>5ec19a37f1c6989ffb869705</v>
      </c>
      <c r="AJ174">
        <v>1797</v>
      </c>
    </row>
    <row r="175" spans="1:36" x14ac:dyDescent="0.25">
      <c r="A175" s="3" t="s">
        <v>501</v>
      </c>
      <c r="B175" t="s">
        <v>502</v>
      </c>
      <c r="F175">
        <v>0</v>
      </c>
      <c r="G175" t="s">
        <v>49</v>
      </c>
      <c r="H175" t="str">
        <f>VLOOKUP(canais!G175,categorias!$B$1:$C$7,2,FALSE)</f>
        <v>5ec18b85f1c6989ffb86963e</v>
      </c>
      <c r="K175" t="str">
        <f t="shared" si="2"/>
        <v>{"nome": "Juliana Bonde" ,"idYoutube": "UCL4cty81pHxPxZjRavDPZwQ" ,"idFacebook": "" ,"idVimeo": "" ,"idTwitch": "" ,"status": 0,"categoria": {"nome":"Música", "_id": "5ec18b85f1c6989ffb86963e"}},</v>
      </c>
      <c r="L175" s="3" t="s">
        <v>501</v>
      </c>
      <c r="M175" t="str">
        <f>LOWER(CONCATENATE($M$1,DEC2HEX(AJ175)))</f>
        <v>5ec19a37f1c6989ffb869706</v>
      </c>
      <c r="AJ175">
        <v>1798</v>
      </c>
    </row>
    <row r="176" spans="1:36" x14ac:dyDescent="0.25">
      <c r="A176" t="s">
        <v>503</v>
      </c>
      <c r="B176" t="s">
        <v>504</v>
      </c>
      <c r="F176">
        <v>0</v>
      </c>
      <c r="G176" t="s">
        <v>49</v>
      </c>
      <c r="H176" t="str">
        <f>VLOOKUP(canais!G176,categorias!$B$1:$C$7,2,FALSE)</f>
        <v>5ec18b85f1c6989ffb86963e</v>
      </c>
      <c r="K176" t="str">
        <f t="shared" si="2"/>
        <v>{"nome": "Forró do Skenta" ,"idYoutube": "UCRjtHLa-cFdpmq_Wzcy94gw" ,"idFacebook": "" ,"idVimeo": "" ,"idTwitch": "" ,"status": 0,"categoria": {"nome":"Música", "_id": "5ec18b85f1c6989ffb86963e"}},</v>
      </c>
      <c r="L176" t="s">
        <v>503</v>
      </c>
      <c r="M176" t="str">
        <f>LOWER(CONCATENATE($M$1,DEC2HEX(AJ176)))</f>
        <v>5ec19a37f1c6989ffb869707</v>
      </c>
      <c r="AJ176">
        <v>1799</v>
      </c>
    </row>
    <row r="177" spans="1:36" x14ac:dyDescent="0.25">
      <c r="A177" s="2" t="s">
        <v>505</v>
      </c>
      <c r="B177" t="s">
        <v>484</v>
      </c>
      <c r="F177">
        <v>0</v>
      </c>
      <c r="G177" t="s">
        <v>49</v>
      </c>
      <c r="H177" t="str">
        <f>VLOOKUP(canais!G177,categorias!$B$1:$C$7,2,FALSE)</f>
        <v>5ec18b85f1c6989ffb86963e</v>
      </c>
      <c r="K177" t="str">
        <f t="shared" si="2"/>
        <v>{"nome": "Vanessa Jackson" ,"idYoutube": "UClk4_KCeFFIDp_rqsnqTuHA" ,"idFacebook": "" ,"idVimeo": "" ,"idTwitch": "" ,"status": 0,"categoria": {"nome":"Música", "_id": "5ec18b85f1c6989ffb86963e"}},</v>
      </c>
      <c r="L177" s="2" t="s">
        <v>505</v>
      </c>
      <c r="M177" t="str">
        <f>LOWER(CONCATENATE($M$1,DEC2HEX(AJ177)))</f>
        <v>5ec19a37f1c6989ffb869708</v>
      </c>
      <c r="AJ177">
        <v>1800</v>
      </c>
    </row>
    <row r="178" spans="1:36" x14ac:dyDescent="0.25">
      <c r="A178" t="s">
        <v>506</v>
      </c>
      <c r="B178" t="s">
        <v>507</v>
      </c>
      <c r="F178">
        <v>0</v>
      </c>
      <c r="G178" t="s">
        <v>49</v>
      </c>
      <c r="H178" t="str">
        <f>VLOOKUP(canais!G178,categorias!$B$1:$C$7,2,FALSE)</f>
        <v>5ec18b85f1c6989ffb86963e</v>
      </c>
      <c r="K178" t="str">
        <f t="shared" si="2"/>
        <v>{"nome": "Diego e Hernani" ,"idYoutube": "UCzD1GghT9JFN8jiC0BY_5_Q" ,"idFacebook": "" ,"idVimeo": "" ,"idTwitch": "" ,"status": 0,"categoria": {"nome":"Música", "_id": "5ec18b85f1c6989ffb86963e"}},</v>
      </c>
      <c r="L178" t="s">
        <v>506</v>
      </c>
      <c r="M178" t="str">
        <f>LOWER(CONCATENATE($M$1,DEC2HEX(AJ178)))</f>
        <v>5ec19a37f1c6989ffb869709</v>
      </c>
      <c r="AJ178">
        <v>1801</v>
      </c>
    </row>
    <row r="179" spans="1:36" x14ac:dyDescent="0.25">
      <c r="A179" t="s">
        <v>508</v>
      </c>
      <c r="B179" t="s">
        <v>509</v>
      </c>
      <c r="F179">
        <v>0</v>
      </c>
      <c r="G179" t="s">
        <v>49</v>
      </c>
      <c r="H179" t="str">
        <f>VLOOKUP(canais!G179,categorias!$B$1:$C$7,2,FALSE)</f>
        <v>5ec18b85f1c6989ffb86963e</v>
      </c>
      <c r="K179" t="str">
        <f t="shared" si="2"/>
        <v>{"nome": "Funk da House" ,"idYoutube": "UCLqZzaa5SXDJL0LpQFGiOjg" ,"idFacebook": "" ,"idVimeo": "" ,"idTwitch": "" ,"status": 0,"categoria": {"nome":"Música", "_id": "5ec18b85f1c6989ffb86963e"}},</v>
      </c>
      <c r="L179" t="s">
        <v>508</v>
      </c>
      <c r="M179" t="str">
        <f>LOWER(CONCATENATE($M$1,DEC2HEX(AJ179)))</f>
        <v>5ec19a37f1c6989ffb86970a</v>
      </c>
      <c r="AJ179">
        <v>1802</v>
      </c>
    </row>
    <row r="180" spans="1:36" x14ac:dyDescent="0.25">
      <c r="A180" t="s">
        <v>510</v>
      </c>
      <c r="B180" t="s">
        <v>511</v>
      </c>
      <c r="F180">
        <v>0</v>
      </c>
      <c r="G180" t="s">
        <v>49</v>
      </c>
      <c r="H180" t="str">
        <f>VLOOKUP(canais!G180,categorias!$B$1:$C$7,2,FALSE)</f>
        <v>5ec18b85f1c6989ffb86963e</v>
      </c>
      <c r="K180" t="str">
        <f t="shared" si="2"/>
        <v>{"nome": "Luísa Sonza" ,"idYoutube": "UCnJoUTYXU142gxoyDzp-KRQ" ,"idFacebook": "" ,"idVimeo": "" ,"idTwitch": "" ,"status": 0,"categoria": {"nome":"Música", "_id": "5ec18b85f1c6989ffb86963e"}},</v>
      </c>
      <c r="L180" t="s">
        <v>510</v>
      </c>
      <c r="M180" t="str">
        <f>LOWER(CONCATENATE($M$1,DEC2HEX(AJ180)))</f>
        <v>5ec19a37f1c6989ffb86970b</v>
      </c>
      <c r="AJ180">
        <v>1803</v>
      </c>
    </row>
    <row r="181" spans="1:36" x14ac:dyDescent="0.25">
      <c r="A181" s="2" t="s">
        <v>512</v>
      </c>
      <c r="B181" t="s">
        <v>513</v>
      </c>
      <c r="F181">
        <v>0</v>
      </c>
      <c r="G181" t="s">
        <v>49</v>
      </c>
      <c r="H181" t="str">
        <f>VLOOKUP(canais!G181,categorias!$B$1:$C$7,2,FALSE)</f>
        <v>5ec18b85f1c6989ffb86963e</v>
      </c>
      <c r="K181" t="str">
        <f t="shared" si="2"/>
        <v>{"nome": "Toquinho" ,"idYoutube": "UCSzaIys63Y2_BfW60DMw_sA" ,"idFacebook": "" ,"idVimeo": "" ,"idTwitch": "" ,"status": 0,"categoria": {"nome":"Música", "_id": "5ec18b85f1c6989ffb86963e"}},</v>
      </c>
      <c r="L181" s="2" t="s">
        <v>512</v>
      </c>
      <c r="M181" t="str">
        <f>LOWER(CONCATENATE($M$1,DEC2HEX(AJ181)))</f>
        <v>5ec19a37f1c6989ffb86970c</v>
      </c>
      <c r="AJ181">
        <v>1804</v>
      </c>
    </row>
    <row r="182" spans="1:36" x14ac:dyDescent="0.25">
      <c r="A182" t="s">
        <v>514</v>
      </c>
      <c r="B182" t="s">
        <v>515</v>
      </c>
      <c r="F182">
        <v>0</v>
      </c>
      <c r="G182" t="s">
        <v>49</v>
      </c>
      <c r="H182" t="str">
        <f>VLOOKUP(canais!G182,categorias!$B$1:$C$7,2,FALSE)</f>
        <v>5ec18b85f1c6989ffb86963e</v>
      </c>
      <c r="K182" t="str">
        <f t="shared" si="2"/>
        <v>{"nome": "Kevi Jonny" ,"idYoutube": "UCiuFLgmkltwqIOGLbRLn-cg" ,"idFacebook": "" ,"idVimeo": "" ,"idTwitch": "" ,"status": 0,"categoria": {"nome":"Música", "_id": "5ec18b85f1c6989ffb86963e"}},</v>
      </c>
      <c r="L182" t="s">
        <v>514</v>
      </c>
      <c r="M182" t="str">
        <f>LOWER(CONCATENATE($M$1,DEC2HEX(AJ182)))</f>
        <v>5ec19a37f1c6989ffb86970d</v>
      </c>
      <c r="AJ182">
        <v>1805</v>
      </c>
    </row>
    <row r="183" spans="1:36" x14ac:dyDescent="0.25">
      <c r="A183" t="s">
        <v>516</v>
      </c>
      <c r="B183" t="s">
        <v>517</v>
      </c>
      <c r="F183">
        <v>0</v>
      </c>
      <c r="G183" t="s">
        <v>49</v>
      </c>
      <c r="H183" t="str">
        <f>VLOOKUP(canais!G183,categorias!$B$1:$C$7,2,FALSE)</f>
        <v>5ec18b85f1c6989ffb86963e</v>
      </c>
      <c r="K183" t="str">
        <f t="shared" si="2"/>
        <v>{"nome": "Fábio Jr." ,"idYoutube": "UCAYyeCBGfTkX5u4jx7yqPcQ" ,"idFacebook": "" ,"idVimeo": "" ,"idTwitch": "" ,"status": 0,"categoria": {"nome":"Música", "_id": "5ec18b85f1c6989ffb86963e"}},</v>
      </c>
      <c r="L183" t="s">
        <v>516</v>
      </c>
      <c r="M183" t="str">
        <f>LOWER(CONCATENATE($M$1,DEC2HEX(AJ183)))</f>
        <v>5ec19a37f1c6989ffb86970e</v>
      </c>
      <c r="AJ183">
        <v>1806</v>
      </c>
    </row>
    <row r="184" spans="1:36" x14ac:dyDescent="0.25">
      <c r="A184" t="s">
        <v>518</v>
      </c>
      <c r="B184" t="s">
        <v>519</v>
      </c>
      <c r="F184">
        <v>0</v>
      </c>
      <c r="G184" t="s">
        <v>49</v>
      </c>
      <c r="H184" t="str">
        <f>VLOOKUP(canais!G184,categorias!$B$1:$C$7,2,FALSE)</f>
        <v>5ec18b85f1c6989ffb86963e</v>
      </c>
      <c r="K184" t="str">
        <f t="shared" si="2"/>
        <v>{"nome": "Além da Loucura ADL" ,"idYoutube": "UCRRxoPYSUyYMFFAoWVW0GiA" ,"idFacebook": "" ,"idVimeo": "" ,"idTwitch": "" ,"status": 0,"categoria": {"nome":"Música", "_id": "5ec18b85f1c6989ffb86963e"}},</v>
      </c>
      <c r="L184" t="s">
        <v>518</v>
      </c>
      <c r="M184" t="str">
        <f>LOWER(CONCATENATE($M$1,DEC2HEX(AJ184)))</f>
        <v>5ec19a37f1c6989ffb86970f</v>
      </c>
      <c r="AJ184">
        <v>1807</v>
      </c>
    </row>
    <row r="185" spans="1:36" x14ac:dyDescent="0.25">
      <c r="A185" t="s">
        <v>520</v>
      </c>
      <c r="B185" t="s">
        <v>521</v>
      </c>
      <c r="F185">
        <v>0</v>
      </c>
      <c r="G185" t="s">
        <v>49</v>
      </c>
      <c r="H185" t="str">
        <f>VLOOKUP(canais!G185,categorias!$B$1:$C$7,2,FALSE)</f>
        <v>5ec18b85f1c6989ffb86963e</v>
      </c>
      <c r="K185" t="str">
        <f t="shared" si="2"/>
        <v>{"nome": "Nosso Tom" ,"idYoutube": "UCZrJ9d4oyjRSVReMN2aBHWg" ,"idFacebook": "" ,"idVimeo": "" ,"idTwitch": "" ,"status": 0,"categoria": {"nome":"Música", "_id": "5ec18b85f1c6989ffb86963e"}},</v>
      </c>
      <c r="L185" t="s">
        <v>520</v>
      </c>
      <c r="M185" t="str">
        <f>LOWER(CONCATENATE($M$1,DEC2HEX(AJ185)))</f>
        <v>5ec19a37f1c6989ffb869710</v>
      </c>
      <c r="AJ185">
        <v>1808</v>
      </c>
    </row>
    <row r="186" spans="1:36" x14ac:dyDescent="0.25">
      <c r="A186" t="s">
        <v>522</v>
      </c>
      <c r="B186" t="s">
        <v>523</v>
      </c>
      <c r="F186">
        <v>0</v>
      </c>
      <c r="G186" t="s">
        <v>49</v>
      </c>
      <c r="H186" t="str">
        <f>VLOOKUP(canais!G186,categorias!$B$1:$C$7,2,FALSE)</f>
        <v>5ec18b85f1c6989ffb86963e</v>
      </c>
      <c r="K186" t="str">
        <f t="shared" si="2"/>
        <v>{"nome": "Guilherme e Benuto" ,"idYoutube": "UCfG0o17SqRg8qAjlpTdxZag" ,"idFacebook": "" ,"idVimeo": "" ,"idTwitch": "" ,"status": 0,"categoria": {"nome":"Música", "_id": "5ec18b85f1c6989ffb86963e"}},</v>
      </c>
      <c r="L186" t="s">
        <v>522</v>
      </c>
      <c r="M186" t="str">
        <f>LOWER(CONCATENATE($M$1,DEC2HEX(AJ186)))</f>
        <v>5ec19a37f1c6989ffb869711</v>
      </c>
      <c r="AJ186">
        <v>1809</v>
      </c>
    </row>
    <row r="187" spans="1:36" x14ac:dyDescent="0.25">
      <c r="A187" t="s">
        <v>524</v>
      </c>
      <c r="B187" t="s">
        <v>525</v>
      </c>
      <c r="F187">
        <v>0</v>
      </c>
      <c r="G187" t="s">
        <v>49</v>
      </c>
      <c r="H187" t="str">
        <f>VLOOKUP(canais!G187,categorias!$B$1:$C$7,2,FALSE)</f>
        <v>5ec18b85f1c6989ffb86963e</v>
      </c>
      <c r="K187" t="str">
        <f t="shared" si="2"/>
        <v>{"nome": "Fernando e Sorocaba" ,"idYoutube": "UCRkYVEDbFcX8ZE-Bxk28bYw" ,"idFacebook": "" ,"idVimeo": "" ,"idTwitch": "" ,"status": 0,"categoria": {"nome":"Música", "_id": "5ec18b85f1c6989ffb86963e"}},</v>
      </c>
      <c r="L187" t="s">
        <v>524</v>
      </c>
      <c r="M187" t="str">
        <f>LOWER(CONCATENATE($M$1,DEC2HEX(AJ187)))</f>
        <v>5ec19a37f1c6989ffb869712</v>
      </c>
      <c r="AJ187">
        <v>1810</v>
      </c>
    </row>
    <row r="188" spans="1:36" x14ac:dyDescent="0.25">
      <c r="A188" t="s">
        <v>526</v>
      </c>
      <c r="B188" t="s">
        <v>527</v>
      </c>
      <c r="F188">
        <v>0</v>
      </c>
      <c r="G188" t="s">
        <v>49</v>
      </c>
      <c r="H188" t="str">
        <f>VLOOKUP(canais!G188,categorias!$B$1:$C$7,2,FALSE)</f>
        <v>5ec18b85f1c6989ffb86963e</v>
      </c>
      <c r="K188" t="str">
        <f t="shared" si="2"/>
        <v>{"nome": "Taty Girl" ,"idYoutube": "UCmRkuNc6evsLa3JKX2IVHvg" ,"idFacebook": "" ,"idVimeo": "" ,"idTwitch": "" ,"status": 0,"categoria": {"nome":"Música", "_id": "5ec18b85f1c6989ffb86963e"}},</v>
      </c>
      <c r="L188" t="s">
        <v>526</v>
      </c>
      <c r="M188" t="str">
        <f>LOWER(CONCATENATE($M$1,DEC2HEX(AJ188)))</f>
        <v>5ec19a37f1c6989ffb869713</v>
      </c>
      <c r="AJ188">
        <v>1811</v>
      </c>
    </row>
    <row r="189" spans="1:36" x14ac:dyDescent="0.25">
      <c r="A189" t="s">
        <v>528</v>
      </c>
      <c r="B189" t="s">
        <v>529</v>
      </c>
      <c r="F189">
        <v>0</v>
      </c>
      <c r="G189" t="s">
        <v>49</v>
      </c>
      <c r="H189" t="str">
        <f>VLOOKUP(canais!G189,categorias!$B$1:$C$7,2,FALSE)</f>
        <v>5ec18b85f1c6989ffb86963e</v>
      </c>
      <c r="K189" t="str">
        <f t="shared" si="2"/>
        <v>{"nome": "Daniel Boaventura" ,"idYoutube": "UC9EeZcCNDTiU8_rWv0ebjWQ" ,"idFacebook": "" ,"idVimeo": "" ,"idTwitch": "" ,"status": 0,"categoria": {"nome":"Música", "_id": "5ec18b85f1c6989ffb86963e"}},</v>
      </c>
      <c r="L189" t="s">
        <v>528</v>
      </c>
      <c r="M189" t="str">
        <f>LOWER(CONCATENATE($M$1,DEC2HEX(AJ189)))</f>
        <v>5ec19a37f1c6989ffb869714</v>
      </c>
      <c r="AJ189">
        <v>1812</v>
      </c>
    </row>
    <row r="190" spans="1:36" x14ac:dyDescent="0.25">
      <c r="A190" t="s">
        <v>530</v>
      </c>
      <c r="B190" t="s">
        <v>531</v>
      </c>
      <c r="F190">
        <v>0</v>
      </c>
      <c r="G190" t="s">
        <v>49</v>
      </c>
      <c r="H190" t="str">
        <f>VLOOKUP(canais!G190,categorias!$B$1:$C$7,2,FALSE)</f>
        <v>5ec18b85f1c6989ffb86963e</v>
      </c>
      <c r="K190" t="str">
        <f t="shared" si="2"/>
        <v>{"nome": "Edson e Hudson" ,"idYoutube": "UCGwA7UlwvH1_YIG2nGZ8vhQ" ,"idFacebook": "" ,"idVimeo": "" ,"idTwitch": "" ,"status": 0,"categoria": {"nome":"Música", "_id": "5ec18b85f1c6989ffb86963e"}},</v>
      </c>
      <c r="L190" t="s">
        <v>530</v>
      </c>
      <c r="M190" t="str">
        <f>LOWER(CONCATENATE($M$1,DEC2HEX(AJ190)))</f>
        <v>5ec19a37f1c6989ffb869715</v>
      </c>
      <c r="AJ190">
        <v>1813</v>
      </c>
    </row>
    <row r="191" spans="1:36" x14ac:dyDescent="0.25">
      <c r="A191" t="s">
        <v>532</v>
      </c>
      <c r="B191" t="s">
        <v>533</v>
      </c>
      <c r="F191">
        <v>0</v>
      </c>
      <c r="G191" t="s">
        <v>49</v>
      </c>
      <c r="H191" t="str">
        <f>VLOOKUP(canais!G191,categorias!$B$1:$C$7,2,FALSE)</f>
        <v>5ec18b85f1c6989ffb86963e</v>
      </c>
      <c r="K191" t="str">
        <f t="shared" si="2"/>
        <v>{"nome": "Vitor Kley" ,"idYoutube": "UCy9mF52-GP9NqOmfR0g9ukg" ,"idFacebook": "" ,"idVimeo": "" ,"idTwitch": "" ,"status": 0,"categoria": {"nome":"Música", "_id": "5ec18b85f1c6989ffb86963e"}},</v>
      </c>
      <c r="L191" t="s">
        <v>532</v>
      </c>
      <c r="M191" t="str">
        <f>LOWER(CONCATENATE($M$1,DEC2HEX(AJ191)))</f>
        <v>5ec19a37f1c6989ffb869716</v>
      </c>
      <c r="AJ191">
        <v>1814</v>
      </c>
    </row>
    <row r="192" spans="1:36" x14ac:dyDescent="0.25">
      <c r="A192" t="s">
        <v>534</v>
      </c>
      <c r="B192" t="s">
        <v>535</v>
      </c>
      <c r="F192">
        <v>0</v>
      </c>
      <c r="G192" t="s">
        <v>49</v>
      </c>
      <c r="H192" t="str">
        <f>VLOOKUP(canais!G192,categorias!$B$1:$C$7,2,FALSE)</f>
        <v>5ec18b85f1c6989ffb86963e</v>
      </c>
      <c r="K192" t="str">
        <f t="shared" si="2"/>
        <v>{"nome": "Zezé Di Camargo e Luciano" ,"idYoutube": "UC5Cq2h-kY1KvkYgoncMrC3A" ,"idFacebook": "" ,"idVimeo": "" ,"idTwitch": "" ,"status": 0,"categoria": {"nome":"Música", "_id": "5ec18b85f1c6989ffb86963e"}},</v>
      </c>
      <c r="L192" t="s">
        <v>534</v>
      </c>
      <c r="M192" t="str">
        <f>LOWER(CONCATENATE($M$1,DEC2HEX(AJ192)))</f>
        <v>5ec19a37f1c6989ffb869717</v>
      </c>
      <c r="AJ192">
        <v>1815</v>
      </c>
    </row>
    <row r="193" spans="1:36" x14ac:dyDescent="0.25">
      <c r="A193" t="s">
        <v>536</v>
      </c>
      <c r="B193" t="s">
        <v>537</v>
      </c>
      <c r="F193">
        <v>0</v>
      </c>
      <c r="G193" t="s">
        <v>49</v>
      </c>
      <c r="H193" t="str">
        <f>VLOOKUP(canais!G193,categorias!$B$1:$C$7,2,FALSE)</f>
        <v>5ec18b85f1c6989ffb86963e</v>
      </c>
      <c r="K193" t="str">
        <f t="shared" si="2"/>
        <v>{"nome": "Anitta" ,"idYoutube": "UCqjjyPUghDSSKFBABM_CXMw" ,"idFacebook": "" ,"idVimeo": "" ,"idTwitch": "" ,"status": 0,"categoria": {"nome":"Música", "_id": "5ec18b85f1c6989ffb86963e"}},</v>
      </c>
      <c r="L193" t="s">
        <v>536</v>
      </c>
      <c r="M193" t="str">
        <f>LOWER(CONCATENATE($M$1,DEC2HEX(AJ193)))</f>
        <v>5ec19a37f1c6989ffb869718</v>
      </c>
      <c r="AJ193">
        <v>1816</v>
      </c>
    </row>
    <row r="194" spans="1:36" x14ac:dyDescent="0.25">
      <c r="A194" s="2" t="s">
        <v>538</v>
      </c>
      <c r="B194" t="s">
        <v>539</v>
      </c>
      <c r="F194">
        <v>0</v>
      </c>
      <c r="G194" t="s">
        <v>49</v>
      </c>
      <c r="H194" t="str">
        <f>VLOOKUP(canais!G194,categorias!$B$1:$C$7,2,FALSE)</f>
        <v>5ec18b85f1c6989ffb86963e</v>
      </c>
      <c r="K194" t="str">
        <f t="shared" si="2"/>
        <v>{"nome": "Adão Negro" ,"idYoutube": "UCTxXbvTCTRoggEjTBhOcOVQ" ,"idFacebook": "" ,"idVimeo": "" ,"idTwitch": "" ,"status": 0,"categoria": {"nome":"Música", "_id": "5ec18b85f1c6989ffb86963e"}},</v>
      </c>
      <c r="L194" s="2" t="s">
        <v>538</v>
      </c>
      <c r="M194" t="str">
        <f>LOWER(CONCATENATE($M$1,DEC2HEX(AJ194)))</f>
        <v>5ec19a37f1c6989ffb869719</v>
      </c>
      <c r="AJ194">
        <v>1817</v>
      </c>
    </row>
    <row r="195" spans="1:36" x14ac:dyDescent="0.25">
      <c r="A195" t="s">
        <v>540</v>
      </c>
      <c r="B195" t="s">
        <v>541</v>
      </c>
      <c r="F195">
        <v>0</v>
      </c>
      <c r="G195" t="s">
        <v>49</v>
      </c>
      <c r="H195" t="str">
        <f>VLOOKUP(canais!G195,categorias!$B$1:$C$7,2,FALSE)</f>
        <v>5ec18b85f1c6989ffb86963e</v>
      </c>
      <c r="K195" t="str">
        <f t="shared" ref="K195:K258" si="3">$A$1&amp;A195&amp;$B$1&amp;B195&amp;$C$1&amp;C195&amp;$D$1&amp;D195&amp;$E$1&amp;E195&amp;$F$1&amp;F195&amp;$G$1&amp;G195&amp;$H$1&amp;H195&amp;$I$1</f>
        <v>{"nome": "Joanna" ,"idYoutube": "UCTYjiNDa2KsMBsvjTr3LOCA" ,"idFacebook": "" ,"idVimeo": "" ,"idTwitch": "" ,"status": 0,"categoria": {"nome":"Música", "_id": "5ec18b85f1c6989ffb86963e"}},</v>
      </c>
      <c r="L195" t="s">
        <v>540</v>
      </c>
      <c r="M195" t="str">
        <f>LOWER(CONCATENATE($M$1,DEC2HEX(AJ195)))</f>
        <v>5ec19a37f1c6989ffb86971a</v>
      </c>
      <c r="AJ195">
        <v>1818</v>
      </c>
    </row>
    <row r="196" spans="1:36" x14ac:dyDescent="0.25">
      <c r="A196" t="s">
        <v>542</v>
      </c>
      <c r="B196" t="s">
        <v>543</v>
      </c>
      <c r="F196">
        <v>0</v>
      </c>
      <c r="G196" t="s">
        <v>49</v>
      </c>
      <c r="H196" t="str">
        <f>VLOOKUP(canais!G196,categorias!$B$1:$C$7,2,FALSE)</f>
        <v>5ec18b85f1c6989ffb86963e</v>
      </c>
      <c r="K196" t="str">
        <f t="shared" si="3"/>
        <v>{"nome": "Sepultura" ,"idYoutube": "UC4Prl7UQx5i5PgRUh-O5XBg" ,"idFacebook": "" ,"idVimeo": "" ,"idTwitch": "" ,"status": 0,"categoria": {"nome":"Música", "_id": "5ec18b85f1c6989ffb86963e"}},</v>
      </c>
      <c r="L196" t="s">
        <v>542</v>
      </c>
      <c r="M196" t="str">
        <f>LOWER(CONCATENATE($M$1,DEC2HEX(AJ196)))</f>
        <v>5ec19a37f1c6989ffb86971b</v>
      </c>
      <c r="AJ196">
        <v>1819</v>
      </c>
    </row>
    <row r="197" spans="1:36" x14ac:dyDescent="0.25">
      <c r="A197" s="2" t="s">
        <v>544</v>
      </c>
      <c r="B197" t="s">
        <v>545</v>
      </c>
      <c r="F197">
        <v>0</v>
      </c>
      <c r="G197" t="s">
        <v>49</v>
      </c>
      <c r="H197" t="str">
        <f>VLOOKUP(canais!G197,categorias!$B$1:$C$7,2,FALSE)</f>
        <v>5ec18b85f1c6989ffb86963e</v>
      </c>
      <c r="K197" t="str">
        <f t="shared" si="3"/>
        <v>{"nome": "Dave Matthews Band" ,"idYoutube": "UCs9tH6M6AW16i3s8WabzAfA" ,"idFacebook": "" ,"idVimeo": "" ,"idTwitch": "" ,"status": 0,"categoria": {"nome":"Música", "_id": "5ec18b85f1c6989ffb86963e"}},</v>
      </c>
      <c r="L197" s="2" t="s">
        <v>544</v>
      </c>
      <c r="M197" t="str">
        <f>LOWER(CONCATENATE($M$1,DEC2HEX(AJ197)))</f>
        <v>5ec19a37f1c6989ffb86971c</v>
      </c>
      <c r="AJ197">
        <v>1820</v>
      </c>
    </row>
    <row r="198" spans="1:36" x14ac:dyDescent="0.25">
      <c r="A198" t="s">
        <v>546</v>
      </c>
      <c r="B198" t="s">
        <v>547</v>
      </c>
      <c r="F198">
        <v>0</v>
      </c>
      <c r="G198" t="s">
        <v>49</v>
      </c>
      <c r="H198" t="str">
        <f>VLOOKUP(canais!G198,categorias!$B$1:$C$7,2,FALSE)</f>
        <v>5ec18b85f1c6989ffb86963e</v>
      </c>
      <c r="K198" t="str">
        <f t="shared" si="3"/>
        <v>{"nome": "Gaab" ,"idYoutube": "UCmST1cfhXXy1KP4KGVJX_5A" ,"idFacebook": "" ,"idVimeo": "" ,"idTwitch": "" ,"status": 0,"categoria": {"nome":"Música", "_id": "5ec18b85f1c6989ffb86963e"}},</v>
      </c>
      <c r="L198" t="s">
        <v>546</v>
      </c>
      <c r="M198" t="str">
        <f>LOWER(CONCATENATE($M$1,DEC2HEX(AJ198)))</f>
        <v>5ec19a37f1c6989ffb86971d</v>
      </c>
      <c r="AJ198">
        <v>1821</v>
      </c>
    </row>
    <row r="199" spans="1:36" x14ac:dyDescent="0.25">
      <c r="A199" s="2" t="s">
        <v>548</v>
      </c>
      <c r="B199" t="s">
        <v>429</v>
      </c>
      <c r="F199">
        <v>0</v>
      </c>
      <c r="G199" t="s">
        <v>49</v>
      </c>
      <c r="H199" t="str">
        <f>VLOOKUP(canais!G199,categorias!$B$1:$C$7,2,FALSE)</f>
        <v>5ec18b85f1c6989ffb86963e</v>
      </c>
      <c r="K199" t="str">
        <f t="shared" si="3"/>
        <v>{"nome": "Ayrton Montarroyos" ,"idYoutube": "UCESs365L1Ccnq4q3J5yZ7nQ" ,"idFacebook": "" ,"idVimeo": "" ,"idTwitch": "" ,"status": 0,"categoria": {"nome":"Música", "_id": "5ec18b85f1c6989ffb86963e"}},</v>
      </c>
      <c r="L199" s="2" t="s">
        <v>548</v>
      </c>
      <c r="M199" t="str">
        <f>LOWER(CONCATENATE($M$1,DEC2HEX(AJ199)))</f>
        <v>5ec19a37f1c6989ffb86971e</v>
      </c>
      <c r="AJ199">
        <v>1822</v>
      </c>
    </row>
    <row r="200" spans="1:36" x14ac:dyDescent="0.25">
      <c r="A200" s="2" t="s">
        <v>549</v>
      </c>
      <c r="B200" t="s">
        <v>423</v>
      </c>
      <c r="F200">
        <v>0</v>
      </c>
      <c r="G200" t="s">
        <v>49</v>
      </c>
      <c r="H200" t="str">
        <f>VLOOKUP(canais!G200,categorias!$B$1:$C$7,2,FALSE)</f>
        <v>5ec18b85f1c6989ffb86963e</v>
      </c>
      <c r="K200" t="str">
        <f t="shared" si="3"/>
        <v>{"nome": "Sandra de Sá" ,"idYoutube": "UCxa5ie2ZUrfJ0AtIZ7bMpWA" ,"idFacebook": "" ,"idVimeo": "" ,"idTwitch": "" ,"status": 0,"categoria": {"nome":"Música", "_id": "5ec18b85f1c6989ffb86963e"}},</v>
      </c>
      <c r="L200" s="2" t="s">
        <v>549</v>
      </c>
      <c r="M200" t="str">
        <f>LOWER(CONCATENATE($M$1,DEC2HEX(AJ200)))</f>
        <v>5ec19a37f1c6989ffb86971f</v>
      </c>
      <c r="AJ200">
        <v>1823</v>
      </c>
    </row>
    <row r="201" spans="1:36" x14ac:dyDescent="0.25">
      <c r="A201" s="3" t="s">
        <v>550</v>
      </c>
      <c r="B201" t="s">
        <v>551</v>
      </c>
      <c r="F201">
        <v>0</v>
      </c>
      <c r="G201" t="s">
        <v>49</v>
      </c>
      <c r="H201" t="str">
        <f>VLOOKUP(canais!G201,categorias!$B$1:$C$7,2,FALSE)</f>
        <v>5ec18b85f1c6989ffb86963e</v>
      </c>
      <c r="K201" t="str">
        <f t="shared" si="3"/>
        <v>{"nome": "Nadila" ,"idYoutube": "UCrM-ZLjQ7Xocm0ayolZHWYQ" ,"idFacebook": "" ,"idVimeo": "" ,"idTwitch": "" ,"status": 0,"categoria": {"nome":"Música", "_id": "5ec18b85f1c6989ffb86963e"}},</v>
      </c>
      <c r="L201" s="3" t="s">
        <v>550</v>
      </c>
      <c r="M201" t="str">
        <f>LOWER(CONCATENATE($M$1,DEC2HEX(AJ201)))</f>
        <v>5ec19a37f1c6989ffb869720</v>
      </c>
      <c r="AJ201">
        <v>1824</v>
      </c>
    </row>
    <row r="202" spans="1:36" x14ac:dyDescent="0.25">
      <c r="A202" s="4" t="s">
        <v>552</v>
      </c>
      <c r="B202" t="s">
        <v>553</v>
      </c>
      <c r="F202">
        <v>0</v>
      </c>
      <c r="G202" t="s">
        <v>49</v>
      </c>
      <c r="H202" t="str">
        <f>VLOOKUP(canais!G202,categorias!$B$1:$C$7,2,FALSE)</f>
        <v>5ec18b85f1c6989ffb86963e</v>
      </c>
      <c r="K202" t="str">
        <f t="shared" si="3"/>
        <v>{"nome": "Lito Atalaia" ,"idYoutube": "UC46zrX3WZCO7PuneeNHJv2Q" ,"idFacebook": "" ,"idVimeo": "" ,"idTwitch": "" ,"status": 0,"categoria": {"nome":"Música", "_id": "5ec18b85f1c6989ffb86963e"}},</v>
      </c>
      <c r="L202" s="4" t="s">
        <v>552</v>
      </c>
      <c r="M202" t="str">
        <f>LOWER(CONCATENATE($M$1,DEC2HEX(AJ202)))</f>
        <v>5ec19a37f1c6989ffb869721</v>
      </c>
      <c r="AJ202">
        <v>1825</v>
      </c>
    </row>
    <row r="203" spans="1:36" x14ac:dyDescent="0.25">
      <c r="A203" s="3" t="s">
        <v>554</v>
      </c>
      <c r="B203" t="s">
        <v>555</v>
      </c>
      <c r="F203">
        <v>0</v>
      </c>
      <c r="G203" t="s">
        <v>49</v>
      </c>
      <c r="H203" t="str">
        <f>VLOOKUP(canais!G203,categorias!$B$1:$C$7,2,FALSE)</f>
        <v>5ec18b85f1c6989ffb86963e</v>
      </c>
      <c r="K203" t="str">
        <f t="shared" si="3"/>
        <v>{"nome": "Fabio Lima" ,"idYoutube": "UCABFK9R0hi0FYiASAAVf5-g" ,"idFacebook": "" ,"idVimeo": "" ,"idTwitch": "" ,"status": 0,"categoria": {"nome":"Música", "_id": "5ec18b85f1c6989ffb86963e"}},</v>
      </c>
      <c r="L203" s="3" t="s">
        <v>554</v>
      </c>
      <c r="M203" t="str">
        <f>LOWER(CONCATENATE($M$1,DEC2HEX(AJ203)))</f>
        <v>5ec19a37f1c6989ffb869722</v>
      </c>
      <c r="AJ203">
        <v>1826</v>
      </c>
    </row>
    <row r="204" spans="1:36" x14ac:dyDescent="0.25">
      <c r="A204" s="3" t="s">
        <v>556</v>
      </c>
      <c r="B204" t="s">
        <v>557</v>
      </c>
      <c r="F204">
        <v>0</v>
      </c>
      <c r="G204" t="s">
        <v>49</v>
      </c>
      <c r="H204" t="str">
        <f>VLOOKUP(canais!G204,categorias!$B$1:$C$7,2,FALSE)</f>
        <v>5ec18b85f1c6989ffb86963e</v>
      </c>
      <c r="K204" t="str">
        <f t="shared" si="3"/>
        <v>{"nome": "Tchê Garotos" ,"idYoutube": "UCUcFmoalxP39r6mdaoUQm_Q" ,"idFacebook": "" ,"idVimeo": "" ,"idTwitch": "" ,"status": 0,"categoria": {"nome":"Música", "_id": "5ec18b85f1c6989ffb86963e"}},</v>
      </c>
      <c r="L204" s="3" t="s">
        <v>556</v>
      </c>
      <c r="M204" t="str">
        <f>LOWER(CONCATENATE($M$1,DEC2HEX(AJ204)))</f>
        <v>5ec19a37f1c6989ffb869723</v>
      </c>
      <c r="AJ204">
        <v>1827</v>
      </c>
    </row>
    <row r="205" spans="1:36" x14ac:dyDescent="0.25">
      <c r="A205" s="3" t="s">
        <v>558</v>
      </c>
      <c r="B205" t="s">
        <v>559</v>
      </c>
      <c r="F205">
        <v>0</v>
      </c>
      <c r="G205" t="s">
        <v>49</v>
      </c>
      <c r="H205" t="str">
        <f>VLOOKUP(canais!G205,categorias!$B$1:$C$7,2,FALSE)</f>
        <v>5ec18b85f1c6989ffb86963e</v>
      </c>
      <c r="K205" t="str">
        <f t="shared" si="3"/>
        <v>{"nome": "Anderson Freire" ,"idYoutube": "UCWuRgwQ5WhZOYkq_gA-aMjQ" ,"idFacebook": "" ,"idVimeo": "" ,"idTwitch": "" ,"status": 0,"categoria": {"nome":"Música", "_id": "5ec18b85f1c6989ffb86963e"}},</v>
      </c>
      <c r="L205" s="3" t="s">
        <v>558</v>
      </c>
      <c r="M205" t="str">
        <f>LOWER(CONCATENATE($M$1,DEC2HEX(AJ205)))</f>
        <v>5ec19a37f1c6989ffb869724</v>
      </c>
      <c r="AJ205">
        <v>1828</v>
      </c>
    </row>
    <row r="206" spans="1:36" x14ac:dyDescent="0.25">
      <c r="A206" s="3" t="s">
        <v>560</v>
      </c>
      <c r="B206" t="s">
        <v>561</v>
      </c>
      <c r="F206">
        <v>0</v>
      </c>
      <c r="G206" t="s">
        <v>49</v>
      </c>
      <c r="H206" t="str">
        <f>VLOOKUP(canais!G206,categorias!$B$1:$C$7,2,FALSE)</f>
        <v>5ec18b85f1c6989ffb86963e</v>
      </c>
      <c r="K206" t="str">
        <f t="shared" si="3"/>
        <v>{"nome": "Sergio Lopes" ,"idYoutube": "UC5GskiiRScuC9uhh-_L49Iw" ,"idFacebook": "" ,"idVimeo": "" ,"idTwitch": "" ,"status": 0,"categoria": {"nome":"Música", "_id": "5ec18b85f1c6989ffb86963e"}},</v>
      </c>
      <c r="L206" s="3" t="s">
        <v>560</v>
      </c>
      <c r="M206" t="str">
        <f>LOWER(CONCATENATE($M$1,DEC2HEX(AJ206)))</f>
        <v>5ec19a37f1c6989ffb869725</v>
      </c>
      <c r="AJ206">
        <v>1829</v>
      </c>
    </row>
    <row r="207" spans="1:36" x14ac:dyDescent="0.25">
      <c r="A207" s="3" t="s">
        <v>562</v>
      </c>
      <c r="B207" t="s">
        <v>563</v>
      </c>
      <c r="F207">
        <v>0</v>
      </c>
      <c r="G207" t="s">
        <v>49</v>
      </c>
      <c r="H207" t="str">
        <f>VLOOKUP(canais!G207,categorias!$B$1:$C$7,2,FALSE)</f>
        <v>5ec18b85f1c6989ffb86963e</v>
      </c>
      <c r="K207" t="str">
        <f t="shared" si="3"/>
        <v>{"nome": "Velhas Virgens" ,"idYoutube": "UC7ubOQOS87tlO902Tt3cK5A" ,"idFacebook": "" ,"idVimeo": "" ,"idTwitch": "" ,"status": 0,"categoria": {"nome":"Música", "_id": "5ec18b85f1c6989ffb86963e"}},</v>
      </c>
      <c r="L207" s="3" t="s">
        <v>562</v>
      </c>
      <c r="M207" t="str">
        <f>LOWER(CONCATENATE($M$1,DEC2HEX(AJ207)))</f>
        <v>5ec19a37f1c6989ffb869726</v>
      </c>
      <c r="AJ207">
        <v>1830</v>
      </c>
    </row>
    <row r="208" spans="1:36" x14ac:dyDescent="0.25">
      <c r="A208" s="3" t="s">
        <v>564</v>
      </c>
      <c r="B208" t="s">
        <v>565</v>
      </c>
      <c r="F208">
        <v>0</v>
      </c>
      <c r="G208" t="s">
        <v>49</v>
      </c>
      <c r="H208" t="str">
        <f>VLOOKUP(canais!G208,categorias!$B$1:$C$7,2,FALSE)</f>
        <v>5ec18b85f1c6989ffb86963e</v>
      </c>
      <c r="K208" t="str">
        <f t="shared" si="3"/>
        <v>{"nome": "88rising" ,"idYoutube": "UCZW5lIUz93q_aZIkJPAC0IQ" ,"idFacebook": "" ,"idVimeo": "" ,"idTwitch": "" ,"status": 0,"categoria": {"nome":"Música", "_id": "5ec18b85f1c6989ffb86963e"}},</v>
      </c>
      <c r="L208" s="3" t="s">
        <v>564</v>
      </c>
      <c r="M208" t="str">
        <f>LOWER(CONCATENATE($M$1,DEC2HEX(AJ208)))</f>
        <v>5ec19a37f1c6989ffb869727</v>
      </c>
      <c r="AJ208">
        <v>1831</v>
      </c>
    </row>
    <row r="209" spans="1:36" x14ac:dyDescent="0.25">
      <c r="A209" s="3" t="s">
        <v>566</v>
      </c>
      <c r="B209" t="s">
        <v>567</v>
      </c>
      <c r="F209">
        <v>0</v>
      </c>
      <c r="G209" t="s">
        <v>49</v>
      </c>
      <c r="H209" t="str">
        <f>VLOOKUP(canais!G209,categorias!$B$1:$C$7,2,FALSE)</f>
        <v>5ec18b85f1c6989ffb86963e</v>
      </c>
      <c r="K209" t="str">
        <f t="shared" si="3"/>
        <v>{"nome": "Dubdogz" ,"idYoutube": "UCnEJYGEXs33Zaomfdgc050Q" ,"idFacebook": "" ,"idVimeo": "" ,"idTwitch": "" ,"status": 0,"categoria": {"nome":"Música", "_id": "5ec18b85f1c6989ffb86963e"}},</v>
      </c>
      <c r="L209" s="3" t="s">
        <v>566</v>
      </c>
      <c r="M209" t="str">
        <f>LOWER(CONCATENATE($M$1,DEC2HEX(AJ209)))</f>
        <v>5ec19a37f1c6989ffb869728</v>
      </c>
      <c r="AJ209">
        <v>1832</v>
      </c>
    </row>
    <row r="210" spans="1:36" x14ac:dyDescent="0.25">
      <c r="A210" t="s">
        <v>568</v>
      </c>
      <c r="B210" t="s">
        <v>569</v>
      </c>
      <c r="F210">
        <v>0</v>
      </c>
      <c r="G210" t="s">
        <v>49</v>
      </c>
      <c r="H210" t="str">
        <f>VLOOKUP(canais!G210,categorias!$B$1:$C$7,2,FALSE)</f>
        <v>5ec18b85f1c6989ffb86963e</v>
      </c>
      <c r="K210" t="str">
        <f t="shared" si="3"/>
        <v>{"nome": "Charlotte de Witte" ,"idYoutube": "UC-yOW3e6zBSo1JwLXq46Suw" ,"idFacebook": "" ,"idVimeo": "" ,"idTwitch": "" ,"status": 0,"categoria": {"nome":"Música", "_id": "5ec18b85f1c6989ffb86963e"}},</v>
      </c>
      <c r="L210" t="s">
        <v>568</v>
      </c>
      <c r="M210" t="str">
        <f>LOWER(CONCATENATE($M$1,DEC2HEX(AJ210)))</f>
        <v>5ec19a37f1c6989ffb869729</v>
      </c>
      <c r="AJ210">
        <v>1833</v>
      </c>
    </row>
    <row r="211" spans="1:36" x14ac:dyDescent="0.25">
      <c r="A211" s="3" t="s">
        <v>570</v>
      </c>
      <c r="B211" t="s">
        <v>571</v>
      </c>
      <c r="F211">
        <v>0</v>
      </c>
      <c r="G211" t="s">
        <v>49</v>
      </c>
      <c r="H211" t="str">
        <f>VLOOKUP(canais!G211,categorias!$B$1:$C$7,2,FALSE)</f>
        <v>5ec18b85f1c6989ffb86963e</v>
      </c>
      <c r="K211" t="str">
        <f t="shared" si="3"/>
        <v>{"nome": "DJ Felippe Sanches" ,"idYoutube": "UCQwDNtj8H1K1UOhWSGhdJRw" ,"idFacebook": "" ,"idVimeo": "" ,"idTwitch": "" ,"status": 0,"categoria": {"nome":"Música", "_id": "5ec18b85f1c6989ffb86963e"}},</v>
      </c>
      <c r="L211" s="3" t="s">
        <v>570</v>
      </c>
      <c r="M211" t="str">
        <f>LOWER(CONCATENATE($M$1,DEC2HEX(AJ211)))</f>
        <v>5ec19a37f1c6989ffb86972a</v>
      </c>
      <c r="AJ211">
        <v>1834</v>
      </c>
    </row>
    <row r="212" spans="1:36" x14ac:dyDescent="0.25">
      <c r="A212" s="3" t="s">
        <v>572</v>
      </c>
      <c r="B212" t="s">
        <v>573</v>
      </c>
      <c r="F212">
        <v>0</v>
      </c>
      <c r="G212" t="s">
        <v>49</v>
      </c>
      <c r="H212" t="str">
        <f>VLOOKUP(canais!G212,categorias!$B$1:$C$7,2,FALSE)</f>
        <v>5ec18b85f1c6989ffb86963e</v>
      </c>
      <c r="K212" t="str">
        <f t="shared" si="3"/>
        <v>{"nome": "Latino" ,"idYoutube": "UC67VuV70FiIgJZeAkR7aVbQ" ,"idFacebook": "" ,"idVimeo": "" ,"idTwitch": "" ,"status": 0,"categoria": {"nome":"Música", "_id": "5ec18b85f1c6989ffb86963e"}},</v>
      </c>
      <c r="L212" s="3" t="s">
        <v>572</v>
      </c>
      <c r="M212" t="str">
        <f>LOWER(CONCATENATE($M$1,DEC2HEX(AJ212)))</f>
        <v>5ec19a37f1c6989ffb86972b</v>
      </c>
      <c r="AJ212">
        <v>1835</v>
      </c>
    </row>
    <row r="213" spans="1:36" x14ac:dyDescent="0.25">
      <c r="A213" s="3" t="s">
        <v>574</v>
      </c>
      <c r="B213" t="s">
        <v>575</v>
      </c>
      <c r="F213">
        <v>0</v>
      </c>
      <c r="G213" t="s">
        <v>49</v>
      </c>
      <c r="H213" t="str">
        <f>VLOOKUP(canais!G213,categorias!$B$1:$C$7,2,FALSE)</f>
        <v>5ec18b85f1c6989ffb86963e</v>
      </c>
      <c r="K213" t="str">
        <f t="shared" si="3"/>
        <v>{"nome": "Jovem Nerd" ,"idYoutube": "UCmEClzCBDx-vrt0GuSKBd9g" ,"idFacebook": "" ,"idVimeo": "" ,"idTwitch": "" ,"status": 0,"categoria": {"nome":"Música", "_id": "5ec18b85f1c6989ffb86963e"}},</v>
      </c>
      <c r="L213" s="3" t="s">
        <v>574</v>
      </c>
      <c r="M213" t="str">
        <f>LOWER(CONCATENATE($M$1,DEC2HEX(AJ213)))</f>
        <v>5ec19a37f1c6989ffb86972c</v>
      </c>
      <c r="AJ213">
        <v>1836</v>
      </c>
    </row>
    <row r="214" spans="1:36" x14ac:dyDescent="0.25">
      <c r="A214" s="3" t="s">
        <v>576</v>
      </c>
      <c r="B214" t="s">
        <v>577</v>
      </c>
      <c r="F214">
        <v>0</v>
      </c>
      <c r="G214" t="s">
        <v>57</v>
      </c>
      <c r="H214" t="str">
        <f>VLOOKUP(canais!G214,categorias!$B$1:$C$7,2,FALSE)</f>
        <v>5ec18b85f1c6989ffb869643</v>
      </c>
      <c r="K214" t="str">
        <f t="shared" si="3"/>
        <v>{"nome": "Lionsgate Movies" ,"idYoutube": "UCJ6nMHaJPZvsJ-HmUmj1SeA" ,"idFacebook": "" ,"idVimeo": "" ,"idTwitch": "" ,"status": 0,"categoria": {"nome":"Variedades", "_id": "5ec18b85f1c6989ffb869643"}},</v>
      </c>
      <c r="L214" s="3" t="s">
        <v>576</v>
      </c>
      <c r="M214" t="str">
        <f>LOWER(CONCATENATE($M$1,DEC2HEX(AJ214)))</f>
        <v>5ec19a37f1c6989ffb86972d</v>
      </c>
      <c r="AJ214">
        <v>1837</v>
      </c>
    </row>
    <row r="215" spans="1:36" x14ac:dyDescent="0.25">
      <c r="A215" s="3" t="s">
        <v>578</v>
      </c>
      <c r="B215" t="s">
        <v>579</v>
      </c>
      <c r="F215">
        <v>0</v>
      </c>
      <c r="G215" t="s">
        <v>49</v>
      </c>
      <c r="H215" t="str">
        <f>VLOOKUP(canais!G215,categorias!$B$1:$C$7,2,FALSE)</f>
        <v>5ec18b85f1c6989ffb86963e</v>
      </c>
      <c r="K215" t="str">
        <f t="shared" si="3"/>
        <v>{"nome": "Zé Felipe e Miguel" ,"idYoutube": "UCMSVllsVhdkMouvEDHQDWQw" ,"idFacebook": "" ,"idVimeo": "" ,"idTwitch": "" ,"status": 0,"categoria": {"nome":"Música", "_id": "5ec18b85f1c6989ffb86963e"}},</v>
      </c>
      <c r="L215" s="3" t="s">
        <v>578</v>
      </c>
      <c r="M215" t="str">
        <f>LOWER(CONCATENATE($M$1,DEC2HEX(AJ215)))</f>
        <v>5ec19a37f1c6989ffb86972e</v>
      </c>
      <c r="AJ215">
        <v>1838</v>
      </c>
    </row>
    <row r="216" spans="1:36" x14ac:dyDescent="0.25">
      <c r="A216" s="3" t="s">
        <v>580</v>
      </c>
      <c r="B216" t="s">
        <v>581</v>
      </c>
      <c r="F216">
        <v>0</v>
      </c>
      <c r="G216" t="s">
        <v>49</v>
      </c>
      <c r="H216" t="str">
        <f>VLOOKUP(canais!G216,categorias!$B$1:$C$7,2,FALSE)</f>
        <v>5ec18b85f1c6989ffb86963e</v>
      </c>
      <c r="K216" t="str">
        <f t="shared" si="3"/>
        <v>{"nome": "Dinho Ouro Preto" ,"idYoutube": "UCr2TPo9hYng3NukEsLSJEyg" ,"idFacebook": "" ,"idVimeo": "" ,"idTwitch": "" ,"status": 0,"categoria": {"nome":"Música", "_id": "5ec18b85f1c6989ffb86963e"}},</v>
      </c>
      <c r="L216" s="3" t="s">
        <v>580</v>
      </c>
      <c r="M216" t="str">
        <f>LOWER(CONCATENATE($M$1,DEC2HEX(AJ216)))</f>
        <v>5ec19a37f1c6989ffb86972f</v>
      </c>
      <c r="AJ216">
        <v>1839</v>
      </c>
    </row>
    <row r="217" spans="1:36" x14ac:dyDescent="0.25">
      <c r="A217" t="s">
        <v>582</v>
      </c>
      <c r="B217" t="s">
        <v>583</v>
      </c>
      <c r="F217">
        <v>0</v>
      </c>
      <c r="G217" t="s">
        <v>49</v>
      </c>
      <c r="H217" t="str">
        <f>VLOOKUP(canais!G217,categorias!$B$1:$C$7,2,FALSE)</f>
        <v>5ec18b85f1c6989ffb86963e</v>
      </c>
      <c r="K217" t="str">
        <f t="shared" si="3"/>
        <v>{"nome": "Iohannes" ,"idYoutube": "UC7YWcjmcAb722yZdwlzQHxA" ,"idFacebook": "" ,"idVimeo": "" ,"idTwitch": "" ,"status": 0,"categoria": {"nome":"Música", "_id": "5ec18b85f1c6989ffb86963e"}},</v>
      </c>
      <c r="L217" t="s">
        <v>582</v>
      </c>
      <c r="M217" t="str">
        <f>LOWER(CONCATENATE($M$1,DEC2HEX(AJ217)))</f>
        <v>5ec19a37f1c6989ffb869730</v>
      </c>
      <c r="AJ217">
        <v>1840</v>
      </c>
    </row>
    <row r="218" spans="1:36" x14ac:dyDescent="0.25">
      <c r="A218" t="s">
        <v>584</v>
      </c>
      <c r="B218" t="s">
        <v>585</v>
      </c>
      <c r="F218">
        <v>0</v>
      </c>
      <c r="G218" t="s">
        <v>49</v>
      </c>
      <c r="H218" t="str">
        <f>VLOOKUP(canais!G218,categorias!$B$1:$C$7,2,FALSE)</f>
        <v>5ec18b85f1c6989ffb86963e</v>
      </c>
      <c r="K218" t="str">
        <f t="shared" si="3"/>
        <v>{"nome": "Mc Marcinho" ,"idYoutube": "UCWMNHEJStHs2Y7yAMMPgHmQ" ,"idFacebook": "" ,"idVimeo": "" ,"idTwitch": "" ,"status": 0,"categoria": {"nome":"Música", "_id": "5ec18b85f1c6989ffb86963e"}},</v>
      </c>
      <c r="L218" t="s">
        <v>584</v>
      </c>
      <c r="M218" t="str">
        <f>LOWER(CONCATENATE($M$1,DEC2HEX(AJ218)))</f>
        <v>5ec19a37f1c6989ffb869731</v>
      </c>
      <c r="AJ218">
        <v>1841</v>
      </c>
    </row>
    <row r="219" spans="1:36" x14ac:dyDescent="0.25">
      <c r="A219" t="s">
        <v>586</v>
      </c>
      <c r="B219" t="s">
        <v>587</v>
      </c>
      <c r="F219">
        <v>0</v>
      </c>
      <c r="G219" t="s">
        <v>49</v>
      </c>
      <c r="H219" t="str">
        <f>VLOOKUP(canais!G219,categorias!$B$1:$C$7,2,FALSE)</f>
        <v>5ec18b85f1c6989ffb86963e</v>
      </c>
      <c r="K219" t="str">
        <f t="shared" si="3"/>
        <v>{"nome": "Green Valley" ,"idYoutube": "UCZZ6XzHu_7B16K6Qb8JAMGw" ,"idFacebook": "" ,"idVimeo": "" ,"idTwitch": "" ,"status": 0,"categoria": {"nome":"Música", "_id": "5ec18b85f1c6989ffb86963e"}},</v>
      </c>
      <c r="L219" t="s">
        <v>586</v>
      </c>
      <c r="M219" t="str">
        <f>LOWER(CONCATENATE($M$1,DEC2HEX(AJ219)))</f>
        <v>5ec19a37f1c6989ffb869732</v>
      </c>
      <c r="AJ219">
        <v>1842</v>
      </c>
    </row>
    <row r="220" spans="1:36" x14ac:dyDescent="0.25">
      <c r="A220" t="s">
        <v>588</v>
      </c>
      <c r="B220" t="s">
        <v>589</v>
      </c>
      <c r="F220">
        <v>0</v>
      </c>
      <c r="G220" t="s">
        <v>49</v>
      </c>
      <c r="H220" t="str">
        <f>VLOOKUP(canais!G220,categorias!$B$1:$C$7,2,FALSE)</f>
        <v>5ec18b85f1c6989ffb86963e</v>
      </c>
      <c r="K220" t="str">
        <f t="shared" si="3"/>
        <v>{"nome": "Encontro das Tribos" ,"idYoutube": "UCXgZMQKauyNb2FlCOpwtIdw" ,"idFacebook": "" ,"idVimeo": "" ,"idTwitch": "" ,"status": 0,"categoria": {"nome":"Música", "_id": "5ec18b85f1c6989ffb86963e"}},</v>
      </c>
      <c r="L220" t="s">
        <v>588</v>
      </c>
      <c r="M220" t="str">
        <f>LOWER(CONCATENATE($M$1,DEC2HEX(AJ220)))</f>
        <v>5ec19a37f1c6989ffb869733</v>
      </c>
      <c r="AJ220">
        <v>1843</v>
      </c>
    </row>
    <row r="221" spans="1:36" x14ac:dyDescent="0.25">
      <c r="A221" t="s">
        <v>590</v>
      </c>
      <c r="B221" t="s">
        <v>591</v>
      </c>
      <c r="F221">
        <v>0</v>
      </c>
      <c r="G221" t="s">
        <v>49</v>
      </c>
      <c r="H221" t="str">
        <f>VLOOKUP(canais!G221,categorias!$B$1:$C$7,2,FALSE)</f>
        <v>5ec18b85f1c6989ffb86963e</v>
      </c>
      <c r="K221" t="str">
        <f t="shared" si="3"/>
        <v>{"nome": "MV Bill" ,"idYoutube": "UCpxnv9CcdA-rVOOs1vv6hhg" ,"idFacebook": "" ,"idVimeo": "" ,"idTwitch": "" ,"status": 0,"categoria": {"nome":"Música", "_id": "5ec18b85f1c6989ffb86963e"}},</v>
      </c>
      <c r="L221" t="s">
        <v>590</v>
      </c>
      <c r="M221" t="str">
        <f>LOWER(CONCATENATE($M$1,DEC2HEX(AJ221)))</f>
        <v>5ec19a37f1c6989ffb869734</v>
      </c>
      <c r="AJ221">
        <v>1844</v>
      </c>
    </row>
    <row r="222" spans="1:36" x14ac:dyDescent="0.25">
      <c r="A222" t="s">
        <v>592</v>
      </c>
      <c r="B222" t="s">
        <v>593</v>
      </c>
      <c r="F222">
        <v>0</v>
      </c>
      <c r="G222" t="s">
        <v>49</v>
      </c>
      <c r="H222" t="str">
        <f>VLOOKUP(canais!G222,categorias!$B$1:$C$7,2,FALSE)</f>
        <v>5ec18b85f1c6989ffb86963e</v>
      </c>
      <c r="K222" t="str">
        <f t="shared" si="3"/>
        <v>{"nome": "Zeca Pagodinho" ,"idYoutube": "UCCKRUVah2xcFvjQnAwUXWlw" ,"idFacebook": "" ,"idVimeo": "" ,"idTwitch": "" ,"status": 0,"categoria": {"nome":"Música", "_id": "5ec18b85f1c6989ffb86963e"}},</v>
      </c>
      <c r="L222" t="s">
        <v>592</v>
      </c>
      <c r="M222" t="str">
        <f>LOWER(CONCATENATE($M$1,DEC2HEX(AJ222)))</f>
        <v>5ec19a37f1c6989ffb869735</v>
      </c>
      <c r="AJ222">
        <v>1845</v>
      </c>
    </row>
    <row r="223" spans="1:36" x14ac:dyDescent="0.25">
      <c r="A223" t="s">
        <v>594</v>
      </c>
      <c r="B223" t="s">
        <v>595</v>
      </c>
      <c r="F223">
        <v>0</v>
      </c>
      <c r="G223" t="s">
        <v>49</v>
      </c>
      <c r="H223" t="str">
        <f>VLOOKUP(canais!G223,categorias!$B$1:$C$7,2,FALSE)</f>
        <v>5ec18b85f1c6989ffb86963e</v>
      </c>
      <c r="K223" t="str">
        <f t="shared" si="3"/>
        <v>{"nome": "Felipe Original" ,"idYoutube": "Cthu_3fLOljEZguJA8scX_w" ,"idFacebook": "" ,"idVimeo": "" ,"idTwitch": "" ,"status": 0,"categoria": {"nome":"Música", "_id": "5ec18b85f1c6989ffb86963e"}},</v>
      </c>
      <c r="L223" t="s">
        <v>594</v>
      </c>
      <c r="M223" t="str">
        <f>LOWER(CONCATENATE($M$1,DEC2HEX(AJ223)))</f>
        <v>5ec19a37f1c6989ffb869736</v>
      </c>
      <c r="AJ223">
        <v>1846</v>
      </c>
    </row>
    <row r="224" spans="1:36" x14ac:dyDescent="0.25">
      <c r="A224" t="s">
        <v>596</v>
      </c>
      <c r="B224" t="s">
        <v>597</v>
      </c>
      <c r="F224">
        <v>0</v>
      </c>
      <c r="G224" t="s">
        <v>49</v>
      </c>
      <c r="H224" t="str">
        <f>VLOOKUP(canais!G224,categorias!$B$1:$C$7,2,FALSE)</f>
        <v>5ec18b85f1c6989ffb86963e</v>
      </c>
      <c r="K224" t="str">
        <f t="shared" si="3"/>
        <v>{"nome": "Jorge Vercillo" ,"idYoutube": "UCzZ1twZqCiQcZCGW1_uT71g" ,"idFacebook": "" ,"idVimeo": "" ,"idTwitch": "" ,"status": 0,"categoria": {"nome":"Música", "_id": "5ec18b85f1c6989ffb86963e"}},</v>
      </c>
      <c r="L224" t="s">
        <v>596</v>
      </c>
      <c r="M224" t="str">
        <f>LOWER(CONCATENATE($M$1,DEC2HEX(AJ224)))</f>
        <v>5ec19a37f1c6989ffb869737</v>
      </c>
      <c r="AJ224">
        <v>1847</v>
      </c>
    </row>
    <row r="225" spans="1:36" x14ac:dyDescent="0.25">
      <c r="A225" t="s">
        <v>598</v>
      </c>
      <c r="B225" t="s">
        <v>599</v>
      </c>
      <c r="F225">
        <v>0</v>
      </c>
      <c r="G225" t="s">
        <v>49</v>
      </c>
      <c r="H225" t="str">
        <f>VLOOKUP(canais!G225,categorias!$B$1:$C$7,2,FALSE)</f>
        <v>5ec18b85f1c6989ffb86963e</v>
      </c>
      <c r="K225" t="str">
        <f t="shared" si="3"/>
        <v>{"nome": "Adriana Arydes" ,"idYoutube": "UCYHN9EtdCPEmodUXSStabSA" ,"idFacebook": "" ,"idVimeo": "" ,"idTwitch": "" ,"status": 0,"categoria": {"nome":"Música", "_id": "5ec18b85f1c6989ffb86963e"}},</v>
      </c>
      <c r="L225" t="s">
        <v>598</v>
      </c>
      <c r="M225" t="str">
        <f>LOWER(CONCATENATE($M$1,DEC2HEX(AJ225)))</f>
        <v>5ec19a37f1c6989ffb869738</v>
      </c>
      <c r="AJ225">
        <v>1848</v>
      </c>
    </row>
    <row r="226" spans="1:36" x14ac:dyDescent="0.25">
      <c r="A226" t="s">
        <v>600</v>
      </c>
      <c r="B226" t="s">
        <v>601</v>
      </c>
      <c r="F226">
        <v>0</v>
      </c>
      <c r="G226" t="s">
        <v>49</v>
      </c>
      <c r="H226" t="str">
        <f>VLOOKUP(canais!G226,categorias!$B$1:$C$7,2,FALSE)</f>
        <v>5ec18b85f1c6989ffb86963e</v>
      </c>
      <c r="K226" t="str">
        <f t="shared" si="3"/>
        <v>{"nome": "Simony" ,"idYoutube": "UCBi1zQy4hnxgCKV8Csf2dbQ" ,"idFacebook": "" ,"idVimeo": "" ,"idTwitch": "" ,"status": 0,"categoria": {"nome":"Música", "_id": "5ec18b85f1c6989ffb86963e"}},</v>
      </c>
      <c r="L226" t="s">
        <v>600</v>
      </c>
      <c r="M226" t="str">
        <f>LOWER(CONCATENATE($M$1,DEC2HEX(AJ226)))</f>
        <v>5ec19a37f1c6989ffb869739</v>
      </c>
      <c r="AJ226">
        <v>1849</v>
      </c>
    </row>
    <row r="227" spans="1:36" x14ac:dyDescent="0.25">
      <c r="A227" t="s">
        <v>602</v>
      </c>
      <c r="B227" t="s">
        <v>603</v>
      </c>
      <c r="F227">
        <v>0</v>
      </c>
      <c r="G227" t="s">
        <v>49</v>
      </c>
      <c r="H227" t="str">
        <f>VLOOKUP(canais!G227,categorias!$B$1:$C$7,2,FALSE)</f>
        <v>5ec18b85f1c6989ffb86963e</v>
      </c>
      <c r="K227" t="str">
        <f t="shared" si="3"/>
        <v>{"nome": "Aldair Playboy" ,"idYoutube": "UCVElGDX4m32xykQlLb615ug" ,"idFacebook": "" ,"idVimeo": "" ,"idTwitch": "" ,"status": 0,"categoria": {"nome":"Música", "_id": "5ec18b85f1c6989ffb86963e"}},</v>
      </c>
      <c r="L227" t="s">
        <v>602</v>
      </c>
      <c r="M227" t="str">
        <f>LOWER(CONCATENATE($M$1,DEC2HEX(AJ227)))</f>
        <v>5ec19a37f1c6989ffb86973a</v>
      </c>
      <c r="AJ227">
        <v>1850</v>
      </c>
    </row>
    <row r="228" spans="1:36" x14ac:dyDescent="0.25">
      <c r="A228" s="2" t="s">
        <v>604</v>
      </c>
      <c r="B228" t="s">
        <v>605</v>
      </c>
      <c r="F228">
        <v>0</v>
      </c>
      <c r="G228" t="s">
        <v>49</v>
      </c>
      <c r="H228" t="str">
        <f>VLOOKUP(canais!G228,categorias!$B$1:$C$7,2,FALSE)</f>
        <v>5ec18b85f1c6989ffb86963e</v>
      </c>
      <c r="K228" t="str">
        <f t="shared" si="3"/>
        <v>{"nome": "DJ Nelsinho" ,"idYoutube": "UCs11lqGV02Y-gu2f6G1r4ug" ,"idFacebook": "" ,"idVimeo": "" ,"idTwitch": "" ,"status": 0,"categoria": {"nome":"Música", "_id": "5ec18b85f1c6989ffb86963e"}},</v>
      </c>
      <c r="L228" s="2" t="s">
        <v>604</v>
      </c>
      <c r="M228" t="str">
        <f>LOWER(CONCATENATE($M$1,DEC2HEX(AJ228)))</f>
        <v>5ec19a37f1c6989ffb86973b</v>
      </c>
      <c r="AJ228">
        <v>1851</v>
      </c>
    </row>
    <row r="229" spans="1:36" x14ac:dyDescent="0.25">
      <c r="A229" t="s">
        <v>606</v>
      </c>
      <c r="B229" t="s">
        <v>607</v>
      </c>
      <c r="F229">
        <v>0</v>
      </c>
      <c r="G229" t="s">
        <v>49</v>
      </c>
      <c r="H229" t="str">
        <f>VLOOKUP(canais!G229,categorias!$B$1:$C$7,2,FALSE)</f>
        <v>5ec18b85f1c6989ffb86963e</v>
      </c>
      <c r="K229" t="str">
        <f t="shared" si="3"/>
        <v>{"nome": "Gaby Hadassa" ,"idYoutube": "UC8JFxM539G2cA3HZp33vLZg" ,"idFacebook": "" ,"idVimeo": "" ,"idTwitch": "" ,"status": 0,"categoria": {"nome":"Música", "_id": "5ec18b85f1c6989ffb86963e"}},</v>
      </c>
      <c r="L229" t="s">
        <v>606</v>
      </c>
      <c r="M229" t="str">
        <f>LOWER(CONCATENATE($M$1,DEC2HEX(AJ229)))</f>
        <v>5ec19a37f1c6989ffb86973c</v>
      </c>
      <c r="AJ229">
        <v>1852</v>
      </c>
    </row>
    <row r="230" spans="1:36" x14ac:dyDescent="0.25">
      <c r="A230" t="s">
        <v>608</v>
      </c>
      <c r="B230" s="5" t="s">
        <v>609</v>
      </c>
      <c r="F230">
        <v>0</v>
      </c>
      <c r="G230" t="s">
        <v>49</v>
      </c>
      <c r="H230" t="str">
        <f>VLOOKUP(canais!G230,categorias!$B$1:$C$7,2,FALSE)</f>
        <v>5ec18b85f1c6989ffb86963e</v>
      </c>
      <c r="K230" t="str">
        <f t="shared" si="3"/>
        <v>{"nome": "Luccas Carlos" ,"idYoutube": "UCzutskvoXCVSqgxUAW8JrrQ" ,"idFacebook": "" ,"idVimeo": "" ,"idTwitch": "" ,"status": 0,"categoria": {"nome":"Música", "_id": "5ec18b85f1c6989ffb86963e"}},</v>
      </c>
      <c r="L230" t="s">
        <v>608</v>
      </c>
      <c r="M230" t="str">
        <f>LOWER(CONCATENATE($M$1,DEC2HEX(AJ230)))</f>
        <v>5ec19a37f1c6989ffb86973d</v>
      </c>
      <c r="AJ230">
        <v>1853</v>
      </c>
    </row>
    <row r="231" spans="1:36" x14ac:dyDescent="0.25">
      <c r="A231" t="s">
        <v>610</v>
      </c>
      <c r="B231" t="s">
        <v>611</v>
      </c>
      <c r="F231">
        <v>0</v>
      </c>
      <c r="G231" t="s">
        <v>49</v>
      </c>
      <c r="H231" t="str">
        <f>VLOOKUP(canais!G231,categorias!$B$1:$C$7,2,FALSE)</f>
        <v>5ec18b85f1c6989ffb86963e</v>
      </c>
      <c r="K231" t="str">
        <f t="shared" si="3"/>
        <v>{"nome": "Rádio Alvorada" ,"idYoutube": "UC_zOYmhj8CWypVsrGd3IdlQ" ,"idFacebook": "" ,"idVimeo": "" ,"idTwitch": "" ,"status": 0,"categoria": {"nome":"Música", "_id": "5ec18b85f1c6989ffb86963e"}},</v>
      </c>
      <c r="L231" t="s">
        <v>610</v>
      </c>
      <c r="M231" t="str">
        <f>LOWER(CONCATENATE($M$1,DEC2HEX(AJ231)))</f>
        <v>5ec19a37f1c6989ffb86973e</v>
      </c>
      <c r="AJ231">
        <v>1854</v>
      </c>
    </row>
    <row r="232" spans="1:36" x14ac:dyDescent="0.25">
      <c r="A232" t="s">
        <v>612</v>
      </c>
      <c r="B232" t="s">
        <v>613</v>
      </c>
      <c r="F232">
        <v>0</v>
      </c>
      <c r="G232" t="s">
        <v>49</v>
      </c>
      <c r="H232" t="str">
        <f>VLOOKUP(canais!G232,categorias!$B$1:$C$7,2,FALSE)</f>
        <v>5ec18b85f1c6989ffb86963e</v>
      </c>
      <c r="K232" t="str">
        <f t="shared" si="3"/>
        <v>{"nome": "Hamilton de Holanda" ,"idYoutube": "UCgssf4iaflqIBjT1ZtY6roA" ,"idFacebook": "" ,"idVimeo": "" ,"idTwitch": "" ,"status": 0,"categoria": {"nome":"Música", "_id": "5ec18b85f1c6989ffb86963e"}},</v>
      </c>
      <c r="L232" t="s">
        <v>612</v>
      </c>
      <c r="M232" t="str">
        <f>LOWER(CONCATENATE($M$1,DEC2HEX(AJ232)))</f>
        <v>5ec19a37f1c6989ffb86973f</v>
      </c>
      <c r="AJ232">
        <v>1855</v>
      </c>
    </row>
    <row r="233" spans="1:36" x14ac:dyDescent="0.25">
      <c r="A233" t="s">
        <v>614</v>
      </c>
      <c r="B233" t="s">
        <v>615</v>
      </c>
      <c r="F233">
        <v>0</v>
      </c>
      <c r="G233" t="s">
        <v>49</v>
      </c>
      <c r="H233" t="str">
        <f>VLOOKUP(canais!G233,categorias!$B$1:$C$7,2,FALSE)</f>
        <v>5ec18b85f1c6989ffb86963e</v>
      </c>
      <c r="K233" t="str">
        <f t="shared" si="3"/>
        <v>{"nome": "Mauricio e Mauri" ,"idYoutube": "UC2X-TtOqS2udzAN6mB3-bKw" ,"idFacebook": "" ,"idVimeo": "" ,"idTwitch": "" ,"status": 0,"categoria": {"nome":"Música", "_id": "5ec18b85f1c6989ffb86963e"}},</v>
      </c>
      <c r="L233" t="s">
        <v>614</v>
      </c>
      <c r="M233" t="str">
        <f>LOWER(CONCATENATE($M$1,DEC2HEX(AJ233)))</f>
        <v>5ec19a37f1c6989ffb869740</v>
      </c>
      <c r="AJ233">
        <v>1856</v>
      </c>
    </row>
    <row r="234" spans="1:36" x14ac:dyDescent="0.25">
      <c r="A234" t="s">
        <v>616</v>
      </c>
      <c r="B234" t="s">
        <v>429</v>
      </c>
      <c r="F234">
        <v>0</v>
      </c>
      <c r="G234" t="s">
        <v>49</v>
      </c>
      <c r="H234" t="str">
        <f>VLOOKUP(canais!G234,categorias!$B$1:$C$7,2,FALSE)</f>
        <v>5ec18b85f1c6989ffb86963e</v>
      </c>
      <c r="K234" t="str">
        <f t="shared" si="3"/>
        <v>{"nome": "Céu" ,"idYoutube": "UCESs365L1Ccnq4q3J5yZ7nQ" ,"idFacebook": "" ,"idVimeo": "" ,"idTwitch": "" ,"status": 0,"categoria": {"nome":"Música", "_id": "5ec18b85f1c6989ffb86963e"}},</v>
      </c>
      <c r="L234" t="s">
        <v>616</v>
      </c>
      <c r="M234" t="str">
        <f>LOWER(CONCATENATE($M$1,DEC2HEX(AJ234)))</f>
        <v>5ec19a37f1c6989ffb869741</v>
      </c>
      <c r="AJ234">
        <v>1857</v>
      </c>
    </row>
    <row r="235" spans="1:36" x14ac:dyDescent="0.25">
      <c r="A235" t="s">
        <v>617</v>
      </c>
      <c r="B235" t="s">
        <v>618</v>
      </c>
      <c r="F235">
        <v>0</v>
      </c>
      <c r="G235" t="s">
        <v>49</v>
      </c>
      <c r="H235" t="str">
        <f>VLOOKUP(canais!G235,categorias!$B$1:$C$7,2,FALSE)</f>
        <v>5ec18b85f1c6989ffb86963e</v>
      </c>
      <c r="K235" t="str">
        <f t="shared" si="3"/>
        <v>{"nome": "Brenno e Matheus" ,"idYoutube": "UCwyJ6Xmnv1FtNZlZrkpOZ1A" ,"idFacebook": "" ,"idVimeo": "" ,"idTwitch": "" ,"status": 0,"categoria": {"nome":"Música", "_id": "5ec18b85f1c6989ffb86963e"}},</v>
      </c>
      <c r="L235" t="s">
        <v>617</v>
      </c>
      <c r="M235" t="str">
        <f>LOWER(CONCATENATE($M$1,DEC2HEX(AJ235)))</f>
        <v>5ec19a37f1c6989ffb869742</v>
      </c>
      <c r="AJ235">
        <v>1858</v>
      </c>
    </row>
    <row r="236" spans="1:36" x14ac:dyDescent="0.25">
      <c r="A236" t="s">
        <v>619</v>
      </c>
      <c r="B236" t="s">
        <v>620</v>
      </c>
      <c r="F236">
        <v>0</v>
      </c>
      <c r="G236" t="s">
        <v>49</v>
      </c>
      <c r="H236" t="str">
        <f>VLOOKUP(canais!G236,categorias!$B$1:$C$7,2,FALSE)</f>
        <v>5ec18b85f1c6989ffb86963e</v>
      </c>
      <c r="K236" t="str">
        <f t="shared" si="3"/>
        <v>{"nome": "Marcello Teodoro" ,"idYoutube": "UCS9jgqAIu3OUz9WVrmKYSgA" ,"idFacebook": "" ,"idVimeo": "" ,"idTwitch": "" ,"status": 0,"categoria": {"nome":"Música", "_id": "5ec18b85f1c6989ffb86963e"}},</v>
      </c>
      <c r="L236" t="s">
        <v>619</v>
      </c>
      <c r="M236" t="str">
        <f>LOWER(CONCATENATE($M$1,DEC2HEX(AJ236)))</f>
        <v>5ec19a37f1c6989ffb869743</v>
      </c>
      <c r="AJ236">
        <v>1859</v>
      </c>
    </row>
    <row r="237" spans="1:36" x14ac:dyDescent="0.25">
      <c r="A237" t="s">
        <v>621</v>
      </c>
      <c r="B237" t="s">
        <v>622</v>
      </c>
      <c r="F237">
        <v>0</v>
      </c>
      <c r="G237" t="s">
        <v>49</v>
      </c>
      <c r="H237" t="str">
        <f>VLOOKUP(canais!G237,categorias!$B$1:$C$7,2,FALSE)</f>
        <v>5ec18b85f1c6989ffb86963e</v>
      </c>
      <c r="K237" t="str">
        <f t="shared" si="3"/>
        <v>{"nome": "Macaco Gordo" ,"idYoutube": "UCkbzjlRH6LlP23iLSs-jmcA" ,"idFacebook": "" ,"idVimeo": "" ,"idTwitch": "" ,"status": 0,"categoria": {"nome":"Música", "_id": "5ec18b85f1c6989ffb86963e"}},</v>
      </c>
      <c r="L237" t="s">
        <v>621</v>
      </c>
      <c r="M237" t="str">
        <f>LOWER(CONCATENATE($M$1,DEC2HEX(AJ237)))</f>
        <v>5ec19a37f1c6989ffb869744</v>
      </c>
      <c r="AJ237">
        <v>1860</v>
      </c>
    </row>
    <row r="238" spans="1:36" x14ac:dyDescent="0.25">
      <c r="A238" t="s">
        <v>623</v>
      </c>
      <c r="B238" t="s">
        <v>624</v>
      </c>
      <c r="F238">
        <v>0</v>
      </c>
      <c r="G238" t="s">
        <v>49</v>
      </c>
      <c r="H238" t="str">
        <f>VLOOKUP(canais!G238,categorias!$B$1:$C$7,2,FALSE)</f>
        <v>5ec18b85f1c6989ffb86963e</v>
      </c>
      <c r="K238" t="str">
        <f t="shared" si="3"/>
        <v>{"nome": "LeoEstakazero" ,"idYoutube": "UCTZiMhOC-TxsxLYboLj0EKA" ,"idFacebook": "" ,"idVimeo": "" ,"idTwitch": "" ,"status": 0,"categoria": {"nome":"Música", "_id": "5ec18b85f1c6989ffb86963e"}},</v>
      </c>
      <c r="L238" t="s">
        <v>623</v>
      </c>
      <c r="M238" t="str">
        <f>LOWER(CONCATENATE($M$1,DEC2HEX(AJ238)))</f>
        <v>5ec19a37f1c6989ffb869745</v>
      </c>
      <c r="AJ238">
        <v>1861</v>
      </c>
    </row>
    <row r="239" spans="1:36" x14ac:dyDescent="0.25">
      <c r="A239" t="s">
        <v>625</v>
      </c>
      <c r="B239" t="s">
        <v>626</v>
      </c>
      <c r="F239">
        <v>0</v>
      </c>
      <c r="G239" t="s">
        <v>49</v>
      </c>
      <c r="H239" t="str">
        <f>VLOOKUP(canais!G239,categorias!$B$1:$C$7,2,FALSE)</f>
        <v>5ec18b85f1c6989ffb86963e</v>
      </c>
      <c r="K239" t="str">
        <f t="shared" si="3"/>
        <v>{"nome": "Bonde das Maravilhas" ,"idYoutube": "UCf2AzZqbAcgdJ8pJVZMGGRA" ,"idFacebook": "" ,"idVimeo": "" ,"idTwitch": "" ,"status": 0,"categoria": {"nome":"Música", "_id": "5ec18b85f1c6989ffb86963e"}},</v>
      </c>
      <c r="L239" t="s">
        <v>625</v>
      </c>
      <c r="M239" t="str">
        <f>LOWER(CONCATENATE($M$1,DEC2HEX(AJ239)))</f>
        <v>5ec19a37f1c6989ffb869746</v>
      </c>
      <c r="AJ239">
        <v>1862</v>
      </c>
    </row>
    <row r="240" spans="1:36" x14ac:dyDescent="0.25">
      <c r="A240" t="s">
        <v>627</v>
      </c>
      <c r="B240" t="s">
        <v>628</v>
      </c>
      <c r="F240">
        <v>0</v>
      </c>
      <c r="G240" t="s">
        <v>49</v>
      </c>
      <c r="H240" t="str">
        <f>VLOOKUP(canais!G240,categorias!$B$1:$C$7,2,FALSE)</f>
        <v>5ec18b85f1c6989ffb86963e</v>
      </c>
      <c r="K240" t="str">
        <f t="shared" si="3"/>
        <v>{"nome": "Eder Miguel" ,"idYoutube": "UC7cn6Anu9ONX1lntK2paAJQ" ,"idFacebook": "" ,"idVimeo": "" ,"idTwitch": "" ,"status": 0,"categoria": {"nome":"Música", "_id": "5ec18b85f1c6989ffb86963e"}},</v>
      </c>
      <c r="L240" t="s">
        <v>627</v>
      </c>
      <c r="M240" t="str">
        <f>LOWER(CONCATENATE($M$1,DEC2HEX(AJ240)))</f>
        <v>5ec19a37f1c6989ffb869747</v>
      </c>
      <c r="AJ240">
        <v>1863</v>
      </c>
    </row>
    <row r="241" spans="1:36" x14ac:dyDescent="0.25">
      <c r="A241" t="s">
        <v>629</v>
      </c>
      <c r="B241" t="s">
        <v>630</v>
      </c>
      <c r="F241">
        <v>0</v>
      </c>
      <c r="G241" t="s">
        <v>60</v>
      </c>
      <c r="H241" t="str">
        <f>VLOOKUP(canais!G241,categorias!$B$1:$C$7,2,FALSE)</f>
        <v>5ec18b85f1c6989ffb869640</v>
      </c>
      <c r="K241" t="str">
        <f t="shared" si="3"/>
        <v>{"nome": "Vale Talks" ,"idYoutube": "UCT6PWx50Jbs55jzK--zFq8w" ,"idFacebook": "" ,"idVimeo": "" ,"idTwitch": "" ,"status": 0,"categoria": {"nome":"Educação", "_id": "5ec18b85f1c6989ffb869640"}},</v>
      </c>
      <c r="L241" t="s">
        <v>629</v>
      </c>
      <c r="M241" t="str">
        <f>LOWER(CONCATENATE($M$1,DEC2HEX(AJ241)))</f>
        <v>5ec19a37f1c6989ffb869748</v>
      </c>
      <c r="AJ241">
        <v>1864</v>
      </c>
    </row>
    <row r="242" spans="1:36" x14ac:dyDescent="0.25">
      <c r="A242" t="s">
        <v>631</v>
      </c>
      <c r="B242" t="s">
        <v>632</v>
      </c>
      <c r="F242">
        <v>0</v>
      </c>
      <c r="G242" t="s">
        <v>49</v>
      </c>
      <c r="H242" t="str">
        <f>VLOOKUP(canais!G242,categorias!$B$1:$C$7,2,FALSE)</f>
        <v>5ec18b85f1c6989ffb86963e</v>
      </c>
      <c r="K242" t="str">
        <f t="shared" si="3"/>
        <v>{"nome": "Spinnin' Records" ,"idYoutube": "UCpDJl2EmP7Oh90Vylx0dZtA" ,"idFacebook": "" ,"idVimeo": "" ,"idTwitch": "" ,"status": 0,"categoria": {"nome":"Música", "_id": "5ec18b85f1c6989ffb86963e"}},</v>
      </c>
      <c r="L242" t="s">
        <v>631</v>
      </c>
      <c r="M242" t="str">
        <f>LOWER(CONCATENATE($M$1,DEC2HEX(AJ242)))</f>
        <v>5ec19a37f1c6989ffb869749</v>
      </c>
      <c r="AJ242">
        <v>1865</v>
      </c>
    </row>
    <row r="243" spans="1:36" x14ac:dyDescent="0.25">
      <c r="A243" t="s">
        <v>633</v>
      </c>
      <c r="B243" t="s">
        <v>634</v>
      </c>
      <c r="F243">
        <v>0</v>
      </c>
      <c r="G243" t="s">
        <v>49</v>
      </c>
      <c r="H243" t="str">
        <f>VLOOKUP(canais!G243,categorias!$B$1:$C$7,2,FALSE)</f>
        <v>5ec18b85f1c6989ffb86963e</v>
      </c>
      <c r="K243" t="str">
        <f t="shared" si="3"/>
        <v>{"nome": "Zac Brown Band" ,"idYoutube": "UCH5oChsU9MVM7gIqBolNKGQ" ,"idFacebook": "" ,"idVimeo": "" ,"idTwitch": "" ,"status": 0,"categoria": {"nome":"Música", "_id": "5ec18b85f1c6989ffb86963e"}},</v>
      </c>
      <c r="L243" t="s">
        <v>633</v>
      </c>
      <c r="M243" t="str">
        <f>LOWER(CONCATENATE($M$1,DEC2HEX(AJ243)))</f>
        <v>5ec19a37f1c6989ffb86974a</v>
      </c>
      <c r="AJ243">
        <v>1866</v>
      </c>
    </row>
    <row r="244" spans="1:36" x14ac:dyDescent="0.25">
      <c r="A244" t="s">
        <v>635</v>
      </c>
      <c r="B244" t="s">
        <v>636</v>
      </c>
      <c r="F244">
        <v>0</v>
      </c>
      <c r="G244" t="s">
        <v>49</v>
      </c>
      <c r="H244" t="str">
        <f>VLOOKUP(canais!G244,categorias!$B$1:$C$7,2,FALSE)</f>
        <v>5ec18b85f1c6989ffb86963e</v>
      </c>
      <c r="K244" t="str">
        <f t="shared" si="3"/>
        <v>{"nome": "Sambô" ,"idYoutube": "UC-584XbPKNVLe_CWdgUa1dw" ,"idFacebook": "" ,"idVimeo": "" ,"idTwitch": "" ,"status": 0,"categoria": {"nome":"Música", "_id": "5ec18b85f1c6989ffb86963e"}},</v>
      </c>
      <c r="L244" t="s">
        <v>635</v>
      </c>
      <c r="M244" t="str">
        <f>LOWER(CONCATENATE($M$1,DEC2HEX(AJ244)))</f>
        <v>5ec19a37f1c6989ffb86974b</v>
      </c>
      <c r="AJ244">
        <v>1867</v>
      </c>
    </row>
    <row r="245" spans="1:36" x14ac:dyDescent="0.25">
      <c r="A245" t="s">
        <v>637</v>
      </c>
      <c r="B245" t="s">
        <v>638</v>
      </c>
      <c r="F245">
        <v>0</v>
      </c>
      <c r="G245" t="s">
        <v>49</v>
      </c>
      <c r="H245" t="str">
        <f>VLOOKUP(canais!G245,categorias!$B$1:$C$7,2,FALSE)</f>
        <v>5ec18b85f1c6989ffb86963e</v>
      </c>
      <c r="K245" t="str">
        <f t="shared" si="3"/>
        <v>{"nome": "Música Multishow" ,"idYoutube": "UCIzAIM-zatIDHErC0Z23hbQ" ,"idFacebook": "" ,"idVimeo": "" ,"idTwitch": "" ,"status": 0,"categoria": {"nome":"Música", "_id": "5ec18b85f1c6989ffb86963e"}},</v>
      </c>
      <c r="L245" t="s">
        <v>637</v>
      </c>
      <c r="M245" t="str">
        <f>LOWER(CONCATENATE($M$1,DEC2HEX(AJ245)))</f>
        <v>5ec19a37f1c6989ffb86974c</v>
      </c>
      <c r="AJ245">
        <v>1868</v>
      </c>
    </row>
    <row r="246" spans="1:36" x14ac:dyDescent="0.25">
      <c r="A246" t="s">
        <v>639</v>
      </c>
      <c r="B246" t="s">
        <v>640</v>
      </c>
      <c r="F246">
        <v>0</v>
      </c>
      <c r="G246" t="s">
        <v>49</v>
      </c>
      <c r="H246" t="str">
        <f>VLOOKUP(canais!G246,categorias!$B$1:$C$7,2,FALSE)</f>
        <v>5ec18b85f1c6989ffb86963e</v>
      </c>
      <c r="K246" t="str">
        <f t="shared" si="3"/>
        <v>{"nome": "Lucas e Thiago" ,"idYoutube": "UCSqlUF0D3q98gHL_avQ8Xhw" ,"idFacebook": "" ,"idVimeo": "" ,"idTwitch": "" ,"status": 0,"categoria": {"nome":"Música", "_id": "5ec18b85f1c6989ffb86963e"}},</v>
      </c>
      <c r="L246" t="s">
        <v>639</v>
      </c>
      <c r="M246" t="str">
        <f>LOWER(CONCATENATE($M$1,DEC2HEX(AJ246)))</f>
        <v>5ec19a37f1c6989ffb86974d</v>
      </c>
      <c r="AJ246">
        <v>1869</v>
      </c>
    </row>
    <row r="247" spans="1:36" x14ac:dyDescent="0.25">
      <c r="A247" t="s">
        <v>641</v>
      </c>
      <c r="B247" t="s">
        <v>642</v>
      </c>
      <c r="F247">
        <v>0</v>
      </c>
      <c r="G247" t="s">
        <v>49</v>
      </c>
      <c r="H247" t="str">
        <f>VLOOKUP(canais!G247,categorias!$B$1:$C$7,2,FALSE)</f>
        <v>5ec18b85f1c6989ffb86963e</v>
      </c>
      <c r="K247" t="str">
        <f t="shared" si="3"/>
        <v>{"nome": "Kehlani" ,"idYoutube": "UCuE1A4MDBt8YkgUkRAKMtjw" ,"idFacebook": "" ,"idVimeo": "" ,"idTwitch": "" ,"status": 0,"categoria": {"nome":"Música", "_id": "5ec18b85f1c6989ffb86963e"}},</v>
      </c>
      <c r="L247" t="s">
        <v>641</v>
      </c>
      <c r="M247" t="str">
        <f>LOWER(CONCATENATE($M$1,DEC2HEX(AJ247)))</f>
        <v>5ec19a37f1c6989ffb86974e</v>
      </c>
      <c r="AJ247">
        <v>1870</v>
      </c>
    </row>
    <row r="248" spans="1:36" x14ac:dyDescent="0.25">
      <c r="A248" t="s">
        <v>643</v>
      </c>
      <c r="B248" t="s">
        <v>644</v>
      </c>
      <c r="F248">
        <v>0</v>
      </c>
      <c r="G248" t="s">
        <v>49</v>
      </c>
      <c r="H248" t="str">
        <f>VLOOKUP(canais!G248,categorias!$B$1:$C$7,2,FALSE)</f>
        <v>5ec18b85f1c6989ffb86963e</v>
      </c>
      <c r="K248" t="str">
        <f t="shared" si="3"/>
        <v>{"nome": "Felipe Ferraz" ,"idYoutube": "UCceedg2JSHVsFOcYH5AXm8Q" ,"idFacebook": "" ,"idVimeo": "" ,"idTwitch": "" ,"status": 0,"categoria": {"nome":"Música", "_id": "5ec18b85f1c6989ffb86963e"}},</v>
      </c>
      <c r="L248" t="s">
        <v>643</v>
      </c>
      <c r="M248" t="str">
        <f>LOWER(CONCATENATE($M$1,DEC2HEX(AJ248)))</f>
        <v>5ec19a37f1c6989ffb86974f</v>
      </c>
      <c r="AJ248">
        <v>1871</v>
      </c>
    </row>
    <row r="249" spans="1:36" x14ac:dyDescent="0.25">
      <c r="A249" t="s">
        <v>645</v>
      </c>
      <c r="B249" t="s">
        <v>646</v>
      </c>
      <c r="F249">
        <v>0</v>
      </c>
      <c r="G249" t="s">
        <v>49</v>
      </c>
      <c r="H249" t="str">
        <f>VLOOKUP(canais!G249,categorias!$B$1:$C$7,2,FALSE)</f>
        <v>5ec18b85f1c6989ffb86963e</v>
      </c>
      <c r="K249" t="str">
        <f t="shared" si="3"/>
        <v>{"nome": "Akira Presidente" ,"idYoutube": "UC0lVfCNuEmnV7QmkT-3v-Pw" ,"idFacebook": "" ,"idVimeo": "" ,"idTwitch": "" ,"status": 0,"categoria": {"nome":"Música", "_id": "5ec18b85f1c6989ffb86963e"}},</v>
      </c>
      <c r="L249" t="s">
        <v>645</v>
      </c>
      <c r="M249" t="str">
        <f>LOWER(CONCATENATE($M$1,DEC2HEX(AJ249)))</f>
        <v>5ec19a37f1c6989ffb869750</v>
      </c>
      <c r="AJ249">
        <v>1872</v>
      </c>
    </row>
    <row r="250" spans="1:36" x14ac:dyDescent="0.25">
      <c r="A250" s="3" t="s">
        <v>647</v>
      </c>
      <c r="B250" t="s">
        <v>648</v>
      </c>
      <c r="F250">
        <v>0</v>
      </c>
      <c r="G250" t="s">
        <v>49</v>
      </c>
      <c r="H250" t="str">
        <f>VLOOKUP(canais!G250,categorias!$B$1:$C$7,2,FALSE)</f>
        <v>5ec18b85f1c6989ffb86963e</v>
      </c>
      <c r="K250" t="str">
        <f t="shared" si="3"/>
        <v>{"nome": "Emicida" ,"idYoutube": "UCJ53-i88ymgy7RDBPpb4PEg" ,"idFacebook": "" ,"idVimeo": "" ,"idTwitch": "" ,"status": 0,"categoria": {"nome":"Música", "_id": "5ec18b85f1c6989ffb86963e"}},</v>
      </c>
      <c r="L250" s="3" t="s">
        <v>647</v>
      </c>
      <c r="M250" t="str">
        <f>LOWER(CONCATENATE($M$1,DEC2HEX(AJ250)))</f>
        <v>5ec19a37f1c6989ffb869751</v>
      </c>
      <c r="AJ250">
        <v>1873</v>
      </c>
    </row>
    <row r="251" spans="1:36" x14ac:dyDescent="0.25">
      <c r="A251" t="s">
        <v>649</v>
      </c>
      <c r="B251" t="s">
        <v>650</v>
      </c>
      <c r="F251">
        <v>0</v>
      </c>
      <c r="G251" t="s">
        <v>49</v>
      </c>
      <c r="H251" t="str">
        <f>VLOOKUP(canais!G251,categorias!$B$1:$C$7,2,FALSE)</f>
        <v>5ec18b85f1c6989ffb86963e</v>
      </c>
      <c r="K251" t="str">
        <f t="shared" si="3"/>
        <v>{"nome": "mpb4" ,"idYoutube": "UCgWJCqg1f5ytyE9eK8bw90Q" ,"idFacebook": "" ,"idVimeo": "" ,"idTwitch": "" ,"status": 0,"categoria": {"nome":"Música", "_id": "5ec18b85f1c6989ffb86963e"}},</v>
      </c>
      <c r="L251" t="s">
        <v>649</v>
      </c>
      <c r="M251" t="str">
        <f>LOWER(CONCATENATE($M$1,DEC2HEX(AJ251)))</f>
        <v>5ec19a37f1c6989ffb869752</v>
      </c>
      <c r="AJ251">
        <v>1874</v>
      </c>
    </row>
    <row r="252" spans="1:36" x14ac:dyDescent="0.25">
      <c r="A252" t="s">
        <v>651</v>
      </c>
      <c r="B252" t="s">
        <v>652</v>
      </c>
      <c r="F252">
        <v>0</v>
      </c>
      <c r="G252" t="s">
        <v>49</v>
      </c>
      <c r="H252" t="str">
        <f>VLOOKUP(canais!G252,categorias!$B$1:$C$7,2,FALSE)</f>
        <v>5ec18b85f1c6989ffb86963e</v>
      </c>
      <c r="K252" t="str">
        <f t="shared" si="3"/>
        <v>{"nome": "João Carreiro" ,"idYoutube": "UCZhNAsgUThDuCyt3e7TKOkQ" ,"idFacebook": "" ,"idVimeo": "" ,"idTwitch": "" ,"status": 0,"categoria": {"nome":"Música", "_id": "5ec18b85f1c6989ffb86963e"}},</v>
      </c>
      <c r="L252" t="s">
        <v>651</v>
      </c>
      <c r="M252" t="str">
        <f>LOWER(CONCATENATE($M$1,DEC2HEX(AJ252)))</f>
        <v>5ec19a37f1c6989ffb869753</v>
      </c>
      <c r="AJ252">
        <v>1875</v>
      </c>
    </row>
    <row r="253" spans="1:36" x14ac:dyDescent="0.25">
      <c r="A253" t="s">
        <v>653</v>
      </c>
      <c r="B253" t="s">
        <v>654</v>
      </c>
      <c r="F253">
        <v>0</v>
      </c>
      <c r="G253" t="s">
        <v>49</v>
      </c>
      <c r="H253" t="str">
        <f>VLOOKUP(canais!G253,categorias!$B$1:$C$7,2,FALSE)</f>
        <v>5ec18b85f1c6989ffb86963e</v>
      </c>
      <c r="K253" t="str">
        <f t="shared" si="3"/>
        <v>{"nome": "Padre Reginaldo Manzotti" ,"idYoutube": "UCLOqStDCKZNvN_8Oqu2emGA" ,"idFacebook": "" ,"idVimeo": "" ,"idTwitch": "" ,"status": 0,"categoria": {"nome":"Música", "_id": "5ec18b85f1c6989ffb86963e"}},</v>
      </c>
      <c r="L253" t="s">
        <v>653</v>
      </c>
      <c r="M253" t="str">
        <f>LOWER(CONCATENATE($M$1,DEC2HEX(AJ253)))</f>
        <v>5ec19a37f1c6989ffb869754</v>
      </c>
      <c r="AJ253">
        <v>1876</v>
      </c>
    </row>
    <row r="254" spans="1:36" x14ac:dyDescent="0.25">
      <c r="A254" t="s">
        <v>655</v>
      </c>
      <c r="B254" t="s">
        <v>656</v>
      </c>
      <c r="F254">
        <v>0</v>
      </c>
      <c r="G254" t="s">
        <v>49</v>
      </c>
      <c r="H254" t="str">
        <f>VLOOKUP(canais!G254,categorias!$B$1:$C$7,2,FALSE)</f>
        <v>5ec18b85f1c6989ffb86963e</v>
      </c>
      <c r="K254" t="str">
        <f t="shared" si="3"/>
        <v>{"nome": "George Henrique e Rodrigo" ,"idYoutube": "UCVT7qVXAgmeSMt5YFL7sLug" ,"idFacebook": "" ,"idVimeo": "" ,"idTwitch": "" ,"status": 0,"categoria": {"nome":"Música", "_id": "5ec18b85f1c6989ffb86963e"}},</v>
      </c>
      <c r="L254" t="s">
        <v>655</v>
      </c>
      <c r="M254" t="str">
        <f>LOWER(CONCATENATE($M$1,DEC2HEX(AJ254)))</f>
        <v>5ec19a37f1c6989ffb869755</v>
      </c>
      <c r="AJ254">
        <v>1877</v>
      </c>
    </row>
    <row r="255" spans="1:36" x14ac:dyDescent="0.25">
      <c r="A255" t="s">
        <v>657</v>
      </c>
      <c r="B255" t="s">
        <v>658</v>
      </c>
      <c r="F255">
        <v>0</v>
      </c>
      <c r="G255" t="s">
        <v>49</v>
      </c>
      <c r="H255" t="str">
        <f>VLOOKUP(canais!G255,categorias!$B$1:$C$7,2,FALSE)</f>
        <v>5ec18b85f1c6989ffb86963e</v>
      </c>
      <c r="K255" t="str">
        <f t="shared" si="3"/>
        <v>{"nome": "Zeca Baleiro" ,"idYoutube": "UCa15Wjqf_PAuYyUTF6Hb1Zw" ,"idFacebook": "" ,"idVimeo": "" ,"idTwitch": "" ,"status": 0,"categoria": {"nome":"Música", "_id": "5ec18b85f1c6989ffb86963e"}},</v>
      </c>
      <c r="L255" t="s">
        <v>657</v>
      </c>
      <c r="M255" t="str">
        <f>LOWER(CONCATENATE($M$1,DEC2HEX(AJ255)))</f>
        <v>5ec19a37f1c6989ffb869756</v>
      </c>
      <c r="AJ255">
        <v>1878</v>
      </c>
    </row>
    <row r="256" spans="1:36" x14ac:dyDescent="0.25">
      <c r="A256" t="s">
        <v>659</v>
      </c>
      <c r="B256" t="s">
        <v>660</v>
      </c>
      <c r="F256">
        <v>0</v>
      </c>
      <c r="G256" t="s">
        <v>49</v>
      </c>
      <c r="H256" t="str">
        <f>VLOOKUP(canais!G256,categorias!$B$1:$C$7,2,FALSE)</f>
        <v>5ec18b85f1c6989ffb86963e</v>
      </c>
      <c r="K256" t="str">
        <f t="shared" si="3"/>
        <v>{"nome": "Michael Sullivan" ,"idYoutube": "UCj3UDyCvX6-qIRwnChTMCtQ" ,"idFacebook": "" ,"idVimeo": "" ,"idTwitch": "" ,"status": 0,"categoria": {"nome":"Música", "_id": "5ec18b85f1c6989ffb86963e"}},</v>
      </c>
      <c r="L256" t="s">
        <v>659</v>
      </c>
      <c r="M256" t="str">
        <f>LOWER(CONCATENATE($M$1,DEC2HEX(AJ256)))</f>
        <v>5ec19a37f1c6989ffb869757</v>
      </c>
      <c r="AJ256">
        <v>1879</v>
      </c>
    </row>
    <row r="257" spans="1:36" x14ac:dyDescent="0.25">
      <c r="A257" t="s">
        <v>661</v>
      </c>
      <c r="B257" t="s">
        <v>662</v>
      </c>
      <c r="F257">
        <v>0</v>
      </c>
      <c r="G257" t="s">
        <v>49</v>
      </c>
      <c r="H257" t="str">
        <f>VLOOKUP(canais!G257,categorias!$B$1:$C$7,2,FALSE)</f>
        <v>5ec18b85f1c6989ffb86963e</v>
      </c>
      <c r="K257" t="str">
        <f t="shared" si="3"/>
        <v>{"nome": "Cristina Mel" ,"idYoutube": "UCRS5jqTPnhkV9hTN2gEscXA" ,"idFacebook": "" ,"idVimeo": "" ,"idTwitch": "" ,"status": 0,"categoria": {"nome":"Música", "_id": "5ec18b85f1c6989ffb86963e"}},</v>
      </c>
      <c r="L257" t="s">
        <v>661</v>
      </c>
      <c r="M257" t="str">
        <f>LOWER(CONCATENATE($M$1,DEC2HEX(AJ257)))</f>
        <v>5ec19a37f1c6989ffb869758</v>
      </c>
      <c r="AJ257">
        <v>1880</v>
      </c>
    </row>
    <row r="258" spans="1:36" x14ac:dyDescent="0.25">
      <c r="A258" t="s">
        <v>663</v>
      </c>
      <c r="B258" t="s">
        <v>664</v>
      </c>
      <c r="F258">
        <v>0</v>
      </c>
      <c r="G258" t="s">
        <v>49</v>
      </c>
      <c r="H258" t="str">
        <f>VLOOKUP(canais!G258,categorias!$B$1:$C$7,2,FALSE)</f>
        <v>5ec18b85f1c6989ffb86963e</v>
      </c>
      <c r="K258" t="str">
        <f t="shared" si="3"/>
        <v>{"nome": "Gustavo Trebien" ,"idYoutube": "UCwE5BXvQEmF14oqTzzYigLA" ,"idFacebook": "" ,"idVimeo": "" ,"idTwitch": "" ,"status": 0,"categoria": {"nome":"Música", "_id": "5ec18b85f1c6989ffb86963e"}},</v>
      </c>
      <c r="L258" t="s">
        <v>663</v>
      </c>
      <c r="M258" t="str">
        <f>LOWER(CONCATENATE($M$1,DEC2HEX(AJ258)))</f>
        <v>5ec19a37f1c6989ffb869759</v>
      </c>
      <c r="AJ258">
        <v>1881</v>
      </c>
    </row>
    <row r="259" spans="1:36" x14ac:dyDescent="0.25">
      <c r="A259" t="s">
        <v>665</v>
      </c>
      <c r="B259" t="s">
        <v>666</v>
      </c>
      <c r="F259">
        <v>0</v>
      </c>
      <c r="G259" t="s">
        <v>49</v>
      </c>
      <c r="H259" t="str">
        <f>VLOOKUP(canais!G259,categorias!$B$1:$C$7,2,FALSE)</f>
        <v>5ec18b85f1c6989ffb86963e</v>
      </c>
      <c r="K259" t="str">
        <f t="shared" ref="K259:K322" si="4">$A$1&amp;A259&amp;$B$1&amp;B259&amp;$C$1&amp;C259&amp;$D$1&amp;D259&amp;$E$1&amp;E259&amp;$F$1&amp;F259&amp;$G$1&amp;G259&amp;$H$1&amp;H259&amp;$I$1</f>
        <v>{"nome": "Rolling Loud" ,"idYoutube": "UCxrr-B7ydfDYr4sqsxNg5WA" ,"idFacebook": "" ,"idVimeo": "" ,"idTwitch": "" ,"status": 0,"categoria": {"nome":"Música", "_id": "5ec18b85f1c6989ffb86963e"}},</v>
      </c>
      <c r="L259" t="s">
        <v>665</v>
      </c>
      <c r="M259" t="str">
        <f>LOWER(CONCATENATE($M$1,DEC2HEX(AJ259)))</f>
        <v>5ec19a37f1c6989ffb86975a</v>
      </c>
      <c r="AJ259">
        <v>1882</v>
      </c>
    </row>
    <row r="260" spans="1:36" x14ac:dyDescent="0.25">
      <c r="A260" t="s">
        <v>667</v>
      </c>
      <c r="B260" t="s">
        <v>668</v>
      </c>
      <c r="F260">
        <v>0</v>
      </c>
      <c r="G260" t="s">
        <v>49</v>
      </c>
      <c r="H260" t="str">
        <f>VLOOKUP(canais!G260,categorias!$B$1:$C$7,2,FALSE)</f>
        <v>5ec18b85f1c6989ffb86963e</v>
      </c>
      <c r="K260" t="str">
        <f t="shared" si="4"/>
        <v>{"nome": "Mr. Dan" ,"idYoutube": "UC9aDJVaswezPzRWow4Dc86w" ,"idFacebook": "" ,"idVimeo": "" ,"idTwitch": "" ,"status": 0,"categoria": {"nome":"Música", "_id": "5ec18b85f1c6989ffb86963e"}},</v>
      </c>
      <c r="L260" t="s">
        <v>667</v>
      </c>
      <c r="M260" t="str">
        <f>LOWER(CONCATENATE($M$1,DEC2HEX(AJ260)))</f>
        <v>5ec19a37f1c6989ffb86975b</v>
      </c>
      <c r="AJ260">
        <v>1883</v>
      </c>
    </row>
    <row r="261" spans="1:36" x14ac:dyDescent="0.25">
      <c r="A261" t="s">
        <v>669</v>
      </c>
      <c r="B261" t="s">
        <v>670</v>
      </c>
      <c r="F261">
        <v>0</v>
      </c>
      <c r="G261" t="s">
        <v>49</v>
      </c>
      <c r="H261" t="str">
        <f>VLOOKUP(canais!G261,categorias!$B$1:$C$7,2,FALSE)</f>
        <v>5ec18b85f1c6989ffb86963e</v>
      </c>
      <c r="K261" t="str">
        <f t="shared" si="4"/>
        <v>{"nome": "Rappin' Hood" ,"idYoutube": "UCSsD_TWCiKkubD13ElQUHSA" ,"idFacebook": "" ,"idVimeo": "" ,"idTwitch": "" ,"status": 0,"categoria": {"nome":"Música", "_id": "5ec18b85f1c6989ffb86963e"}},</v>
      </c>
      <c r="L261" t="s">
        <v>669</v>
      </c>
      <c r="M261" t="str">
        <f>LOWER(CONCATENATE($M$1,DEC2HEX(AJ261)))</f>
        <v>5ec19a37f1c6989ffb86975c</v>
      </c>
      <c r="AJ261">
        <v>1884</v>
      </c>
    </row>
    <row r="262" spans="1:36" x14ac:dyDescent="0.25">
      <c r="A262" t="s">
        <v>671</v>
      </c>
      <c r="B262" t="s">
        <v>672</v>
      </c>
      <c r="F262">
        <v>0</v>
      </c>
      <c r="G262" t="s">
        <v>49</v>
      </c>
      <c r="H262" t="str">
        <f>VLOOKUP(canais!G262,categorias!$B$1:$C$7,2,FALSE)</f>
        <v>5ec18b85f1c6989ffb86963e</v>
      </c>
      <c r="K262" t="str">
        <f t="shared" si="4"/>
        <v>{"nome": "Karol G" ,"idYoutube": "UCZuPJZ2kGFdlbQu1qotZaHw" ,"idFacebook": "" ,"idVimeo": "" ,"idTwitch": "" ,"status": 0,"categoria": {"nome":"Música", "_id": "5ec18b85f1c6989ffb86963e"}},</v>
      </c>
      <c r="L262" t="s">
        <v>671</v>
      </c>
      <c r="M262" t="str">
        <f>LOWER(CONCATENATE($M$1,DEC2HEX(AJ262)))</f>
        <v>5ec19a37f1c6989ffb86975d</v>
      </c>
      <c r="AJ262">
        <v>1885</v>
      </c>
    </row>
    <row r="263" spans="1:36" x14ac:dyDescent="0.25">
      <c r="A263" t="s">
        <v>673</v>
      </c>
      <c r="B263" t="s">
        <v>674</v>
      </c>
      <c r="F263">
        <v>0</v>
      </c>
      <c r="G263" t="s">
        <v>49</v>
      </c>
      <c r="H263" t="str">
        <f>VLOOKUP(canais!G263,categorias!$B$1:$C$7,2,FALSE)</f>
        <v>5ec18b85f1c6989ffb86963e</v>
      </c>
      <c r="K263" t="str">
        <f t="shared" si="4"/>
        <v>{"nome": "Awesome Soundwave" ,"idYoutube": "UCSCs9WLoO3uv0XRGOLL6zBQ" ,"idFacebook": "" ,"idVimeo": "" ,"idTwitch": "" ,"status": 0,"categoria": {"nome":"Música", "_id": "5ec18b85f1c6989ffb86963e"}},</v>
      </c>
      <c r="L263" t="s">
        <v>673</v>
      </c>
      <c r="M263" t="str">
        <f>LOWER(CONCATENATE($M$1,DEC2HEX(AJ263)))</f>
        <v>5ec19a37f1c6989ffb86975e</v>
      </c>
      <c r="AJ263">
        <v>1886</v>
      </c>
    </row>
    <row r="264" spans="1:36" x14ac:dyDescent="0.25">
      <c r="A264" t="s">
        <v>675</v>
      </c>
      <c r="B264" t="s">
        <v>676</v>
      </c>
      <c r="F264">
        <v>0</v>
      </c>
      <c r="G264" t="s">
        <v>49</v>
      </c>
      <c r="H264" t="str">
        <f>VLOOKUP(canais!G264,categorias!$B$1:$C$7,2,FALSE)</f>
        <v>5ec18b85f1c6989ffb86963e</v>
      </c>
      <c r="K264" t="str">
        <f t="shared" si="4"/>
        <v>{"nome": "MC Guimê" ,"idYoutube": "UCWdd-XE5bcFcp3adUKpFrSA" ,"idFacebook": "" ,"idVimeo": "" ,"idTwitch": "" ,"status": 0,"categoria": {"nome":"Música", "_id": "5ec18b85f1c6989ffb86963e"}},</v>
      </c>
      <c r="L264" t="s">
        <v>675</v>
      </c>
      <c r="M264" t="str">
        <f>LOWER(CONCATENATE($M$1,DEC2HEX(AJ264)))</f>
        <v>5ec19a37f1c6989ffb86975f</v>
      </c>
      <c r="AJ264">
        <v>1887</v>
      </c>
    </row>
    <row r="265" spans="1:36" x14ac:dyDescent="0.25">
      <c r="A265" t="s">
        <v>677</v>
      </c>
      <c r="B265" t="s">
        <v>678</v>
      </c>
      <c r="F265">
        <v>0</v>
      </c>
      <c r="G265" t="s">
        <v>49</v>
      </c>
      <c r="H265" t="str">
        <f>VLOOKUP(canais!G265,categorias!$B$1:$C$7,2,FALSE)</f>
        <v>5ec18b85f1c6989ffb86963e</v>
      </c>
      <c r="K265" t="str">
        <f t="shared" si="4"/>
        <v>{"nome": "Vini e Lucas" ,"idYoutube": "UC9QLf54PzWhYtzHrPJlYPfA" ,"idFacebook": "" ,"idVimeo": "" ,"idTwitch": "" ,"status": 0,"categoria": {"nome":"Música", "_id": "5ec18b85f1c6989ffb86963e"}},</v>
      </c>
      <c r="L265" t="s">
        <v>677</v>
      </c>
      <c r="M265" t="str">
        <f>LOWER(CONCATENATE($M$1,DEC2HEX(AJ265)))</f>
        <v>5ec19a37f1c6989ffb869760</v>
      </c>
      <c r="AJ265">
        <v>1888</v>
      </c>
    </row>
    <row r="266" spans="1:36" x14ac:dyDescent="0.25">
      <c r="A266" t="s">
        <v>679</v>
      </c>
      <c r="B266" t="s">
        <v>680</v>
      </c>
      <c r="F266">
        <v>0</v>
      </c>
      <c r="G266" t="s">
        <v>49</v>
      </c>
      <c r="H266" t="str">
        <f>VLOOKUP(canais!G266,categorias!$B$1:$C$7,2,FALSE)</f>
        <v>5ec18b85f1c6989ffb86963e</v>
      </c>
      <c r="K266" t="str">
        <f t="shared" si="4"/>
        <v>{"nome": "Festa Prime" ,"idYoutube": "UCjbgcYMAKiRSaQH3HxOKMRw" ,"idFacebook": "" ,"idVimeo": "" ,"idTwitch": "" ,"status": 0,"categoria": {"nome":"Música", "_id": "5ec18b85f1c6989ffb86963e"}},</v>
      </c>
      <c r="L266" t="s">
        <v>679</v>
      </c>
      <c r="M266" t="str">
        <f>LOWER(CONCATENATE($M$1,DEC2HEX(AJ266)))</f>
        <v>5ec19a37f1c6989ffb869761</v>
      </c>
      <c r="AJ266">
        <v>1889</v>
      </c>
    </row>
    <row r="267" spans="1:36" x14ac:dyDescent="0.25">
      <c r="A267" t="s">
        <v>681</v>
      </c>
      <c r="B267" t="s">
        <v>682</v>
      </c>
      <c r="F267">
        <v>0</v>
      </c>
      <c r="G267" t="s">
        <v>49</v>
      </c>
      <c r="H267" t="str">
        <f>VLOOKUP(canais!G267,categorias!$B$1:$C$7,2,FALSE)</f>
        <v>5ec18b85f1c6989ffb86963e</v>
      </c>
      <c r="K267" t="str">
        <f t="shared" si="4"/>
        <v>{"nome": "Lincoln" ,"idYoutube": "UCJhVm0lzagd9GqJzMIy7Wbg" ,"idFacebook": "" ,"idVimeo": "" ,"idTwitch": "" ,"status": 0,"categoria": {"nome":"Música", "_id": "5ec18b85f1c6989ffb86963e"}},</v>
      </c>
      <c r="L267" t="s">
        <v>681</v>
      </c>
      <c r="M267" t="str">
        <f>LOWER(CONCATENATE($M$1,DEC2HEX(AJ267)))</f>
        <v>5ec19a37f1c6989ffb869762</v>
      </c>
      <c r="AJ267">
        <v>1890</v>
      </c>
    </row>
    <row r="268" spans="1:36" x14ac:dyDescent="0.25">
      <c r="A268" t="s">
        <v>683</v>
      </c>
      <c r="B268" t="s">
        <v>684</v>
      </c>
      <c r="F268">
        <v>0</v>
      </c>
      <c r="G268" t="s">
        <v>49</v>
      </c>
      <c r="H268" t="str">
        <f>VLOOKUP(canais!G268,categorias!$B$1:$C$7,2,FALSE)</f>
        <v>5ec18b85f1c6989ffb86963e</v>
      </c>
      <c r="K268" t="str">
        <f t="shared" si="4"/>
        <v>{"nome": "Psirico" ,"idYoutube": "UCf-tvh_Rd9Lvje-Q1iP9fhg" ,"idFacebook": "" ,"idVimeo": "" ,"idTwitch": "" ,"status": 0,"categoria": {"nome":"Música", "_id": "5ec18b85f1c6989ffb86963e"}},</v>
      </c>
      <c r="L268" t="s">
        <v>683</v>
      </c>
      <c r="M268" t="str">
        <f>LOWER(CONCATENATE($M$1,DEC2HEX(AJ268)))</f>
        <v>5ec19a37f1c6989ffb869763</v>
      </c>
      <c r="AJ268">
        <v>1891</v>
      </c>
    </row>
    <row r="269" spans="1:36" x14ac:dyDescent="0.25">
      <c r="A269" t="s">
        <v>685</v>
      </c>
      <c r="B269" t="s">
        <v>686</v>
      </c>
      <c r="F269">
        <v>0</v>
      </c>
      <c r="G269" t="s">
        <v>49</v>
      </c>
      <c r="H269" t="str">
        <f>VLOOKUP(canais!G269,categorias!$B$1:$C$7,2,FALSE)</f>
        <v>5ec18b85f1c6989ffb86963e</v>
      </c>
      <c r="K269" t="str">
        <f t="shared" si="4"/>
        <v>{"nome": "Carlos e Jader" ,"idYoutube": "UCRzOLWY9ZLFyBTca06c51gw" ,"idFacebook": "" ,"idVimeo": "" ,"idTwitch": "" ,"status": 0,"categoria": {"nome":"Música", "_id": "5ec18b85f1c6989ffb86963e"}},</v>
      </c>
      <c r="L269" t="s">
        <v>685</v>
      </c>
      <c r="M269" t="str">
        <f>LOWER(CONCATENATE($M$1,DEC2HEX(AJ269)))</f>
        <v>5ec19a37f1c6989ffb869764</v>
      </c>
      <c r="AJ269">
        <v>1892</v>
      </c>
    </row>
    <row r="270" spans="1:36" x14ac:dyDescent="0.25">
      <c r="A270" t="s">
        <v>687</v>
      </c>
      <c r="B270" t="s">
        <v>688</v>
      </c>
      <c r="F270">
        <v>0</v>
      </c>
      <c r="G270" t="s">
        <v>49</v>
      </c>
      <c r="H270" t="str">
        <f>VLOOKUP(canais!G270,categorias!$B$1:$C$7,2,FALSE)</f>
        <v>5ec18b85f1c6989ffb86963e</v>
      </c>
      <c r="K270" t="str">
        <f t="shared" si="4"/>
        <v>{"nome": "Frei e Gilson" ,"idYoutube": "UCbh6_TmFnAJLI56aAQeD3qw" ,"idFacebook": "" ,"idVimeo": "" ,"idTwitch": "" ,"status": 0,"categoria": {"nome":"Música", "_id": "5ec18b85f1c6989ffb86963e"}},</v>
      </c>
      <c r="L270" t="s">
        <v>687</v>
      </c>
      <c r="M270" t="str">
        <f>LOWER(CONCATENATE($M$1,DEC2HEX(AJ270)))</f>
        <v>5ec19a37f1c6989ffb869765</v>
      </c>
      <c r="AJ270">
        <v>1893</v>
      </c>
    </row>
    <row r="271" spans="1:36" x14ac:dyDescent="0.25">
      <c r="A271" t="s">
        <v>689</v>
      </c>
      <c r="B271" t="s">
        <v>690</v>
      </c>
      <c r="F271">
        <v>0</v>
      </c>
      <c r="G271" t="s">
        <v>49</v>
      </c>
      <c r="H271" t="str">
        <f>VLOOKUP(canais!G271,categorias!$B$1:$C$7,2,FALSE)</f>
        <v>5ec18b85f1c6989ffb86963e</v>
      </c>
      <c r="K271" t="str">
        <f t="shared" si="4"/>
        <v>{"nome": "Paulinho Sá" ,"idYoutube": "UCOpsWjY9Pn7ijYp7WD_XkLQ" ,"idFacebook": "" ,"idVimeo": "" ,"idTwitch": "" ,"status": 0,"categoria": {"nome":"Música", "_id": "5ec18b85f1c6989ffb86963e"}},</v>
      </c>
      <c r="L271" t="s">
        <v>689</v>
      </c>
      <c r="M271" t="str">
        <f>LOWER(CONCATENATE($M$1,DEC2HEX(AJ271)))</f>
        <v>5ec19a37f1c6989ffb869766</v>
      </c>
      <c r="AJ271">
        <v>1894</v>
      </c>
    </row>
    <row r="272" spans="1:36" x14ac:dyDescent="0.25">
      <c r="A272" t="s">
        <v>691</v>
      </c>
      <c r="B272" t="s">
        <v>692</v>
      </c>
      <c r="F272">
        <v>0</v>
      </c>
      <c r="G272" t="s">
        <v>49</v>
      </c>
      <c r="H272" t="str">
        <f>VLOOKUP(canais!G272,categorias!$B$1:$C$7,2,FALSE)</f>
        <v>5ec18b85f1c6989ffb86963e</v>
      </c>
      <c r="K272" t="str">
        <f t="shared" si="4"/>
        <v>{"nome": "Make U Sweat" ,"idYoutube": "UCFu7yChkFSA50odNZTGFBNA" ,"idFacebook": "" ,"idVimeo": "" ,"idTwitch": "" ,"status": 0,"categoria": {"nome":"Música", "_id": "5ec18b85f1c6989ffb86963e"}},</v>
      </c>
      <c r="L272" t="s">
        <v>691</v>
      </c>
      <c r="M272" t="str">
        <f>LOWER(CONCATENATE($M$1,DEC2HEX(AJ272)))</f>
        <v>5ec19a37f1c6989ffb869767</v>
      </c>
      <c r="AJ272">
        <v>1895</v>
      </c>
    </row>
    <row r="273" spans="1:36" x14ac:dyDescent="0.25">
      <c r="A273" t="s">
        <v>693</v>
      </c>
      <c r="B273" t="s">
        <v>694</v>
      </c>
      <c r="F273">
        <v>0</v>
      </c>
      <c r="G273" t="s">
        <v>49</v>
      </c>
      <c r="H273" t="str">
        <f>VLOOKUP(canais!G273,categorias!$B$1:$C$7,2,FALSE)</f>
        <v>5ec18b85f1c6989ffb86963e</v>
      </c>
      <c r="K273" t="str">
        <f t="shared" si="4"/>
        <v>{"nome": "Chapeleiro" ,"idYoutube": "UCGGBiA_-K-ApOCsYEE0aK2g" ,"idFacebook": "" ,"idVimeo": "" ,"idTwitch": "" ,"status": 0,"categoria": {"nome":"Música", "_id": "5ec18b85f1c6989ffb86963e"}},</v>
      </c>
      <c r="L273" t="s">
        <v>693</v>
      </c>
      <c r="M273" t="str">
        <f>LOWER(CONCATENATE($M$1,DEC2HEX(AJ273)))</f>
        <v>5ec19a37f1c6989ffb869768</v>
      </c>
      <c r="AJ273">
        <v>1896</v>
      </c>
    </row>
    <row r="274" spans="1:36" x14ac:dyDescent="0.25">
      <c r="A274" t="s">
        <v>695</v>
      </c>
      <c r="B274" t="s">
        <v>696</v>
      </c>
      <c r="F274">
        <v>0</v>
      </c>
      <c r="G274" t="s">
        <v>49</v>
      </c>
      <c r="H274" t="str">
        <f>VLOOKUP(canais!G274,categorias!$B$1:$C$7,2,FALSE)</f>
        <v>5ec18b85f1c6989ffb86963e</v>
      </c>
      <c r="K274" t="str">
        <f t="shared" si="4"/>
        <v>{"nome": "ClapMe" ,"idYoutube": "UC_-WV4m4AU7DFzQiHSQTJ-w" ,"idFacebook": "" ,"idVimeo": "" ,"idTwitch": "" ,"status": 0,"categoria": {"nome":"Música", "_id": "5ec18b85f1c6989ffb86963e"}},</v>
      </c>
      <c r="L274" t="s">
        <v>695</v>
      </c>
      <c r="M274" t="str">
        <f>LOWER(CONCATENATE($M$1,DEC2HEX(AJ274)))</f>
        <v>5ec19a37f1c6989ffb869769</v>
      </c>
      <c r="AJ274">
        <v>1897</v>
      </c>
    </row>
    <row r="275" spans="1:36" x14ac:dyDescent="0.25">
      <c r="A275" t="s">
        <v>697</v>
      </c>
      <c r="B275" t="s">
        <v>698</v>
      </c>
      <c r="F275">
        <v>0</v>
      </c>
      <c r="G275" t="s">
        <v>49</v>
      </c>
      <c r="H275" t="str">
        <f>VLOOKUP(canais!G275,categorias!$B$1:$C$7,2,FALSE)</f>
        <v>5ec18b85f1c6989ffb86963e</v>
      </c>
      <c r="K275" t="str">
        <f t="shared" si="4"/>
        <v>{"nome": "TV Beija-Flor" ,"idYoutube": "UCTpSRrYus6qIqaej7Ytyf-A" ,"idFacebook": "" ,"idVimeo": "" ,"idTwitch": "" ,"status": 0,"categoria": {"nome":"Música", "_id": "5ec18b85f1c6989ffb86963e"}},</v>
      </c>
      <c r="L275" t="s">
        <v>697</v>
      </c>
      <c r="M275" t="str">
        <f>LOWER(CONCATENATE($M$1,DEC2HEX(AJ275)))</f>
        <v>5ec19a37f1c6989ffb86976a</v>
      </c>
      <c r="AJ275">
        <v>1898</v>
      </c>
    </row>
    <row r="276" spans="1:36" x14ac:dyDescent="0.25">
      <c r="A276" s="2" t="s">
        <v>699</v>
      </c>
      <c r="B276" t="s">
        <v>429</v>
      </c>
      <c r="F276">
        <v>0</v>
      </c>
      <c r="G276" t="s">
        <v>49</v>
      </c>
      <c r="H276" t="str">
        <f>VLOOKUP(canais!G276,categorias!$B$1:$C$7,2,FALSE)</f>
        <v>5ec18b85f1c6989ffb86963e</v>
      </c>
      <c r="K276" t="str">
        <f t="shared" si="4"/>
        <v>{"nome": "Dori Caymmi" ,"idYoutube": "UCESs365L1Ccnq4q3J5yZ7nQ" ,"idFacebook": "" ,"idVimeo": "" ,"idTwitch": "" ,"status": 0,"categoria": {"nome":"Música", "_id": "5ec18b85f1c6989ffb86963e"}},</v>
      </c>
      <c r="L276" s="2" t="s">
        <v>699</v>
      </c>
      <c r="M276" t="str">
        <f>LOWER(CONCATENATE($M$1,DEC2HEX(AJ276)))</f>
        <v>5ec19a37f1c6989ffb86976b</v>
      </c>
      <c r="AJ276">
        <v>1899</v>
      </c>
    </row>
    <row r="277" spans="1:36" x14ac:dyDescent="0.25">
      <c r="A277" t="s">
        <v>700</v>
      </c>
      <c r="B277" t="s">
        <v>701</v>
      </c>
      <c r="F277">
        <v>0</v>
      </c>
      <c r="G277" t="s">
        <v>49</v>
      </c>
      <c r="H277" t="str">
        <f>VLOOKUP(canais!G277,categorias!$B$1:$C$7,2,FALSE)</f>
        <v>5ec18b85f1c6989ffb86963e</v>
      </c>
      <c r="K277" t="str">
        <f t="shared" si="4"/>
        <v>{"nome": "Leo Middea" ,"idYoutube": "UCsgVsP7hCOAPMTBPNLGf6kQ" ,"idFacebook": "" ,"idVimeo": "" ,"idTwitch": "" ,"status": 0,"categoria": {"nome":"Música", "_id": "5ec18b85f1c6989ffb86963e"}},</v>
      </c>
      <c r="L277" t="s">
        <v>700</v>
      </c>
      <c r="M277" t="str">
        <f>LOWER(CONCATENATE($M$1,DEC2HEX(AJ277)))</f>
        <v>5ec19a37f1c6989ffb86976c</v>
      </c>
      <c r="AJ277">
        <v>1900</v>
      </c>
    </row>
    <row r="278" spans="1:36" x14ac:dyDescent="0.25">
      <c r="A278" t="s">
        <v>702</v>
      </c>
      <c r="B278" t="s">
        <v>703</v>
      </c>
      <c r="F278">
        <v>0</v>
      </c>
      <c r="G278" t="s">
        <v>49</v>
      </c>
      <c r="H278" t="str">
        <f>VLOOKUP(canais!G278,categorias!$B$1:$C$7,2,FALSE)</f>
        <v>5ec18b85f1c6989ffb86963e</v>
      </c>
      <c r="K278" t="str">
        <f t="shared" si="4"/>
        <v>{"nome": "Marina Lima" ,"idYoutube": "UCPcwdGUIAHX3BkyHYHtlSAg" ,"idFacebook": "" ,"idVimeo": "" ,"idTwitch": "" ,"status": 0,"categoria": {"nome":"Música", "_id": "5ec18b85f1c6989ffb86963e"}},</v>
      </c>
      <c r="L278" t="s">
        <v>702</v>
      </c>
      <c r="M278" t="str">
        <f>LOWER(CONCATENATE($M$1,DEC2HEX(AJ278)))</f>
        <v>5ec19a37f1c6989ffb86976d</v>
      </c>
      <c r="AJ278">
        <v>1901</v>
      </c>
    </row>
    <row r="279" spans="1:36" x14ac:dyDescent="0.25">
      <c r="A279" t="s">
        <v>704</v>
      </c>
      <c r="B279" t="s">
        <v>705</v>
      </c>
      <c r="F279">
        <v>0</v>
      </c>
      <c r="G279" t="s">
        <v>49</v>
      </c>
      <c r="H279" t="str">
        <f>VLOOKUP(canais!G279,categorias!$B$1:$C$7,2,FALSE)</f>
        <v>5ec18b85f1c6989ffb86963e</v>
      </c>
      <c r="K279" t="str">
        <f t="shared" si="4"/>
        <v>{"nome": "Genesis" ,"idYoutube": "UChv9FR8xwUxEkdBUVu4VUOw" ,"idFacebook": "" ,"idVimeo": "" ,"idTwitch": "" ,"status": 0,"categoria": {"nome":"Música", "_id": "5ec18b85f1c6989ffb86963e"}},</v>
      </c>
      <c r="L279" t="s">
        <v>704</v>
      </c>
      <c r="M279" t="str">
        <f>LOWER(CONCATENATE($M$1,DEC2HEX(AJ279)))</f>
        <v>5ec19a37f1c6989ffb86976e</v>
      </c>
      <c r="AJ279">
        <v>1902</v>
      </c>
    </row>
    <row r="280" spans="1:36" x14ac:dyDescent="0.25">
      <c r="A280" t="s">
        <v>706</v>
      </c>
      <c r="B280" t="s">
        <v>707</v>
      </c>
      <c r="F280">
        <v>0</v>
      </c>
      <c r="G280" t="s">
        <v>49</v>
      </c>
      <c r="H280" t="str">
        <f>VLOOKUP(canais!G280,categorias!$B$1:$C$7,2,FALSE)</f>
        <v>5ec18b85f1c6989ffb86963e</v>
      </c>
      <c r="K280" t="str">
        <f t="shared" si="4"/>
        <v>{"nome": "Emílio e Eduardo" ,"idYoutube": "UCJbxQIHRJQxOMOIynL9njDA" ,"idFacebook": "" ,"idVimeo": "" ,"idTwitch": "" ,"status": 0,"categoria": {"nome":"Música", "_id": "5ec18b85f1c6989ffb86963e"}},</v>
      </c>
      <c r="L280" t="s">
        <v>706</v>
      </c>
      <c r="M280" t="str">
        <f>LOWER(CONCATENATE($M$1,DEC2HEX(AJ280)))</f>
        <v>5ec19a37f1c6989ffb86976f</v>
      </c>
      <c r="AJ280">
        <v>1903</v>
      </c>
    </row>
    <row r="281" spans="1:36" x14ac:dyDescent="0.25">
      <c r="A281" t="s">
        <v>708</v>
      </c>
      <c r="B281" t="s">
        <v>709</v>
      </c>
      <c r="F281">
        <v>0</v>
      </c>
      <c r="G281" t="s">
        <v>49</v>
      </c>
      <c r="H281" t="str">
        <f>VLOOKUP(canais!G281,categorias!$B$1:$C$7,2,FALSE)</f>
        <v>5ec18b85f1c6989ffb86963e</v>
      </c>
      <c r="K281" t="str">
        <f t="shared" si="4"/>
        <v>{"nome": "Tatau" ,"idYoutube": "UCU_xJPRarH3uzFO8ZpNsG4Q" ,"idFacebook": "" ,"idVimeo": "" ,"idTwitch": "" ,"status": 0,"categoria": {"nome":"Música", "_id": "5ec18b85f1c6989ffb86963e"}},</v>
      </c>
      <c r="L281" t="s">
        <v>708</v>
      </c>
      <c r="M281" t="str">
        <f>LOWER(CONCATENATE($M$1,DEC2HEX(AJ281)))</f>
        <v>5ec19a37f1c6989ffb869770</v>
      </c>
      <c r="AJ281">
        <v>1904</v>
      </c>
    </row>
    <row r="282" spans="1:36" x14ac:dyDescent="0.25">
      <c r="A282" t="s">
        <v>710</v>
      </c>
      <c r="B282" t="s">
        <v>711</v>
      </c>
      <c r="C282" t="s">
        <v>712</v>
      </c>
      <c r="F282">
        <v>0</v>
      </c>
      <c r="G282" t="s">
        <v>49</v>
      </c>
      <c r="H282" t="str">
        <f>VLOOKUP(canais!G282,categorias!$B$1:$C$7,2,FALSE)</f>
        <v>5ec18b85f1c6989ffb86963e</v>
      </c>
      <c r="K282" t="str">
        <f t="shared" si="4"/>
        <v>{"nome": "Alencar Moraes e Lex Nogueira" ,"idYoutube": "UCbHBQWrIuaYEbqOx2uHnbPg" ,"idFacebook": "AlencarMoraeseLexNogueira" ,"idVimeo": "" ,"idTwitch": "" ,"status": 0,"categoria": {"nome":"Música", "_id": "5ec18b85f1c6989ffb86963e"}},</v>
      </c>
      <c r="L282" t="s">
        <v>710</v>
      </c>
      <c r="M282" t="str">
        <f>LOWER(CONCATENATE($M$1,DEC2HEX(AJ282)))</f>
        <v>5ec19a37f1c6989ffb869771</v>
      </c>
      <c r="AJ282">
        <v>1905</v>
      </c>
    </row>
    <row r="283" spans="1:36" x14ac:dyDescent="0.25">
      <c r="A283" t="s">
        <v>713</v>
      </c>
      <c r="B283" t="s">
        <v>714</v>
      </c>
      <c r="F283">
        <v>0</v>
      </c>
      <c r="G283" t="s">
        <v>49</v>
      </c>
      <c r="H283" t="str">
        <f>VLOOKUP(canais!G283,categorias!$B$1:$C$7,2,FALSE)</f>
        <v>5ec18b85f1c6989ffb86963e</v>
      </c>
      <c r="K283" t="str">
        <f t="shared" si="4"/>
        <v>{"nome": "Di Propósito" ,"idYoutube": "UCtdqRFoUfC7_SAiIRQiBbGg" ,"idFacebook": "" ,"idVimeo": "" ,"idTwitch": "" ,"status": 0,"categoria": {"nome":"Música", "_id": "5ec18b85f1c6989ffb86963e"}},</v>
      </c>
      <c r="L283" t="s">
        <v>713</v>
      </c>
      <c r="M283" t="str">
        <f>LOWER(CONCATENATE($M$1,DEC2HEX(AJ283)))</f>
        <v>5ec19a37f1c6989ffb869772</v>
      </c>
      <c r="AJ283">
        <v>1906</v>
      </c>
    </row>
    <row r="284" spans="1:36" x14ac:dyDescent="0.25">
      <c r="A284" t="s">
        <v>715</v>
      </c>
      <c r="B284" t="s">
        <v>716</v>
      </c>
      <c r="F284">
        <v>0</v>
      </c>
      <c r="G284" t="s">
        <v>49</v>
      </c>
      <c r="H284" t="str">
        <f>VLOOKUP(canais!G284,categorias!$B$1:$C$7,2,FALSE)</f>
        <v>5ec18b85f1c6989ffb86963e</v>
      </c>
      <c r="K284" t="str">
        <f t="shared" si="4"/>
        <v>{"nome": "Marc Rebillet" ,"idYoutube": "UCXgxNzAgZ1GExhTW4X1mUrg" ,"idFacebook": "" ,"idVimeo": "" ,"idTwitch": "" ,"status": 0,"categoria": {"nome":"Música", "_id": "5ec18b85f1c6989ffb86963e"}},</v>
      </c>
      <c r="L284" t="s">
        <v>715</v>
      </c>
      <c r="M284" t="str">
        <f>LOWER(CONCATENATE($M$1,DEC2HEX(AJ284)))</f>
        <v>5ec19a37f1c6989ffb869773</v>
      </c>
      <c r="AJ284">
        <v>1907</v>
      </c>
    </row>
    <row r="285" spans="1:36" x14ac:dyDescent="0.25">
      <c r="A285" t="s">
        <v>717</v>
      </c>
      <c r="B285" t="s">
        <v>718</v>
      </c>
      <c r="F285">
        <v>0</v>
      </c>
      <c r="G285" t="s">
        <v>49</v>
      </c>
      <c r="H285" t="str">
        <f>VLOOKUP(canais!G285,categorias!$B$1:$C$7,2,FALSE)</f>
        <v>5ec18b85f1c6989ffb86963e</v>
      </c>
      <c r="K285" t="str">
        <f t="shared" si="4"/>
        <v>{"nome": "Dorgival Dantas" ,"idYoutube": "UCuT8yg86VnS7uWgTEBcTbSA" ,"idFacebook": "" ,"idVimeo": "" ,"idTwitch": "" ,"status": 0,"categoria": {"nome":"Música", "_id": "5ec18b85f1c6989ffb86963e"}},</v>
      </c>
      <c r="L285" t="s">
        <v>717</v>
      </c>
      <c r="M285" t="str">
        <f>LOWER(CONCATENATE($M$1,DEC2HEX(AJ285)))</f>
        <v>5ec19a37f1c6989ffb869774</v>
      </c>
      <c r="AJ285">
        <v>1908</v>
      </c>
    </row>
    <row r="286" spans="1:36" x14ac:dyDescent="0.25">
      <c r="A286" t="s">
        <v>719</v>
      </c>
      <c r="B286" t="s">
        <v>720</v>
      </c>
      <c r="F286">
        <v>0</v>
      </c>
      <c r="G286" t="s">
        <v>49</v>
      </c>
      <c r="H286" t="str">
        <f>VLOOKUP(canais!G286,categorias!$B$1:$C$7,2,FALSE)</f>
        <v>5ec18b85f1c6989ffb86963e</v>
      </c>
      <c r="K286" t="str">
        <f t="shared" si="4"/>
        <v>{"nome": "Maria Rita" ,"idYoutube": "UCEp5flnt1KpkKchO-b-Ux2A" ,"idFacebook": "" ,"idVimeo": "" ,"idTwitch": "" ,"status": 0,"categoria": {"nome":"Música", "_id": "5ec18b85f1c6989ffb86963e"}},</v>
      </c>
      <c r="L286" t="s">
        <v>719</v>
      </c>
      <c r="M286" t="str">
        <f>LOWER(CONCATENATE($M$1,DEC2HEX(AJ286)))</f>
        <v>5ec19a37f1c6989ffb869775</v>
      </c>
      <c r="AJ286">
        <v>1909</v>
      </c>
    </row>
    <row r="287" spans="1:36" x14ac:dyDescent="0.25">
      <c r="A287" t="s">
        <v>721</v>
      </c>
      <c r="B287" t="s">
        <v>722</v>
      </c>
      <c r="F287">
        <v>0</v>
      </c>
      <c r="G287" t="s">
        <v>49</v>
      </c>
      <c r="H287" t="str">
        <f>VLOOKUP(canais!G287,categorias!$B$1:$C$7,2,FALSE)</f>
        <v>5ec18b85f1c6989ffb86963e</v>
      </c>
      <c r="K287" t="str">
        <f t="shared" si="4"/>
        <v>{"nome": "Teresa Cristina" ,"idYoutube": "UCrs_t3HCEvhynFElI2fY1Fw" ,"idFacebook": "" ,"idVimeo": "" ,"idTwitch": "" ,"status": 0,"categoria": {"nome":"Música", "_id": "5ec18b85f1c6989ffb86963e"}},</v>
      </c>
      <c r="L287" t="s">
        <v>721</v>
      </c>
      <c r="M287" t="str">
        <f>LOWER(CONCATENATE($M$1,DEC2HEX(AJ287)))</f>
        <v>5ec19a37f1c6989ffb869776</v>
      </c>
      <c r="AJ287">
        <v>1910</v>
      </c>
    </row>
    <row r="288" spans="1:36" x14ac:dyDescent="0.25">
      <c r="A288" t="s">
        <v>723</v>
      </c>
      <c r="B288" t="s">
        <v>724</v>
      </c>
      <c r="F288">
        <v>0</v>
      </c>
      <c r="G288" t="s">
        <v>49</v>
      </c>
      <c r="H288" t="str">
        <f>VLOOKUP(canais!G288,categorias!$B$1:$C$7,2,FALSE)</f>
        <v>5ec18b85f1c6989ffb86963e</v>
      </c>
      <c r="K288" t="str">
        <f t="shared" si="4"/>
        <v>{"nome": "Simone" ,"idYoutube": "UCjBxg0lL67R8ka8Lq-hZb4w" ,"idFacebook": "" ,"idVimeo": "" ,"idTwitch": "" ,"status": 0,"categoria": {"nome":"Música", "_id": "5ec18b85f1c6989ffb86963e"}},</v>
      </c>
      <c r="L288" t="s">
        <v>723</v>
      </c>
      <c r="M288" t="str">
        <f>LOWER(CONCATENATE($M$1,DEC2HEX(AJ288)))</f>
        <v>5ec19a37f1c6989ffb869777</v>
      </c>
      <c r="AJ288">
        <v>1911</v>
      </c>
    </row>
    <row r="289" spans="1:36" x14ac:dyDescent="0.25">
      <c r="A289" t="s">
        <v>725</v>
      </c>
      <c r="B289" t="s">
        <v>726</v>
      </c>
      <c r="F289">
        <v>0</v>
      </c>
      <c r="G289" t="s">
        <v>49</v>
      </c>
      <c r="H289" t="str">
        <f>VLOOKUP(canais!G289,categorias!$B$1:$C$7,2,FALSE)</f>
        <v>5ec18b85f1c6989ffb86963e</v>
      </c>
      <c r="K289" t="str">
        <f t="shared" si="4"/>
        <v>{"nome": "Seu Jorge" ,"idYoutube": "UCEu4zYAMGPBi3vGAiEA5srg" ,"idFacebook": "" ,"idVimeo": "" ,"idTwitch": "" ,"status": 0,"categoria": {"nome":"Música", "_id": "5ec18b85f1c6989ffb86963e"}},</v>
      </c>
      <c r="L289" t="s">
        <v>725</v>
      </c>
      <c r="M289" t="str">
        <f>LOWER(CONCATENATE($M$1,DEC2HEX(AJ289)))</f>
        <v>5ec19a37f1c6989ffb869778</v>
      </c>
      <c r="AJ289">
        <v>1912</v>
      </c>
    </row>
    <row r="290" spans="1:36" x14ac:dyDescent="0.25">
      <c r="A290" t="s">
        <v>727</v>
      </c>
      <c r="B290" t="s">
        <v>728</v>
      </c>
      <c r="F290">
        <v>0</v>
      </c>
      <c r="G290" t="s">
        <v>49</v>
      </c>
      <c r="H290" t="str">
        <f>VLOOKUP(canais!G290,categorias!$B$1:$C$7,2,FALSE)</f>
        <v>5ec18b85f1c6989ffb86963e</v>
      </c>
      <c r="K290" t="str">
        <f t="shared" si="4"/>
        <v>{"nome": "Mato Seco" ,"idYoutube": "UCpo5MmygEHw8Vj5y3aM9rEA" ,"idFacebook": "" ,"idVimeo": "" ,"idTwitch": "" ,"status": 0,"categoria": {"nome":"Música", "_id": "5ec18b85f1c6989ffb86963e"}},</v>
      </c>
      <c r="L290" t="s">
        <v>727</v>
      </c>
      <c r="M290" t="str">
        <f>LOWER(CONCATENATE($M$1,DEC2HEX(AJ290)))</f>
        <v>5ec19a37f1c6989ffb869779</v>
      </c>
      <c r="AJ290">
        <v>1913</v>
      </c>
    </row>
    <row r="291" spans="1:36" x14ac:dyDescent="0.25">
      <c r="A291" t="s">
        <v>729</v>
      </c>
      <c r="B291" t="s">
        <v>730</v>
      </c>
      <c r="F291">
        <v>0</v>
      </c>
      <c r="G291" t="s">
        <v>49</v>
      </c>
      <c r="H291" t="str">
        <f>VLOOKUP(canais!G291,categorias!$B$1:$C$7,2,FALSE)</f>
        <v>5ec18b85f1c6989ffb86963e</v>
      </c>
      <c r="K291" t="str">
        <f t="shared" si="4"/>
        <v>{"nome": "Made In Latino" ,"idYoutube": "UCRv00d7mhmsWw6n6hBo96OA" ,"idFacebook": "" ,"idVimeo": "" ,"idTwitch": "" ,"status": 0,"categoria": {"nome":"Música", "_id": "5ec18b85f1c6989ffb86963e"}},</v>
      </c>
      <c r="L291" t="s">
        <v>729</v>
      </c>
      <c r="M291" t="str">
        <f>LOWER(CONCATENATE($M$1,DEC2HEX(AJ291)))</f>
        <v>5ec19a37f1c6989ffb86977a</v>
      </c>
      <c r="AJ291">
        <v>1914</v>
      </c>
    </row>
    <row r="292" spans="1:36" x14ac:dyDescent="0.25">
      <c r="A292" t="s">
        <v>731</v>
      </c>
      <c r="B292" t="s">
        <v>732</v>
      </c>
      <c r="F292">
        <v>0</v>
      </c>
      <c r="G292" t="s">
        <v>49</v>
      </c>
      <c r="H292" t="str">
        <f>VLOOKUP(canais!G292,categorias!$B$1:$C$7,2,FALSE)</f>
        <v>5ec18b85f1c6989ffb86963e</v>
      </c>
      <c r="K292" t="str">
        <f t="shared" si="4"/>
        <v>{"nome": "Steve Aoki" ,"idYoutube": "UCALvGYb5h_MZCzW_vG8d8eQ" ,"idFacebook": "" ,"idVimeo": "" ,"idTwitch": "" ,"status": 0,"categoria": {"nome":"Música", "_id": "5ec18b85f1c6989ffb86963e"}},</v>
      </c>
      <c r="L292" t="s">
        <v>731</v>
      </c>
      <c r="M292" t="str">
        <f>LOWER(CONCATENATE($M$1,DEC2HEX(AJ292)))</f>
        <v>5ec19a37f1c6989ffb86977b</v>
      </c>
      <c r="AJ292">
        <v>1915</v>
      </c>
    </row>
    <row r="293" spans="1:36" x14ac:dyDescent="0.25">
      <c r="A293" t="s">
        <v>733</v>
      </c>
      <c r="B293" t="s">
        <v>734</v>
      </c>
      <c r="F293">
        <v>0</v>
      </c>
      <c r="G293" t="s">
        <v>49</v>
      </c>
      <c r="H293" t="str">
        <f>VLOOKUP(canais!G293,categorias!$B$1:$C$7,2,FALSE)</f>
        <v>5ec18b85f1c6989ffb86963e</v>
      </c>
      <c r="K293" t="str">
        <f t="shared" si="4"/>
        <v>{"nome": "Sambaí" ,"idYoutube": "UCtrgDikviQ9kW4hWu6Rfi-w" ,"idFacebook": "" ,"idVimeo": "" ,"idTwitch": "" ,"status": 0,"categoria": {"nome":"Música", "_id": "5ec18b85f1c6989ffb86963e"}},</v>
      </c>
      <c r="L293" t="s">
        <v>733</v>
      </c>
      <c r="M293" t="str">
        <f>LOWER(CONCATENATE($M$1,DEC2HEX(AJ293)))</f>
        <v>5ec19a37f1c6989ffb86977c</v>
      </c>
      <c r="AJ293">
        <v>1916</v>
      </c>
    </row>
    <row r="294" spans="1:36" x14ac:dyDescent="0.25">
      <c r="A294" t="s">
        <v>735</v>
      </c>
      <c r="B294" t="s">
        <v>736</v>
      </c>
      <c r="F294">
        <v>0</v>
      </c>
      <c r="G294" t="s">
        <v>49</v>
      </c>
      <c r="H294" t="str">
        <f>VLOOKUP(canais!G294,categorias!$B$1:$C$7,2,FALSE)</f>
        <v>5ec18b85f1c6989ffb86963e</v>
      </c>
      <c r="K294" t="str">
        <f t="shared" si="4"/>
        <v>{"nome": "Artistas da Paraíba" ,"idYoutube": "UCuCBaOj4H5mSrT1JlhVajtQ" ,"idFacebook": "" ,"idVimeo": "" ,"idTwitch": "" ,"status": 0,"categoria": {"nome":"Música", "_id": "5ec18b85f1c6989ffb86963e"}},</v>
      </c>
      <c r="L294" t="s">
        <v>735</v>
      </c>
      <c r="M294" t="str">
        <f>LOWER(CONCATENATE($M$1,DEC2HEX(AJ294)))</f>
        <v>5ec19a37f1c6989ffb86977d</v>
      </c>
      <c r="AJ294">
        <v>1917</v>
      </c>
    </row>
    <row r="295" spans="1:36" x14ac:dyDescent="0.25">
      <c r="A295" t="s">
        <v>737</v>
      </c>
      <c r="B295" t="s">
        <v>738</v>
      </c>
      <c r="F295">
        <v>0</v>
      </c>
      <c r="G295" t="s">
        <v>49</v>
      </c>
      <c r="H295" t="str">
        <f>VLOOKUP(canais!G295,categorias!$B$1:$C$7,2,FALSE)</f>
        <v>5ec18b85f1c6989ffb86963e</v>
      </c>
      <c r="K295" t="str">
        <f t="shared" si="4"/>
        <v>{"nome": "Nanah" ,"idYoutube": "UCNt3_fg_E5x8w-3IuvLuIrg" ,"idFacebook": "" ,"idVimeo": "" ,"idTwitch": "" ,"status": 0,"categoria": {"nome":"Música", "_id": "5ec18b85f1c6989ffb86963e"}},</v>
      </c>
      <c r="L295" t="s">
        <v>737</v>
      </c>
      <c r="M295" t="str">
        <f>LOWER(CONCATENATE($M$1,DEC2HEX(AJ295)))</f>
        <v>5ec19a37f1c6989ffb86977e</v>
      </c>
      <c r="AJ295">
        <v>1918</v>
      </c>
    </row>
    <row r="296" spans="1:36" x14ac:dyDescent="0.25">
      <c r="A296" t="s">
        <v>739</v>
      </c>
      <c r="B296" t="s">
        <v>740</v>
      </c>
      <c r="F296">
        <v>0</v>
      </c>
      <c r="G296" t="s">
        <v>49</v>
      </c>
      <c r="H296" t="str">
        <f>VLOOKUP(canais!G296,categorias!$B$1:$C$7,2,FALSE)</f>
        <v>5ec18b85f1c6989ffb86963e</v>
      </c>
      <c r="K296" t="str">
        <f t="shared" si="4"/>
        <v>{"nome": "Thaíde" ,"idYoutube": "UCMW1-7MSLLC23xKerFMbVoA" ,"idFacebook": "" ,"idVimeo": "" ,"idTwitch": "" ,"status": 0,"categoria": {"nome":"Música", "_id": "5ec18b85f1c6989ffb86963e"}},</v>
      </c>
      <c r="L296" t="s">
        <v>739</v>
      </c>
      <c r="M296" t="str">
        <f>LOWER(CONCATENATE($M$1,DEC2HEX(AJ296)))</f>
        <v>5ec19a37f1c6989ffb86977f</v>
      </c>
      <c r="AJ296">
        <v>1919</v>
      </c>
    </row>
    <row r="297" spans="1:36" x14ac:dyDescent="0.25">
      <c r="A297" t="s">
        <v>741</v>
      </c>
      <c r="B297" t="s">
        <v>742</v>
      </c>
      <c r="F297">
        <v>0</v>
      </c>
      <c r="G297" t="s">
        <v>49</v>
      </c>
      <c r="H297" t="str">
        <f>VLOOKUP(canais!G297,categorias!$B$1:$C$7,2,FALSE)</f>
        <v>5ec18b85f1c6989ffb86963e</v>
      </c>
      <c r="K297" t="str">
        <f t="shared" si="4"/>
        <v>{"nome": "RDN Reis da Noite" ,"idYoutube": "UCnh_iWHLpDjugrEtEOA0Q1A" ,"idFacebook": "" ,"idVimeo": "" ,"idTwitch": "" ,"status": 0,"categoria": {"nome":"Música", "_id": "5ec18b85f1c6989ffb86963e"}},</v>
      </c>
      <c r="L297" t="s">
        <v>741</v>
      </c>
      <c r="M297" t="str">
        <f>LOWER(CONCATENATE($M$1,DEC2HEX(AJ297)))</f>
        <v>5ec19a37f1c6989ffb869780</v>
      </c>
      <c r="AJ297">
        <v>1920</v>
      </c>
    </row>
    <row r="298" spans="1:36" x14ac:dyDescent="0.25">
      <c r="A298" t="s">
        <v>743</v>
      </c>
      <c r="B298" t="s">
        <v>744</v>
      </c>
      <c r="F298">
        <v>0</v>
      </c>
      <c r="G298" t="s">
        <v>49</v>
      </c>
      <c r="H298" t="str">
        <f>VLOOKUP(canais!G298,categorias!$B$1:$C$7,2,FALSE)</f>
        <v>5ec18b85f1c6989ffb86963e</v>
      </c>
      <c r="K298" t="str">
        <f t="shared" si="4"/>
        <v>{"nome": "MC Menor MR" ,"idYoutube": "UCKuCwlgY13j2efiR9fRo8xQ" ,"idFacebook": "" ,"idVimeo": "" ,"idTwitch": "" ,"status": 0,"categoria": {"nome":"Música", "_id": "5ec18b85f1c6989ffb86963e"}},</v>
      </c>
      <c r="L298" t="s">
        <v>743</v>
      </c>
      <c r="M298" t="str">
        <f>LOWER(CONCATENATE($M$1,DEC2HEX(AJ298)))</f>
        <v>5ec19a37f1c6989ffb869781</v>
      </c>
      <c r="AJ298">
        <v>1921</v>
      </c>
    </row>
    <row r="299" spans="1:36" x14ac:dyDescent="0.25">
      <c r="A299" s="2" t="s">
        <v>745</v>
      </c>
      <c r="B299" t="s">
        <v>484</v>
      </c>
      <c r="F299">
        <v>0</v>
      </c>
      <c r="G299" t="s">
        <v>49</v>
      </c>
      <c r="H299" t="str">
        <f>VLOOKUP(canais!G299,categorias!$B$1:$C$7,2,FALSE)</f>
        <v>5ec18b85f1c6989ffb86963e</v>
      </c>
      <c r="K299" t="str">
        <f t="shared" si="4"/>
        <v>{"nome": "Letrux" ,"idYoutube": "UClk4_KCeFFIDp_rqsnqTuHA" ,"idFacebook": "" ,"idVimeo": "" ,"idTwitch": "" ,"status": 0,"categoria": {"nome":"Música", "_id": "5ec18b85f1c6989ffb86963e"}},</v>
      </c>
      <c r="L299" s="2" t="s">
        <v>745</v>
      </c>
      <c r="M299" t="str">
        <f>LOWER(CONCATENATE($M$1,DEC2HEX(AJ299)))</f>
        <v>5ec19a37f1c6989ffb869782</v>
      </c>
      <c r="AJ299">
        <v>1922</v>
      </c>
    </row>
    <row r="300" spans="1:36" x14ac:dyDescent="0.25">
      <c r="A300" t="s">
        <v>746</v>
      </c>
      <c r="B300" t="s">
        <v>747</v>
      </c>
      <c r="F300">
        <v>0</v>
      </c>
      <c r="G300" t="s">
        <v>49</v>
      </c>
      <c r="H300" t="str">
        <f>VLOOKUP(canais!G300,categorias!$B$1:$C$7,2,FALSE)</f>
        <v>5ec18b85f1c6989ffb86963e</v>
      </c>
      <c r="K300" t="str">
        <f t="shared" si="4"/>
        <v>{"nome": "Orochi" ,"idYoutube": "UCQSDP7H4BINtrZ0bJc_FNIA" ,"idFacebook": "" ,"idVimeo": "" ,"idTwitch": "" ,"status": 0,"categoria": {"nome":"Música", "_id": "5ec18b85f1c6989ffb86963e"}},</v>
      </c>
      <c r="L300" t="s">
        <v>746</v>
      </c>
      <c r="M300" t="str">
        <f>LOWER(CONCATENATE($M$1,DEC2HEX(AJ300)))</f>
        <v>5ec19a37f1c6989ffb869783</v>
      </c>
      <c r="AJ300">
        <v>1923</v>
      </c>
    </row>
    <row r="301" spans="1:36" x14ac:dyDescent="0.25">
      <c r="A301" t="s">
        <v>748</v>
      </c>
      <c r="B301" t="s">
        <v>749</v>
      </c>
      <c r="F301">
        <v>0</v>
      </c>
      <c r="G301" t="s">
        <v>49</v>
      </c>
      <c r="H301" t="str">
        <f>VLOOKUP(canais!G301,categorias!$B$1:$C$7,2,FALSE)</f>
        <v>5ec18b85f1c6989ffb86963e</v>
      </c>
      <c r="K301" t="str">
        <f t="shared" si="4"/>
        <v>{"nome": "Gabriel o Pensador" ,"idYoutube": "UCZqpSRUzFlmVbih3anZXQaQ" ,"idFacebook": "" ,"idVimeo": "" ,"idTwitch": "" ,"status": 0,"categoria": {"nome":"Música", "_id": "5ec18b85f1c6989ffb86963e"}},</v>
      </c>
      <c r="L301" t="s">
        <v>748</v>
      </c>
      <c r="M301" t="str">
        <f>LOWER(CONCATENATE($M$1,DEC2HEX(AJ301)))</f>
        <v>5ec19a37f1c6989ffb869784</v>
      </c>
      <c r="AJ301">
        <v>1924</v>
      </c>
    </row>
    <row r="302" spans="1:36" x14ac:dyDescent="0.25">
      <c r="A302" t="s">
        <v>750</v>
      </c>
      <c r="B302" t="s">
        <v>751</v>
      </c>
      <c r="F302">
        <v>0</v>
      </c>
      <c r="G302" t="s">
        <v>49</v>
      </c>
      <c r="H302" t="str">
        <f>VLOOKUP(canais!G302,categorias!$B$1:$C$7,2,FALSE)</f>
        <v>5ec18b85f1c6989ffb86963e</v>
      </c>
      <c r="K302" t="str">
        <f t="shared" si="4"/>
        <v>{"nome": "Gog" ,"idYoutube": "UC6pm-m0OKMdaqwctLR-rHTg" ,"idFacebook": "" ,"idVimeo": "" ,"idTwitch": "" ,"status": 0,"categoria": {"nome":"Música", "_id": "5ec18b85f1c6989ffb86963e"}},</v>
      </c>
      <c r="L302" t="s">
        <v>750</v>
      </c>
      <c r="M302" t="str">
        <f>LOWER(CONCATENATE($M$1,DEC2HEX(AJ302)))</f>
        <v>5ec19a37f1c6989ffb869785</v>
      </c>
      <c r="AJ302">
        <v>1925</v>
      </c>
    </row>
    <row r="303" spans="1:36" x14ac:dyDescent="0.25">
      <c r="A303" t="s">
        <v>752</v>
      </c>
      <c r="B303" t="s">
        <v>753</v>
      </c>
      <c r="F303">
        <v>0</v>
      </c>
      <c r="G303" t="s">
        <v>49</v>
      </c>
      <c r="H303" t="str">
        <f>VLOOKUP(canais!G303,categorias!$B$1:$C$7,2,FALSE)</f>
        <v>5ec18b85f1c6989ffb86963e</v>
      </c>
      <c r="K303" t="str">
        <f t="shared" si="4"/>
        <v>{"nome": "Martin Garrix" ,"idYoutube": "UC5H_KXkPbEsGs0tFt8R35mA" ,"idFacebook": "" ,"idVimeo": "" ,"idTwitch": "" ,"status": 0,"categoria": {"nome":"Música", "_id": "5ec18b85f1c6989ffb86963e"}},</v>
      </c>
      <c r="L303" t="s">
        <v>752</v>
      </c>
      <c r="M303" t="str">
        <f>LOWER(CONCATENATE($M$1,DEC2HEX(AJ303)))</f>
        <v>5ec19a37f1c6989ffb869786</v>
      </c>
      <c r="AJ303">
        <v>1926</v>
      </c>
    </row>
    <row r="304" spans="1:36" x14ac:dyDescent="0.25">
      <c r="A304" t="s">
        <v>754</v>
      </c>
      <c r="B304" t="s">
        <v>755</v>
      </c>
      <c r="F304">
        <v>0</v>
      </c>
      <c r="G304" t="s">
        <v>49</v>
      </c>
      <c r="H304" t="str">
        <f>VLOOKUP(canais!G304,categorias!$B$1:$C$7,2,FALSE)</f>
        <v>5ec18b85f1c6989ffb86963e</v>
      </c>
      <c r="K304" t="str">
        <f t="shared" si="4"/>
        <v>{"nome": "Cidade Negra" ,"idYoutube": "UCJmgAaz2bXEIWSXLJN1zr_g" ,"idFacebook": "" ,"idVimeo": "" ,"idTwitch": "" ,"status": 0,"categoria": {"nome":"Música", "_id": "5ec18b85f1c6989ffb86963e"}},</v>
      </c>
      <c r="L304" t="s">
        <v>754</v>
      </c>
      <c r="M304" t="str">
        <f>LOWER(CONCATENATE($M$1,DEC2HEX(AJ304)))</f>
        <v>5ec19a37f1c6989ffb869787</v>
      </c>
      <c r="AJ304">
        <v>1927</v>
      </c>
    </row>
    <row r="305" spans="1:36" x14ac:dyDescent="0.25">
      <c r="A305" t="s">
        <v>756</v>
      </c>
      <c r="B305" t="s">
        <v>757</v>
      </c>
      <c r="F305">
        <v>0</v>
      </c>
      <c r="G305" t="s">
        <v>49</v>
      </c>
      <c r="H305" t="str">
        <f>VLOOKUP(canais!G305,categorias!$B$1:$C$7,2,FALSE)</f>
        <v>5ec18b85f1c6989ffb86963e</v>
      </c>
      <c r="K305" t="str">
        <f t="shared" si="4"/>
        <v>{"nome": "Kim Catedral" ,"idYoutube": "UCU9fD_wSGohxafbaV-apn0A" ,"idFacebook": "" ,"idVimeo": "" ,"idTwitch": "" ,"status": 0,"categoria": {"nome":"Música", "_id": "5ec18b85f1c6989ffb86963e"}},</v>
      </c>
      <c r="L305" t="s">
        <v>756</v>
      </c>
      <c r="M305" t="str">
        <f>LOWER(CONCATENATE($M$1,DEC2HEX(AJ305)))</f>
        <v>5ec19a37f1c6989ffb869788</v>
      </c>
      <c r="AJ305">
        <v>1928</v>
      </c>
    </row>
    <row r="306" spans="1:36" x14ac:dyDescent="0.25">
      <c r="A306" t="s">
        <v>758</v>
      </c>
      <c r="B306" t="s">
        <v>759</v>
      </c>
      <c r="F306">
        <v>0</v>
      </c>
      <c r="G306" t="s">
        <v>49</v>
      </c>
      <c r="H306" t="str">
        <f>VLOOKUP(canais!G306,categorias!$B$1:$C$7,2,FALSE)</f>
        <v>5ec18b85f1c6989ffb86963e</v>
      </c>
      <c r="K306" t="str">
        <f t="shared" si="4"/>
        <v>{"nome": "FUN7" ,"idYoutube": "UCL3Sy6LJPov74JGlhl5Fo_Q" ,"idFacebook": "" ,"idVimeo": "" ,"idTwitch": "" ,"status": 0,"categoria": {"nome":"Música", "_id": "5ec18b85f1c6989ffb86963e"}},</v>
      </c>
      <c r="L306" t="s">
        <v>758</v>
      </c>
      <c r="M306" t="str">
        <f>LOWER(CONCATENATE($M$1,DEC2HEX(AJ306)))</f>
        <v>5ec19a37f1c6989ffb869789</v>
      </c>
      <c r="AJ306">
        <v>1929</v>
      </c>
    </row>
    <row r="307" spans="1:36" x14ac:dyDescent="0.25">
      <c r="A307" t="s">
        <v>760</v>
      </c>
      <c r="B307" t="s">
        <v>761</v>
      </c>
      <c r="F307">
        <v>0</v>
      </c>
      <c r="G307" t="s">
        <v>49</v>
      </c>
      <c r="H307" t="str">
        <f>VLOOKUP(canais!G307,categorias!$B$1:$C$7,2,FALSE)</f>
        <v>5ec18b85f1c6989ffb86963e</v>
      </c>
      <c r="K307" t="str">
        <f t="shared" si="4"/>
        <v>{"nome": "Delacruz" ,"idYoutube": "UCBda6I9ZUBEliGiLDLP6rWQ" ,"idFacebook": "" ,"idVimeo": "" ,"idTwitch": "" ,"status": 0,"categoria": {"nome":"Música", "_id": "5ec18b85f1c6989ffb86963e"}},</v>
      </c>
      <c r="L307" t="s">
        <v>760</v>
      </c>
      <c r="M307" t="str">
        <f>LOWER(CONCATENATE($M$1,DEC2HEX(AJ307)))</f>
        <v>5ec19a37f1c6989ffb86978a</v>
      </c>
      <c r="AJ307">
        <v>1930</v>
      </c>
    </row>
    <row r="308" spans="1:36" x14ac:dyDescent="0.25">
      <c r="A308" t="s">
        <v>762</v>
      </c>
      <c r="B308" t="s">
        <v>763</v>
      </c>
      <c r="F308">
        <v>0</v>
      </c>
      <c r="G308" t="s">
        <v>49</v>
      </c>
      <c r="H308" t="str">
        <f>VLOOKUP(canais!G308,categorias!$B$1:$C$7,2,FALSE)</f>
        <v>5ec18b85f1c6989ffb86963e</v>
      </c>
      <c r="K308" t="str">
        <f t="shared" si="4"/>
        <v>{"nome": "Day e Lara" ,"idYoutube": "UCcH_jviBiLUQRHdKS8DxB8g" ,"idFacebook": "" ,"idVimeo": "" ,"idTwitch": "" ,"status": 0,"categoria": {"nome":"Música", "_id": "5ec18b85f1c6989ffb86963e"}},</v>
      </c>
      <c r="L308" t="s">
        <v>762</v>
      </c>
      <c r="M308" t="str">
        <f>LOWER(CONCATENATE($M$1,DEC2HEX(AJ308)))</f>
        <v>5ec19a37f1c6989ffb86978b</v>
      </c>
      <c r="AJ308">
        <v>1931</v>
      </c>
    </row>
    <row r="309" spans="1:36" x14ac:dyDescent="0.25">
      <c r="A309" t="s">
        <v>764</v>
      </c>
      <c r="B309" t="s">
        <v>765</v>
      </c>
      <c r="F309">
        <v>0</v>
      </c>
      <c r="G309" t="s">
        <v>49</v>
      </c>
      <c r="H309" t="str">
        <f>VLOOKUP(canais!G309,categorias!$B$1:$C$7,2,FALSE)</f>
        <v>5ec18b85f1c6989ffb86963e</v>
      </c>
      <c r="K309" t="str">
        <f t="shared" si="4"/>
        <v>{"nome": "Leo Mai" ,"idYoutube": "UCtMpS7LtguyAG_I_gexL9KA" ,"idFacebook": "" ,"idVimeo": "" ,"idTwitch": "" ,"status": 0,"categoria": {"nome":"Música", "_id": "5ec18b85f1c6989ffb86963e"}},</v>
      </c>
      <c r="L309" t="s">
        <v>764</v>
      </c>
      <c r="M309" t="str">
        <f>LOWER(CONCATENATE($M$1,DEC2HEX(AJ309)))</f>
        <v>5ec19a37f1c6989ffb86978c</v>
      </c>
      <c r="AJ309">
        <v>1932</v>
      </c>
    </row>
    <row r="310" spans="1:36" x14ac:dyDescent="0.25">
      <c r="A310" t="s">
        <v>766</v>
      </c>
      <c r="B310" t="s">
        <v>767</v>
      </c>
      <c r="F310">
        <v>0</v>
      </c>
      <c r="G310" t="s">
        <v>49</v>
      </c>
      <c r="H310" t="str">
        <f>VLOOKUP(canais!G310,categorias!$B$1:$C$7,2,FALSE)</f>
        <v>5ec18b85f1c6989ffb86963e</v>
      </c>
      <c r="K310" t="str">
        <f t="shared" si="4"/>
        <v>{"nome": "Erikka" ,"idYoutube": "UCrSb2h1hfH7pDS7kV0syBDw" ,"idFacebook": "" ,"idVimeo": "" ,"idTwitch": "" ,"status": 0,"categoria": {"nome":"Música", "_id": "5ec18b85f1c6989ffb86963e"}},</v>
      </c>
      <c r="L310" t="s">
        <v>766</v>
      </c>
      <c r="M310" t="str">
        <f>LOWER(CONCATENATE($M$1,DEC2HEX(AJ310)))</f>
        <v>5ec19a37f1c6989ffb86978d</v>
      </c>
      <c r="AJ310">
        <v>1933</v>
      </c>
    </row>
    <row r="311" spans="1:36" x14ac:dyDescent="0.25">
      <c r="A311" t="s">
        <v>768</v>
      </c>
      <c r="B311" t="s">
        <v>769</v>
      </c>
      <c r="F311">
        <v>0</v>
      </c>
      <c r="G311" t="s">
        <v>49</v>
      </c>
      <c r="H311" t="str">
        <f>VLOOKUP(canais!G311,categorias!$B$1:$C$7,2,FALSE)</f>
        <v>5ec18b85f1c6989ffb86963e</v>
      </c>
      <c r="K311" t="str">
        <f t="shared" si="4"/>
        <v>{"nome": "Amigos Sertanejos" ,"idYoutube": "UCEO56ZVeOWHoQTdKCqO54dA" ,"idFacebook": "" ,"idVimeo": "" ,"idTwitch": "" ,"status": 0,"categoria": {"nome":"Música", "_id": "5ec18b85f1c6989ffb86963e"}},</v>
      </c>
      <c r="L311" t="s">
        <v>768</v>
      </c>
      <c r="M311" t="str">
        <f>LOWER(CONCATENATE($M$1,DEC2HEX(AJ311)))</f>
        <v>5ec19a37f1c6989ffb86978e</v>
      </c>
      <c r="AJ311">
        <v>1934</v>
      </c>
    </row>
    <row r="312" spans="1:36" x14ac:dyDescent="0.25">
      <c r="A312" t="s">
        <v>770</v>
      </c>
      <c r="B312" t="s">
        <v>771</v>
      </c>
      <c r="F312">
        <v>0</v>
      </c>
      <c r="G312" t="s">
        <v>49</v>
      </c>
      <c r="H312" t="str">
        <f>VLOOKUP(canais!G312,categorias!$B$1:$C$7,2,FALSE)</f>
        <v>5ec18b85f1c6989ffb86963e</v>
      </c>
      <c r="K312" t="str">
        <f t="shared" si="4"/>
        <v>{"nome": "Diney" ,"idYoutube": "UCrRVFTXxJGzSX4x11w0ls0Q" ,"idFacebook": "" ,"idVimeo": "" ,"idTwitch": "" ,"status": 0,"categoria": {"nome":"Música", "_id": "5ec18b85f1c6989ffb86963e"}},</v>
      </c>
      <c r="L312" t="s">
        <v>770</v>
      </c>
      <c r="M312" t="str">
        <f>LOWER(CONCATENATE($M$1,DEC2HEX(AJ312)))</f>
        <v>5ec19a37f1c6989ffb86978f</v>
      </c>
      <c r="AJ312">
        <v>1935</v>
      </c>
    </row>
    <row r="313" spans="1:36" x14ac:dyDescent="0.25">
      <c r="A313" t="s">
        <v>772</v>
      </c>
      <c r="B313" t="s">
        <v>773</v>
      </c>
      <c r="F313">
        <v>0</v>
      </c>
      <c r="G313" t="s">
        <v>49</v>
      </c>
      <c r="H313" t="str">
        <f>VLOOKUP(canais!G313,categorias!$B$1:$C$7,2,FALSE)</f>
        <v>5ec18b85f1c6989ffb86963e</v>
      </c>
      <c r="K313" t="str">
        <f t="shared" si="4"/>
        <v>{"nome": "Lexa" ,"idYoutube": "UCftzunGvitkaC4jOX3pw1Nw" ,"idFacebook": "" ,"idVimeo": "" ,"idTwitch": "" ,"status": 0,"categoria": {"nome":"Música", "_id": "5ec18b85f1c6989ffb86963e"}},</v>
      </c>
      <c r="L313" t="s">
        <v>772</v>
      </c>
      <c r="M313" t="str">
        <f>LOWER(CONCATENATE($M$1,DEC2HEX(AJ313)))</f>
        <v>5ec19a37f1c6989ffb869790</v>
      </c>
      <c r="AJ313">
        <v>1936</v>
      </c>
    </row>
    <row r="314" spans="1:36" x14ac:dyDescent="0.25">
      <c r="A314" t="s">
        <v>774</v>
      </c>
      <c r="B314" t="s">
        <v>775</v>
      </c>
      <c r="F314">
        <v>0</v>
      </c>
      <c r="G314" t="s">
        <v>49</v>
      </c>
      <c r="H314" t="str">
        <f>VLOOKUP(canais!G314,categorias!$B$1:$C$7,2,FALSE)</f>
        <v>5ec18b85f1c6989ffb86963e</v>
      </c>
      <c r="K314" t="str">
        <f t="shared" si="4"/>
        <v>{"nome": "Alexandre Peixe" ,"idYoutube": "UCdZyqMRBYfVBJS5ZU4oQOig" ,"idFacebook": "" ,"idVimeo": "" ,"idTwitch": "" ,"status": 0,"categoria": {"nome":"Música", "_id": "5ec18b85f1c6989ffb86963e"}},</v>
      </c>
      <c r="L314" t="s">
        <v>774</v>
      </c>
      <c r="M314" t="str">
        <f>LOWER(CONCATENATE($M$1,DEC2HEX(AJ314)))</f>
        <v>5ec19a37f1c6989ffb869791</v>
      </c>
      <c r="AJ314">
        <v>1937</v>
      </c>
    </row>
    <row r="315" spans="1:36" x14ac:dyDescent="0.25">
      <c r="A315" t="s">
        <v>776</v>
      </c>
      <c r="B315" t="s">
        <v>777</v>
      </c>
      <c r="F315">
        <v>0</v>
      </c>
      <c r="G315" t="s">
        <v>49</v>
      </c>
      <c r="H315" t="str">
        <f>VLOOKUP(canais!G315,categorias!$B$1:$C$7,2,FALSE)</f>
        <v>5ec18b85f1c6989ffb86963e</v>
      </c>
      <c r="K315" t="str">
        <f t="shared" si="4"/>
        <v>{"nome": "Relix" ,"idYoutube": "UCk8sa4D-Wnymz-w7uVbjfzA" ,"idFacebook": "" ,"idVimeo": "" ,"idTwitch": "" ,"status": 0,"categoria": {"nome":"Música", "_id": "5ec18b85f1c6989ffb86963e"}},</v>
      </c>
      <c r="L315" t="s">
        <v>776</v>
      </c>
      <c r="M315" t="str">
        <f>LOWER(CONCATENATE($M$1,DEC2HEX(AJ315)))</f>
        <v>5ec19a37f1c6989ffb869792</v>
      </c>
      <c r="AJ315">
        <v>1938</v>
      </c>
    </row>
    <row r="316" spans="1:36" x14ac:dyDescent="0.25">
      <c r="A316" t="s">
        <v>778</v>
      </c>
      <c r="B316" t="s">
        <v>779</v>
      </c>
      <c r="F316">
        <v>0</v>
      </c>
      <c r="G316" t="s">
        <v>49</v>
      </c>
      <c r="H316" t="str">
        <f>VLOOKUP(canais!G316,categorias!$B$1:$C$7,2,FALSE)</f>
        <v>5ec18b85f1c6989ffb86963e</v>
      </c>
      <c r="K316" t="str">
        <f t="shared" si="4"/>
        <v>{"nome": "Ana Carolina" ,"idYoutube": "UCi_6SNdvEOq5i1X_Zl2K8Fg" ,"idFacebook": "" ,"idVimeo": "" ,"idTwitch": "" ,"status": 0,"categoria": {"nome":"Música", "_id": "5ec18b85f1c6989ffb86963e"}},</v>
      </c>
      <c r="L316" t="s">
        <v>778</v>
      </c>
      <c r="M316" t="str">
        <f>LOWER(CONCATENATE($M$1,DEC2HEX(AJ316)))</f>
        <v>5ec19a37f1c6989ffb869793</v>
      </c>
      <c r="AJ316">
        <v>1939</v>
      </c>
    </row>
    <row r="317" spans="1:36" x14ac:dyDescent="0.25">
      <c r="A317" t="s">
        <v>780</v>
      </c>
      <c r="B317" t="s">
        <v>781</v>
      </c>
      <c r="F317">
        <v>0</v>
      </c>
      <c r="G317" t="s">
        <v>49</v>
      </c>
      <c r="H317" t="str">
        <f>VLOOKUP(canais!G317,categorias!$B$1:$C$7,2,FALSE)</f>
        <v>5ec18b85f1c6989ffb86963e</v>
      </c>
      <c r="K317" t="str">
        <f t="shared" si="4"/>
        <v>{"nome": "As Bahias e a Cozinha Mineira" ,"idYoutube": "UCLjRIzxWgM_fXD_cb7QU97g" ,"idFacebook": "" ,"idVimeo": "" ,"idTwitch": "" ,"status": 0,"categoria": {"nome":"Música", "_id": "5ec18b85f1c6989ffb86963e"}},</v>
      </c>
      <c r="L317" t="s">
        <v>780</v>
      </c>
      <c r="M317" t="str">
        <f>LOWER(CONCATENATE($M$1,DEC2HEX(AJ317)))</f>
        <v>5ec19a37f1c6989ffb869794</v>
      </c>
      <c r="AJ317">
        <v>1940</v>
      </c>
    </row>
    <row r="318" spans="1:36" x14ac:dyDescent="0.25">
      <c r="A318" t="s">
        <v>782</v>
      </c>
      <c r="B318" t="s">
        <v>783</v>
      </c>
      <c r="F318">
        <v>0</v>
      </c>
      <c r="G318" t="s">
        <v>49</v>
      </c>
      <c r="H318" t="str">
        <f>VLOOKUP(canais!G318,categorias!$B$1:$C$7,2,FALSE)</f>
        <v>5ec18b85f1c6989ffb86963e</v>
      </c>
      <c r="K318" t="str">
        <f t="shared" si="4"/>
        <v>{"nome": "Rennan da Penha" ,"idYoutube": "UCks-X9gDvMsU3hqWc0F4I1g" ,"idFacebook": "" ,"idVimeo": "" ,"idTwitch": "" ,"status": 0,"categoria": {"nome":"Música", "_id": "5ec18b85f1c6989ffb86963e"}},</v>
      </c>
      <c r="L318" t="s">
        <v>782</v>
      </c>
      <c r="M318" t="str">
        <f>LOWER(CONCATENATE($M$1,DEC2HEX(AJ318)))</f>
        <v>5ec19a37f1c6989ffb869795</v>
      </c>
      <c r="AJ318">
        <v>1941</v>
      </c>
    </row>
    <row r="319" spans="1:36" x14ac:dyDescent="0.25">
      <c r="A319" t="s">
        <v>784</v>
      </c>
      <c r="B319" t="s">
        <v>785</v>
      </c>
      <c r="F319">
        <v>0</v>
      </c>
      <c r="G319" t="s">
        <v>49</v>
      </c>
      <c r="H319" t="str">
        <f>VLOOKUP(canais!G319,categorias!$B$1:$C$7,2,FALSE)</f>
        <v>5ec18b85f1c6989ffb86963e</v>
      </c>
      <c r="K319" t="str">
        <f t="shared" si="4"/>
        <v>{"nome": "Realidade Cruel" ,"idYoutube": "UC7h4lER1Z3afXTW7F1NPXww" ,"idFacebook": "" ,"idVimeo": "" ,"idTwitch": "" ,"status": 0,"categoria": {"nome":"Música", "_id": "5ec18b85f1c6989ffb86963e"}},</v>
      </c>
      <c r="L319" t="s">
        <v>784</v>
      </c>
      <c r="M319" t="str">
        <f>LOWER(CONCATENATE($M$1,DEC2HEX(AJ319)))</f>
        <v>5ec19a37f1c6989ffb869796</v>
      </c>
      <c r="AJ319">
        <v>1942</v>
      </c>
    </row>
    <row r="320" spans="1:36" x14ac:dyDescent="0.25">
      <c r="A320" t="s">
        <v>786</v>
      </c>
      <c r="B320" t="s">
        <v>787</v>
      </c>
      <c r="F320">
        <v>0</v>
      </c>
      <c r="G320" t="s">
        <v>49</v>
      </c>
      <c r="H320" t="str">
        <f>VLOOKUP(canais!G320,categorias!$B$1:$C$7,2,FALSE)</f>
        <v>5ec18b85f1c6989ffb86963e</v>
      </c>
      <c r="K320" t="str">
        <f t="shared" si="4"/>
        <v>{"nome": "Paulinho Moska" ,"idYoutube": "UCFH2pCrdmO-9jHFRuDaWfJA" ,"idFacebook": "" ,"idVimeo": "" ,"idTwitch": "" ,"status": 0,"categoria": {"nome":"Música", "_id": "5ec18b85f1c6989ffb86963e"}},</v>
      </c>
      <c r="L320" t="s">
        <v>786</v>
      </c>
      <c r="M320" t="str">
        <f>LOWER(CONCATENATE($M$1,DEC2HEX(AJ320)))</f>
        <v>5ec19a37f1c6989ffb869797</v>
      </c>
      <c r="AJ320">
        <v>1943</v>
      </c>
    </row>
    <row r="321" spans="1:36" x14ac:dyDescent="0.25">
      <c r="A321" t="s">
        <v>788</v>
      </c>
      <c r="B321" t="s">
        <v>789</v>
      </c>
      <c r="F321">
        <v>0</v>
      </c>
      <c r="G321" t="s">
        <v>49</v>
      </c>
      <c r="H321" t="str">
        <f>VLOOKUP(canais!G321,categorias!$B$1:$C$7,2,FALSE)</f>
        <v>5ec18b85f1c6989ffb86963e</v>
      </c>
      <c r="K321" t="str">
        <f t="shared" si="4"/>
        <v>{"nome": "Insomniac" ,"idYoutube": "UCr45VhwCBYwMfdN-gz7W_OA" ,"idFacebook": "" ,"idVimeo": "" ,"idTwitch": "" ,"status": 0,"categoria": {"nome":"Música", "_id": "5ec18b85f1c6989ffb86963e"}},</v>
      </c>
      <c r="L321" t="s">
        <v>788</v>
      </c>
      <c r="M321" t="str">
        <f>LOWER(CONCATENATE($M$1,DEC2HEX(AJ321)))</f>
        <v>5ec19a37f1c6989ffb869798</v>
      </c>
      <c r="AJ321">
        <v>1944</v>
      </c>
    </row>
    <row r="322" spans="1:36" x14ac:dyDescent="0.25">
      <c r="A322" t="s">
        <v>790</v>
      </c>
      <c r="B322" t="s">
        <v>791</v>
      </c>
      <c r="F322">
        <v>0</v>
      </c>
      <c r="G322" t="s">
        <v>49</v>
      </c>
      <c r="H322" t="str">
        <f>VLOOKUP(canais!G322,categorias!$B$1:$C$7,2,FALSE)</f>
        <v>5ec18b85f1c6989ffb86963e</v>
      </c>
      <c r="K322" t="str">
        <f t="shared" si="4"/>
        <v>{"nome": "Tiê" ,"idYoutube": "UCN1KuzKVPf7HarEOcWFF0wg" ,"idFacebook": "" ,"idVimeo": "" ,"idTwitch": "" ,"status": 0,"categoria": {"nome":"Música", "_id": "5ec18b85f1c6989ffb86963e"}},</v>
      </c>
      <c r="L322" t="s">
        <v>790</v>
      </c>
      <c r="M322" t="str">
        <f>LOWER(CONCATENATE($M$1,DEC2HEX(AJ322)))</f>
        <v>5ec19a37f1c6989ffb869799</v>
      </c>
      <c r="AJ322">
        <v>1945</v>
      </c>
    </row>
    <row r="323" spans="1:36" x14ac:dyDescent="0.25">
      <c r="A323" t="s">
        <v>792</v>
      </c>
      <c r="B323" t="s">
        <v>793</v>
      </c>
      <c r="F323">
        <v>0</v>
      </c>
      <c r="G323" t="s">
        <v>49</v>
      </c>
      <c r="H323" t="str">
        <f>VLOOKUP(canais!G323,categorias!$B$1:$C$7,2,FALSE)</f>
        <v>5ec18b85f1c6989ffb86963e</v>
      </c>
      <c r="K323" t="str">
        <f t="shared" ref="K323:K386" si="5">$A$1&amp;A323&amp;$B$1&amp;B323&amp;$C$1&amp;C323&amp;$D$1&amp;D323&amp;$E$1&amp;E323&amp;$F$1&amp;F323&amp;$G$1&amp;G323&amp;$H$1&amp;H323&amp;$I$1</f>
        <v>{"nome": "Zeeba" ,"idYoutube": "UC3HvhbpfXarXIyYyez1Kraw" ,"idFacebook": "" ,"idVimeo": "" ,"idTwitch": "" ,"status": 0,"categoria": {"nome":"Música", "_id": "5ec18b85f1c6989ffb86963e"}},</v>
      </c>
      <c r="L323" t="s">
        <v>792</v>
      </c>
      <c r="M323" t="str">
        <f>LOWER(CONCATENATE($M$1,DEC2HEX(AJ323)))</f>
        <v>5ec19a37f1c6989ffb86979a</v>
      </c>
      <c r="AJ323">
        <v>1946</v>
      </c>
    </row>
    <row r="324" spans="1:36" x14ac:dyDescent="0.25">
      <c r="A324" t="s">
        <v>794</v>
      </c>
      <c r="B324" t="s">
        <v>795</v>
      </c>
      <c r="F324">
        <v>0</v>
      </c>
      <c r="G324" t="s">
        <v>49</v>
      </c>
      <c r="H324" t="str">
        <f>VLOOKUP(canais!G324,categorias!$B$1:$C$7,2,FALSE)</f>
        <v>5ec18b85f1c6989ffb86963e</v>
      </c>
      <c r="K324" t="str">
        <f t="shared" si="5"/>
        <v>{"nome": "Rodrigo Santana" ,"idYoutube": "UCV4pwbFfHDEBJPCxK2BheAw" ,"idFacebook": "" ,"idVimeo": "" ,"idTwitch": "" ,"status": 0,"categoria": {"nome":"Música", "_id": "5ec18b85f1c6989ffb86963e"}},</v>
      </c>
      <c r="L324" t="s">
        <v>794</v>
      </c>
      <c r="M324" t="str">
        <f>LOWER(CONCATENATE($M$1,DEC2HEX(AJ324)))</f>
        <v>5ec19a37f1c6989ffb86979b</v>
      </c>
      <c r="AJ324">
        <v>1947</v>
      </c>
    </row>
    <row r="325" spans="1:36" x14ac:dyDescent="0.25">
      <c r="A325" t="s">
        <v>796</v>
      </c>
      <c r="F325">
        <v>0</v>
      </c>
      <c r="G325" t="s">
        <v>49</v>
      </c>
      <c r="H325" t="str">
        <f>VLOOKUP(canais!G325,categorias!$B$1:$C$7,2,FALSE)</f>
        <v>5ec18b85f1c6989ffb86963e</v>
      </c>
      <c r="K325" t="str">
        <f t="shared" si="5"/>
        <v>{"nome": "Godlands e Nostalgix" ,"idYoutube": "" ,"idFacebook": "" ,"idVimeo": "" ,"idTwitch": "" ,"status": 0,"categoria": {"nome":"Música", "_id": "5ec18b85f1c6989ffb86963e"}},</v>
      </c>
      <c r="L325" t="s">
        <v>796</v>
      </c>
      <c r="M325" t="str">
        <f>LOWER(CONCATENATE($M$1,DEC2HEX(AJ325)))</f>
        <v>5ec19a37f1c6989ffb86979c</v>
      </c>
      <c r="AJ325">
        <v>1948</v>
      </c>
    </row>
    <row r="326" spans="1:36" x14ac:dyDescent="0.25">
      <c r="A326" t="s">
        <v>797</v>
      </c>
      <c r="B326" t="s">
        <v>798</v>
      </c>
      <c r="F326">
        <v>0</v>
      </c>
      <c r="G326" t="s">
        <v>49</v>
      </c>
      <c r="H326" t="str">
        <f>VLOOKUP(canais!G326,categorias!$B$1:$C$7,2,FALSE)</f>
        <v>5ec18b85f1c6989ffb86963e</v>
      </c>
      <c r="K326" t="str">
        <f t="shared" si="5"/>
        <v>{"nome": "SPACE YACHT" ,"idYoutube": "UCpsi7Bq97loSQMx6iIToEPA" ,"idFacebook": "" ,"idVimeo": "" ,"idTwitch": "" ,"status": 0,"categoria": {"nome":"Música", "_id": "5ec18b85f1c6989ffb86963e"}},</v>
      </c>
      <c r="L326" t="s">
        <v>797</v>
      </c>
      <c r="M326" t="str">
        <f>LOWER(CONCATENATE($M$1,DEC2HEX(AJ326)))</f>
        <v>5ec19a37f1c6989ffb86979d</v>
      </c>
      <c r="AJ326">
        <v>1949</v>
      </c>
    </row>
    <row r="327" spans="1:36" x14ac:dyDescent="0.25">
      <c r="A327" t="s">
        <v>799</v>
      </c>
      <c r="F327">
        <v>0</v>
      </c>
      <c r="G327" t="s">
        <v>49</v>
      </c>
      <c r="H327" t="str">
        <f>VLOOKUP(canais!G327,categorias!$B$1:$C$7,2,FALSE)</f>
        <v>5ec18b85f1c6989ffb86963e</v>
      </c>
      <c r="K327" t="str">
        <f t="shared" si="5"/>
        <v>{"nome": "Moisés Loureiro e Haroldo Guimarães" ,"idYoutube": "" ,"idFacebook": "" ,"idVimeo": "" ,"idTwitch": "" ,"status": 0,"categoria": {"nome":"Música", "_id": "5ec18b85f1c6989ffb86963e"}},</v>
      </c>
      <c r="L327" t="s">
        <v>799</v>
      </c>
      <c r="M327" t="str">
        <f>LOWER(CONCATENATE($M$1,DEC2HEX(AJ327)))</f>
        <v>5ec19a37f1c6989ffb86979e</v>
      </c>
      <c r="AJ327">
        <v>1950</v>
      </c>
    </row>
    <row r="328" spans="1:36" x14ac:dyDescent="0.25">
      <c r="A328" t="s">
        <v>800</v>
      </c>
      <c r="B328" t="s">
        <v>801</v>
      </c>
      <c r="F328">
        <v>0</v>
      </c>
      <c r="G328" t="s">
        <v>49</v>
      </c>
      <c r="H328" t="str">
        <f>VLOOKUP(canais!G328,categorias!$B$1:$C$7,2,FALSE)</f>
        <v>5ec18b85f1c6989ffb86963e</v>
      </c>
      <c r="K328" t="str">
        <f t="shared" si="5"/>
        <v>{"nome": "Josyara" ,"idYoutube": "UCkFya3Tre53EK1b-ujJjw3w" ,"idFacebook": "" ,"idVimeo": "" ,"idTwitch": "" ,"status": 0,"categoria": {"nome":"Música", "_id": "5ec18b85f1c6989ffb86963e"}},</v>
      </c>
      <c r="L328" t="s">
        <v>800</v>
      </c>
      <c r="M328" t="str">
        <f>LOWER(CONCATENATE($M$1,DEC2HEX(AJ328)))</f>
        <v>5ec19a37f1c6989ffb86979f</v>
      </c>
      <c r="AJ328">
        <v>1951</v>
      </c>
    </row>
    <row r="329" spans="1:36" x14ac:dyDescent="0.25">
      <c r="A329" t="s">
        <v>802</v>
      </c>
      <c r="B329" t="s">
        <v>803</v>
      </c>
      <c r="F329">
        <v>0</v>
      </c>
      <c r="G329" t="s">
        <v>49</v>
      </c>
      <c r="H329" t="str">
        <f>VLOOKUP(canais!G329,categorias!$B$1:$C$7,2,FALSE)</f>
        <v>5ec18b85f1c6989ffb86963e</v>
      </c>
      <c r="K329" t="str">
        <f t="shared" si="5"/>
        <v>{"nome": "Mc Koringa" ,"idYoutube": "UCIbuHmpoxGG3zUN4Ny2WN2Q" ,"idFacebook": "" ,"idVimeo": "" ,"idTwitch": "" ,"status": 0,"categoria": {"nome":"Música", "_id": "5ec18b85f1c6989ffb86963e"}},</v>
      </c>
      <c r="L329" t="s">
        <v>802</v>
      </c>
      <c r="M329" t="str">
        <f>LOWER(CONCATENATE($M$1,DEC2HEX(AJ329)))</f>
        <v>5ec19a37f1c6989ffb8697a0</v>
      </c>
      <c r="AJ329">
        <v>1952</v>
      </c>
    </row>
    <row r="330" spans="1:36" x14ac:dyDescent="0.25">
      <c r="A330" t="s">
        <v>804</v>
      </c>
      <c r="B330" t="s">
        <v>805</v>
      </c>
      <c r="F330">
        <v>0</v>
      </c>
      <c r="G330" t="s">
        <v>49</v>
      </c>
      <c r="H330" t="str">
        <f>VLOOKUP(canais!G330,categorias!$B$1:$C$7,2,FALSE)</f>
        <v>5ec18b85f1c6989ffb86963e</v>
      </c>
      <c r="K330" t="str">
        <f t="shared" si="5"/>
        <v>{"nome": "Forró Os Pé de Cana" ,"idYoutube": "UCJIzZNlcnAsRjR2WGblYhyw" ,"idFacebook": "" ,"idVimeo": "" ,"idTwitch": "" ,"status": 0,"categoria": {"nome":"Música", "_id": "5ec18b85f1c6989ffb86963e"}},</v>
      </c>
      <c r="L330" t="s">
        <v>804</v>
      </c>
      <c r="M330" t="str">
        <f>LOWER(CONCATENATE($M$1,DEC2HEX(AJ330)))</f>
        <v>5ec19a37f1c6989ffb8697a1</v>
      </c>
      <c r="AJ330">
        <v>1953</v>
      </c>
    </row>
    <row r="331" spans="1:36" x14ac:dyDescent="0.25">
      <c r="A331" t="s">
        <v>806</v>
      </c>
      <c r="B331" t="s">
        <v>807</v>
      </c>
      <c r="F331">
        <v>0</v>
      </c>
      <c r="G331" t="s">
        <v>49</v>
      </c>
      <c r="H331" t="str">
        <f>VLOOKUP(canais!G331,categorias!$B$1:$C$7,2,FALSE)</f>
        <v>5ec18b85f1c6989ffb86963e</v>
      </c>
      <c r="K331" t="str">
        <f t="shared" si="5"/>
        <v>{"nome": "Valéria Barros" ,"idYoutube": "UCwR1KSRQPm6KNS_BQAgx1Hw" ,"idFacebook": "" ,"idVimeo": "" ,"idTwitch": "" ,"status": 0,"categoria": {"nome":"Música", "_id": "5ec18b85f1c6989ffb86963e"}},</v>
      </c>
      <c r="L331" t="s">
        <v>806</v>
      </c>
      <c r="M331" t="str">
        <f>LOWER(CONCATENATE($M$1,DEC2HEX(AJ331)))</f>
        <v>5ec19a37f1c6989ffb8697a2</v>
      </c>
      <c r="AJ331">
        <v>1954</v>
      </c>
    </row>
    <row r="332" spans="1:36" x14ac:dyDescent="0.25">
      <c r="A332" t="s">
        <v>808</v>
      </c>
      <c r="B332" t="s">
        <v>809</v>
      </c>
      <c r="F332">
        <v>0</v>
      </c>
      <c r="G332" t="s">
        <v>49</v>
      </c>
      <c r="H332" t="str">
        <f>VLOOKUP(canais!G332,categorias!$B$1:$C$7,2,FALSE)</f>
        <v>5ec18b85f1c6989ffb86963e</v>
      </c>
      <c r="K332" t="str">
        <f t="shared" si="5"/>
        <v>{"nome": "Adelmário Coelho" ,"idYoutube": "UCuLnuA7qYoPduiRoecPIc6g" ,"idFacebook": "" ,"idVimeo": "" ,"idTwitch": "" ,"status": 0,"categoria": {"nome":"Música", "_id": "5ec18b85f1c6989ffb86963e"}},</v>
      </c>
      <c r="L332" t="s">
        <v>808</v>
      </c>
      <c r="M332" t="str">
        <f>LOWER(CONCATENATE($M$1,DEC2HEX(AJ332)))</f>
        <v>5ec19a37f1c6989ffb8697a3</v>
      </c>
      <c r="AJ332">
        <v>1955</v>
      </c>
    </row>
    <row r="333" spans="1:36" x14ac:dyDescent="0.25">
      <c r="A333" t="s">
        <v>810</v>
      </c>
      <c r="B333" t="s">
        <v>811</v>
      </c>
      <c r="F333">
        <v>0</v>
      </c>
      <c r="G333" t="s">
        <v>49</v>
      </c>
      <c r="H333" t="str">
        <f>VLOOKUP(canais!G333,categorias!$B$1:$C$7,2,FALSE)</f>
        <v>5ec18b85f1c6989ffb86963e</v>
      </c>
      <c r="K333" t="str">
        <f t="shared" si="5"/>
        <v>{"nome": "Detonautas" ,"idYoutube": "UCAxBwMa6l9EQ9d2eVWoyiNQ" ,"idFacebook": "" ,"idVimeo": "" ,"idTwitch": "" ,"status": 0,"categoria": {"nome":"Música", "_id": "5ec18b85f1c6989ffb86963e"}},</v>
      </c>
      <c r="L333" t="s">
        <v>810</v>
      </c>
      <c r="M333" t="str">
        <f>LOWER(CONCATENATE($M$1,DEC2HEX(AJ333)))</f>
        <v>5ec19a37f1c6989ffb8697a4</v>
      </c>
      <c r="AJ333">
        <v>1956</v>
      </c>
    </row>
    <row r="334" spans="1:36" x14ac:dyDescent="0.25">
      <c r="A334" t="s">
        <v>812</v>
      </c>
      <c r="B334" t="s">
        <v>813</v>
      </c>
      <c r="F334">
        <v>0</v>
      </c>
      <c r="G334" t="s">
        <v>49</v>
      </c>
      <c r="H334" t="str">
        <f>VLOOKUP(canais!G334,categorias!$B$1:$C$7,2,FALSE)</f>
        <v>5ec18b85f1c6989ffb86963e</v>
      </c>
      <c r="K334" t="str">
        <f t="shared" si="5"/>
        <v>{"nome": "SEM REZNHA" ,"idYoutube": "UC_hOpnXmq34IAYaMyxG0D9A" ,"idFacebook": "" ,"idVimeo": "" ,"idTwitch": "" ,"status": 0,"categoria": {"nome":"Música", "_id": "5ec18b85f1c6989ffb86963e"}},</v>
      </c>
      <c r="L334" t="s">
        <v>812</v>
      </c>
      <c r="M334" t="str">
        <f>LOWER(CONCATENATE($M$1,DEC2HEX(AJ334)))</f>
        <v>5ec19a37f1c6989ffb8697a5</v>
      </c>
      <c r="AJ334">
        <v>1957</v>
      </c>
    </row>
    <row r="335" spans="1:36" x14ac:dyDescent="0.25">
      <c r="A335" t="s">
        <v>814</v>
      </c>
      <c r="B335" t="s">
        <v>815</v>
      </c>
      <c r="F335">
        <v>0</v>
      </c>
      <c r="G335" t="s">
        <v>49</v>
      </c>
      <c r="H335" t="str">
        <f>VLOOKUP(canais!G335,categorias!$B$1:$C$7,2,FALSE)</f>
        <v>5ec18b85f1c6989ffb86963e</v>
      </c>
      <c r="K335" t="str">
        <f t="shared" si="5"/>
        <v>{"nome": "Pablo" ,"idYoutube": "UCvW6D401uETeZuvMrNfgwdg" ,"idFacebook": "" ,"idVimeo": "" ,"idTwitch": "" ,"status": 0,"categoria": {"nome":"Música", "_id": "5ec18b85f1c6989ffb86963e"}},</v>
      </c>
      <c r="L335" t="s">
        <v>814</v>
      </c>
      <c r="M335" t="str">
        <f>LOWER(CONCATENATE($M$1,DEC2HEX(AJ335)))</f>
        <v>5ec19a37f1c6989ffb8697a6</v>
      </c>
      <c r="AJ335">
        <v>1958</v>
      </c>
    </row>
    <row r="336" spans="1:36" x14ac:dyDescent="0.25">
      <c r="A336" t="s">
        <v>816</v>
      </c>
      <c r="B336" t="s">
        <v>817</v>
      </c>
      <c r="F336">
        <v>0</v>
      </c>
      <c r="G336" t="s">
        <v>49</v>
      </c>
      <c r="H336" t="str">
        <f>VLOOKUP(canais!G336,categorias!$B$1:$C$7,2,FALSE)</f>
        <v>5ec18b85f1c6989ffb86963e</v>
      </c>
      <c r="K336" t="str">
        <f t="shared" si="5"/>
        <v>{"nome": "Caio Medice" ,"idYoutube": "UCcT-b97sDJJJLdphGYTMXzw" ,"idFacebook": "" ,"idVimeo": "" ,"idTwitch": "" ,"status": 0,"categoria": {"nome":"Música", "_id": "5ec18b85f1c6989ffb86963e"}},</v>
      </c>
      <c r="L336" t="s">
        <v>816</v>
      </c>
      <c r="M336" t="str">
        <f>LOWER(CONCATENATE($M$1,DEC2HEX(AJ336)))</f>
        <v>5ec19a37f1c6989ffb8697a7</v>
      </c>
      <c r="AJ336">
        <v>1959</v>
      </c>
    </row>
    <row r="337" spans="1:36" x14ac:dyDescent="0.25">
      <c r="A337" t="s">
        <v>818</v>
      </c>
      <c r="B337" t="s">
        <v>819</v>
      </c>
      <c r="F337">
        <v>0</v>
      </c>
      <c r="G337" t="s">
        <v>49</v>
      </c>
      <c r="H337" t="str">
        <f>VLOOKUP(canais!G337,categorias!$B$1:$C$7,2,FALSE)</f>
        <v>5ec18b85f1c6989ffb86963e</v>
      </c>
      <c r="K337" t="str">
        <f t="shared" si="5"/>
        <v>{"nome": "Igor Ativado" ,"idYoutube": "UCK3a-YLldMs6P7JMttrWLIg" ,"idFacebook": "" ,"idVimeo": "" ,"idTwitch": "" ,"status": 0,"categoria": {"nome":"Música", "_id": "5ec18b85f1c6989ffb86963e"}},</v>
      </c>
      <c r="L337" t="s">
        <v>818</v>
      </c>
      <c r="M337" t="str">
        <f>LOWER(CONCATENATE($M$1,DEC2HEX(AJ337)))</f>
        <v>5ec19a37f1c6989ffb8697a8</v>
      </c>
      <c r="AJ337">
        <v>1960</v>
      </c>
    </row>
    <row r="338" spans="1:36" x14ac:dyDescent="0.25">
      <c r="A338" t="s">
        <v>820</v>
      </c>
      <c r="B338" t="s">
        <v>821</v>
      </c>
      <c r="F338">
        <v>0</v>
      </c>
      <c r="G338" t="s">
        <v>49</v>
      </c>
      <c r="H338" t="str">
        <f>VLOOKUP(canais!G338,categorias!$B$1:$C$7,2,FALSE)</f>
        <v>5ec18b85f1c6989ffb86963e</v>
      </c>
      <c r="K338" t="str">
        <f t="shared" si="5"/>
        <v>{"nome": "Banda LayBack" ,"idYoutube": "UCnWMvKQg9WaMi1eLvSFJCgA" ,"idFacebook": "" ,"idVimeo": "" ,"idTwitch": "" ,"status": 0,"categoria": {"nome":"Música", "_id": "5ec18b85f1c6989ffb86963e"}},</v>
      </c>
      <c r="L338" t="s">
        <v>820</v>
      </c>
      <c r="M338" t="str">
        <f>LOWER(CONCATENATE($M$1,DEC2HEX(AJ338)))</f>
        <v>5ec19a37f1c6989ffb8697a9</v>
      </c>
      <c r="AJ338">
        <v>1961</v>
      </c>
    </row>
    <row r="339" spans="1:36" x14ac:dyDescent="0.25">
      <c r="A339" t="s">
        <v>822</v>
      </c>
      <c r="B339" t="s">
        <v>823</v>
      </c>
      <c r="F339">
        <v>0</v>
      </c>
      <c r="G339" t="s">
        <v>49</v>
      </c>
      <c r="H339" t="str">
        <f>VLOOKUP(canais!G339,categorias!$B$1:$C$7,2,FALSE)</f>
        <v>5ec18b85f1c6989ffb86963e</v>
      </c>
      <c r="K339" t="str">
        <f t="shared" si="5"/>
        <v>{"nome": "Grupo Presença" ,"idYoutube": "UCKTsmTjpzWuCoFcdaJ4GnSA" ,"idFacebook": "" ,"idVimeo": "" ,"idTwitch": "" ,"status": 0,"categoria": {"nome":"Música", "_id": "5ec18b85f1c6989ffb86963e"}},</v>
      </c>
      <c r="L339" t="s">
        <v>822</v>
      </c>
      <c r="M339" t="str">
        <f>LOWER(CONCATENATE($M$1,DEC2HEX(AJ339)))</f>
        <v>5ec19a37f1c6989ffb8697aa</v>
      </c>
      <c r="AJ339">
        <v>1962</v>
      </c>
    </row>
    <row r="340" spans="1:36" x14ac:dyDescent="0.25">
      <c r="A340" t="s">
        <v>824</v>
      </c>
      <c r="B340" t="s">
        <v>825</v>
      </c>
      <c r="F340">
        <v>0</v>
      </c>
      <c r="G340" t="s">
        <v>49</v>
      </c>
      <c r="H340" t="str">
        <f>VLOOKUP(canais!G340,categorias!$B$1:$C$7,2,FALSE)</f>
        <v>5ec18b85f1c6989ffb86963e</v>
      </c>
      <c r="K340" t="str">
        <f t="shared" si="5"/>
        <v>{"nome": "LP Tributo" ,"idYoutube": "UCl3byzifQ9mIcdmtZhygPqQ" ,"idFacebook": "" ,"idVimeo": "" ,"idTwitch": "" ,"status": 0,"categoria": {"nome":"Música", "_id": "5ec18b85f1c6989ffb86963e"}},</v>
      </c>
      <c r="L340" t="s">
        <v>824</v>
      </c>
      <c r="M340" t="str">
        <f>LOWER(CONCATENATE($M$1,DEC2HEX(AJ340)))</f>
        <v>5ec19a37f1c6989ffb8697ab</v>
      </c>
      <c r="AJ340">
        <v>1963</v>
      </c>
    </row>
    <row r="341" spans="1:36" x14ac:dyDescent="0.25">
      <c r="A341" t="s">
        <v>826</v>
      </c>
      <c r="B341" t="s">
        <v>827</v>
      </c>
      <c r="F341">
        <v>0</v>
      </c>
      <c r="G341" t="s">
        <v>49</v>
      </c>
      <c r="H341" t="str">
        <f>VLOOKUP(canais!G341,categorias!$B$1:$C$7,2,FALSE)</f>
        <v>5ec18b85f1c6989ffb86963e</v>
      </c>
      <c r="K341" t="str">
        <f t="shared" si="5"/>
        <v>{"nome": "Melim" ,"idYoutube": "UCvFA2VabfW8wnVJXB3hm1Bg" ,"idFacebook": "" ,"idVimeo": "" ,"idTwitch": "" ,"status": 0,"categoria": {"nome":"Música", "_id": "5ec18b85f1c6989ffb86963e"}},</v>
      </c>
      <c r="L341" t="s">
        <v>826</v>
      </c>
      <c r="M341" t="str">
        <f>LOWER(CONCATENATE($M$1,DEC2HEX(AJ341)))</f>
        <v>5ec19a37f1c6989ffb8697ac</v>
      </c>
      <c r="AJ341">
        <v>1964</v>
      </c>
    </row>
    <row r="342" spans="1:36" x14ac:dyDescent="0.25">
      <c r="A342" t="s">
        <v>828</v>
      </c>
      <c r="B342" t="s">
        <v>829</v>
      </c>
      <c r="F342">
        <v>0</v>
      </c>
      <c r="G342" t="s">
        <v>49</v>
      </c>
      <c r="H342" t="str">
        <f>VLOOKUP(canais!G342,categorias!$B$1:$C$7,2,FALSE)</f>
        <v>5ec18b85f1c6989ffb86963e</v>
      </c>
      <c r="K342" t="str">
        <f t="shared" si="5"/>
        <v>{"nome": "Jopin" ,"idYoutube": "UCmrB3JgkO0zpKFV3Hf9_lrw" ,"idFacebook": "" ,"idVimeo": "" ,"idTwitch": "" ,"status": 0,"categoria": {"nome":"Música", "_id": "5ec18b85f1c6989ffb86963e"}},</v>
      </c>
      <c r="L342" t="s">
        <v>828</v>
      </c>
      <c r="M342" t="str">
        <f>LOWER(CONCATENATE($M$1,DEC2HEX(AJ342)))</f>
        <v>5ec19a37f1c6989ffb8697ad</v>
      </c>
      <c r="AJ342">
        <v>1965</v>
      </c>
    </row>
    <row r="343" spans="1:36" x14ac:dyDescent="0.25">
      <c r="A343" t="s">
        <v>830</v>
      </c>
      <c r="B343" t="s">
        <v>831</v>
      </c>
      <c r="F343">
        <v>0</v>
      </c>
      <c r="G343" t="s">
        <v>49</v>
      </c>
      <c r="H343" t="str">
        <f>VLOOKUP(canais!G343,categorias!$B$1:$C$7,2,FALSE)</f>
        <v>5ec18b85f1c6989ffb86963e</v>
      </c>
      <c r="K343" t="str">
        <f t="shared" si="5"/>
        <v>{"nome": "Educadora FM" ,"idYoutube": "UCTsoLKsERSF5FMwEdV6euKQ" ,"idFacebook": "" ,"idVimeo": "" ,"idTwitch": "" ,"status": 0,"categoria": {"nome":"Música", "_id": "5ec18b85f1c6989ffb86963e"}},</v>
      </c>
      <c r="L343" t="s">
        <v>830</v>
      </c>
      <c r="M343" t="str">
        <f>LOWER(CONCATENATE($M$1,DEC2HEX(AJ343)))</f>
        <v>5ec19a37f1c6989ffb8697ae</v>
      </c>
      <c r="AJ343">
        <v>1966</v>
      </c>
    </row>
    <row r="344" spans="1:36" x14ac:dyDescent="0.25">
      <c r="A344" t="s">
        <v>832</v>
      </c>
      <c r="B344" t="s">
        <v>833</v>
      </c>
      <c r="F344">
        <v>0</v>
      </c>
      <c r="G344" t="s">
        <v>49</v>
      </c>
      <c r="H344" t="str">
        <f>VLOOKUP(canais!G344,categorias!$B$1:$C$7,2,FALSE)</f>
        <v>5ec18b85f1c6989ffb86963e</v>
      </c>
      <c r="K344" t="str">
        <f t="shared" si="5"/>
        <v>{"nome": "Kohen" ,"idYoutube": "UCYZ4xfqr77WfQ2R2GO25dyQ" ,"idFacebook": "" ,"idVimeo": "" ,"idTwitch": "" ,"status": 0,"categoria": {"nome":"Música", "_id": "5ec18b85f1c6989ffb86963e"}},</v>
      </c>
      <c r="L344" t="s">
        <v>832</v>
      </c>
      <c r="M344" t="str">
        <f>LOWER(CONCATENATE($M$1,DEC2HEX(AJ344)))</f>
        <v>5ec19a37f1c6989ffb8697af</v>
      </c>
      <c r="AJ344">
        <v>1967</v>
      </c>
    </row>
    <row r="345" spans="1:36" x14ac:dyDescent="0.25">
      <c r="A345" t="s">
        <v>834</v>
      </c>
      <c r="B345" t="s">
        <v>835</v>
      </c>
      <c r="F345">
        <v>0</v>
      </c>
      <c r="G345" t="s">
        <v>49</v>
      </c>
      <c r="H345" t="str">
        <f>VLOOKUP(canais!G345,categorias!$B$1:$C$7,2,FALSE)</f>
        <v>5ec18b85f1c6989ffb86963e</v>
      </c>
      <c r="K345" t="str">
        <f t="shared" si="5"/>
        <v>{"nome": "DOORN Records" ,"idYoutube": "UC_c4pYoEDy2NSkv3-hNvHHA" ,"idFacebook": "" ,"idVimeo": "" ,"idTwitch": "" ,"status": 0,"categoria": {"nome":"Música", "_id": "5ec18b85f1c6989ffb86963e"}},</v>
      </c>
      <c r="L345" t="s">
        <v>834</v>
      </c>
      <c r="M345" t="str">
        <f>LOWER(CONCATENATE($M$1,DEC2HEX(AJ345)))</f>
        <v>5ec19a37f1c6989ffb8697b0</v>
      </c>
      <c r="AJ345">
        <v>1968</v>
      </c>
    </row>
    <row r="346" spans="1:36" x14ac:dyDescent="0.25">
      <c r="A346" t="s">
        <v>836</v>
      </c>
      <c r="F346">
        <v>0</v>
      </c>
      <c r="G346" t="s">
        <v>49</v>
      </c>
      <c r="H346" t="str">
        <f>VLOOKUP(canais!G346,categorias!$B$1:$C$7,2,FALSE)</f>
        <v>5ec18b85f1c6989ffb86963e</v>
      </c>
      <c r="K346" t="str">
        <f t="shared" si="5"/>
        <v>{"nome": "Olodum" ,"idYoutube": "" ,"idFacebook": "" ,"idVimeo": "" ,"idTwitch": "" ,"status": 0,"categoria": {"nome":"Música", "_id": "5ec18b85f1c6989ffb86963e"}},</v>
      </c>
      <c r="L346" t="s">
        <v>836</v>
      </c>
      <c r="M346" t="str">
        <f>LOWER(CONCATENATE($M$1,DEC2HEX(AJ346)))</f>
        <v>5ec19a37f1c6989ffb8697b1</v>
      </c>
      <c r="AJ346">
        <v>1969</v>
      </c>
    </row>
    <row r="347" spans="1:36" x14ac:dyDescent="0.25">
      <c r="A347" t="s">
        <v>837</v>
      </c>
      <c r="B347" t="s">
        <v>838</v>
      </c>
      <c r="F347">
        <v>0</v>
      </c>
      <c r="G347" t="s">
        <v>49</v>
      </c>
      <c r="H347" t="str">
        <f>VLOOKUP(canais!G347,categorias!$B$1:$C$7,2,FALSE)</f>
        <v>5ec18b85f1c6989ffb86963e</v>
      </c>
      <c r="K347" t="str">
        <f t="shared" si="5"/>
        <v>{"nome": "Companhia do Calypso" ,"idYoutube": "UCE0ZS6UV5kpeZGBle1YbToA" ,"idFacebook": "" ,"idVimeo": "" ,"idTwitch": "" ,"status": 0,"categoria": {"nome":"Música", "_id": "5ec18b85f1c6989ffb86963e"}},</v>
      </c>
      <c r="L347" t="s">
        <v>837</v>
      </c>
      <c r="M347" t="str">
        <f>LOWER(CONCATENATE($M$1,DEC2HEX(AJ347)))</f>
        <v>5ec19a37f1c6989ffb8697b2</v>
      </c>
      <c r="AJ347">
        <v>1970</v>
      </c>
    </row>
    <row r="348" spans="1:36" x14ac:dyDescent="0.25">
      <c r="A348" t="s">
        <v>839</v>
      </c>
      <c r="B348" t="s">
        <v>840</v>
      </c>
      <c r="F348">
        <v>0</v>
      </c>
      <c r="G348" t="s">
        <v>49</v>
      </c>
      <c r="H348" t="str">
        <f>VLOOKUP(canais!G348,categorias!$B$1:$C$7,2,FALSE)</f>
        <v>5ec18b85f1c6989ffb86963e</v>
      </c>
      <c r="K348" t="str">
        <f t="shared" si="5"/>
        <v>{"nome": "Banda Os Brothers" ,"idYoutube": "UCui0RhKcvH7kY2o6Tm5V93Q" ,"idFacebook": "" ,"idVimeo": "" ,"idTwitch": "" ,"status": 0,"categoria": {"nome":"Música", "_id": "5ec18b85f1c6989ffb86963e"}},</v>
      </c>
      <c r="L348" t="s">
        <v>839</v>
      </c>
      <c r="M348" t="str">
        <f>LOWER(CONCATENATE($M$1,DEC2HEX(AJ348)))</f>
        <v>5ec19a37f1c6989ffb8697b3</v>
      </c>
      <c r="AJ348">
        <v>1971</v>
      </c>
    </row>
    <row r="349" spans="1:36" x14ac:dyDescent="0.25">
      <c r="A349" t="s">
        <v>841</v>
      </c>
      <c r="B349" t="s">
        <v>842</v>
      </c>
      <c r="F349">
        <v>0</v>
      </c>
      <c r="G349" t="s">
        <v>49</v>
      </c>
      <c r="H349" t="str">
        <f>VLOOKUP(canais!G349,categorias!$B$1:$C$7,2,FALSE)</f>
        <v>5ec18b85f1c6989ffb86963e</v>
      </c>
      <c r="K349" t="str">
        <f t="shared" si="5"/>
        <v>{"nome": "Nicolas Germano" ,"idYoutube": "UCUfoZwtE_cT4rcWpPGPt0YA" ,"idFacebook": "" ,"idVimeo": "" ,"idTwitch": "" ,"status": 0,"categoria": {"nome":"Música", "_id": "5ec18b85f1c6989ffb86963e"}},</v>
      </c>
      <c r="L349" t="s">
        <v>841</v>
      </c>
      <c r="M349" t="str">
        <f>LOWER(CONCATENATE($M$1,DEC2HEX(AJ349)))</f>
        <v>5ec19a37f1c6989ffb8697b4</v>
      </c>
      <c r="AJ349">
        <v>1972</v>
      </c>
    </row>
    <row r="350" spans="1:36" x14ac:dyDescent="0.25">
      <c r="A350" t="s">
        <v>843</v>
      </c>
      <c r="B350" t="s">
        <v>844</v>
      </c>
      <c r="F350">
        <v>0</v>
      </c>
      <c r="G350" t="s">
        <v>49</v>
      </c>
      <c r="H350" t="str">
        <f>VLOOKUP(canais!G350,categorias!$B$1:$C$7,2,FALSE)</f>
        <v>5ec18b85f1c6989ffb86963e</v>
      </c>
      <c r="K350" t="str">
        <f t="shared" si="5"/>
        <v>{"nome": "Vocal Livre" ,"idYoutube": "UCZrHTCq4cXwwtGBTujhAANA" ,"idFacebook": "" ,"idVimeo": "" ,"idTwitch": "" ,"status": 0,"categoria": {"nome":"Música", "_id": "5ec18b85f1c6989ffb86963e"}},</v>
      </c>
      <c r="L350" t="s">
        <v>843</v>
      </c>
      <c r="M350" t="str">
        <f>LOWER(CONCATENATE($M$1,DEC2HEX(AJ350)))</f>
        <v>5ec19a37f1c6989ffb8697b5</v>
      </c>
      <c r="AJ350">
        <v>1973</v>
      </c>
    </row>
    <row r="351" spans="1:36" x14ac:dyDescent="0.25">
      <c r="A351" t="s">
        <v>845</v>
      </c>
      <c r="B351" t="s">
        <v>846</v>
      </c>
      <c r="F351">
        <v>0</v>
      </c>
      <c r="G351" t="s">
        <v>49</v>
      </c>
      <c r="H351" t="str">
        <f>VLOOKUP(canais!G351,categorias!$B$1:$C$7,2,FALSE)</f>
        <v>5ec18b85f1c6989ffb86963e</v>
      </c>
      <c r="K351" t="str">
        <f t="shared" si="5"/>
        <v>{"nome": "Los Hermanos" ,"idYoutube": "UCEus5FTsxOPruA755QpCsow" ,"idFacebook": "" ,"idVimeo": "" ,"idTwitch": "" ,"status": 0,"categoria": {"nome":"Música", "_id": "5ec18b85f1c6989ffb86963e"}},</v>
      </c>
      <c r="L351" t="s">
        <v>845</v>
      </c>
      <c r="M351" t="str">
        <f>LOWER(CONCATENATE($M$1,DEC2HEX(AJ351)))</f>
        <v>5ec19a37f1c6989ffb8697b6</v>
      </c>
      <c r="AJ351">
        <v>1974</v>
      </c>
    </row>
    <row r="352" spans="1:36" x14ac:dyDescent="0.25">
      <c r="A352" t="s">
        <v>847</v>
      </c>
      <c r="B352" t="s">
        <v>848</v>
      </c>
      <c r="F352">
        <v>0</v>
      </c>
      <c r="G352" t="s">
        <v>49</v>
      </c>
      <c r="H352" t="str">
        <f>VLOOKUP(canais!G352,categorias!$B$1:$C$7,2,FALSE)</f>
        <v>5ec18b85f1c6989ffb86963e</v>
      </c>
      <c r="K352" t="str">
        <f t="shared" si="5"/>
        <v>{"nome": "Kátia Cilene" ,"idYoutube": "UCu6EZIWJNKLZF3zYJ2Cp32Q" ,"idFacebook": "" ,"idVimeo": "" ,"idTwitch": "" ,"status": 0,"categoria": {"nome":"Música", "_id": "5ec18b85f1c6989ffb86963e"}},</v>
      </c>
      <c r="L352" t="s">
        <v>847</v>
      </c>
      <c r="M352" t="str">
        <f>LOWER(CONCATENATE($M$1,DEC2HEX(AJ352)))</f>
        <v>5ec19a37f1c6989ffb8697b7</v>
      </c>
      <c r="AJ352">
        <v>1975</v>
      </c>
    </row>
    <row r="353" spans="1:36" x14ac:dyDescent="0.25">
      <c r="A353" t="s">
        <v>849</v>
      </c>
      <c r="B353" t="s">
        <v>850</v>
      </c>
      <c r="F353">
        <v>0</v>
      </c>
      <c r="G353" t="s">
        <v>49</v>
      </c>
      <c r="H353" t="str">
        <f>VLOOKUP(canais!G353,categorias!$B$1:$C$7,2,FALSE)</f>
        <v>5ec18b85f1c6989ffb86963e</v>
      </c>
      <c r="K353" t="str">
        <f t="shared" si="5"/>
        <v>{"nome": "Mara Pavanelly" ,"idYoutube": "UCr2_pNDv0ao3ihCcGTKvDTQ" ,"idFacebook": "" ,"idVimeo": "" ,"idTwitch": "" ,"status": 0,"categoria": {"nome":"Música", "_id": "5ec18b85f1c6989ffb86963e"}},</v>
      </c>
      <c r="L353" t="s">
        <v>849</v>
      </c>
      <c r="M353" t="str">
        <f>LOWER(CONCATENATE($M$1,DEC2HEX(AJ353)))</f>
        <v>5ec19a37f1c6989ffb8697b8</v>
      </c>
      <c r="AJ353">
        <v>1976</v>
      </c>
    </row>
    <row r="354" spans="1:36" x14ac:dyDescent="0.25">
      <c r="A354" t="s">
        <v>851</v>
      </c>
      <c r="B354" t="s">
        <v>852</v>
      </c>
      <c r="F354">
        <v>0</v>
      </c>
      <c r="G354" t="s">
        <v>49</v>
      </c>
      <c r="H354" t="str">
        <f>VLOOKUP(canais!G354,categorias!$B$1:$C$7,2,FALSE)</f>
        <v>5ec18b85f1c6989ffb86963e</v>
      </c>
      <c r="K354" t="str">
        <f t="shared" si="5"/>
        <v>{"nome": "Bruno Rosa" ,"idYoutube": "UCgENMvw0UY0ba0QQRsSQhrw" ,"idFacebook": "" ,"idVimeo": "" ,"idTwitch": "" ,"status": 0,"categoria": {"nome":"Música", "_id": "5ec18b85f1c6989ffb86963e"}},</v>
      </c>
      <c r="L354" t="s">
        <v>851</v>
      </c>
      <c r="M354" t="str">
        <f>LOWER(CONCATENATE($M$1,DEC2HEX(AJ354)))</f>
        <v>5ec19a37f1c6989ffb8697b9</v>
      </c>
      <c r="AJ354">
        <v>1977</v>
      </c>
    </row>
    <row r="355" spans="1:36" x14ac:dyDescent="0.25">
      <c r="A355" t="s">
        <v>853</v>
      </c>
      <c r="B355" t="s">
        <v>854</v>
      </c>
      <c r="F355">
        <v>0</v>
      </c>
      <c r="G355" t="s">
        <v>49</v>
      </c>
      <c r="H355" t="str">
        <f>VLOOKUP(canais!G355,categorias!$B$1:$C$7,2,FALSE)</f>
        <v>5ec18b85f1c6989ffb86963e</v>
      </c>
      <c r="K355" t="str">
        <f t="shared" si="5"/>
        <v>{"nome": "Paula Fernandes" ,"idYoutube": "UCvnl2_zQCEzGzjRzsityDYQ" ,"idFacebook": "" ,"idVimeo": "" ,"idTwitch": "" ,"status": 0,"categoria": {"nome":"Música", "_id": "5ec18b85f1c6989ffb86963e"}},</v>
      </c>
      <c r="L355" t="s">
        <v>853</v>
      </c>
      <c r="M355" t="str">
        <f>LOWER(CONCATENATE($M$1,DEC2HEX(AJ355)))</f>
        <v>5ec19a37f1c6989ffb8697ba</v>
      </c>
      <c r="AJ355">
        <v>1978</v>
      </c>
    </row>
    <row r="356" spans="1:36" x14ac:dyDescent="0.25">
      <c r="A356" t="s">
        <v>855</v>
      </c>
      <c r="B356" t="s">
        <v>856</v>
      </c>
      <c r="F356">
        <v>0</v>
      </c>
      <c r="G356" t="s">
        <v>49</v>
      </c>
      <c r="H356" t="str">
        <f>VLOOKUP(canais!G356,categorias!$B$1:$C$7,2,FALSE)</f>
        <v>5ec18b85f1c6989ffb86963e</v>
      </c>
      <c r="K356" t="str">
        <f t="shared" si="5"/>
        <v>{"nome": "Pedro Paulo e Alex" ,"idYoutube": "UCoVw1ho6U3AGidHm-k7vH-w" ,"idFacebook": "" ,"idVimeo": "" ,"idTwitch": "" ,"status": 0,"categoria": {"nome":"Música", "_id": "5ec18b85f1c6989ffb86963e"}},</v>
      </c>
      <c r="L356" t="s">
        <v>855</v>
      </c>
      <c r="M356" t="str">
        <f>LOWER(CONCATENATE($M$1,DEC2HEX(AJ356)))</f>
        <v>5ec19a37f1c6989ffb8697bb</v>
      </c>
      <c r="AJ356">
        <v>1979</v>
      </c>
    </row>
    <row r="357" spans="1:36" x14ac:dyDescent="0.25">
      <c r="A357" t="s">
        <v>857</v>
      </c>
      <c r="B357" t="s">
        <v>858</v>
      </c>
      <c r="F357">
        <v>0</v>
      </c>
      <c r="G357" t="s">
        <v>49</v>
      </c>
      <c r="H357" t="str">
        <f>VLOOKUP(canais!G357,categorias!$B$1:$C$7,2,FALSE)</f>
        <v>5ec18b85f1c6989ffb86963e</v>
      </c>
      <c r="K357" t="str">
        <f t="shared" si="5"/>
        <v>{"nome": "Sergio Riccardo" ,"idYoutube": "UCovlQyzgA6T3mB6H8vvuDRQ" ,"idFacebook": "" ,"idVimeo": "" ,"idTwitch": "" ,"status": 0,"categoria": {"nome":"Música", "_id": "5ec18b85f1c6989ffb86963e"}},</v>
      </c>
      <c r="L357" t="s">
        <v>857</v>
      </c>
      <c r="M357" t="str">
        <f>LOWER(CONCATENATE($M$1,DEC2HEX(AJ357)))</f>
        <v>5ec19a37f1c6989ffb8697bc</v>
      </c>
      <c r="AJ357">
        <v>1980</v>
      </c>
    </row>
    <row r="358" spans="1:36" x14ac:dyDescent="0.25">
      <c r="A358" t="s">
        <v>859</v>
      </c>
      <c r="B358" t="s">
        <v>860</v>
      </c>
      <c r="F358">
        <v>0</v>
      </c>
      <c r="G358" t="s">
        <v>49</v>
      </c>
      <c r="H358" t="str">
        <f>VLOOKUP(canais!G358,categorias!$B$1:$C$7,2,FALSE)</f>
        <v>5ec18b85f1c6989ffb86963e</v>
      </c>
      <c r="K358" t="str">
        <f t="shared" si="5"/>
        <v>{"nome": "Ponto de Equilibro" ,"idYoutube": "UCjisL_wayJkxiVGBC0O3-Sw" ,"idFacebook": "" ,"idVimeo": "" ,"idTwitch": "" ,"status": 0,"categoria": {"nome":"Música", "_id": "5ec18b85f1c6989ffb86963e"}},</v>
      </c>
      <c r="L358" t="s">
        <v>859</v>
      </c>
      <c r="M358" t="str">
        <f>LOWER(CONCATENATE($M$1,DEC2HEX(AJ358)))</f>
        <v>5ec19a37f1c6989ffb8697bd</v>
      </c>
      <c r="AJ358">
        <v>1981</v>
      </c>
    </row>
    <row r="359" spans="1:36" x14ac:dyDescent="0.25">
      <c r="A359" t="s">
        <v>861</v>
      </c>
      <c r="B359" t="s">
        <v>862</v>
      </c>
      <c r="C359" t="s">
        <v>863</v>
      </c>
      <c r="F359">
        <v>0</v>
      </c>
      <c r="G359" t="s">
        <v>49</v>
      </c>
      <c r="H359" t="str">
        <f>VLOOKUP(canais!G359,categorias!$B$1:$C$7,2,FALSE)</f>
        <v>5ec18b85f1c6989ffb86963e</v>
      </c>
      <c r="K359" t="str">
        <f t="shared" si="5"/>
        <v>{"nome": "Raising Cane's" ,"idYoutube": "UCu4MUf6LJA5wl2uUeIxIMbw" ,"idFacebook": "RaisingCanesChickenFingers" ,"idVimeo": "" ,"idTwitch": "" ,"status": 0,"categoria": {"nome":"Música", "_id": "5ec18b85f1c6989ffb86963e"}},</v>
      </c>
      <c r="L359" t="s">
        <v>861</v>
      </c>
      <c r="M359" t="str">
        <f>LOWER(CONCATENATE($M$1,DEC2HEX(AJ359)))</f>
        <v>5ec19a37f1c6989ffb8697be</v>
      </c>
      <c r="AJ359">
        <v>1982</v>
      </c>
    </row>
    <row r="360" spans="1:36" x14ac:dyDescent="0.25">
      <c r="A360" t="s">
        <v>864</v>
      </c>
      <c r="B360" t="s">
        <v>865</v>
      </c>
      <c r="F360">
        <v>0</v>
      </c>
      <c r="G360" t="s">
        <v>49</v>
      </c>
      <c r="H360" t="str">
        <f>VLOOKUP(canais!G360,categorias!$B$1:$C$7,2,FALSE)</f>
        <v>5ec18b85f1c6989ffb86963e</v>
      </c>
      <c r="K360" t="str">
        <f t="shared" si="5"/>
        <v>{"nome": "Napalm Records" ,"idYoutube": "UCG7AaCh_CiG6pq_rRDNw72A" ,"idFacebook": "" ,"idVimeo": "" ,"idTwitch": "" ,"status": 0,"categoria": {"nome":"Música", "_id": "5ec18b85f1c6989ffb86963e"}},</v>
      </c>
      <c r="L360" t="s">
        <v>864</v>
      </c>
      <c r="M360" t="str">
        <f>LOWER(CONCATENATE($M$1,DEC2HEX(AJ360)))</f>
        <v>5ec19a37f1c6989ffb8697bf</v>
      </c>
      <c r="AJ360">
        <v>1983</v>
      </c>
    </row>
    <row r="361" spans="1:36" x14ac:dyDescent="0.25">
      <c r="A361" t="s">
        <v>866</v>
      </c>
      <c r="B361" t="s">
        <v>867</v>
      </c>
      <c r="F361">
        <v>0</v>
      </c>
      <c r="G361" t="s">
        <v>49</v>
      </c>
      <c r="H361" t="str">
        <f>VLOOKUP(canais!G361,categorias!$B$1:$C$7,2,FALSE)</f>
        <v>5ec18b85f1c6989ffb86963e</v>
      </c>
      <c r="K361" t="str">
        <f t="shared" si="5"/>
        <v>{"nome": "Fat Joe" ,"idYoutube": "UC9AZd4iksgpbPbWlHCTgYFw" ,"idFacebook": "" ,"idVimeo": "" ,"idTwitch": "" ,"status": 0,"categoria": {"nome":"Música", "_id": "5ec18b85f1c6989ffb86963e"}},</v>
      </c>
      <c r="L361" t="s">
        <v>866</v>
      </c>
      <c r="M361" t="str">
        <f>LOWER(CONCATENATE($M$1,DEC2HEX(AJ361)))</f>
        <v>5ec19a37f1c6989ffb8697c0</v>
      </c>
      <c r="AJ361">
        <v>1984</v>
      </c>
    </row>
    <row r="362" spans="1:36" x14ac:dyDescent="0.25">
      <c r="A362" t="s">
        <v>868</v>
      </c>
      <c r="C362" t="s">
        <v>869</v>
      </c>
      <c r="F362">
        <v>0</v>
      </c>
      <c r="G362" t="s">
        <v>49</v>
      </c>
      <c r="H362" t="str">
        <f>VLOOKUP(canais!G362,categorias!$B$1:$C$7,2,FALSE)</f>
        <v>5ec18b85f1c6989ffb86963e</v>
      </c>
      <c r="K362" t="str">
        <f t="shared" si="5"/>
        <v>{"nome": "Festival Dendicasa" ,"idYoutube": "" ,"idFacebook": "dendicasafestival" ,"idVimeo": "" ,"idTwitch": "" ,"status": 0,"categoria": {"nome":"Música", "_id": "5ec18b85f1c6989ffb86963e"}},</v>
      </c>
      <c r="L362" t="s">
        <v>868</v>
      </c>
      <c r="M362" t="str">
        <f>LOWER(CONCATENATE($M$1,DEC2HEX(AJ362)))</f>
        <v>5ec19a37f1c6989ffb8697c1</v>
      </c>
      <c r="AJ362">
        <v>1985</v>
      </c>
    </row>
    <row r="363" spans="1:36" x14ac:dyDescent="0.25">
      <c r="A363" t="s">
        <v>870</v>
      </c>
      <c r="B363" t="s">
        <v>871</v>
      </c>
      <c r="F363">
        <v>0</v>
      </c>
      <c r="G363" t="s">
        <v>49</v>
      </c>
      <c r="H363" t="str">
        <f>VLOOKUP(canais!G363,categorias!$B$1:$C$7,2,FALSE)</f>
        <v>5ec18b85f1c6989ffb86963e</v>
      </c>
      <c r="K363" t="str">
        <f t="shared" si="5"/>
        <v>{"nome": "Rapper Gregory" ,"idYoutube": "UCM5OqrMtzgxtvxUX8PB08qA" ,"idFacebook": "" ,"idVimeo": "" ,"idTwitch": "" ,"status": 0,"categoria": {"nome":"Música", "_id": "5ec18b85f1c6989ffb86963e"}},</v>
      </c>
      <c r="L363" t="s">
        <v>870</v>
      </c>
      <c r="M363" t="str">
        <f>LOWER(CONCATENATE($M$1,DEC2HEX(AJ363)))</f>
        <v>5ec19a37f1c6989ffb8697c2</v>
      </c>
      <c r="AJ363">
        <v>1986</v>
      </c>
    </row>
    <row r="364" spans="1:36" x14ac:dyDescent="0.25">
      <c r="A364" t="s">
        <v>872</v>
      </c>
      <c r="B364" t="s">
        <v>873</v>
      </c>
      <c r="F364">
        <v>0</v>
      </c>
      <c r="G364" t="s">
        <v>49</v>
      </c>
      <c r="H364" t="str">
        <f>VLOOKUP(canais!G364,categorias!$B$1:$C$7,2,FALSE)</f>
        <v>5ec18b85f1c6989ffb86963e</v>
      </c>
      <c r="K364" t="str">
        <f t="shared" si="5"/>
        <v>{"nome": "Dj Marlboro" ,"idYoutube": "UCPE4XGBPvfRdtkgDfR97BFQ" ,"idFacebook": "" ,"idVimeo": "" ,"idTwitch": "" ,"status": 0,"categoria": {"nome":"Música", "_id": "5ec18b85f1c6989ffb86963e"}},</v>
      </c>
      <c r="L364" t="s">
        <v>872</v>
      </c>
      <c r="M364" t="str">
        <f>LOWER(CONCATENATE($M$1,DEC2HEX(AJ364)))</f>
        <v>5ec19a37f1c6989ffb8697c3</v>
      </c>
      <c r="AJ364">
        <v>1987</v>
      </c>
    </row>
    <row r="365" spans="1:36" x14ac:dyDescent="0.25">
      <c r="A365" t="s">
        <v>874</v>
      </c>
      <c r="B365" t="s">
        <v>875</v>
      </c>
      <c r="F365">
        <v>0</v>
      </c>
      <c r="G365" t="s">
        <v>49</v>
      </c>
      <c r="H365" t="str">
        <f>VLOOKUP(canais!G365,categorias!$B$1:$C$7,2,FALSE)</f>
        <v>5ec18b85f1c6989ffb86963e</v>
      </c>
      <c r="K365" t="str">
        <f t="shared" si="5"/>
        <v>{"nome": "Apocalyptica" ,"idYoutube": "UCru9ErWdSgEG8VO8xtBHFuQ" ,"idFacebook": "" ,"idVimeo": "" ,"idTwitch": "" ,"status": 0,"categoria": {"nome":"Música", "_id": "5ec18b85f1c6989ffb86963e"}},</v>
      </c>
      <c r="L365" t="s">
        <v>874</v>
      </c>
      <c r="M365" t="str">
        <f>LOWER(CONCATENATE($M$1,DEC2HEX(AJ365)))</f>
        <v>5ec19a37f1c6989ffb8697c4</v>
      </c>
      <c r="AJ365">
        <v>1988</v>
      </c>
    </row>
    <row r="366" spans="1:36" x14ac:dyDescent="0.25">
      <c r="A366" t="s">
        <v>876</v>
      </c>
      <c r="B366" t="s">
        <v>877</v>
      </c>
      <c r="F366">
        <v>0</v>
      </c>
      <c r="G366" t="s">
        <v>49</v>
      </c>
      <c r="H366" t="str">
        <f>VLOOKUP(canais!G366,categorias!$B$1:$C$7,2,FALSE)</f>
        <v>5ec18b85f1c6989ffb86963e</v>
      </c>
      <c r="K366" t="str">
        <f t="shared" si="5"/>
        <v>{"nome": "Telecine" ,"idYoutube": "UCo75UnlCEKjxOoNb4jx2LsA" ,"idFacebook": "" ,"idVimeo": "" ,"idTwitch": "" ,"status": 0,"categoria": {"nome":"Música", "_id": "5ec18b85f1c6989ffb86963e"}},</v>
      </c>
      <c r="L366" t="s">
        <v>876</v>
      </c>
      <c r="M366" t="str">
        <f>LOWER(CONCATENATE($M$1,DEC2HEX(AJ366)))</f>
        <v>5ec19a37f1c6989ffb8697c5</v>
      </c>
      <c r="AJ366">
        <v>1989</v>
      </c>
    </row>
    <row r="367" spans="1:36" x14ac:dyDescent="0.25">
      <c r="A367" t="s">
        <v>878</v>
      </c>
      <c r="B367" t="s">
        <v>879</v>
      </c>
      <c r="F367">
        <v>0</v>
      </c>
      <c r="G367" t="s">
        <v>49</v>
      </c>
      <c r="H367" t="str">
        <f>VLOOKUP(canais!G367,categorias!$B$1:$C$7,2,FALSE)</f>
        <v>5ec18b85f1c6989ffb86963e</v>
      </c>
      <c r="K367" t="str">
        <f t="shared" si="5"/>
        <v>{"nome": "O'Rilley Irish Pub" ,"idYoutube": "UCyF3FEejw8LTHbe5Lcb-d1A" ,"idFacebook": "" ,"idVimeo": "" ,"idTwitch": "" ,"status": 0,"categoria": {"nome":"Música", "_id": "5ec18b85f1c6989ffb86963e"}},</v>
      </c>
      <c r="L367" t="s">
        <v>878</v>
      </c>
      <c r="M367" t="str">
        <f>LOWER(CONCATENATE($M$1,DEC2HEX(AJ367)))</f>
        <v>5ec19a37f1c6989ffb8697c6</v>
      </c>
      <c r="AJ367">
        <v>1990</v>
      </c>
    </row>
    <row r="368" spans="1:36" x14ac:dyDescent="0.25">
      <c r="A368" t="s">
        <v>880</v>
      </c>
      <c r="B368" t="s">
        <v>881</v>
      </c>
      <c r="F368">
        <v>0</v>
      </c>
      <c r="G368" t="s">
        <v>49</v>
      </c>
      <c r="H368" t="str">
        <f>VLOOKUP(canais!G368,categorias!$B$1:$C$7,2,FALSE)</f>
        <v>5ec18b85f1c6989ffb86963e</v>
      </c>
      <c r="K368" t="str">
        <f t="shared" si="5"/>
        <v>{"nome": "Lobão" ,"idYoutube": "UCv-NWLLs-sKmgCoMwZuJPtw" ,"idFacebook": "" ,"idVimeo": "" ,"idTwitch": "" ,"status": 0,"categoria": {"nome":"Música", "_id": "5ec18b85f1c6989ffb86963e"}},</v>
      </c>
      <c r="L368" t="s">
        <v>880</v>
      </c>
      <c r="M368" t="str">
        <f>LOWER(CONCATENATE($M$1,DEC2HEX(AJ368)))</f>
        <v>5ec19a37f1c6989ffb8697c7</v>
      </c>
      <c r="AJ368">
        <v>1991</v>
      </c>
    </row>
    <row r="369" spans="1:36" x14ac:dyDescent="0.25">
      <c r="A369" t="s">
        <v>882</v>
      </c>
      <c r="B369" t="s">
        <v>883</v>
      </c>
      <c r="F369">
        <v>0</v>
      </c>
      <c r="G369" t="s">
        <v>49</v>
      </c>
      <c r="H369" t="str">
        <f>VLOOKUP(canais!G369,categorias!$B$1:$C$7,2,FALSE)</f>
        <v>5ec18b85f1c6989ffb86963e</v>
      </c>
      <c r="K369" t="str">
        <f t="shared" si="5"/>
        <v>{"nome": "Edson Duarte" ,"idYoutube": "UCVadkUMivhrwWZI4GlwgYcg" ,"idFacebook": "" ,"idVimeo": "" ,"idTwitch": "" ,"status": 0,"categoria": {"nome":"Música", "_id": "5ec18b85f1c6989ffb86963e"}},</v>
      </c>
      <c r="L369" t="s">
        <v>882</v>
      </c>
      <c r="M369" t="str">
        <f>LOWER(CONCATENATE($M$1,DEC2HEX(AJ369)))</f>
        <v>5ec19a37f1c6989ffb8697c8</v>
      </c>
      <c r="AJ369">
        <v>1992</v>
      </c>
    </row>
    <row r="370" spans="1:36" x14ac:dyDescent="0.25">
      <c r="A370" t="s">
        <v>884</v>
      </c>
      <c r="B370" t="s">
        <v>885</v>
      </c>
      <c r="F370">
        <v>0</v>
      </c>
      <c r="G370" t="s">
        <v>49</v>
      </c>
      <c r="H370" t="str">
        <f>VLOOKUP(canais!G370,categorias!$B$1:$C$7,2,FALSE)</f>
        <v>5ec18b85f1c6989ffb86963e</v>
      </c>
      <c r="K370" t="str">
        <f t="shared" si="5"/>
        <v>{"nome": "Marcos Lessa" ,"idYoutube": "UCrEDpSBujrQo_LVcntR8PHQ" ,"idFacebook": "" ,"idVimeo": "" ,"idTwitch": "" ,"status": 0,"categoria": {"nome":"Música", "_id": "5ec18b85f1c6989ffb86963e"}},</v>
      </c>
      <c r="L370" t="s">
        <v>884</v>
      </c>
      <c r="M370" t="str">
        <f>LOWER(CONCATENATE($M$1,DEC2HEX(AJ370)))</f>
        <v>5ec19a37f1c6989ffb8697c9</v>
      </c>
      <c r="AJ370">
        <v>1993</v>
      </c>
    </row>
    <row r="371" spans="1:36" x14ac:dyDescent="0.25">
      <c r="A371" t="s">
        <v>886</v>
      </c>
      <c r="B371" t="s">
        <v>887</v>
      </c>
      <c r="F371">
        <v>0</v>
      </c>
      <c r="G371" t="s">
        <v>49</v>
      </c>
      <c r="H371" t="str">
        <f>VLOOKUP(canais!G371,categorias!$B$1:$C$7,2,FALSE)</f>
        <v>5ec18b85f1c6989ffb86963e</v>
      </c>
      <c r="K371" t="str">
        <f t="shared" si="5"/>
        <v>{"nome": "Seu Roque" ,"idYoutube": "UC7WWcZ4t_gRiJxErhAyOLDg" ,"idFacebook": "" ,"idVimeo": "" ,"idTwitch": "" ,"status": 0,"categoria": {"nome":"Música", "_id": "5ec18b85f1c6989ffb86963e"}},</v>
      </c>
      <c r="L371" t="s">
        <v>886</v>
      </c>
      <c r="M371" t="str">
        <f>LOWER(CONCATENATE($M$1,DEC2HEX(AJ371)))</f>
        <v>5ec19a37f1c6989ffb8697ca</v>
      </c>
      <c r="AJ371">
        <v>1994</v>
      </c>
    </row>
    <row r="372" spans="1:36" x14ac:dyDescent="0.25">
      <c r="A372" t="s">
        <v>888</v>
      </c>
      <c r="B372" t="s">
        <v>889</v>
      </c>
      <c r="F372">
        <v>0</v>
      </c>
      <c r="G372" t="s">
        <v>49</v>
      </c>
      <c r="H372" t="str">
        <f>VLOOKUP(canais!G372,categorias!$B$1:$C$7,2,FALSE)</f>
        <v>5ec18b85f1c6989ffb86963e</v>
      </c>
      <c r="K372" t="str">
        <f t="shared" si="5"/>
        <v>{"nome": "Luedji Luna" ,"idYoutube": "UCaLmDMn4wJHNjBYfJ7n1TZg" ,"idFacebook": "" ,"idVimeo": "" ,"idTwitch": "" ,"status": 0,"categoria": {"nome":"Música", "_id": "5ec18b85f1c6989ffb86963e"}},</v>
      </c>
      <c r="L372" t="s">
        <v>888</v>
      </c>
      <c r="M372" t="str">
        <f>LOWER(CONCATENATE($M$1,DEC2HEX(AJ372)))</f>
        <v>5ec19a37f1c6989ffb8697cb</v>
      </c>
      <c r="AJ372">
        <v>1995</v>
      </c>
    </row>
    <row r="373" spans="1:36" x14ac:dyDescent="0.25">
      <c r="A373" t="s">
        <v>890</v>
      </c>
      <c r="B373" t="s">
        <v>891</v>
      </c>
      <c r="F373">
        <v>0</v>
      </c>
      <c r="G373" t="s">
        <v>49</v>
      </c>
      <c r="H373" t="str">
        <f>VLOOKUP(canais!G373,categorias!$B$1:$C$7,2,FALSE)</f>
        <v>5ec18b85f1c6989ffb86963e</v>
      </c>
      <c r="K373" t="str">
        <f t="shared" si="5"/>
        <v>{"nome": "Grupo Vombora" ,"idYoutube": "UCk7Vd2Guk0xMdd5-toT5LOg" ,"idFacebook": "" ,"idVimeo": "" ,"idTwitch": "" ,"status": 0,"categoria": {"nome":"Música", "_id": "5ec18b85f1c6989ffb86963e"}},</v>
      </c>
      <c r="L373" t="s">
        <v>890</v>
      </c>
      <c r="M373" t="str">
        <f>LOWER(CONCATENATE($M$1,DEC2HEX(AJ373)))</f>
        <v>5ec19a37f1c6989ffb8697cc</v>
      </c>
      <c r="AJ373">
        <v>1996</v>
      </c>
    </row>
    <row r="374" spans="1:36" x14ac:dyDescent="0.25">
      <c r="A374" t="s">
        <v>892</v>
      </c>
      <c r="F374">
        <v>0</v>
      </c>
      <c r="G374" t="s">
        <v>49</v>
      </c>
      <c r="H374" t="str">
        <f>VLOOKUP(canais!G374,categorias!$B$1:$C$7,2,FALSE)</f>
        <v>5ec18b85f1c6989ffb86963e</v>
      </c>
      <c r="K374" t="str">
        <f t="shared" si="5"/>
        <v>{"nome": "Fernando Younis" ,"idYoutube": "" ,"idFacebook": "" ,"idVimeo": "" ,"idTwitch": "" ,"status": 0,"categoria": {"nome":"Música", "_id": "5ec18b85f1c6989ffb86963e"}},</v>
      </c>
      <c r="L374" t="s">
        <v>892</v>
      </c>
      <c r="M374" t="str">
        <f>LOWER(CONCATENATE($M$1,DEC2HEX(AJ374)))</f>
        <v>5ec19a37f1c6989ffb8697cd</v>
      </c>
      <c r="AJ374">
        <v>1997</v>
      </c>
    </row>
    <row r="375" spans="1:36" x14ac:dyDescent="0.25">
      <c r="A375" t="s">
        <v>893</v>
      </c>
      <c r="B375" t="s">
        <v>894</v>
      </c>
      <c r="F375">
        <v>0</v>
      </c>
      <c r="G375" t="s">
        <v>49</v>
      </c>
      <c r="H375" t="str">
        <f>VLOOKUP(canais!G375,categorias!$B$1:$C$7,2,FALSE)</f>
        <v>5ec18b85f1c6989ffb86963e</v>
      </c>
      <c r="K375" t="str">
        <f t="shared" si="5"/>
        <v>{"nome": "Paulo Ricardo" ,"idYoutube": "UCCSaV-DNp_eqAk8M4qFY4QQ" ,"idFacebook": "" ,"idVimeo": "" ,"idTwitch": "" ,"status": 0,"categoria": {"nome":"Música", "_id": "5ec18b85f1c6989ffb86963e"}},</v>
      </c>
      <c r="L375" t="s">
        <v>893</v>
      </c>
      <c r="M375" t="str">
        <f>LOWER(CONCATENATE($M$1,DEC2HEX(AJ375)))</f>
        <v>5ec19a37f1c6989ffb8697ce</v>
      </c>
      <c r="AJ375">
        <v>1998</v>
      </c>
    </row>
    <row r="376" spans="1:36" x14ac:dyDescent="0.25">
      <c r="A376" t="s">
        <v>895</v>
      </c>
      <c r="B376" t="s">
        <v>896</v>
      </c>
      <c r="F376">
        <v>0</v>
      </c>
      <c r="G376" t="s">
        <v>49</v>
      </c>
      <c r="H376" t="str">
        <f>VLOOKUP(canais!G376,categorias!$B$1:$C$7,2,FALSE)</f>
        <v>5ec18b85f1c6989ffb86963e</v>
      </c>
      <c r="K376" t="str">
        <f t="shared" si="5"/>
        <v>{"nome": "João Victor e Vinicius" ,"idYoutube": "UC0-2kPj2Dq6wzmJtyDGOmAg" ,"idFacebook": "" ,"idVimeo": "" ,"idTwitch": "" ,"status": 0,"categoria": {"nome":"Música", "_id": "5ec18b85f1c6989ffb86963e"}},</v>
      </c>
      <c r="L376" t="s">
        <v>895</v>
      </c>
      <c r="M376" t="str">
        <f>LOWER(CONCATENATE($M$1,DEC2HEX(AJ376)))</f>
        <v>5ec19a37f1c6989ffb8697cf</v>
      </c>
      <c r="AJ376">
        <v>1999</v>
      </c>
    </row>
    <row r="377" spans="1:36" x14ac:dyDescent="0.25">
      <c r="A377" t="s">
        <v>897</v>
      </c>
      <c r="B377" t="s">
        <v>898</v>
      </c>
      <c r="F377">
        <v>0</v>
      </c>
      <c r="G377" t="s">
        <v>49</v>
      </c>
      <c r="H377" t="str">
        <f>VLOOKUP(canais!G377,categorias!$B$1:$C$7,2,FALSE)</f>
        <v>5ec18b85f1c6989ffb86963e</v>
      </c>
      <c r="K377" t="str">
        <f t="shared" si="5"/>
        <v>{"nome": "Scracho" ,"idYoutube": "UCcghGwLlQm2JPYRtBFgVkCQ" ,"idFacebook": "" ,"idVimeo": "" ,"idTwitch": "" ,"status": 0,"categoria": {"nome":"Música", "_id": "5ec18b85f1c6989ffb86963e"}},</v>
      </c>
      <c r="L377" t="s">
        <v>897</v>
      </c>
      <c r="M377" t="str">
        <f>LOWER(CONCATENATE($M$1,DEC2HEX(AJ377)))</f>
        <v>5ec19a37f1c6989ffb8697d0</v>
      </c>
      <c r="AJ377">
        <v>2000</v>
      </c>
    </row>
    <row r="378" spans="1:36" x14ac:dyDescent="0.25">
      <c r="A378" t="s">
        <v>899</v>
      </c>
      <c r="B378" t="s">
        <v>900</v>
      </c>
      <c r="F378">
        <v>0</v>
      </c>
      <c r="G378" t="s">
        <v>49</v>
      </c>
      <c r="H378" t="str">
        <f>VLOOKUP(canais!G378,categorias!$B$1:$C$7,2,FALSE)</f>
        <v>5ec18b85f1c6989ffb86963e</v>
      </c>
      <c r="K378" t="str">
        <f t="shared" si="5"/>
        <v>{"nome": "Black Eyed Peas" ,"idYoutube": "UCBFaOy1_APEXEyA6Gws_Y1g" ,"idFacebook": "" ,"idVimeo": "" ,"idTwitch": "" ,"status": 0,"categoria": {"nome":"Música", "_id": "5ec18b85f1c6989ffb86963e"}},</v>
      </c>
      <c r="L378" t="s">
        <v>899</v>
      </c>
      <c r="M378" t="str">
        <f>LOWER(CONCATENATE($M$1,DEC2HEX(AJ378)))</f>
        <v>5ec19a37f1c6989ffb8697d1</v>
      </c>
      <c r="AJ378">
        <v>2001</v>
      </c>
    </row>
    <row r="379" spans="1:36" x14ac:dyDescent="0.25">
      <c r="A379" t="s">
        <v>901</v>
      </c>
      <c r="B379" t="s">
        <v>902</v>
      </c>
      <c r="F379">
        <v>0</v>
      </c>
      <c r="G379" t="s">
        <v>49</v>
      </c>
      <c r="H379" t="str">
        <f>VLOOKUP(canais!G379,categorias!$B$1:$C$7,2,FALSE)</f>
        <v>5ec18b85f1c6989ffb86963e</v>
      </c>
      <c r="K379" t="str">
        <f t="shared" si="5"/>
        <v>{"nome": "Coisa Nossa" ,"idYoutube": "UCbtlMIfdRVxPXZ1nI8NBN2A" ,"idFacebook": "" ,"idVimeo": "" ,"idTwitch": "" ,"status": 0,"categoria": {"nome":"Música", "_id": "5ec18b85f1c6989ffb86963e"}},</v>
      </c>
      <c r="L379" t="s">
        <v>901</v>
      </c>
      <c r="M379" t="str">
        <f>LOWER(CONCATENATE($M$1,DEC2HEX(AJ379)))</f>
        <v>5ec19a37f1c6989ffb8697d2</v>
      </c>
      <c r="AJ379">
        <v>2002</v>
      </c>
    </row>
    <row r="380" spans="1:36" x14ac:dyDescent="0.25">
      <c r="A380" t="s">
        <v>903</v>
      </c>
      <c r="B380" t="s">
        <v>904</v>
      </c>
      <c r="F380">
        <v>0</v>
      </c>
      <c r="G380" t="s">
        <v>49</v>
      </c>
      <c r="H380" t="str">
        <f>VLOOKUP(canais!G380,categorias!$B$1:$C$7,2,FALSE)</f>
        <v>5ec18b85f1c6989ffb86963e</v>
      </c>
      <c r="K380" t="str">
        <f t="shared" si="5"/>
        <v>{"nome": "Adriano Pagani" ,"idYoutube": "UCZE0UL9BtkJFwsKX5nz0YEg" ,"idFacebook": "" ,"idVimeo": "" ,"idTwitch": "" ,"status": 0,"categoria": {"nome":"Música", "_id": "5ec18b85f1c6989ffb86963e"}},</v>
      </c>
      <c r="L380" t="s">
        <v>903</v>
      </c>
      <c r="M380" t="str">
        <f>LOWER(CONCATENATE($M$1,DEC2HEX(AJ380)))</f>
        <v>5ec19a37f1c6989ffb8697d3</v>
      </c>
      <c r="AJ380">
        <v>2003</v>
      </c>
    </row>
    <row r="381" spans="1:36" x14ac:dyDescent="0.25">
      <c r="A381" t="s">
        <v>905</v>
      </c>
      <c r="B381" t="s">
        <v>906</v>
      </c>
      <c r="F381">
        <v>0</v>
      </c>
      <c r="G381" t="s">
        <v>49</v>
      </c>
      <c r="H381" t="str">
        <f>VLOOKUP(canais!G381,categorias!$B$1:$C$7,2,FALSE)</f>
        <v>5ec18b85f1c6989ffb86963e</v>
      </c>
      <c r="K381" t="str">
        <f t="shared" si="5"/>
        <v>{"nome": "Beat Port" ,"idYoutube": "UCyEMqKQPGdj8wKVKt2-agbQ" ,"idFacebook": "" ,"idVimeo": "" ,"idTwitch": "" ,"status": 0,"categoria": {"nome":"Música", "_id": "5ec18b85f1c6989ffb86963e"}},</v>
      </c>
      <c r="L381" t="s">
        <v>905</v>
      </c>
      <c r="M381" t="str">
        <f>LOWER(CONCATENATE($M$1,DEC2HEX(AJ381)))</f>
        <v>5ec19a37f1c6989ffb8697d4</v>
      </c>
      <c r="AJ381">
        <v>2004</v>
      </c>
    </row>
    <row r="382" spans="1:36" x14ac:dyDescent="0.25">
      <c r="A382" t="s">
        <v>907</v>
      </c>
      <c r="B382" t="s">
        <v>908</v>
      </c>
      <c r="F382">
        <v>0</v>
      </c>
      <c r="G382" t="s">
        <v>49</v>
      </c>
      <c r="H382" t="str">
        <f>VLOOKUP(canais!G382,categorias!$B$1:$C$7,2,FALSE)</f>
        <v>5ec18b85f1c6989ffb86963e</v>
      </c>
      <c r="K382" t="str">
        <f t="shared" si="5"/>
        <v>{"nome": "Rainbow Kitten Surprise" ,"idYoutube": "UCCR9_AHrNjiwg2Py81fU02w" ,"idFacebook": "" ,"idVimeo": "" ,"idTwitch": "" ,"status": 0,"categoria": {"nome":"Música", "_id": "5ec18b85f1c6989ffb86963e"}},</v>
      </c>
      <c r="L382" t="s">
        <v>907</v>
      </c>
      <c r="M382" t="str">
        <f>LOWER(CONCATENATE($M$1,DEC2HEX(AJ382)))</f>
        <v>5ec19a37f1c6989ffb8697d5</v>
      </c>
      <c r="AJ382">
        <v>2005</v>
      </c>
    </row>
    <row r="383" spans="1:36" x14ac:dyDescent="0.25">
      <c r="A383" t="s">
        <v>909</v>
      </c>
      <c r="B383" t="s">
        <v>910</v>
      </c>
      <c r="F383">
        <v>0</v>
      </c>
      <c r="G383" t="s">
        <v>49</v>
      </c>
      <c r="H383" t="str">
        <f>VLOOKUP(canais!G383,categorias!$B$1:$C$7,2,FALSE)</f>
        <v>5ec18b85f1c6989ffb86963e</v>
      </c>
      <c r="K383" t="str">
        <f t="shared" si="5"/>
        <v>{"nome": "The Killers" ,"idYoutube": "UCkhyoTaWKuB-Rdbb6Z3Z5DA" ,"idFacebook": "" ,"idVimeo": "" ,"idTwitch": "" ,"status": 0,"categoria": {"nome":"Música", "_id": "5ec18b85f1c6989ffb86963e"}},</v>
      </c>
      <c r="L383" t="s">
        <v>909</v>
      </c>
      <c r="M383" t="str">
        <f>LOWER(CONCATENATE($M$1,DEC2HEX(AJ383)))</f>
        <v>5ec19a37f1c6989ffb8697d6</v>
      </c>
      <c r="AJ383">
        <v>2006</v>
      </c>
    </row>
    <row r="384" spans="1:36" x14ac:dyDescent="0.25">
      <c r="A384" t="s">
        <v>911</v>
      </c>
      <c r="B384" t="s">
        <v>912</v>
      </c>
      <c r="F384">
        <v>0</v>
      </c>
      <c r="G384" t="s">
        <v>49</v>
      </c>
      <c r="H384" t="str">
        <f>VLOOKUP(canais!G384,categorias!$B$1:$C$7,2,FALSE)</f>
        <v>5ec18b85f1c6989ffb86963e</v>
      </c>
      <c r="K384" t="str">
        <f t="shared" si="5"/>
        <v>{"nome": "Davi e Fernando" ,"idYoutube": "UCP-uA4q6UbfqDzJP9G6QxPg" ,"idFacebook": "" ,"idVimeo": "" ,"idTwitch": "" ,"status": 0,"categoria": {"nome":"Música", "_id": "5ec18b85f1c6989ffb86963e"}},</v>
      </c>
      <c r="L384" t="s">
        <v>911</v>
      </c>
      <c r="M384" t="str">
        <f>LOWER(CONCATENATE($M$1,DEC2HEX(AJ384)))</f>
        <v>5ec19a37f1c6989ffb8697d7</v>
      </c>
      <c r="AJ384">
        <v>2007</v>
      </c>
    </row>
    <row r="385" spans="1:36" x14ac:dyDescent="0.25">
      <c r="A385" t="s">
        <v>913</v>
      </c>
      <c r="B385" t="s">
        <v>914</v>
      </c>
      <c r="F385">
        <v>0</v>
      </c>
      <c r="G385" t="s">
        <v>49</v>
      </c>
      <c r="H385" t="str">
        <f>VLOOKUP(canais!G385,categorias!$B$1:$C$7,2,FALSE)</f>
        <v>5ec18b85f1c6989ffb86963e</v>
      </c>
      <c r="K385" t="str">
        <f t="shared" si="5"/>
        <v>{"nome": "Reezer" ,"idYoutube": "UCpYMptIvEf6kXu6UxdsDpgw" ,"idFacebook": "" ,"idVimeo": "" ,"idTwitch": "" ,"status": 0,"categoria": {"nome":"Música", "_id": "5ec18b85f1c6989ffb86963e"}},</v>
      </c>
      <c r="L385" t="s">
        <v>913</v>
      </c>
      <c r="M385" t="str">
        <f>LOWER(CONCATENATE($M$1,DEC2HEX(AJ385)))</f>
        <v>5ec19a37f1c6989ffb8697d8</v>
      </c>
      <c r="AJ385">
        <v>2008</v>
      </c>
    </row>
    <row r="386" spans="1:36" x14ac:dyDescent="0.25">
      <c r="A386" t="s">
        <v>915</v>
      </c>
      <c r="B386" t="s">
        <v>916</v>
      </c>
      <c r="F386">
        <v>0</v>
      </c>
      <c r="G386" t="s">
        <v>49</v>
      </c>
      <c r="H386" t="str">
        <f>VLOOKUP(canais!G386,categorias!$B$1:$C$7,2,FALSE)</f>
        <v>5ec18b85f1c6989ffb86963e</v>
      </c>
      <c r="K386" t="str">
        <f t="shared" si="5"/>
        <v>{"nome": "Cat Dealers" ,"idYoutube": "UChbV7GOWui74FJoHLCLwVSw" ,"idFacebook": "" ,"idVimeo": "" ,"idTwitch": "" ,"status": 0,"categoria": {"nome":"Música", "_id": "5ec18b85f1c6989ffb86963e"}},</v>
      </c>
      <c r="L386" t="s">
        <v>915</v>
      </c>
      <c r="M386" t="str">
        <f>LOWER(CONCATENATE($M$1,DEC2HEX(AJ386)))</f>
        <v>5ec19a37f1c6989ffb8697d9</v>
      </c>
      <c r="AJ386">
        <v>2009</v>
      </c>
    </row>
    <row r="387" spans="1:36" x14ac:dyDescent="0.25">
      <c r="A387" t="s">
        <v>917</v>
      </c>
      <c r="B387" t="s">
        <v>918</v>
      </c>
      <c r="F387">
        <v>0</v>
      </c>
      <c r="G387" t="s">
        <v>49</v>
      </c>
      <c r="H387" t="str">
        <f>VLOOKUP(canais!G387,categorias!$B$1:$C$7,2,FALSE)</f>
        <v>5ec18b85f1c6989ffb86963e</v>
      </c>
      <c r="K387" t="str">
        <f t="shared" ref="K387:K412" si="6">$A$1&amp;A387&amp;$B$1&amp;B387&amp;$C$1&amp;C387&amp;$D$1&amp;D387&amp;$E$1&amp;E387&amp;$F$1&amp;F387&amp;$G$1&amp;G387&amp;$H$1&amp;H387&amp;$I$1</f>
        <v>{"nome": "Romeo Blanco" ,"idYoutube": "UCxMAdKZiwNV_Do9J_fMJ6pg" ,"idFacebook": "" ,"idVimeo": "" ,"idTwitch": "" ,"status": 0,"categoria": {"nome":"Música", "_id": "5ec18b85f1c6989ffb86963e"}},</v>
      </c>
      <c r="L387" t="s">
        <v>917</v>
      </c>
      <c r="M387" t="str">
        <f>LOWER(CONCATENATE($M$1,DEC2HEX(AJ387)))</f>
        <v>5ec19a37f1c6989ffb8697da</v>
      </c>
      <c r="AJ387">
        <v>2010</v>
      </c>
    </row>
    <row r="388" spans="1:36" x14ac:dyDescent="0.25">
      <c r="A388" t="s">
        <v>919</v>
      </c>
      <c r="B388" t="s">
        <v>920</v>
      </c>
      <c r="F388">
        <v>0</v>
      </c>
      <c r="G388" t="s">
        <v>49</v>
      </c>
      <c r="H388" t="str">
        <f>VLOOKUP(canais!G388,categorias!$B$1:$C$7,2,FALSE)</f>
        <v>5ec18b85f1c6989ffb86963e</v>
      </c>
      <c r="K388" t="str">
        <f t="shared" si="6"/>
        <v>{"nome": "Festival Ajudar para Comemorar" ,"idYoutube": "UCgl7rNDz7KXMpqeAvKZWOJQ" ,"idFacebook": "" ,"idVimeo": "" ,"idTwitch": "" ,"status": 0,"categoria": {"nome":"Música", "_id": "5ec18b85f1c6989ffb86963e"}},</v>
      </c>
      <c r="L388" t="s">
        <v>919</v>
      </c>
      <c r="M388" t="str">
        <f>LOWER(CONCATENATE($M$1,DEC2HEX(AJ388)))</f>
        <v>5ec19a37f1c6989ffb8697db</v>
      </c>
      <c r="AJ388">
        <v>2011</v>
      </c>
    </row>
    <row r="389" spans="1:36" x14ac:dyDescent="0.25">
      <c r="A389" t="s">
        <v>921</v>
      </c>
      <c r="B389" t="s">
        <v>922</v>
      </c>
      <c r="F389">
        <v>0</v>
      </c>
      <c r="G389" t="s">
        <v>49</v>
      </c>
      <c r="H389" t="str">
        <f>VLOOKUP(canais!G389,categorias!$B$1:$C$7,2,FALSE)</f>
        <v>5ec18b85f1c6989ffb86963e</v>
      </c>
      <c r="K389" t="str">
        <f t="shared" si="6"/>
        <v>{"nome": "Coca Cola" ,"idYoutube": "UCosXctaTYxN4YPIvI5Fpcrw" ,"idFacebook": "" ,"idVimeo": "" ,"idTwitch": "" ,"status": 0,"categoria": {"nome":"Música", "_id": "5ec18b85f1c6989ffb86963e"}},</v>
      </c>
      <c r="L389" t="s">
        <v>921</v>
      </c>
      <c r="M389" t="str">
        <f>LOWER(CONCATENATE($M$1,DEC2HEX(AJ389)))</f>
        <v>5ec19a37f1c6989ffb8697dc</v>
      </c>
      <c r="AJ389">
        <v>2012</v>
      </c>
    </row>
    <row r="390" spans="1:36" x14ac:dyDescent="0.25">
      <c r="A390" t="s">
        <v>923</v>
      </c>
      <c r="B390" t="s">
        <v>924</v>
      </c>
      <c r="F390">
        <v>0</v>
      </c>
      <c r="G390" t="s">
        <v>49</v>
      </c>
      <c r="H390" t="str">
        <f>VLOOKUP(canais!G390,categorias!$B$1:$C$7,2,FALSE)</f>
        <v>5ec18b85f1c6989ffb86963e</v>
      </c>
      <c r="K390" t="str">
        <f t="shared" si="6"/>
        <v>{"nome": "Roadie Crew" ,"idYoutube": "UCmwQieW6ej4faLzz1lDJk4g" ,"idFacebook": "" ,"idVimeo": "" ,"idTwitch": "" ,"status": 0,"categoria": {"nome":"Música", "_id": "5ec18b85f1c6989ffb86963e"}},</v>
      </c>
      <c r="L390" t="s">
        <v>923</v>
      </c>
      <c r="M390" t="str">
        <f>LOWER(CONCATENATE($M$1,DEC2HEX(AJ390)))</f>
        <v>5ec19a37f1c6989ffb8697dd</v>
      </c>
      <c r="AJ390">
        <v>2013</v>
      </c>
    </row>
    <row r="391" spans="1:36" x14ac:dyDescent="0.25">
      <c r="A391" t="s">
        <v>925</v>
      </c>
      <c r="B391" t="s">
        <v>926</v>
      </c>
      <c r="F391">
        <v>0</v>
      </c>
      <c r="G391" t="s">
        <v>49</v>
      </c>
      <c r="H391" t="str">
        <f>VLOOKUP(canais!G391,categorias!$B$1:$C$7,2,FALSE)</f>
        <v>5ec18b85f1c6989ffb86963e</v>
      </c>
      <c r="K391" t="str">
        <f t="shared" si="6"/>
        <v>{"nome": "Sunburn Festival" ,"idYoutube": "UCqD7C-bA_Kzm3SMn7P-92-A" ,"idFacebook": "" ,"idVimeo": "" ,"idTwitch": "" ,"status": 0,"categoria": {"nome":"Música", "_id": "5ec18b85f1c6989ffb86963e"}},</v>
      </c>
      <c r="L391" t="s">
        <v>925</v>
      </c>
      <c r="M391" t="str">
        <f>LOWER(CONCATENATE($M$1,DEC2HEX(AJ391)))</f>
        <v>5ec19a37f1c6989ffb8697de</v>
      </c>
      <c r="AJ391">
        <v>2014</v>
      </c>
    </row>
    <row r="392" spans="1:36" x14ac:dyDescent="0.25">
      <c r="A392" t="s">
        <v>927</v>
      </c>
      <c r="B392" t="s">
        <v>928</v>
      </c>
      <c r="F392">
        <v>0</v>
      </c>
      <c r="G392" t="s">
        <v>49</v>
      </c>
      <c r="H392" t="str">
        <f>VLOOKUP(canais!G392,categorias!$B$1:$C$7,2,FALSE)</f>
        <v>5ec18b85f1c6989ffb86963e</v>
      </c>
      <c r="K392" t="str">
        <f t="shared" si="6"/>
        <v>{"nome": "Ramon Schnayder" ,"idYoutube": "UCLFrcsAy-sepDAlMoiz-Ykw" ,"idFacebook": "" ,"idVimeo": "" ,"idTwitch": "" ,"status": 0,"categoria": {"nome":"Música", "_id": "5ec18b85f1c6989ffb86963e"}},</v>
      </c>
      <c r="L392" t="s">
        <v>927</v>
      </c>
      <c r="M392" t="str">
        <f>LOWER(CONCATENATE($M$1,DEC2HEX(AJ392)))</f>
        <v>5ec19a37f1c6989ffb8697df</v>
      </c>
      <c r="AJ392">
        <v>2015</v>
      </c>
    </row>
    <row r="393" spans="1:36" x14ac:dyDescent="0.25">
      <c r="A393" t="s">
        <v>929</v>
      </c>
      <c r="B393" t="s">
        <v>930</v>
      </c>
      <c r="F393">
        <v>0</v>
      </c>
      <c r="G393" t="s">
        <v>49</v>
      </c>
      <c r="H393" t="str">
        <f>VLOOKUP(canais!G393,categorias!$B$1:$C$7,2,FALSE)</f>
        <v>5ec18b85f1c6989ffb86963e</v>
      </c>
      <c r="K393" t="str">
        <f t="shared" si="6"/>
        <v>{"nome": "Gabriela Carvalho" ,"idYoutube": "UCN35duZu5g7aUNMcnV8N7sA" ,"idFacebook": "" ,"idVimeo": "" ,"idTwitch": "" ,"status": 0,"categoria": {"nome":"Música", "_id": "5ec18b85f1c6989ffb86963e"}},</v>
      </c>
      <c r="L393" t="s">
        <v>929</v>
      </c>
      <c r="M393" t="str">
        <f>LOWER(CONCATENATE($M$1,DEC2HEX(AJ393)))</f>
        <v>5ec19a37f1c6989ffb8697e0</v>
      </c>
      <c r="AJ393">
        <v>2016</v>
      </c>
    </row>
    <row r="394" spans="1:36" x14ac:dyDescent="0.25">
      <c r="A394" t="s">
        <v>931</v>
      </c>
      <c r="B394" t="s">
        <v>932</v>
      </c>
      <c r="F394">
        <v>0</v>
      </c>
      <c r="G394" t="s">
        <v>49</v>
      </c>
      <c r="H394" t="str">
        <f>VLOOKUP(canais!G394,categorias!$B$1:$C$7,2,FALSE)</f>
        <v>5ec18b85f1c6989ffb86963e</v>
      </c>
      <c r="K394" t="str">
        <f t="shared" si="6"/>
        <v>{"nome": "Zé Cantor" ,"idYoutube": "UC2udUpIcyNDYd8UEn5TcJsg" ,"idFacebook": "" ,"idVimeo": "" ,"idTwitch": "" ,"status": 0,"categoria": {"nome":"Música", "_id": "5ec18b85f1c6989ffb86963e"}},</v>
      </c>
      <c r="L394" t="s">
        <v>931</v>
      </c>
      <c r="M394" t="str">
        <f>LOWER(CONCATENATE($M$1,DEC2HEX(AJ394)))</f>
        <v>5ec19a37f1c6989ffb8697e1</v>
      </c>
      <c r="AJ394">
        <v>2017</v>
      </c>
    </row>
    <row r="395" spans="1:36" x14ac:dyDescent="0.25">
      <c r="A395" t="s">
        <v>933</v>
      </c>
      <c r="B395" t="s">
        <v>934</v>
      </c>
      <c r="F395">
        <v>0</v>
      </c>
      <c r="G395" t="s">
        <v>49</v>
      </c>
      <c r="H395" t="str">
        <f>VLOOKUP(canais!G395,categorias!$B$1:$C$7,2,FALSE)</f>
        <v>5ec18b85f1c6989ffb86963e</v>
      </c>
      <c r="K395" t="str">
        <f t="shared" si="6"/>
        <v>{"nome": "Grupo Pixote" ,"idYoutube": "UC9nrzWIabr3QFpEPi2HQzzA" ,"idFacebook": "" ,"idVimeo": "" ,"idTwitch": "" ,"status": 0,"categoria": {"nome":"Música", "_id": "5ec18b85f1c6989ffb86963e"}},</v>
      </c>
      <c r="L395" t="s">
        <v>933</v>
      </c>
      <c r="M395" t="str">
        <f>LOWER(CONCATENATE($M$1,DEC2HEX(AJ395)))</f>
        <v>5ec19a37f1c6989ffb8697e2</v>
      </c>
      <c r="AJ395">
        <v>2018</v>
      </c>
    </row>
    <row r="396" spans="1:36" x14ac:dyDescent="0.25">
      <c r="A396" t="s">
        <v>935</v>
      </c>
      <c r="B396" t="s">
        <v>936</v>
      </c>
      <c r="F396">
        <v>0</v>
      </c>
      <c r="G396" t="s">
        <v>49</v>
      </c>
      <c r="H396" t="str">
        <f>VLOOKUP(canais!G396,categorias!$B$1:$C$7,2,FALSE)</f>
        <v>5ec18b85f1c6989ffb86963e</v>
      </c>
      <c r="K396" t="str">
        <f t="shared" si="6"/>
        <v>{"nome": "Sâmya Maia" ,"idYoutube": "UCmCOoNLsYoQnHJHTa_Yv_lA" ,"idFacebook": "" ,"idVimeo": "" ,"idTwitch": "" ,"status": 0,"categoria": {"nome":"Música", "_id": "5ec18b85f1c6989ffb86963e"}},</v>
      </c>
      <c r="L396" t="s">
        <v>935</v>
      </c>
      <c r="M396" t="str">
        <f>LOWER(CONCATENATE($M$1,DEC2HEX(AJ396)))</f>
        <v>5ec19a37f1c6989ffb8697e3</v>
      </c>
      <c r="AJ396">
        <v>2019</v>
      </c>
    </row>
    <row r="397" spans="1:36" x14ac:dyDescent="0.25">
      <c r="A397" t="s">
        <v>937</v>
      </c>
      <c r="B397" t="s">
        <v>938</v>
      </c>
      <c r="F397">
        <v>0</v>
      </c>
      <c r="G397" t="s">
        <v>49</v>
      </c>
      <c r="H397" t="str">
        <f>VLOOKUP(canais!G397,categorias!$B$1:$C$7,2,FALSE)</f>
        <v>5ec18b85f1c6989ffb86963e</v>
      </c>
      <c r="K397" t="str">
        <f t="shared" si="6"/>
        <v>{"nome": "Olivia Ferreira" ,"idYoutube": "UCc9CbS3E_1NfhD-aUgg_m3w" ,"idFacebook": "" ,"idVimeo": "" ,"idTwitch": "" ,"status": 0,"categoria": {"nome":"Música", "_id": "5ec18b85f1c6989ffb86963e"}},</v>
      </c>
      <c r="L397" t="s">
        <v>937</v>
      </c>
      <c r="M397" t="str">
        <f>LOWER(CONCATENATE($M$1,DEC2HEX(AJ397)))</f>
        <v>5ec19a37f1c6989ffb8697e4</v>
      </c>
      <c r="AJ397">
        <v>2020</v>
      </c>
    </row>
    <row r="398" spans="1:36" x14ac:dyDescent="0.25">
      <c r="A398" t="s">
        <v>939</v>
      </c>
      <c r="B398" t="s">
        <v>940</v>
      </c>
      <c r="F398">
        <v>0</v>
      </c>
      <c r="G398" t="s">
        <v>49</v>
      </c>
      <c r="H398" t="str">
        <f>VLOOKUP(canais!G398,categorias!$B$1:$C$7,2,FALSE)</f>
        <v>5ec18b85f1c6989ffb86963e</v>
      </c>
      <c r="K398" t="str">
        <f t="shared" si="6"/>
        <v>{"nome": "Furacão 2000" ,"idYoutube": "UC2nf2odgrHCgedXraaExpeQ" ,"idFacebook": "" ,"idVimeo": "" ,"idTwitch": "" ,"status": 0,"categoria": {"nome":"Música", "_id": "5ec18b85f1c6989ffb86963e"}},</v>
      </c>
      <c r="L398" t="s">
        <v>939</v>
      </c>
      <c r="M398" t="str">
        <f>LOWER(CONCATENATE($M$1,DEC2HEX(AJ398)))</f>
        <v>5ec19a37f1c6989ffb8697e5</v>
      </c>
      <c r="AJ398">
        <v>2021</v>
      </c>
    </row>
    <row r="399" spans="1:36" x14ac:dyDescent="0.25">
      <c r="A399" t="s">
        <v>941</v>
      </c>
      <c r="B399" t="s">
        <v>942</v>
      </c>
      <c r="F399">
        <v>0</v>
      </c>
      <c r="G399" t="s">
        <v>49</v>
      </c>
      <c r="H399" t="str">
        <f>VLOOKUP(canais!G399,categorias!$B$1:$C$7,2,FALSE)</f>
        <v>5ec18b85f1c6989ffb86963e</v>
      </c>
      <c r="K399" t="str">
        <f t="shared" si="6"/>
        <v>{"nome": "Mariana e Mateus" ,"idYoutube": "UCRnZjRGN-hzR-WiGrFJEKsQ" ,"idFacebook": "" ,"idVimeo": "" ,"idTwitch": "" ,"status": 0,"categoria": {"nome":"Música", "_id": "5ec18b85f1c6989ffb86963e"}},</v>
      </c>
      <c r="L399" t="s">
        <v>941</v>
      </c>
      <c r="M399" t="str">
        <f>LOWER(CONCATENATE($M$1,DEC2HEX(AJ399)))</f>
        <v>5ec19a37f1c6989ffb8697e6</v>
      </c>
      <c r="AJ399">
        <v>2022</v>
      </c>
    </row>
    <row r="400" spans="1:36" x14ac:dyDescent="0.25">
      <c r="A400" t="s">
        <v>943</v>
      </c>
      <c r="B400" t="s">
        <v>944</v>
      </c>
      <c r="F400">
        <v>0</v>
      </c>
      <c r="G400" t="s">
        <v>49</v>
      </c>
      <c r="H400" t="str">
        <f>VLOOKUP(canais!G400,categorias!$B$1:$C$7,2,FALSE)</f>
        <v>5ec18b85f1c6989ffb86963e</v>
      </c>
      <c r="K400" t="str">
        <f t="shared" si="6"/>
        <v>{"nome": "Rafa Mesquita" ,"idYoutube": "UCMMGkrT73uzeFjO1BCYBdCw" ,"idFacebook": "" ,"idVimeo": "" ,"idTwitch": "" ,"status": 0,"categoria": {"nome":"Música", "_id": "5ec18b85f1c6989ffb86963e"}},</v>
      </c>
      <c r="L400" t="s">
        <v>943</v>
      </c>
      <c r="M400" t="str">
        <f>LOWER(CONCATENATE($M$1,DEC2HEX(AJ400)))</f>
        <v>5ec19a37f1c6989ffb8697e7</v>
      </c>
      <c r="AJ400">
        <v>2023</v>
      </c>
    </row>
    <row r="401" spans="1:36" x14ac:dyDescent="0.25">
      <c r="A401" t="s">
        <v>945</v>
      </c>
      <c r="B401" t="s">
        <v>946</v>
      </c>
      <c r="F401">
        <v>0</v>
      </c>
      <c r="G401" t="s">
        <v>49</v>
      </c>
      <c r="H401" t="str">
        <f>VLOOKUP(canais!G401,categorias!$B$1:$C$7,2,FALSE)</f>
        <v>5ec18b85f1c6989ffb86963e</v>
      </c>
      <c r="K401" t="str">
        <f t="shared" si="6"/>
        <v>{"nome": "Babu Santana" ,"idYoutube": "UCz8FS9fRzVPkaSToXvA2TZQ" ,"idFacebook": "" ,"idVimeo": "" ,"idTwitch": "" ,"status": 0,"categoria": {"nome":"Música", "_id": "5ec18b85f1c6989ffb86963e"}},</v>
      </c>
      <c r="L401" t="s">
        <v>945</v>
      </c>
      <c r="M401" t="str">
        <f>LOWER(CONCATENATE($M$1,DEC2HEX(AJ401)))</f>
        <v>5ec19a37f1c6989ffb8697e8</v>
      </c>
      <c r="AJ401">
        <v>2024</v>
      </c>
    </row>
    <row r="402" spans="1:36" x14ac:dyDescent="0.25">
      <c r="A402" t="s">
        <v>947</v>
      </c>
      <c r="B402" t="s">
        <v>948</v>
      </c>
      <c r="F402">
        <v>0</v>
      </c>
      <c r="G402" t="s">
        <v>49</v>
      </c>
      <c r="H402" t="str">
        <f>VLOOKUP(canais!G402,categorias!$B$1:$C$7,2,FALSE)</f>
        <v>5ec18b85f1c6989ffb86963e</v>
      </c>
      <c r="K402" t="str">
        <f t="shared" si="6"/>
        <v>{"nome": "Sérgio Reis" ,"idYoutube": "UCa2s7svVZrDm5NUZ3ExL6DA" ,"idFacebook": "" ,"idVimeo": "" ,"idTwitch": "" ,"status": 0,"categoria": {"nome":"Música", "_id": "5ec18b85f1c6989ffb86963e"}},</v>
      </c>
      <c r="L402" t="s">
        <v>947</v>
      </c>
      <c r="M402" t="str">
        <f>LOWER(CONCATENATE($M$1,DEC2HEX(AJ402)))</f>
        <v>5ec19a37f1c6989ffb8697e9</v>
      </c>
      <c r="AJ402">
        <v>2025</v>
      </c>
    </row>
    <row r="403" spans="1:36" x14ac:dyDescent="0.25">
      <c r="A403" t="s">
        <v>949</v>
      </c>
      <c r="B403" t="s">
        <v>950</v>
      </c>
      <c r="F403">
        <v>0</v>
      </c>
      <c r="G403" t="s">
        <v>49</v>
      </c>
      <c r="H403" t="str">
        <f>VLOOKUP(canais!G403,categorias!$B$1:$C$7,2,FALSE)</f>
        <v>5ec18b85f1c6989ffb86963e</v>
      </c>
      <c r="K403" t="str">
        <f t="shared" si="6"/>
        <v>{"nome": "SambAdm" ,"idYoutube": "UCSaEzXPqQZgyYTnjcNd40xQ" ,"idFacebook": "" ,"idVimeo": "" ,"idTwitch": "" ,"status": 0,"categoria": {"nome":"Música", "_id": "5ec18b85f1c6989ffb86963e"}},</v>
      </c>
      <c r="L403" t="s">
        <v>949</v>
      </c>
      <c r="M403" t="str">
        <f>LOWER(CONCATENATE($M$1,DEC2HEX(AJ403)))</f>
        <v>5ec19a37f1c6989ffb8697ea</v>
      </c>
      <c r="AJ403">
        <v>2026</v>
      </c>
    </row>
    <row r="404" spans="1:36" x14ac:dyDescent="0.25">
      <c r="A404" t="s">
        <v>951</v>
      </c>
      <c r="B404" t="s">
        <v>952</v>
      </c>
      <c r="F404">
        <v>0</v>
      </c>
      <c r="G404" t="s">
        <v>49</v>
      </c>
      <c r="H404" t="str">
        <f>VLOOKUP(canais!G404,categorias!$B$1:$C$7,2,FALSE)</f>
        <v>5ec18b85f1c6989ffb86963e</v>
      </c>
      <c r="K404" t="str">
        <f t="shared" si="6"/>
        <v>{"nome": "Zé Ricardo e Thiago" ,"idYoutube": "UC5_0qdfbiW506o1M-0atC9Q" ,"idFacebook": "" ,"idVimeo": "" ,"idTwitch": "" ,"status": 0,"categoria": {"nome":"Música", "_id": "5ec18b85f1c6989ffb86963e"}},</v>
      </c>
      <c r="L404" t="s">
        <v>951</v>
      </c>
      <c r="M404" t="str">
        <f>LOWER(CONCATENATE($M$1,DEC2HEX(AJ404)))</f>
        <v>5ec19a37f1c6989ffb8697eb</v>
      </c>
      <c r="AJ404">
        <v>2027</v>
      </c>
    </row>
    <row r="405" spans="1:36" x14ac:dyDescent="0.25">
      <c r="A405" t="s">
        <v>953</v>
      </c>
      <c r="B405" t="s">
        <v>954</v>
      </c>
      <c r="F405">
        <v>0</v>
      </c>
      <c r="G405" t="s">
        <v>49</v>
      </c>
      <c r="H405" t="str">
        <f>VLOOKUP(canais!G405,categorias!$B$1:$C$7,2,FALSE)</f>
        <v>5ec18b85f1c6989ffb86963e</v>
      </c>
      <c r="K405" t="str">
        <f t="shared" si="6"/>
        <v>{"nome": "Enzo Rabelo" ,"idYoutube": "UCd03l2uhKmifkTDLdsP1kSw" ,"idFacebook": "" ,"idVimeo": "" ,"idTwitch": "" ,"status": 0,"categoria": {"nome":"Música", "_id": "5ec18b85f1c6989ffb86963e"}},</v>
      </c>
      <c r="L405" t="s">
        <v>953</v>
      </c>
      <c r="M405" t="str">
        <f>LOWER(CONCATENATE($M$1,DEC2HEX(AJ405)))</f>
        <v>5ec19a37f1c6989ffb8697ec</v>
      </c>
      <c r="AJ405">
        <v>2028</v>
      </c>
    </row>
    <row r="406" spans="1:36" x14ac:dyDescent="0.25">
      <c r="A406" t="s">
        <v>955</v>
      </c>
      <c r="B406" t="s">
        <v>956</v>
      </c>
      <c r="F406">
        <v>0</v>
      </c>
      <c r="G406" t="s">
        <v>49</v>
      </c>
      <c r="H406" t="str">
        <f>VLOOKUP(canais!G406,categorias!$B$1:$C$7,2,FALSE)</f>
        <v>5ec18b85f1c6989ffb86963e</v>
      </c>
      <c r="K406" t="str">
        <f t="shared" si="6"/>
        <v>{"nome": "May e Karen" ,"idYoutube": "UCtWzhHO4T1VGfJfGXGEd5XQ" ,"idFacebook": "" ,"idVimeo": "" ,"idTwitch": "" ,"status": 0,"categoria": {"nome":"Música", "_id": "5ec18b85f1c6989ffb86963e"}},</v>
      </c>
      <c r="L406" t="s">
        <v>955</v>
      </c>
      <c r="M406" t="str">
        <f>LOWER(CONCATENATE($M$1,DEC2HEX(AJ406)))</f>
        <v>5ec19a37f1c6989ffb8697ed</v>
      </c>
      <c r="AJ406">
        <v>2029</v>
      </c>
    </row>
    <row r="407" spans="1:36" x14ac:dyDescent="0.25">
      <c r="A407" t="s">
        <v>957</v>
      </c>
      <c r="B407" t="s">
        <v>958</v>
      </c>
      <c r="F407">
        <v>0</v>
      </c>
      <c r="G407" t="s">
        <v>49</v>
      </c>
      <c r="H407" t="str">
        <f>VLOOKUP(canais!G407,categorias!$B$1:$C$7,2,FALSE)</f>
        <v>5ec18b85f1c6989ffb86963e</v>
      </c>
      <c r="K407" t="str">
        <f t="shared" si="6"/>
        <v>{"nome": "Althaír e Alexandre" ,"idYoutube": "UC_aqPIdlexTfC4zvclX-sDQ" ,"idFacebook": "" ,"idVimeo": "" ,"idTwitch": "" ,"status": 0,"categoria": {"nome":"Música", "_id": "5ec18b85f1c6989ffb86963e"}},</v>
      </c>
      <c r="L407" t="s">
        <v>957</v>
      </c>
      <c r="M407" t="str">
        <f>LOWER(CONCATENATE($M$1,DEC2HEX(AJ407)))</f>
        <v>5ec19a37f1c6989ffb8697ee</v>
      </c>
      <c r="AJ407">
        <v>2030</v>
      </c>
    </row>
    <row r="408" spans="1:36" x14ac:dyDescent="0.25">
      <c r="A408" t="s">
        <v>959</v>
      </c>
      <c r="B408" t="s">
        <v>960</v>
      </c>
      <c r="F408">
        <v>0</v>
      </c>
      <c r="G408" t="s">
        <v>49</v>
      </c>
      <c r="H408" t="str">
        <f>VLOOKUP(canais!G408,categorias!$B$1:$C$7,2,FALSE)</f>
        <v>5ec18b85f1c6989ffb86963e</v>
      </c>
      <c r="K408" t="str">
        <f t="shared" si="6"/>
        <v>{"nome": "The Rolling Stones" ,"idYoutube": "UCB_Z6rBg3WW3NL4-QimhC2A" ,"idFacebook": "" ,"idVimeo": "" ,"idTwitch": "" ,"status": 0,"categoria": {"nome":"Música", "_id": "5ec18b85f1c6989ffb86963e"}},</v>
      </c>
      <c r="L408" t="s">
        <v>959</v>
      </c>
      <c r="M408" t="str">
        <f>LOWER(CONCATENATE($M$1,DEC2HEX(AJ408)))</f>
        <v>5ec19a37f1c6989ffb8697ef</v>
      </c>
      <c r="AJ408">
        <v>2031</v>
      </c>
    </row>
    <row r="409" spans="1:36" x14ac:dyDescent="0.25">
      <c r="A409" t="s">
        <v>961</v>
      </c>
      <c r="B409" t="s">
        <v>962</v>
      </c>
      <c r="F409">
        <v>0</v>
      </c>
      <c r="G409" t="s">
        <v>49</v>
      </c>
      <c r="H409" t="str">
        <f>VLOOKUP(canais!G409,categorias!$B$1:$C$7,2,FALSE)</f>
        <v>5ec18b85f1c6989ffb86963e</v>
      </c>
      <c r="K409" t="str">
        <f t="shared" si="6"/>
        <v>{"nome": "Ana Gabriela" ,"idYoutube": "UCtN63iegUVqBAxdYkZ-UslQ" ,"idFacebook": "" ,"idVimeo": "" ,"idTwitch": "" ,"status": 0,"categoria": {"nome":"Música", "_id": "5ec18b85f1c6989ffb86963e"}},</v>
      </c>
      <c r="L409" t="s">
        <v>961</v>
      </c>
      <c r="M409" t="str">
        <f>LOWER(CONCATENATE($M$1,DEC2HEX(AJ409)))</f>
        <v>5ec19a37f1c6989ffb8697f0</v>
      </c>
      <c r="AJ409">
        <v>2032</v>
      </c>
    </row>
    <row r="410" spans="1:36" x14ac:dyDescent="0.25">
      <c r="A410" t="s">
        <v>963</v>
      </c>
      <c r="B410" t="s">
        <v>964</v>
      </c>
      <c r="F410">
        <v>0</v>
      </c>
      <c r="G410" t="s">
        <v>49</v>
      </c>
      <c r="H410" t="str">
        <f>VLOOKUP(canais!G410,categorias!$B$1:$C$7,2,FALSE)</f>
        <v>5ec18b85f1c6989ffb86963e</v>
      </c>
      <c r="K410" t="str">
        <f t="shared" si="6"/>
        <v>{"nome": "Maiara Coelho" ,"idYoutube": "UCFefTtIYwcydVzoMnZEnu4w" ,"idFacebook": "" ,"idVimeo": "" ,"idTwitch": "" ,"status": 0,"categoria": {"nome":"Música", "_id": "5ec18b85f1c6989ffb86963e"}},</v>
      </c>
      <c r="L410" t="s">
        <v>963</v>
      </c>
      <c r="M410" t="str">
        <f>LOWER(CONCATENATE($M$1,DEC2HEX(AJ410)))</f>
        <v>5ec19a37f1c6989ffb8697f1</v>
      </c>
      <c r="AJ410">
        <v>2033</v>
      </c>
    </row>
    <row r="411" spans="1:36" x14ac:dyDescent="0.25">
      <c r="A411" t="s">
        <v>965</v>
      </c>
      <c r="B411" t="s">
        <v>966</v>
      </c>
      <c r="F411">
        <v>0</v>
      </c>
      <c r="G411" t="s">
        <v>49</v>
      </c>
      <c r="H411" t="str">
        <f>VLOOKUP(canais!G411,categorias!$B$1:$C$7,2,FALSE)</f>
        <v>5ec18b85f1c6989ffb86963e</v>
      </c>
      <c r="K411" t="str">
        <f t="shared" si="6"/>
        <v>{"nome": "Fábio Dunk" ,"idYoutube": "UCRyG7pex13fphhSiZcIdHHg" ,"idFacebook": "" ,"idVimeo": "" ,"idTwitch": "" ,"status": 0,"categoria": {"nome":"Música", "_id": "5ec18b85f1c6989ffb86963e"}},</v>
      </c>
      <c r="L411" t="s">
        <v>965</v>
      </c>
      <c r="M411" t="str">
        <f>LOWER(CONCATENATE($M$1,DEC2HEX(AJ411)))</f>
        <v>5ec19a37f1c6989ffb8697f2</v>
      </c>
      <c r="AJ411">
        <v>2034</v>
      </c>
    </row>
    <row r="412" spans="1:36" x14ac:dyDescent="0.25">
      <c r="A412" t="s">
        <v>967</v>
      </c>
      <c r="B412" t="s">
        <v>968</v>
      </c>
      <c r="F412">
        <v>0</v>
      </c>
      <c r="G412" t="s">
        <v>49</v>
      </c>
      <c r="H412" t="str">
        <f>VLOOKUP(canais!G412,categorias!$B$1:$C$7,2,FALSE)</f>
        <v>5ec18b85f1c6989ffb86963e</v>
      </c>
      <c r="K412" t="str">
        <f t="shared" si="6"/>
        <v>{"nome": "Rádio Mix FM" ,"idYoutube": "UCTINNXPPFYNg5JdV2bJgM5w" ,"idFacebook": "" ,"idVimeo": "" ,"idTwitch": "" ,"status": 0,"categoria": {"nome":"Música", "_id": "5ec18b85f1c6989ffb86963e"}},</v>
      </c>
      <c r="L412" t="s">
        <v>967</v>
      </c>
      <c r="M412" t="str">
        <f>LOWER(CONCATENATE($M$1,DEC2HEX(AJ412)))</f>
        <v>5ec19a37f1c6989ffb8697f3</v>
      </c>
      <c r="AJ412">
        <v>2035</v>
      </c>
    </row>
    <row r="413" spans="1:36" x14ac:dyDescent="0.25">
      <c r="K413" t="s">
        <v>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1"/>
  <sheetViews>
    <sheetView tabSelected="1" topLeftCell="F441" workbookViewId="0">
      <selection activeCell="O2" sqref="O2:O447"/>
    </sheetView>
  </sheetViews>
  <sheetFormatPr defaultRowHeight="15" x14ac:dyDescent="0.25"/>
  <cols>
    <col min="3" max="3" width="28.42578125" bestFit="1" customWidth="1"/>
    <col min="5" max="5" width="10.42578125" bestFit="1" customWidth="1"/>
    <col min="7" max="7" width="28.85546875" customWidth="1"/>
    <col min="9" max="9" width="45.85546875" customWidth="1"/>
  </cols>
  <sheetData>
    <row r="1" spans="1:15" x14ac:dyDescent="0.25">
      <c r="A1" t="s">
        <v>1811</v>
      </c>
      <c r="B1" t="s">
        <v>1817</v>
      </c>
      <c r="D1" t="s">
        <v>971</v>
      </c>
      <c r="E1" s="6"/>
      <c r="F1" t="s">
        <v>1815</v>
      </c>
      <c r="G1" t="s">
        <v>1812</v>
      </c>
      <c r="I1" t="s">
        <v>1814</v>
      </c>
      <c r="J1" s="5" t="s">
        <v>1813</v>
      </c>
      <c r="K1" t="s">
        <v>1807</v>
      </c>
      <c r="L1" t="s">
        <v>1808</v>
      </c>
      <c r="M1" t="s">
        <v>1809</v>
      </c>
      <c r="N1" t="s">
        <v>67</v>
      </c>
    </row>
    <row r="2" spans="1:15" x14ac:dyDescent="0.25">
      <c r="A2" t="s">
        <v>976</v>
      </c>
      <c r="B2" t="s">
        <v>116</v>
      </c>
      <c r="C2" t="str">
        <f>VLOOKUP(B2,[1]Canais!$B$2:$C$200,2,FALSE)</f>
        <v>UCfLTxnQboSLcoSakgONmukQ</v>
      </c>
      <c r="D2" t="str">
        <f>VLOOKUP(B2,canais!$L$2:$M$412,2,FALSE)</f>
        <v>5ec19a37f1c6989ffb869660</v>
      </c>
      <c r="E2" s="6">
        <v>43940</v>
      </c>
      <c r="F2" t="s">
        <v>28</v>
      </c>
      <c r="G2" t="str">
        <f>VLOOKUP(F2,subcategorias!$D$2:$E$123,2,FALSE)</f>
        <v>5ec195a5f1c6989ffb869644</v>
      </c>
      <c r="H2" s="7">
        <v>0.75</v>
      </c>
      <c r="I2" s="7" t="str">
        <f>CONCATENATE("new Date(""",TEXT(E2,"aaaa-mm-dd"),"T",TEXT(H2,"hh:MM"),"-0300"")")</f>
        <v>new Date("2020-04-19T18:00-0300")</v>
      </c>
      <c r="J2" t="s">
        <v>975</v>
      </c>
      <c r="K2" t="s">
        <v>977</v>
      </c>
      <c r="L2" t="s">
        <v>978</v>
      </c>
      <c r="M2" t="str">
        <f>IF(ISBLANK(L2),"https://www.youtube.com/channel/"&amp;C2,"https://www.youtube.com/watch?v="&amp;L2)</f>
        <v>https://www.youtube.com/watch?v=wMlFBxoJ1lo</v>
      </c>
      <c r="O2" t="str">
        <f>$A$1&amp;A2&amp;$B$1&amp;B2&amp;$D$1&amp;D2&amp;$F$1&amp;F2&amp;$G$1&amp;G2&amp;$I$1&amp;I2&amp;$J$1&amp;J2&amp;$K$1&amp;K2&amp;$L$1&amp;L2&amp;$M$1&amp;M2&amp;$N$1</f>
        <v>{"titulo": "LIVE Liberdade provisória" , "canais": [{"nome":"Henrique e Juliano", "_id": "5ec19a37f1c6989ffb869660"}], "subcategorias": [{"nome":"sertanejo", "_id:":"5ec195a5f1c6989ffb869644"}], "dataHora": new Date("2020-04-19T18:00-0300"),   "largeimage": "https://i.ytimg.com/vi/wMlFBxoJ1lo/mqdefault_live.jpg", "status": "offline", "videoId": "wMlFBxoJ1lo", "url": "https://www.youtube.com/watch?v=wMlFBxoJ1lo"},</v>
      </c>
    </row>
    <row r="3" spans="1:15" x14ac:dyDescent="0.25">
      <c r="A3" t="s">
        <v>980</v>
      </c>
      <c r="B3" t="s">
        <v>128</v>
      </c>
      <c r="C3" t="str">
        <f>VLOOKUP(B3,[1]Canais!$B$2:$C$200,2,FALSE)</f>
        <v>UCPXRjnOGTfOOd5ns-j6Hp0A</v>
      </c>
      <c r="D3" t="str">
        <f>VLOOKUP(B3,canais!$L$2:$M$412,2,FALSE)</f>
        <v>5ec19a37f1c6989ffb869664</v>
      </c>
      <c r="E3" s="6">
        <v>43943</v>
      </c>
      <c r="F3" t="s">
        <v>35</v>
      </c>
      <c r="G3" t="str">
        <f>VLOOKUP(F3,subcategorias!$D$2:$E$123,2,FALSE)</f>
        <v>5ec195a5f1c6989ffb86964b</v>
      </c>
      <c r="H3" s="7">
        <v>0.79166666666666663</v>
      </c>
      <c r="I3" s="7" t="str">
        <f t="shared" ref="I3:I66" si="0">CONCATENATE("new Date(""",TEXT(E3,"aaaa-mm-dd"),"T",TEXT(H3,"hh:MM"),"-0300"")")</f>
        <v>new Date("2020-04-22T19:00-0300")</v>
      </c>
      <c r="J3" s="8" t="s">
        <v>979</v>
      </c>
      <c r="K3" t="s">
        <v>977</v>
      </c>
      <c r="L3" t="s">
        <v>981</v>
      </c>
      <c r="M3" t="str">
        <f t="shared" ref="M3:M66" si="1">IF(ISBLANK(L3),"https://www.youtube.com/channel/"&amp;C3,"https://www.youtube.com/watch?v="&amp;L3)</f>
        <v>https://www.youtube.com/watch?v=Pv8oNp1JC2I</v>
      </c>
      <c r="O3" t="str">
        <f t="shared" ref="O3:O66" si="2">$A$1&amp;A3&amp;$B$1&amp;B3&amp;$D$1&amp;D3&amp;$F$1&amp;F3&amp;$G$1&amp;G3&amp;$I$1&amp;I3&amp;$J$1&amp;J3&amp;$K$1&amp;K3&amp;$L$1&amp;L3&amp;$M$1&amp;M3&amp;$N$1</f>
        <v>{"titulo": "Live BELO em casa" , "canais": [{"nome":"Belo", "_id": "5ec19a37f1c6989ffb869664"}], "subcategorias": [{"nome":"pagode", "_id:":"5ec195a5f1c6989ffb86964b"}], "dataHora": new Date("2020-04-22T19:00-0300"),   "largeimage": "https://i.ytimg.com/vi/Pv8oNp1JC2I/mqdefault_live.jpg", "status": "offline", "videoId": "Pv8oNp1JC2I", "url": "https://www.youtube.com/watch?v=Pv8oNp1JC2I"},</v>
      </c>
    </row>
    <row r="4" spans="1:15" x14ac:dyDescent="0.25">
      <c r="A4" t="s">
        <v>983</v>
      </c>
      <c r="B4" t="s">
        <v>131</v>
      </c>
      <c r="C4" t="str">
        <f>VLOOKUP(B4,[1]Canais!$B$2:$C$200,2,FALSE)</f>
        <v>UCQ-YGnapg8TJ9d3ePKWIN8Q</v>
      </c>
      <c r="D4" t="str">
        <f>VLOOKUP(B4,canais!$L$2:$M$412,2,FALSE)</f>
        <v>5ec19a37f1c6989ffb869665</v>
      </c>
      <c r="E4" s="6">
        <v>43943</v>
      </c>
      <c r="F4" t="s">
        <v>28</v>
      </c>
      <c r="G4" t="str">
        <f>VLOOKUP(F4,subcategorias!$D$2:$E$123,2,FALSE)</f>
        <v>5ec195a5f1c6989ffb869644</v>
      </c>
      <c r="H4" s="7">
        <v>0.79166666666666663</v>
      </c>
      <c r="I4" s="7" t="str">
        <f t="shared" si="0"/>
        <v>new Date("2020-04-22T19:00-0300")</v>
      </c>
      <c r="J4" s="8" t="s">
        <v>982</v>
      </c>
      <c r="K4" t="s">
        <v>977</v>
      </c>
      <c r="L4" t="s">
        <v>984</v>
      </c>
      <c r="M4" t="str">
        <f t="shared" si="1"/>
        <v>https://www.youtube.com/watch?v=TyQ18mIfkFo</v>
      </c>
      <c r="O4" t="str">
        <f t="shared" si="2"/>
        <v>{"titulo": "Live Antony e Gabriel #Barentena" , "canais": [{"nome":"Antony e Gabriel", "_id": "5ec19a37f1c6989ffb869665"}], "subcategorias": [{"nome":"sertanejo", "_id:":"5ec195a5f1c6989ffb869644"}], "dataHora": new Date("2020-04-22T19:00-0300"),   "largeimage": "https://i.ytimg.com/vi/TyQ18mIfkFo/mqdefault_live.jpg", "status": "offline", "videoId": "TyQ18mIfkFo", "url": "https://www.youtube.com/watch?v=TyQ18mIfkFo"},</v>
      </c>
    </row>
    <row r="5" spans="1:15" x14ac:dyDescent="0.25">
      <c r="A5" t="s">
        <v>986</v>
      </c>
      <c r="B5" t="s">
        <v>134</v>
      </c>
      <c r="C5" t="str">
        <f>VLOOKUP(B5,[1]Canais!$B$2:$C$200,2,FALSE)</f>
        <v>UCVJrpBGXqQ_Np1X3cqSmbgg</v>
      </c>
      <c r="D5" t="str">
        <f>VLOOKUP(B5,canais!$L$2:$M$412,2,FALSE)</f>
        <v>5ec19a37f1c6989ffb869666</v>
      </c>
      <c r="E5" s="6">
        <v>43943</v>
      </c>
      <c r="F5" t="s">
        <v>28</v>
      </c>
      <c r="G5" t="str">
        <f>VLOOKUP(F5,subcategorias!$D$2:$E$123,2,FALSE)</f>
        <v>5ec195a5f1c6989ffb869644</v>
      </c>
      <c r="H5" s="7">
        <v>0.83333333333333304</v>
      </c>
      <c r="I5" s="7" t="str">
        <f t="shared" si="0"/>
        <v>new Date("2020-04-22T20:00-0300")</v>
      </c>
      <c r="J5" t="s">
        <v>985</v>
      </c>
      <c r="K5" t="s">
        <v>977</v>
      </c>
      <c r="L5" t="s">
        <v>987</v>
      </c>
      <c r="M5" t="str">
        <f t="shared" si="1"/>
        <v>https://www.youtube.com/watch?v=_3QMhghLTUE</v>
      </c>
      <c r="O5" t="str">
        <f t="shared" si="2"/>
        <v>{"titulo": "Live Raízes" , "canais": [{"nome":"Diego Faria", "_id": "5ec19a37f1c6989ffb869666"}], "subcategorias": [{"nome":"sertanejo", "_id:":"5ec195a5f1c6989ffb869644"}], "dataHora": new Date("2020-04-22T20:00-0300"),   "largeimage": "https://i.ytimg.com/vi/_3QMhghLTUE/mqdefault_live.jpg", "status": "offline", "videoId": "_3QMhghLTUE", "url": "https://www.youtube.com/watch?v=_3QMhghLTUE"},</v>
      </c>
    </row>
    <row r="6" spans="1:15" x14ac:dyDescent="0.25">
      <c r="A6" t="s">
        <v>989</v>
      </c>
      <c r="B6" t="s">
        <v>137</v>
      </c>
      <c r="C6" t="str">
        <f>VLOOKUP(B6,[1]Canais!$B$2:$C$200,2,FALSE)</f>
        <v>UCIjP9TTMtv5yH4AwUndeaew</v>
      </c>
      <c r="D6" t="str">
        <f>VLOOKUP(B6,canais!$L$2:$M$412,2,FALSE)</f>
        <v>5ec19a37f1c6989ffb869667</v>
      </c>
      <c r="E6" s="6">
        <v>43943</v>
      </c>
      <c r="F6" t="s">
        <v>28</v>
      </c>
      <c r="G6" t="str">
        <f>VLOOKUP(F6,subcategorias!$D$2:$E$123,2,FALSE)</f>
        <v>5ec195a5f1c6989ffb869644</v>
      </c>
      <c r="H6" s="7">
        <v>0.83333333333333304</v>
      </c>
      <c r="I6" s="7" t="str">
        <f t="shared" si="0"/>
        <v>new Date("2020-04-22T20:00-0300")</v>
      </c>
      <c r="J6" s="8" t="s">
        <v>988</v>
      </c>
      <c r="K6" t="s">
        <v>977</v>
      </c>
      <c r="L6" t="s">
        <v>990</v>
      </c>
      <c r="M6" t="str">
        <f t="shared" si="1"/>
        <v>https://www.youtube.com/watch?v=BnckaVypL5E</v>
      </c>
      <c r="O6" t="str">
        <f t="shared" si="2"/>
        <v>{"titulo": "Live Bruna Viola #avioleiramaisamadadobrasil" , "canais": [{"nome":"Bruna Viola", "_id": "5ec19a37f1c6989ffb869667"}], "subcategorias": [{"nome":"sertanejo", "_id:":"5ec195a5f1c6989ffb869644"}], "dataHora": new Date("2020-04-22T20:00-0300"),   "largeimage": "https://i.ytimg.com/vi/BnckaVypL5E/mqdefault_live.jpg", "status": "offline", "videoId": "BnckaVypL5E", "url": "https://www.youtube.com/watch?v=BnckaVypL5E"},</v>
      </c>
    </row>
    <row r="7" spans="1:15" x14ac:dyDescent="0.25">
      <c r="A7" t="s">
        <v>992</v>
      </c>
      <c r="B7" t="s">
        <v>140</v>
      </c>
      <c r="C7" t="str">
        <f>VLOOKUP(B7,[1]Canais!$B$2:$C$200,2,FALSE)</f>
        <v>UCQ4-d9YtUs2LNWOJt0d0Kbg</v>
      </c>
      <c r="D7" t="str">
        <f>VLOOKUP(B7,canais!$L$2:$M$412,2,FALSE)</f>
        <v>5ec19a37f1c6989ffb869668</v>
      </c>
      <c r="E7" s="6">
        <v>43943</v>
      </c>
      <c r="F7" t="s">
        <v>28</v>
      </c>
      <c r="G7" t="str">
        <f>VLOOKUP(F7,subcategorias!$D$2:$E$123,2,FALSE)</f>
        <v>5ec195a5f1c6989ffb869644</v>
      </c>
      <c r="H7" s="7">
        <v>0.89583333333333337</v>
      </c>
      <c r="I7" s="7" t="str">
        <f t="shared" si="0"/>
        <v>new Date("2020-04-22T21:30-0300")</v>
      </c>
      <c r="J7" t="s">
        <v>991</v>
      </c>
      <c r="K7" t="s">
        <v>977</v>
      </c>
      <c r="L7" t="s">
        <v>993</v>
      </c>
      <c r="M7" t="str">
        <f t="shared" si="1"/>
        <v>https://www.youtube.com/watch?v=GvcSA3yEXOY</v>
      </c>
      <c r="O7" t="str">
        <f t="shared" si="2"/>
        <v>{"titulo": "Cleber e Cauan - Circuito Brahma Live" , "canais": [{"nome":"Cleber e Cauan", "_id": "5ec19a37f1c6989ffb869668"}], "subcategorias": [{"nome":"sertanejo", "_id:":"5ec195a5f1c6989ffb869644"}], "dataHora": new Date("2020-04-22T21:30-0300"),   "largeimage": "https://i.ytimg.com/vi/GvcSA3yEXOY/mqdefault_live.jpg", "status": "offline", "videoId": "GvcSA3yEXOY", "url": "https://www.youtube.com/watch?v=GvcSA3yEXOY"},</v>
      </c>
    </row>
    <row r="8" spans="1:15" x14ac:dyDescent="0.25">
      <c r="A8" t="s">
        <v>995</v>
      </c>
      <c r="B8" t="s">
        <v>143</v>
      </c>
      <c r="C8" t="str">
        <f>VLOOKUP(B8,[1]Canais!$B$2:$C$200,2,FALSE)</f>
        <v>UCEnQ70n_hbsUmYXN9R11aSQ</v>
      </c>
      <c r="D8" t="str">
        <f>VLOOKUP(B8,canais!$L$2:$M$412,2,FALSE)</f>
        <v>5ec19a37f1c6989ffb869669</v>
      </c>
      <c r="E8" s="6">
        <v>43944</v>
      </c>
      <c r="F8" t="s">
        <v>35</v>
      </c>
      <c r="G8" t="str">
        <f>VLOOKUP(F8,subcategorias!$D$2:$E$123,2,FALSE)</f>
        <v>5ec195a5f1c6989ffb86964b</v>
      </c>
      <c r="H8" s="7">
        <v>0.75</v>
      </c>
      <c r="I8" s="7" t="str">
        <f t="shared" si="0"/>
        <v>new Date("2020-04-23T18:00-0300")</v>
      </c>
      <c r="J8" t="s">
        <v>994</v>
      </c>
      <c r="K8" t="s">
        <v>977</v>
      </c>
      <c r="L8" t="s">
        <v>996</v>
      </c>
      <c r="M8" t="str">
        <f t="shared" si="1"/>
        <v>https://www.youtube.com/watch?v=U24Zb_gq_vg</v>
      </c>
      <c r="O8" t="str">
        <f t="shared" si="2"/>
        <v>{"titulo": "#VibeLive - #fiqueemcasaecantecomigo" , "canais": [{"nome":"Thiaguinho", "_id": "5ec19a37f1c6989ffb869669"}], "subcategorias": [{"nome":"pagode", "_id:":"5ec195a5f1c6989ffb86964b"}], "dataHora": new Date("2020-04-23T18:00-0300"),   "largeimage": "https://i.ytimg.com/vi/U24Zb_gq_vg/mqdefault_live.jpg", "status": "offline", "videoId": "U24Zb_gq_vg", "url": "https://www.youtube.com/watch?v=U24Zb_gq_vg"},</v>
      </c>
    </row>
    <row r="9" spans="1:15" x14ac:dyDescent="0.25">
      <c r="A9" t="s">
        <v>998</v>
      </c>
      <c r="B9" t="s">
        <v>146</v>
      </c>
      <c r="C9" t="str">
        <f>VLOOKUP(B9,[1]Canais!$B$2:$C$200,2,FALSE)</f>
        <v>UCe8MMTXiY0svI4VdgsAS5qg</v>
      </c>
      <c r="D9" t="str">
        <f>VLOOKUP(B9,canais!$L$2:$M$412,2,FALSE)</f>
        <v>5ec19a37f1c6989ffb86966a</v>
      </c>
      <c r="E9" s="6">
        <v>43944</v>
      </c>
      <c r="F9" t="s">
        <v>28</v>
      </c>
      <c r="G9" t="str">
        <f>VLOOKUP(F9,subcategorias!$D$2:$E$123,2,FALSE)</f>
        <v>5ec195a5f1c6989ffb869644</v>
      </c>
      <c r="H9" s="7">
        <v>0.79166666666666663</v>
      </c>
      <c r="I9" s="7" t="str">
        <f t="shared" si="0"/>
        <v>new Date("2020-04-23T19:00-0300")</v>
      </c>
      <c r="J9" t="s">
        <v>997</v>
      </c>
      <c r="K9" t="s">
        <v>977</v>
      </c>
      <c r="L9" t="s">
        <v>999</v>
      </c>
      <c r="M9" t="str">
        <f t="shared" si="1"/>
        <v>https://www.youtube.com/watch?v=HtWks0xMlyo</v>
      </c>
      <c r="O9" t="str">
        <f t="shared" si="2"/>
        <v>{"titulo": "LIVE - Carreiro e Capataz" , "canais": [{"nome":"Carreiro e Capataz", "_id": "5ec19a37f1c6989ffb86966a"}], "subcategorias": [{"nome":"sertanejo", "_id:":"5ec195a5f1c6989ffb869644"}], "dataHora": new Date("2020-04-23T19:00-0300"),   "largeimage": "https://i.ytimg.com/vi/HtWks0xMlyo/mqdefault.jpg", "status": "offline", "videoId": "HtWks0xMlyo", "url": "https://www.youtube.com/watch?v=HtWks0xMlyo"},</v>
      </c>
    </row>
    <row r="10" spans="1:15" x14ac:dyDescent="0.25">
      <c r="A10" t="s">
        <v>1001</v>
      </c>
      <c r="B10" t="s">
        <v>149</v>
      </c>
      <c r="C10" t="str">
        <f>VLOOKUP(B10,[1]Canais!$B$2:$C$200,2,FALSE)</f>
        <v>UCqazFGgTcLS1nD7u7F6WUXw</v>
      </c>
      <c r="D10" t="str">
        <f>VLOOKUP(B10,canais!$L$2:$M$412,2,FALSE)</f>
        <v>5ec19a37f1c6989ffb86966b</v>
      </c>
      <c r="E10" s="6">
        <v>43944</v>
      </c>
      <c r="F10" t="s">
        <v>28</v>
      </c>
      <c r="G10" t="str">
        <f>VLOOKUP(F10,subcategorias!$D$2:$E$123,2,FALSE)</f>
        <v>5ec195a5f1c6989ffb869644</v>
      </c>
      <c r="H10" s="7">
        <v>0.83333333333333304</v>
      </c>
      <c r="I10" s="7" t="str">
        <f t="shared" si="0"/>
        <v>new Date("2020-04-23T20:00-0300")</v>
      </c>
      <c r="J10" t="s">
        <v>1000</v>
      </c>
      <c r="K10" t="s">
        <v>977</v>
      </c>
      <c r="M10" t="str">
        <f t="shared" si="1"/>
        <v>https://www.youtube.com/channel/UCqazFGgTcLS1nD7u7F6WUXw</v>
      </c>
      <c r="O10" t="str">
        <f t="shared" si="2"/>
        <v>{"titulo": "LIVE - Thiago Brava" , "canais": [{"nome":"Thiago Brava", "_id": "5ec19a37f1c6989ffb86966b"}], "subcategorias": [{"nome":"sertanejo", "_id:":"5ec195a5f1c6989ffb869644"}], "dataHora": new Date("2020-04-23T20:00-0300"),   "largeimage": "https://lh3.googleusercontent.com/a-/AOh14GibQZs-b59rdu-nlVsfQ1c4U8yAzwB5QoN3Wayl8A=s176-c-k-c0x00ffffff-no-rj-mo", "status": "offline", "videoId": "", "url": "https://www.youtube.com/channel/UCqazFGgTcLS1nD7u7F6WUXw"},</v>
      </c>
    </row>
    <row r="11" spans="1:15" x14ac:dyDescent="0.25">
      <c r="A11" t="s">
        <v>1003</v>
      </c>
      <c r="B11" t="s">
        <v>281</v>
      </c>
      <c r="C11" t="str">
        <f>VLOOKUP(B11,[1]Canais!$B$2:$C$200,2,FALSE)</f>
        <v>UCfM70zEHDJ1yUe0HtnoCvdA</v>
      </c>
      <c r="D11" t="str">
        <f>VLOOKUP(B11,canais!$L$2:$M$412,2,FALSE)</f>
        <v>5ec19a37f1c6989ffb869697</v>
      </c>
      <c r="E11" s="6">
        <v>43944</v>
      </c>
      <c r="F11" t="s">
        <v>38</v>
      </c>
      <c r="G11" t="str">
        <f>VLOOKUP(F11,subcategorias!$D$2:$E$123,2,FALSE)</f>
        <v>5ec195a5f1c6989ffb86964e</v>
      </c>
      <c r="H11" s="7">
        <v>0.83333333333333337</v>
      </c>
      <c r="I11" s="7" t="str">
        <f t="shared" si="0"/>
        <v>new Date("2020-04-23T20:00-0300")</v>
      </c>
      <c r="J11" t="s">
        <v>1002</v>
      </c>
      <c r="K11" t="s">
        <v>1004</v>
      </c>
      <c r="L11" s="1" t="s">
        <v>1005</v>
      </c>
      <c r="M11" t="str">
        <f t="shared" si="1"/>
        <v>https://www.youtube.com/watch?v=QlL8WddseoA</v>
      </c>
      <c r="O11" t="str">
        <f t="shared" si="2"/>
        <v>{"titulo": "#TudoVaiDarCerto - Live do Natiruts | #FiqueEmCasa e Cante #Comigo" , "canais": [{"nome":"Natiruts", "_id": "5ec19a37f1c6989ffb869697"}], "subcategorias": [{"nome":"reggae", "_id:":"5ec195a5f1c6989ffb86964e"}], "dataHora": new Date("2020-04-23T20:00-0300"),   "largeimage": "https://i.ytimg.com/vi/QlL8WddseoA/default_live.jpg", "status": "online", "videoId": "QlL8WddseoA", "url": "https://www.youtube.com/watch?v=QlL8WddseoA"},</v>
      </c>
    </row>
    <row r="12" spans="1:15" x14ac:dyDescent="0.25">
      <c r="A12" t="s">
        <v>1007</v>
      </c>
      <c r="B12" t="s">
        <v>155</v>
      </c>
      <c r="C12" t="str">
        <f>VLOOKUP(B12,[1]Canais!$B$2:$C$200,2,FALSE)</f>
        <v>UCSCB1IQUmNa8Gn5VfSUAUpg</v>
      </c>
      <c r="D12" t="str">
        <f>VLOOKUP(B12,canais!$L$2:$M$412,2,FALSE)</f>
        <v>5ec19a37f1c6989ffb86966d</v>
      </c>
      <c r="E12" s="6">
        <v>43945</v>
      </c>
      <c r="F12" t="s">
        <v>36</v>
      </c>
      <c r="G12" t="str">
        <f>VLOOKUP(F12,subcategorias!$D$2:$E$123,2,FALSE)</f>
        <v>5ec195a5f1c6989ffb86964c</v>
      </c>
      <c r="H12" s="7">
        <v>0.75</v>
      </c>
      <c r="I12" s="7" t="str">
        <f t="shared" si="0"/>
        <v>new Date("2020-04-24T18:00-0300")</v>
      </c>
      <c r="J12" s="8" t="s">
        <v>1006</v>
      </c>
      <c r="K12" t="s">
        <v>977</v>
      </c>
      <c r="L12" t="s">
        <v>1008</v>
      </c>
      <c r="M12" t="str">
        <f t="shared" si="1"/>
        <v>https://www.youtube.com/watch?v=8_5NPme6_ZY</v>
      </c>
      <c r="O12" t="str">
        <f t="shared" si="2"/>
        <v>{"titulo": "Renner apresenta: #LiveDaLud - #FiqueEmCasa e cante #Comigo" , "canais": [{"nome":"Ludmilla", "_id": "5ec19a37f1c6989ffb86966d"}], "subcategorias": [{"nome":"funk", "_id:":"5ec195a5f1c6989ffb86964c"}], "dataHora": new Date("2020-04-24T18:00-0300"),   "largeimage": "https://i.ytimg.com/vi/8_5NPme6_ZY/mqdefault.jpg", "status": "offline", "videoId": "8_5NPme6_ZY", "url": "https://www.youtube.com/watch?v=8_5NPme6_ZY"},</v>
      </c>
    </row>
    <row r="13" spans="1:15" x14ac:dyDescent="0.25">
      <c r="A13" t="s">
        <v>1010</v>
      </c>
      <c r="B13" t="s">
        <v>158</v>
      </c>
      <c r="C13" t="str">
        <f>VLOOKUP(B13,[1]Canais!$B$2:$C$200,2,FALSE)</f>
        <v>UCbOZO3lUCiHauuFhbzNnayQ</v>
      </c>
      <c r="D13" t="str">
        <f>VLOOKUP(B13,canais!$L$2:$M$412,2,FALSE)</f>
        <v>5ec19a37f1c6989ffb86966e</v>
      </c>
      <c r="E13" s="6">
        <v>43945</v>
      </c>
      <c r="F13" t="s">
        <v>39</v>
      </c>
      <c r="G13" t="str">
        <f>VLOOKUP(F13,subcategorias!$D$2:$E$123,2,FALSE)</f>
        <v>5ec195a5f1c6989ffb86964f</v>
      </c>
      <c r="H13" s="7">
        <v>0.79166666666666663</v>
      </c>
      <c r="I13" s="7" t="str">
        <f t="shared" si="0"/>
        <v>new Date("2020-04-24T19:00-0300")</v>
      </c>
      <c r="J13" s="8" t="s">
        <v>1009</v>
      </c>
      <c r="K13" t="s">
        <v>977</v>
      </c>
      <c r="L13" t="s">
        <v>1011</v>
      </c>
      <c r="M13" t="str">
        <f t="shared" si="1"/>
        <v>https://www.youtube.com/watch?v=_rqwd7Db1m8</v>
      </c>
      <c r="O13" t="str">
        <f t="shared" si="2"/>
        <v>{"titulo": "LIVE - Barões da Pisadinha" , "canais": [{"nome":"Barões da Pisadinha", "_id": "5ec19a37f1c6989ffb86966e"}], "subcategorias": [{"nome":"forró", "_id:":"5ec195a5f1c6989ffb86964f"}], "dataHora": new Date("2020-04-24T19:00-0300"),   "largeimage": "https://i.ytimg.com/vi/_rqwd7Db1m8/mqdefault_live.jpg", "status": "offline", "videoId": "_rqwd7Db1m8", "url": "https://www.youtube.com/watch?v=_rqwd7Db1m8"},</v>
      </c>
    </row>
    <row r="14" spans="1:15" x14ac:dyDescent="0.25">
      <c r="A14" t="s">
        <v>1013</v>
      </c>
      <c r="B14" t="s">
        <v>161</v>
      </c>
      <c r="C14" t="str">
        <f>VLOOKUP(B14,[1]Canais!$B$2:$C$200,2,FALSE)</f>
        <v>UCJZMKO4pCeNf8jVifCGxFjw</v>
      </c>
      <c r="D14" t="str">
        <f>VLOOKUP(B14,canais!$L$2:$M$412,2,FALSE)</f>
        <v>5ec19a37f1c6989ffb86966f</v>
      </c>
      <c r="E14" s="6">
        <v>43945</v>
      </c>
      <c r="F14" t="s">
        <v>28</v>
      </c>
      <c r="G14" t="str">
        <f>VLOOKUP(F14,subcategorias!$D$2:$E$123,2,FALSE)</f>
        <v>5ec195a5f1c6989ffb869644</v>
      </c>
      <c r="H14" s="7">
        <v>0.83333333333333304</v>
      </c>
      <c r="I14" s="7" t="str">
        <f t="shared" si="0"/>
        <v>new Date("2020-04-24T20:00-0300")</v>
      </c>
      <c r="J14" s="8" t="s">
        <v>1012</v>
      </c>
      <c r="K14" t="s">
        <v>977</v>
      </c>
      <c r="L14" t="s">
        <v>1014</v>
      </c>
      <c r="M14" t="str">
        <f t="shared" si="1"/>
        <v>https://www.youtube.com/watch?v=h-4A8HBu1FQ</v>
      </c>
      <c r="O14" t="str">
        <f t="shared" si="2"/>
        <v>{"titulo": "Diego e Victor Hugo - LIVE ON LIVE" , "canais": [{"nome":"Diego e Victor Hugo", "_id": "5ec19a37f1c6989ffb86966f"}], "subcategorias": [{"nome":"sertanejo", "_id:":"5ec195a5f1c6989ffb869644"}], "dataHora": new Date("2020-04-24T20:00-0300"),   "largeimage": "https://i.ytimg.com/vi/h-4A8HBu1FQ/hqdefault_live.jpg", "status": "offline", "videoId": "h-4A8HBu1FQ", "url": "https://www.youtube.com/watch?v=h-4A8HBu1FQ"},</v>
      </c>
    </row>
    <row r="15" spans="1:15" x14ac:dyDescent="0.25">
      <c r="A15" t="s">
        <v>1816</v>
      </c>
      <c r="B15" t="s">
        <v>164</v>
      </c>
      <c r="C15" t="str">
        <f>VLOOKUP(B15,[1]Canais!$B$2:$C$200,2,FALSE)</f>
        <v>UCSriAVggapS9Fb43fRB2vyQ</v>
      </c>
      <c r="D15" t="str">
        <f>VLOOKUP(B15,canais!$L$2:$M$412,2,FALSE)</f>
        <v>5ec19a37f1c6989ffb869670</v>
      </c>
      <c r="E15" s="6">
        <v>43945</v>
      </c>
      <c r="F15" t="s">
        <v>28</v>
      </c>
      <c r="G15" t="str">
        <f>VLOOKUP(F15,subcategorias!$D$2:$E$123,2,FALSE)</f>
        <v>5ec195a5f1c6989ffb869644</v>
      </c>
      <c r="H15" s="7">
        <v>0.875</v>
      </c>
      <c r="I15" s="7" t="str">
        <f t="shared" si="0"/>
        <v>new Date("2020-04-24T21:00-0300")</v>
      </c>
      <c r="J15" s="8" t="s">
        <v>1015</v>
      </c>
      <c r="K15" t="s">
        <v>977</v>
      </c>
      <c r="L15" t="s">
        <v>1016</v>
      </c>
      <c r="M15" t="str">
        <f t="shared" si="1"/>
        <v>https://www.youtube.com/watch?v=PYeBh6uJsxY</v>
      </c>
      <c r="O15" t="str">
        <f t="shared" si="2"/>
        <v>{"titulo": "Live Simone e Simaria" , "canais": [{"nome":"Simone e Simaria", "_id": "5ec19a37f1c6989ffb869670"}], "subcategorias": [{"nome":"sertanejo", "_id:":"5ec195a5f1c6989ffb869644"}], "dataHora": new Date("2020-04-24T21:00-0300"),   "largeimage": "https://i.ytimg.com/vi/PYeBh6uJsxY/mqdefault_live.jpg", "status": "offline", "videoId": "PYeBh6uJsxY", "url": "https://www.youtube.com/watch?v=PYeBh6uJsxY"},</v>
      </c>
    </row>
    <row r="16" spans="1:15" x14ac:dyDescent="0.25">
      <c r="A16" t="s">
        <v>1018</v>
      </c>
      <c r="B16" t="s">
        <v>167</v>
      </c>
      <c r="C16" t="str">
        <f>VLOOKUP(B16,[1]Canais!$B$2:$C$200,2,FALSE)</f>
        <v>UCc6QyDjq9eXr4hzx_6ucY0Q</v>
      </c>
      <c r="D16" t="str">
        <f>VLOOKUP(B16,canais!$L$2:$M$412,2,FALSE)</f>
        <v>5ec19a37f1c6989ffb869671</v>
      </c>
      <c r="E16" s="6">
        <v>43945</v>
      </c>
      <c r="F16" t="s">
        <v>28</v>
      </c>
      <c r="G16" t="str">
        <f>VLOOKUP(F16,subcategorias!$D$2:$E$123,2,FALSE)</f>
        <v>5ec195a5f1c6989ffb869644</v>
      </c>
      <c r="H16" s="7">
        <v>0.95833333333333337</v>
      </c>
      <c r="I16" s="7" t="str">
        <f t="shared" si="0"/>
        <v>new Date("2020-04-24T23:00-0300")</v>
      </c>
      <c r="J16" t="s">
        <v>1017</v>
      </c>
      <c r="K16" t="s">
        <v>977</v>
      </c>
      <c r="M16" t="str">
        <f t="shared" si="1"/>
        <v>https://www.youtube.com/channel/UCc6QyDjq9eXr4hzx_6ucY0Q</v>
      </c>
      <c r="O16" t="str">
        <f t="shared" si="2"/>
        <v>{"titulo": "Eu &amp; Vocês - Atrasadinha em casa" , "canais": [{"nome":"Felipe Araujo", "_id": "5ec19a37f1c6989ffb869671"}], "subcategorias": [{"nome":"sertanejo", "_id:":"5ec195a5f1c6989ffb869644"}], "dataHora": new Date("2020-04-24T23:00-0300"),   "largeimage": "https://yt3.ggpht.com/a/AATXAJxwNEvxaG_Ptuw4dGOSw-LW7DeH0ohr3nI8iQ=s288-c-k-c0xffffffff-no-rj-mo", "status": "offline", "videoId": "", "url": "https://www.youtube.com/channel/UCc6QyDjq9eXr4hzx_6ucY0Q"},</v>
      </c>
    </row>
    <row r="17" spans="1:15" x14ac:dyDescent="0.25">
      <c r="A17" t="s">
        <v>1020</v>
      </c>
      <c r="B17" t="s">
        <v>300</v>
      </c>
      <c r="C17" t="str">
        <f>VLOOKUP(B17,[1]Canais!$B$2:$C$200,2,FALSE)</f>
        <v>UCM_RLbU3eA0AyLenx4cJ7bg</v>
      </c>
      <c r="D17" t="str">
        <f>VLOOKUP(B17,canais!$L$2:$M$412,2,FALSE)</f>
        <v>5ec19a37f1c6989ffb8696a0</v>
      </c>
      <c r="E17" s="6">
        <v>43946</v>
      </c>
      <c r="F17" t="s">
        <v>35</v>
      </c>
      <c r="G17" t="str">
        <f>VLOOKUP(F17,subcategorias!$D$2:$E$123,2,FALSE)</f>
        <v>5ec195a5f1c6989ffb86964b</v>
      </c>
      <c r="H17" s="7">
        <v>0.54166666666666663</v>
      </c>
      <c r="I17" s="7" t="str">
        <f t="shared" si="0"/>
        <v>new Date("2020-04-25T13:00-0300")</v>
      </c>
      <c r="J17" s="8" t="s">
        <v>1019</v>
      </c>
      <c r="K17" s="5" t="s">
        <v>977</v>
      </c>
      <c r="L17" t="s">
        <v>1021</v>
      </c>
      <c r="M17" t="str">
        <f t="shared" si="1"/>
        <v>https://www.youtube.com/watch?v=axIE7QavEmM</v>
      </c>
      <c r="O17" t="str">
        <f t="shared" si="2"/>
        <v>{"titulo": "#ToNaLive - Quinteto S.A." , "canais": [{"nome":"Quinteto S.A.", "_id": "5ec19a37f1c6989ffb8696a0"}], "subcategorias": [{"nome":"pagode", "_id:":"5ec195a5f1c6989ffb86964b"}], "dataHora": new Date("2020-04-25T13:00-0300"),   "largeimage": "https://i.ytimg.com/vi/axIE7QavEmM/mqdefault_live.jpg", "status": "offline", "videoId": "axIE7QavEmM", "url": "https://www.youtube.com/watch?v=axIE7QavEmM"},</v>
      </c>
    </row>
    <row r="18" spans="1:15" x14ac:dyDescent="0.25">
      <c r="A18" t="s">
        <v>1023</v>
      </c>
      <c r="B18" t="s">
        <v>170</v>
      </c>
      <c r="C18" t="str">
        <f>VLOOKUP(B18,[1]Canais!$B$2:$C$200,2,FALSE)</f>
        <v>UClqmzNx7-xd-5_MzdSotYKw</v>
      </c>
      <c r="D18" t="str">
        <f>VLOOKUP(B18,canais!$L$2:$M$412,2,FALSE)</f>
        <v>5ec19a37f1c6989ffb869672</v>
      </c>
      <c r="E18" s="6">
        <v>43946</v>
      </c>
      <c r="F18" t="s">
        <v>35</v>
      </c>
      <c r="G18" t="str">
        <f>VLOOKUP(F18,subcategorias!$D$2:$E$123,2,FALSE)</f>
        <v>5ec195a5f1c6989ffb86964b</v>
      </c>
      <c r="H18" s="7">
        <v>0.625</v>
      </c>
      <c r="I18" s="7" t="str">
        <f t="shared" si="0"/>
        <v>new Date("2020-04-25T15:00-0300")</v>
      </c>
      <c r="J18" s="8" t="s">
        <v>1022</v>
      </c>
      <c r="K18" t="s">
        <v>977</v>
      </c>
      <c r="L18" t="s">
        <v>1024</v>
      </c>
      <c r="M18" t="str">
        <f t="shared" si="1"/>
        <v>https://www.youtube.com/watch?v=zUql_hIWxMU</v>
      </c>
      <c r="O18" t="str">
        <f t="shared" si="2"/>
        <v>{"titulo": "LIVE - Sorriso AMA as Antigas" , "canais": [{"nome":"Sorriso Maroto", "_id": "5ec19a37f1c6989ffb869672"}], "subcategorias": [{"nome":"pagode", "_id:":"5ec195a5f1c6989ffb86964b"}], "dataHora": new Date("2020-04-25T15:00-0300"),   "largeimage": "https://i.ytimg.com/vi/zUql_hIWxMU/mqdefault.jpg", "status": "offline", "videoId": "zUql_hIWxMU", "url": "https://www.youtube.com/watch?v=zUql_hIWxMU"},</v>
      </c>
    </row>
    <row r="19" spans="1:15" x14ac:dyDescent="0.25">
      <c r="A19" t="s">
        <v>1026</v>
      </c>
      <c r="B19" t="s">
        <v>173</v>
      </c>
      <c r="C19" t="str">
        <f>VLOOKUP(B19,[1]Canais!$B$2:$C$200,2,FALSE)</f>
        <v>UCgU_qhvln4Wt-BCbAMUTltA</v>
      </c>
      <c r="D19" t="str">
        <f>VLOOKUP(B19,canais!$L$2:$M$412,2,FALSE)</f>
        <v>5ec19a37f1c6989ffb869673</v>
      </c>
      <c r="E19" s="6">
        <v>43946</v>
      </c>
      <c r="F19" t="s">
        <v>28</v>
      </c>
      <c r="G19" t="str">
        <f>VLOOKUP(F19,subcategorias!$D$2:$E$123,2,FALSE)</f>
        <v>5ec195a5f1c6989ffb869644</v>
      </c>
      <c r="H19" s="7">
        <v>0.66666666666666663</v>
      </c>
      <c r="I19" s="7" t="str">
        <f t="shared" si="0"/>
        <v>new Date("2020-04-25T16:00-0300")</v>
      </c>
      <c r="J19" s="8" t="s">
        <v>1025</v>
      </c>
      <c r="K19" t="s">
        <v>977</v>
      </c>
      <c r="L19" t="s">
        <v>1027</v>
      </c>
      <c r="M19" t="str">
        <f t="shared" si="1"/>
        <v>https://www.youtube.com/watch?v=IObKsB9taoU</v>
      </c>
      <c r="O19" t="str">
        <f t="shared" si="2"/>
        <v>{"titulo": "LIVE SHOW (AO VIVO) - RICK E RENNER #COMIGO #BRAHMALIVE" , "canais": [{"nome":"Rick e Renner", "_id": "5ec19a37f1c6989ffb869673"}], "subcategorias": [{"nome":"sertanejo", "_id:":"5ec195a5f1c6989ffb869644"}], "dataHora": new Date("2020-04-25T16:00-0300"),   "largeimage": "https://i.ytimg.com/vi/IObKsB9taoU/mqdefault_live.jpg", "status": "offline", "videoId": "IObKsB9taoU", "url": "https://www.youtube.com/watch?v=IObKsB9taoU"},</v>
      </c>
    </row>
    <row r="20" spans="1:15" x14ac:dyDescent="0.25">
      <c r="A20" t="s">
        <v>1029</v>
      </c>
      <c r="B20" t="s">
        <v>176</v>
      </c>
      <c r="C20" t="str">
        <f>VLOOKUP(B20,[1]Canais!$B$2:$C$200,2,FALSE)</f>
        <v>UCLHFrfeolRtWbbZdGCjsQPg</v>
      </c>
      <c r="D20" t="str">
        <f>VLOOKUP(B20,canais!$L$2:$M$412,2,FALSE)</f>
        <v>5ec19a37f1c6989ffb869674</v>
      </c>
      <c r="E20" s="6">
        <v>43946</v>
      </c>
      <c r="F20" t="s">
        <v>35</v>
      </c>
      <c r="G20" t="str">
        <f>VLOOKUP(F20,subcategorias!$D$2:$E$123,2,FALSE)</f>
        <v>5ec195a5f1c6989ffb86964b</v>
      </c>
      <c r="H20" s="7">
        <v>0.66666666666666663</v>
      </c>
      <c r="I20" s="7" t="str">
        <f t="shared" si="0"/>
        <v>new Date("2020-04-25T16:00-0300")</v>
      </c>
      <c r="J20" s="8" t="s">
        <v>1028</v>
      </c>
      <c r="K20" t="s">
        <v>977</v>
      </c>
      <c r="L20" t="s">
        <v>1030</v>
      </c>
      <c r="M20" t="str">
        <f t="shared" si="1"/>
        <v>https://www.youtube.com/watch?v=ynsLcLzq0qk</v>
      </c>
      <c r="O20" t="str">
        <f t="shared" si="2"/>
        <v>{"titulo": "Netinho de Paula + VemQueTem com Levi de Paula | #FiqueEmCasa e Cante #Comigo" , "canais": [{"nome":"Netinho de Paula", "_id": "5ec19a37f1c6989ffb869674"}], "subcategorias": [{"nome":"pagode", "_id:":"5ec195a5f1c6989ffb86964b"}], "dataHora": new Date("2020-04-25T16:00-0300"),   "largeimage": "https://i.ytimg.com/vi/ynsLcLzq0qk/mqdefault_live.jpg", "status": "offline", "videoId": "ynsLcLzq0qk", "url": "https://www.youtube.com/watch?v=ynsLcLzq0qk"},</v>
      </c>
    </row>
    <row r="21" spans="1:15" x14ac:dyDescent="0.25">
      <c r="A21" t="s">
        <v>1032</v>
      </c>
      <c r="B21" t="s">
        <v>294</v>
      </c>
      <c r="C21" t="str">
        <f>VLOOKUP(B21,[1]Canais!$B$2:$C$200,2,FALSE)</f>
        <v>UCTUPsBBQA4Am8k23BYETRJg</v>
      </c>
      <c r="D21" t="str">
        <f>VLOOKUP(B21,canais!$L$2:$M$412,2,FALSE)</f>
        <v>5ec19a37f1c6989ffb86969d</v>
      </c>
      <c r="E21" s="6">
        <v>43946</v>
      </c>
      <c r="F21" t="s">
        <v>33</v>
      </c>
      <c r="G21" t="str">
        <f>VLOOKUP(F21,subcategorias!$D$2:$E$123,2,FALSE)</f>
        <v>5ec195a5f1c6989ffb869649</v>
      </c>
      <c r="H21" s="7">
        <v>0.66666666666666663</v>
      </c>
      <c r="I21" s="7" t="str">
        <f t="shared" si="0"/>
        <v>new Date("2020-04-25T16:00-0300")</v>
      </c>
      <c r="J21" t="s">
        <v>1031</v>
      </c>
      <c r="K21" s="5" t="s">
        <v>977</v>
      </c>
      <c r="L21" t="s">
        <v>1033</v>
      </c>
      <c r="M21" t="str">
        <f t="shared" si="1"/>
        <v>https://www.youtube.com/watch?v=e3Q6vBIvuuU</v>
      </c>
      <c r="O21" t="str">
        <f t="shared" si="2"/>
        <v>{"titulo": "PlayOn Fest LIVESTREAM begins Friday 4/24 @ 12PM EST" , "canais": [{"nome":"Songkick", "_id": "5ec19a37f1c6989ffb86969d"}], "subcategorias": [{"nome":"pop", "_id:":"5ec195a5f1c6989ffb869649"}], "dataHora": new Date("2020-04-25T16:00-0300"),   "largeimage": "https://i.ytimg.com/vi/e3Q6vBIvuuU/mqdefault_live.jpg", "status": "offline", "videoId": "e3Q6vBIvuuU", "url": "https://www.youtube.com/watch?v=e3Q6vBIvuuU"},</v>
      </c>
    </row>
    <row r="22" spans="1:15" x14ac:dyDescent="0.25">
      <c r="A22" t="s">
        <v>1035</v>
      </c>
      <c r="B22" t="s">
        <v>179</v>
      </c>
      <c r="C22" t="str">
        <f>VLOOKUP(B22,[1]Canais!$B$2:$C$200,2,FALSE)</f>
        <v>UClGt31UbcgINSaH1ZHuFLxA</v>
      </c>
      <c r="D22" t="str">
        <f>VLOOKUP(B22,canais!$L$2:$M$412,2,FALSE)</f>
        <v>5ec19a37f1c6989ffb869675</v>
      </c>
      <c r="E22" s="6">
        <v>43946</v>
      </c>
      <c r="F22" t="s">
        <v>28</v>
      </c>
      <c r="G22" t="str">
        <f>VLOOKUP(F22,subcategorias!$D$2:$E$123,2,FALSE)</f>
        <v>5ec195a5f1c6989ffb869644</v>
      </c>
      <c r="H22" s="7">
        <v>0.70833333333333337</v>
      </c>
      <c r="I22" s="7" t="str">
        <f t="shared" si="0"/>
        <v>new Date("2020-04-25T17:00-0300")</v>
      </c>
      <c r="J22" s="8" t="s">
        <v>1034</v>
      </c>
      <c r="K22" t="s">
        <v>977</v>
      </c>
      <c r="L22" t="s">
        <v>1036</v>
      </c>
      <c r="M22" t="str">
        <f t="shared" si="1"/>
        <v>https://www.youtube.com/watch?v=7nSV9wv91kE</v>
      </c>
      <c r="O22" t="str">
        <f t="shared" si="2"/>
        <v>{"titulo": "LIVE - Hugo e Guilherme #NOPELOEMCASA" , "canais": [{"nome":"Hugo e Guilherme", "_id": "5ec19a37f1c6989ffb869675"}], "subcategorias": [{"nome":"sertanejo", "_id:":"5ec195a5f1c6989ffb869644"}], "dataHora": new Date("2020-04-25T17:00-0300"),   "largeimage": "https://i.ytimg.com/vi/7nSV9wv91kE/mqdefault_live.jpg", "status": "offline", "videoId": "7nSV9wv91kE", "url": "https://www.youtube.com/watch?v=7nSV9wv91kE"},</v>
      </c>
    </row>
    <row r="23" spans="1:15" x14ac:dyDescent="0.25">
      <c r="A23" t="s">
        <v>1038</v>
      </c>
      <c r="B23" t="s">
        <v>182</v>
      </c>
      <c r="C23" t="str">
        <f>VLOOKUP(B23,[1]Canais!$B$2:$C$200,2,FALSE)</f>
        <v>UCoMgZAyPrC4S4PXmRC9KCOQ</v>
      </c>
      <c r="D23" t="str">
        <f>VLOOKUP(B23,canais!$L$2:$M$412,2,FALSE)</f>
        <v>5ec19a37f1c6989ffb869676</v>
      </c>
      <c r="E23" s="6">
        <v>43946</v>
      </c>
      <c r="F23" t="s">
        <v>44</v>
      </c>
      <c r="G23" t="str">
        <f>VLOOKUP(F23,subcategorias!$D$2:$E$123,2,FALSE)</f>
        <v>5ec195a5f1c6989ffb869654</v>
      </c>
      <c r="H23" s="7">
        <v>0.70833333333333337</v>
      </c>
      <c r="I23" s="7" t="str">
        <f t="shared" si="0"/>
        <v>new Date("2020-04-25T17:00-0300")</v>
      </c>
      <c r="J23" s="8" t="s">
        <v>1037</v>
      </c>
      <c r="K23" t="s">
        <v>977</v>
      </c>
      <c r="L23" s="1" t="s">
        <v>1039</v>
      </c>
      <c r="M23" t="str">
        <f t="shared" si="1"/>
        <v>https://www.youtube.com/watch?v=kg3NYBATqL0</v>
      </c>
      <c r="O23" t="str">
        <f t="shared" si="2"/>
        <v>{"titulo": "Live - Bell Marques - Só as Antigas" , "canais": [{"nome":"Bell Marques", "_id": "5ec19a37f1c6989ffb869676"}], "subcategorias": [{"nome":"axé", "_id:":"5ec195a5f1c6989ffb869654"}], "dataHora": new Date("2020-04-25T17:00-0300"),   "largeimage": "https://i.ytimg.com/vi/kg3NYBATqL0/mqdefault_live.jpg", "status": "offline", "videoId": "kg3NYBATqL0", "url": "https://www.youtube.com/watch?v=kg3NYBATqL0"},</v>
      </c>
    </row>
    <row r="24" spans="1:15" x14ac:dyDescent="0.25">
      <c r="A24" t="s">
        <v>1041</v>
      </c>
      <c r="B24" t="s">
        <v>296</v>
      </c>
      <c r="C24" t="str">
        <f>VLOOKUP(B24,[1]Canais!$B$2:$C$200,2,FALSE)</f>
        <v>UCrAMWO-MGw5lcvn6UaBePEA</v>
      </c>
      <c r="D24" t="str">
        <f>VLOOKUP(B24,canais!$L$2:$M$412,2,FALSE)</f>
        <v>5ec19a37f1c6989ffb86969e</v>
      </c>
      <c r="E24" s="6">
        <v>43946</v>
      </c>
      <c r="F24" t="s">
        <v>33</v>
      </c>
      <c r="G24" t="str">
        <f>VLOOKUP(F24,subcategorias!$D$2:$E$123,2,FALSE)</f>
        <v>5ec195a5f1c6989ffb869649</v>
      </c>
      <c r="H24" s="7">
        <v>0.70833333333333337</v>
      </c>
      <c r="I24" s="7" t="str">
        <f t="shared" si="0"/>
        <v>new Date("2020-04-25T17:00-0300")</v>
      </c>
      <c r="J24" t="s">
        <v>1040</v>
      </c>
      <c r="K24" s="5" t="s">
        <v>977</v>
      </c>
      <c r="L24" t="s">
        <v>1042</v>
      </c>
      <c r="M24" t="str">
        <f t="shared" si="1"/>
        <v>https://www.youtube.com/watch?v=fKfoPUero0s</v>
      </c>
      <c r="O24" t="str">
        <f t="shared" si="2"/>
        <v>{"titulo": "MerleFest, presented by Window World, is happy to bring you MerleFest 2012!" , "canais": [{"nome":"MerleFest", "_id": "5ec19a37f1c6989ffb86969e"}], "subcategorias": [{"nome":"pop", "_id:":"5ec195a5f1c6989ffb869649"}], "dataHora": new Date("2020-04-25T17:00-0300"),   "largeimage": "https://i.ytimg.com/vi/fKfoPUero0s/mqdefault_live.jpg", "status": "offline", "videoId": "fKfoPUero0s", "url": "https://www.youtube.com/watch?v=fKfoPUero0s"},</v>
      </c>
    </row>
    <row r="25" spans="1:15" x14ac:dyDescent="0.25">
      <c r="A25" t="s">
        <v>1044</v>
      </c>
      <c r="B25" t="s">
        <v>185</v>
      </c>
      <c r="C25" t="str">
        <f>VLOOKUP(B25,[1]Canais!$B$2:$C$200,2,FALSE)</f>
        <v>UCNpG2l1OT2dGCN8bHy_WO6A</v>
      </c>
      <c r="D25" t="str">
        <f>VLOOKUP(B25,canais!$L$2:$M$412,2,FALSE)</f>
        <v>5ec19a37f1c6989ffb869677</v>
      </c>
      <c r="E25" s="6">
        <v>43946</v>
      </c>
      <c r="F25" t="s">
        <v>28</v>
      </c>
      <c r="G25" t="str">
        <f>VLOOKUP(F25,subcategorias!$D$2:$E$123,2,FALSE)</f>
        <v>5ec195a5f1c6989ffb869644</v>
      </c>
      <c r="H25" s="7">
        <v>0.75</v>
      </c>
      <c r="I25" s="7" t="str">
        <f t="shared" si="0"/>
        <v>new Date("2020-04-25T18:00-0300")</v>
      </c>
      <c r="J25" s="3" t="s">
        <v>1043</v>
      </c>
      <c r="K25" t="s">
        <v>977</v>
      </c>
      <c r="L25" t="s">
        <v>1045</v>
      </c>
      <c r="M25" t="str">
        <f t="shared" si="1"/>
        <v>https://www.youtube.com/watch?v=UAbiryWoeNk</v>
      </c>
      <c r="O25" t="str">
        <f t="shared" si="2"/>
        <v>{"titulo": "Live - Rio Negro e Solimões" , "canais": [{"nome":"Rio Negro e Solimões", "_id": "5ec19a37f1c6989ffb869677"}], "subcategorias": [{"nome":"sertanejo", "_id:":"5ec195a5f1c6989ffb869644"}], "dataHora": new Date("2020-04-25T18:00-0300"),   "largeimage": "https://i.ytimg.com/vi/UAbiryWoeNk/mqdefault_live.jpg", "status": "offline", "videoId": "UAbiryWoeNk", "url": "https://www.youtube.com/watch?v=UAbiryWoeNk"},</v>
      </c>
    </row>
    <row r="26" spans="1:15" x14ac:dyDescent="0.25">
      <c r="A26" t="s">
        <v>1047</v>
      </c>
      <c r="B26" t="s">
        <v>290</v>
      </c>
      <c r="C26" t="str">
        <f>VLOOKUP(B26,[1]Canais!$B$2:$C$200,2,FALSE)</f>
        <v>UCBuC0ParsuE_e41Wwjc0Oaw</v>
      </c>
      <c r="D26" t="str">
        <f>VLOOKUP(B26,canais!$L$2:$M$412,2,FALSE)</f>
        <v>5ec19a37f1c6989ffb86969b</v>
      </c>
      <c r="E26" s="6">
        <v>43946</v>
      </c>
      <c r="F26" t="s">
        <v>38</v>
      </c>
      <c r="G26" t="str">
        <f>VLOOKUP(F26,subcategorias!$D$2:$E$123,2,FALSE)</f>
        <v>5ec195a5f1c6989ffb86964e</v>
      </c>
      <c r="H26" s="7">
        <v>0.78125</v>
      </c>
      <c r="I26" s="7" t="str">
        <f t="shared" si="0"/>
        <v>new Date("2020-04-25T18:45-0300")</v>
      </c>
      <c r="J26" t="s">
        <v>1046</v>
      </c>
      <c r="K26" s="5" t="s">
        <v>977</v>
      </c>
      <c r="L26" t="s">
        <v>1048</v>
      </c>
      <c r="M26" t="str">
        <f t="shared" si="1"/>
        <v>https://www.youtube.com/watch?v=AZXYlIk8kbk</v>
      </c>
      <c r="O26" t="str">
        <f t="shared" si="2"/>
        <v>{"titulo": "Heineken Home Sessions by Queremos!" , "canais": [{"nome":"Queremos! TV", "_id": "5ec19a37f1c6989ffb86969b"}], "subcategorias": [{"nome":"reggae", "_id:":"5ec195a5f1c6989ffb86964e"}], "dataHora": new Date("2020-04-25T18:45-0300"),   "largeimage": "https://i.ytimg.com/vi/AZXYlIk8kbk/mqdefault_live.jpg", "status": "offline", "videoId": "AZXYlIk8kbk", "url": "https://www.youtube.com/watch?v=AZXYlIk8kbk"},</v>
      </c>
    </row>
    <row r="27" spans="1:15" x14ac:dyDescent="0.25">
      <c r="A27" t="s">
        <v>1050</v>
      </c>
      <c r="B27" t="s">
        <v>119</v>
      </c>
      <c r="C27" t="str">
        <f>VLOOKUP(B27,[1]Canais!$B$2:$C$200,2,FALSE)</f>
        <v>UCCCIzjqbX7psrn0HYG50phg</v>
      </c>
      <c r="D27" t="str">
        <f>VLOOKUP(B27,canais!$L$2:$M$412,2,FALSE)</f>
        <v>5ec19a37f1c6989ffb869661</v>
      </c>
      <c r="E27" s="6">
        <v>43946</v>
      </c>
      <c r="F27" t="s">
        <v>28</v>
      </c>
      <c r="G27" t="str">
        <f>VLOOKUP(F27,subcategorias!$D$2:$E$123,2,FALSE)</f>
        <v>5ec195a5f1c6989ffb869644</v>
      </c>
      <c r="H27" s="7">
        <v>0.83333333333333337</v>
      </c>
      <c r="I27" s="7" t="str">
        <f t="shared" si="0"/>
        <v>new Date("2020-04-25T20:00-0300")</v>
      </c>
      <c r="J27" t="s">
        <v>1049</v>
      </c>
      <c r="K27" t="s">
        <v>977</v>
      </c>
      <c r="L27" t="s">
        <v>1051</v>
      </c>
      <c r="M27" t="str">
        <f t="shared" si="1"/>
        <v>https://www.youtube.com/watch?v=jtOOelczhMA</v>
      </c>
      <c r="O27" t="str">
        <f t="shared" si="2"/>
        <v>{"titulo": "LIVE PÉ EM CASA" , "canais": [{"nome":"Gustavo Mioto", "_id": "5ec19a37f1c6989ffb869661"}], "subcategorias": [{"nome":"sertanejo", "_id:":"5ec195a5f1c6989ffb869644"}], "dataHora": new Date("2020-04-25T20:00-0300"),   "largeimage": "https://i.ytimg.com/vi/jtOOelczhMA/mqdefault_live.jpg", "status": "offline", "videoId": "jtOOelczhMA", "url": "https://www.youtube.com/watch?v=jtOOelczhMA"},</v>
      </c>
    </row>
    <row r="28" spans="1:15" x14ac:dyDescent="0.25">
      <c r="A28" t="s">
        <v>1053</v>
      </c>
      <c r="B28" t="s">
        <v>188</v>
      </c>
      <c r="C28" t="str">
        <f>VLOOKUP(B28,[1]Canais!$B$2:$C$200,2,FALSE)</f>
        <v>UCL_4PX1WmsISTkrHHA0j6qA</v>
      </c>
      <c r="D28" t="str">
        <f>VLOOKUP(B28,canais!$L$2:$M$412,2,FALSE)</f>
        <v>5ec19a37f1c6989ffb869678</v>
      </c>
      <c r="E28" s="6">
        <v>43946</v>
      </c>
      <c r="F28" t="s">
        <v>28</v>
      </c>
      <c r="G28" t="str">
        <f>VLOOKUP(F28,subcategorias!$D$2:$E$123,2,FALSE)</f>
        <v>5ec195a5f1c6989ffb869644</v>
      </c>
      <c r="H28" s="7">
        <v>0.91666666666666663</v>
      </c>
      <c r="I28" s="7" t="str">
        <f t="shared" si="0"/>
        <v>new Date("2020-04-25T22:00-0300")</v>
      </c>
      <c r="J28" t="s">
        <v>1052</v>
      </c>
      <c r="K28" t="s">
        <v>977</v>
      </c>
      <c r="M28" t="str">
        <f t="shared" si="1"/>
        <v>https://www.youtube.com/channel/UCL_4PX1WmsISTkrHHA0j6qA</v>
      </c>
      <c r="O28" t="str">
        <f t="shared" si="2"/>
        <v>{"titulo": "Live - Gian e Giovani" , "canais": [{"nome":"Gian e Giovani", "_id": "5ec19a37f1c6989ffb869678"}], "subcategorias": [{"nome":"sertanejo", "_id:":"5ec195a5f1c6989ffb869644"}], "dataHora": new Date("2020-04-25T22:00-0300"),   "largeimage": "https://yt3.ggpht.com/a/AATXAJykFdQy_l3r1PKyGWpJ4OSaJ4OlXuMYsW3EZA=s100-c-k-c0xffffffff-no-rj-mo", "status": "offline", "videoId": "", "url": "https://www.youtube.com/channel/UCL_4PX1WmsISTkrHHA0j6qA"},</v>
      </c>
    </row>
    <row r="29" spans="1:15" x14ac:dyDescent="0.25">
      <c r="A29" t="s">
        <v>1055</v>
      </c>
      <c r="B29" t="s">
        <v>302</v>
      </c>
      <c r="C29" t="str">
        <f>VLOOKUP(B29,[1]Canais!$B$2:$C$200,2,FALSE)</f>
        <v>UC4FK6Ki675LB-rkbD8O7ayg</v>
      </c>
      <c r="D29" t="str">
        <f>VLOOKUP(B29,canais!$L$2:$M$412,2,FALSE)</f>
        <v>5ec19a37f1c6989ffb8696a1</v>
      </c>
      <c r="E29" s="6">
        <v>43946</v>
      </c>
      <c r="F29" t="s">
        <v>44</v>
      </c>
      <c r="G29" t="str">
        <f>VLOOKUP(F29,subcategorias!$D$2:$E$123,2,FALSE)</f>
        <v>5ec195a5f1c6989ffb869654</v>
      </c>
      <c r="H29" s="7">
        <v>0.9375</v>
      </c>
      <c r="I29" s="7" t="str">
        <f t="shared" si="0"/>
        <v>new Date("2020-04-25T22:30-0300")</v>
      </c>
      <c r="J29" s="3" t="s">
        <v>1054</v>
      </c>
      <c r="K29" s="5" t="s">
        <v>977</v>
      </c>
      <c r="M29" t="str">
        <f t="shared" si="1"/>
        <v>https://www.youtube.com/channel/UC4FK6Ki675LB-rkbD8O7ayg</v>
      </c>
      <c r="O29" t="str">
        <f t="shared" si="2"/>
        <v>{"titulo": "Live #IveteEmCasa" , "canais": [{"nome":"Ivete Sangalo", "_id": "5ec19a37f1c6989ffb8696a1"}], "subcategorias": [{"nome":"axé", "_id:":"5ec195a5f1c6989ffb869654"}], "dataHora": new Date("2020-04-25T22:30-0300"),   "largeimage": "https://i.ytimg.com/vi/V57wAXkLWJ4/mqdefault_live.jpg", "status": "offline", "videoId": "", "url": "https://www.youtube.com/channel/UC4FK6Ki675LB-rkbD8O7ayg"},</v>
      </c>
    </row>
    <row r="30" spans="1:15" x14ac:dyDescent="0.25">
      <c r="A30" t="s">
        <v>1057</v>
      </c>
      <c r="B30" t="s">
        <v>191</v>
      </c>
      <c r="C30" t="str">
        <f>VLOOKUP(B30,[1]Canais!$B$2:$C$200,2,FALSE)</f>
        <v>UCMbytiCiUSKLHhikpOIsbxQ</v>
      </c>
      <c r="D30" t="str">
        <f>VLOOKUP(B30,canais!$L$2:$M$412,2,FALSE)</f>
        <v>5ec19a37f1c6989ffb869679</v>
      </c>
      <c r="E30" s="6">
        <v>43947</v>
      </c>
      <c r="F30" t="s">
        <v>32</v>
      </c>
      <c r="G30" t="str">
        <f>VLOOKUP(F30,subcategorias!$D$2:$E$123,2,FALSE)</f>
        <v>5ec195a5f1c6989ffb869648</v>
      </c>
      <c r="H30" s="7">
        <v>2.0833333333333332E-2</v>
      </c>
      <c r="I30" s="7" t="str">
        <f t="shared" si="0"/>
        <v>new Date("2020-04-26T00:30-0300")</v>
      </c>
      <c r="J30" t="s">
        <v>1056</v>
      </c>
      <c r="K30" t="s">
        <v>977</v>
      </c>
      <c r="M30" t="str">
        <f t="shared" si="1"/>
        <v>https://www.youtube.com/channel/UCMbytiCiUSKLHhikpOIsbxQ</v>
      </c>
      <c r="O30" t="str">
        <f t="shared" si="2"/>
        <v>{"titulo": "Live - Pedro Sampaio" , "canais": [{"nome":"Pedro Sampaio", "_id": "5ec19a37f1c6989ffb869679"}], "subcategorias": [{"nome":"eletrônica", "_id:":"5ec195a5f1c6989ffb869648"}], "dataHora": new Date("2020-04-26T00:30-0300"),   "largeimage": "https://yt3.ggpht.com/a/AATXAJzykXdJ2gWo1DIDG8PwWLxkJ5__xnQ8jAQ8dw=s100-c-k-c0xffffffff-no-rj-mo", "status": "offline", "videoId": "", "url": "https://www.youtube.com/channel/UCMbytiCiUSKLHhikpOIsbxQ"},</v>
      </c>
    </row>
    <row r="31" spans="1:15" x14ac:dyDescent="0.25">
      <c r="A31" t="s">
        <v>1058</v>
      </c>
      <c r="B31" t="s">
        <v>194</v>
      </c>
      <c r="C31" t="str">
        <f>VLOOKUP(B31,[1]Canais!$B$2:$C$200,2,FALSE)</f>
        <v>UCldcpasBIXbLzQpNsQpph4A</v>
      </c>
      <c r="D31" t="str">
        <f>VLOOKUP(B31,canais!$L$2:$M$412,2,FALSE)</f>
        <v>5ec19a37f1c6989ffb86967a</v>
      </c>
      <c r="E31" s="6">
        <v>43947</v>
      </c>
      <c r="F31" t="s">
        <v>37</v>
      </c>
      <c r="G31" t="str">
        <f>VLOOKUP(F31,subcategorias!$D$2:$E$123,2,FALSE)</f>
        <v>5ec195a5f1c6989ffb86964d</v>
      </c>
      <c r="H31" s="7">
        <v>0.5</v>
      </c>
      <c r="I31" s="7" t="str">
        <f t="shared" si="0"/>
        <v>new Date("2020-04-26T12:00-0300")</v>
      </c>
      <c r="J31" t="str">
        <f>"https://i.ytimg.com/vi/"&amp;L31&amp;"/mqdefault.jpg"</f>
        <v>https://i.ytimg.com/vi/T46C45gYk7Q/mqdefault.jpg</v>
      </c>
      <c r="K31" t="s">
        <v>977</v>
      </c>
      <c r="L31" t="s">
        <v>1059</v>
      </c>
      <c r="M31" t="str">
        <f t="shared" si="1"/>
        <v>https://www.youtube.com/watch?v=T46C45gYk7Q</v>
      </c>
      <c r="O31" t="str">
        <f t="shared" si="2"/>
        <v>{"titulo": "Diogo Nogueira - Live de Aniversário" , "canais": [{"nome":"Diogo Nogueira", "_id": "5ec19a37f1c6989ffb86967a"}], "subcategorias": [{"nome":"samba", "_id:":"5ec195a5f1c6989ffb86964d"}], "dataHora": new Date("2020-04-26T12:00-0300"),   "largeimage": "https://i.ytimg.com/vi/T46C45gYk7Q/mqdefault.jpg", "status": "offline", "videoId": "T46C45gYk7Q", "url": "https://www.youtube.com/watch?v=T46C45gYk7Q"},</v>
      </c>
    </row>
    <row r="32" spans="1:15" x14ac:dyDescent="0.25">
      <c r="A32" t="s">
        <v>1061</v>
      </c>
      <c r="B32" t="s">
        <v>197</v>
      </c>
      <c r="C32" t="str">
        <f>VLOOKUP(B32,[1]Canais!$B$2:$C$200,2,FALSE)</f>
        <v>UCVzMAZTHKcNcK9kV-wxOfIw</v>
      </c>
      <c r="D32" t="str">
        <f>VLOOKUP(B32,canais!$L$2:$M$412,2,FALSE)</f>
        <v>5ec19a37f1c6989ffb86967b</v>
      </c>
      <c r="E32" s="6">
        <v>43947</v>
      </c>
      <c r="F32" t="s">
        <v>37</v>
      </c>
      <c r="G32" t="str">
        <f>VLOOKUP(F32,subcategorias!$D$2:$E$123,2,FALSE)</f>
        <v>5ec195a5f1c6989ffb86964d</v>
      </c>
      <c r="H32" s="7">
        <v>0.66666666666666663</v>
      </c>
      <c r="I32" s="7" t="str">
        <f t="shared" si="0"/>
        <v>new Date("2020-04-26T16:00-0300")</v>
      </c>
      <c r="J32" t="s">
        <v>1060</v>
      </c>
      <c r="K32" t="s">
        <v>977</v>
      </c>
      <c r="M32" t="str">
        <f t="shared" si="1"/>
        <v>https://www.youtube.com/channel/UCVzMAZTHKcNcK9kV-wxOfIw</v>
      </c>
      <c r="O32" t="str">
        <f t="shared" si="2"/>
        <v>{"titulo": "Live - Mumuzinho" , "canais": [{"nome":"Mumuzinho", "_id": "5ec19a37f1c6989ffb86967b"}], "subcategorias": [{"nome":"samba", "_id:":"5ec195a5f1c6989ffb86964d"}], "dataHora": new Date("2020-04-26T16:00-0300"),   "largeimage": "https://yt3.ggpht.com/a/AATXAJx2IaQSKdd_hHSbigIQoQ4v0bG9YzgS9iwhWA=s100-c-k-c0xffffffff-no-rj-mo", "status": "offline", "videoId": "", "url": "https://www.youtube.com/channel/UCVzMAZTHKcNcK9kV-wxOfIw"},</v>
      </c>
    </row>
    <row r="33" spans="1:15" x14ac:dyDescent="0.25">
      <c r="A33" t="s">
        <v>1032</v>
      </c>
      <c r="B33" t="s">
        <v>294</v>
      </c>
      <c r="C33" t="str">
        <f>VLOOKUP(B33,[1]Canais!$B$2:$C$200,2,FALSE)</f>
        <v>UCTUPsBBQA4Am8k23BYETRJg</v>
      </c>
      <c r="D33" t="str">
        <f>VLOOKUP(B33,canais!$L$2:$M$412,2,FALSE)</f>
        <v>5ec19a37f1c6989ffb86969d</v>
      </c>
      <c r="E33" s="6">
        <v>43947</v>
      </c>
      <c r="F33" t="s">
        <v>33</v>
      </c>
      <c r="G33" t="str">
        <f>VLOOKUP(F33,subcategorias!$D$2:$E$123,2,FALSE)</f>
        <v>5ec195a5f1c6989ffb869649</v>
      </c>
      <c r="H33" s="7">
        <v>0.66666666666666663</v>
      </c>
      <c r="I33" s="7" t="str">
        <f t="shared" si="0"/>
        <v>new Date("2020-04-26T16:00-0300")</v>
      </c>
      <c r="J33" t="s">
        <v>1031</v>
      </c>
      <c r="K33" s="5" t="s">
        <v>977</v>
      </c>
      <c r="L33" t="s">
        <v>1033</v>
      </c>
      <c r="M33" t="str">
        <f t="shared" si="1"/>
        <v>https://www.youtube.com/watch?v=e3Q6vBIvuuU</v>
      </c>
      <c r="O33" t="str">
        <f t="shared" si="2"/>
        <v>{"titulo": "PlayOn Fest LIVESTREAM begins Friday 4/24 @ 12PM EST" , "canais": [{"nome":"Songkick", "_id": "5ec19a37f1c6989ffb86969d"}], "subcategorias": [{"nome":"pop", "_id:":"5ec195a5f1c6989ffb869649"}], "dataHora": new Date("2020-04-26T16:00-0300"),   "largeimage": "https://i.ytimg.com/vi/e3Q6vBIvuuU/mqdefault_live.jpg", "status": "offline", "videoId": "e3Q6vBIvuuU", "url": "https://www.youtube.com/watch?v=e3Q6vBIvuuU"},</v>
      </c>
    </row>
    <row r="34" spans="1:15" x14ac:dyDescent="0.25">
      <c r="A34" t="s">
        <v>1062</v>
      </c>
      <c r="B34" t="s">
        <v>284</v>
      </c>
      <c r="C34" t="str">
        <f>VLOOKUP(B34,[1]Canais!$B$2:$C$200,2,FALSE)</f>
        <v>UCQAYmT0lRtikvcKoajdmfkw</v>
      </c>
      <c r="D34" t="str">
        <f>VLOOKUP(B34,canais!$L$2:$M$412,2,FALSE)</f>
        <v>5ec19a37f1c6989ffb869698</v>
      </c>
      <c r="E34" s="6">
        <v>43947</v>
      </c>
      <c r="F34" t="s">
        <v>36</v>
      </c>
      <c r="G34" t="str">
        <f>VLOOKUP(F34,subcategorias!$D$2:$E$123,2,FALSE)</f>
        <v>5ec195a5f1c6989ffb86964c</v>
      </c>
      <c r="H34" s="7">
        <v>0.70833333333333337</v>
      </c>
      <c r="I34" s="7" t="str">
        <f t="shared" si="0"/>
        <v>new Date("2020-04-26T17:00-0300")</v>
      </c>
      <c r="J34" t="str">
        <f>"https://i.ytimg.com/vi/"&amp;L34&amp;"/mqdefault.jpg"</f>
        <v>https://i.ytimg.com/vi/f_LbeSpcaWA/mqdefault.jpg</v>
      </c>
      <c r="K34" s="5" t="s">
        <v>977</v>
      </c>
      <c r="L34" t="s">
        <v>1063</v>
      </c>
      <c r="M34" t="str">
        <f t="shared" si="1"/>
        <v>https://www.youtube.com/watch?v=f_LbeSpcaWA</v>
      </c>
      <c r="O34" t="str">
        <f t="shared" si="2"/>
        <v>{"titulo": "O SHOW TEM QUE CONTINUAR" , "canais": [{"nome":"K2L", "_id": "5ec19a37f1c6989ffb869698"}], "subcategorias": [{"nome":"funk", "_id:":"5ec195a5f1c6989ffb86964c"}], "dataHora": new Date("2020-04-26T17:00-0300"),   "largeimage": "https://i.ytimg.com/vi/f_LbeSpcaWA/mqdefault.jpg", "status": "offline", "videoId": "f_LbeSpcaWA", "url": "https://www.youtube.com/watch?v=f_LbeSpcaWA"},</v>
      </c>
    </row>
    <row r="35" spans="1:15" x14ac:dyDescent="0.25">
      <c r="A35" t="s">
        <v>1041</v>
      </c>
      <c r="B35" t="s">
        <v>296</v>
      </c>
      <c r="C35" t="str">
        <f>VLOOKUP(B35,[1]Canais!$B$2:$C$200,2,FALSE)</f>
        <v>UCrAMWO-MGw5lcvn6UaBePEA</v>
      </c>
      <c r="D35" t="str">
        <f>VLOOKUP(B35,canais!$L$2:$M$412,2,FALSE)</f>
        <v>5ec19a37f1c6989ffb86969e</v>
      </c>
      <c r="E35" s="6">
        <v>43947</v>
      </c>
      <c r="F35" t="s">
        <v>33</v>
      </c>
      <c r="G35" t="str">
        <f>VLOOKUP(F35,subcategorias!$D$2:$E$123,2,FALSE)</f>
        <v>5ec195a5f1c6989ffb869649</v>
      </c>
      <c r="H35" s="7">
        <v>0.70833333333333337</v>
      </c>
      <c r="I35" s="7" t="str">
        <f t="shared" si="0"/>
        <v>new Date("2020-04-26T17:00-0300")</v>
      </c>
      <c r="J35" t="s">
        <v>1040</v>
      </c>
      <c r="K35" s="5" t="s">
        <v>977</v>
      </c>
      <c r="L35" t="s">
        <v>1042</v>
      </c>
      <c r="M35" t="str">
        <f t="shared" si="1"/>
        <v>https://www.youtube.com/watch?v=fKfoPUero0s</v>
      </c>
      <c r="O35" t="str">
        <f t="shared" si="2"/>
        <v>{"titulo": "MerleFest, presented by Window World, is happy to bring you MerleFest 2012!" , "canais": [{"nome":"MerleFest", "_id": "5ec19a37f1c6989ffb86969e"}], "subcategorias": [{"nome":"pop", "_id:":"5ec195a5f1c6989ffb869649"}], "dataHora": new Date("2020-04-26T17:00-0300"),   "largeimage": "https://i.ytimg.com/vi/fKfoPUero0s/mqdefault_live.jpg", "status": "offline", "videoId": "fKfoPUero0s", "url": "https://www.youtube.com/watch?v=fKfoPUero0s"},</v>
      </c>
    </row>
    <row r="36" spans="1:15" x14ac:dyDescent="0.25">
      <c r="A36" t="s">
        <v>1065</v>
      </c>
      <c r="B36" t="s">
        <v>122</v>
      </c>
      <c r="C36" t="str">
        <f>VLOOKUP(B36,[1]Canais!$B$2:$C$200,2,FALSE)</f>
        <v>UC6rwiIxv0w2fbmmr66wl1rA</v>
      </c>
      <c r="D36" t="str">
        <f>VLOOKUP(B36,canais!$L$2:$M$412,2,FALSE)</f>
        <v>5ec19a37f1c6989ffb869662</v>
      </c>
      <c r="E36" s="6">
        <v>43947</v>
      </c>
      <c r="F36" t="s">
        <v>28</v>
      </c>
      <c r="G36" t="str">
        <f>VLOOKUP(F36,subcategorias!$D$2:$E$123,2,FALSE)</f>
        <v>5ec195a5f1c6989ffb869644</v>
      </c>
      <c r="H36" s="7">
        <v>0.75</v>
      </c>
      <c r="I36" s="7" t="str">
        <f t="shared" si="0"/>
        <v>new Date("2020-04-26T18:00-0300")</v>
      </c>
      <c r="J36" s="3" t="s">
        <v>1064</v>
      </c>
      <c r="K36" s="5" t="s">
        <v>977</v>
      </c>
      <c r="L36" t="s">
        <v>1066</v>
      </c>
      <c r="M36" t="str">
        <f t="shared" si="1"/>
        <v>https://www.youtube.com/watch?v=TbDKNKZk87I</v>
      </c>
      <c r="O36" t="str">
        <f t="shared" si="2"/>
        <v>{"titulo": "Live LUAN - HISTÓRIA - #FiqueEmCasa e Cante #Comigo" , "canais": [{"nome":"Luan Santana", "_id": "5ec19a37f1c6989ffb869662"}], "subcategorias": [{"nome":"sertanejo", "_id:":"5ec195a5f1c6989ffb869644"}], "dataHora": new Date("2020-04-26T18:00-0300"),   "largeimage": "https://i.ytimg.com/vi/TbDKNKZk87I/mqdefault.jpg", "status": "offline", "videoId": "TbDKNKZk87I", "url": "https://www.youtube.com/watch?v=TbDKNKZk87I"},</v>
      </c>
    </row>
    <row r="37" spans="1:15" x14ac:dyDescent="0.25">
      <c r="A37" t="s">
        <v>1067</v>
      </c>
      <c r="B37" t="s">
        <v>200</v>
      </c>
      <c r="C37" t="str">
        <f>VLOOKUP(B37,[1]Canais!$B$2:$C$200,2,FALSE)</f>
        <v>UCLc0buO0074-gShmYg-LiUA</v>
      </c>
      <c r="D37" t="str">
        <f>VLOOKUP(B37,canais!$L$2:$M$412,2,FALSE)</f>
        <v>5ec19a37f1c6989ffb86967c</v>
      </c>
      <c r="E37" s="6">
        <v>43947</v>
      </c>
      <c r="F37" t="s">
        <v>28</v>
      </c>
      <c r="G37" t="str">
        <f>VLOOKUP(F37,subcategorias!$D$2:$E$123,2,FALSE)</f>
        <v>5ec195a5f1c6989ffb869644</v>
      </c>
      <c r="H37" s="7">
        <v>0.79166666666666663</v>
      </c>
      <c r="I37" s="7" t="str">
        <f t="shared" si="0"/>
        <v>new Date("2020-04-26T19:00-0300")</v>
      </c>
      <c r="J37" t="str">
        <f>"https://i.ytimg.com/vi/"&amp;L37&amp;"/mqdefault.jpg"</f>
        <v>https://i.ytimg.com/vi/v0dn2oru6rM/mqdefault.jpg</v>
      </c>
      <c r="K37" t="s">
        <v>977</v>
      </c>
      <c r="L37" t="s">
        <v>1068</v>
      </c>
      <c r="M37" t="str">
        <f t="shared" si="1"/>
        <v>https://www.youtube.com/watch?v=v0dn2oru6rM</v>
      </c>
      <c r="O37" t="str">
        <f t="shared" si="2"/>
        <v>{"titulo": "Live Léo - #FiqueEmCasa e Cante #Comigo" , "canais": [{"nome":"Léo Chaves", "_id": "5ec19a37f1c6989ffb86967c"}], "subcategorias": [{"nome":"sertanejo", "_id:":"5ec195a5f1c6989ffb869644"}], "dataHora": new Date("2020-04-26T19:00-0300"),   "largeimage": "https://i.ytimg.com/vi/v0dn2oru6rM/mqdefault.jpg", "status": "offline", "videoId": "v0dn2oru6rM", "url": "https://www.youtube.com/watch?v=v0dn2oru6rM"},</v>
      </c>
    </row>
    <row r="38" spans="1:15" x14ac:dyDescent="0.25">
      <c r="A38" t="s">
        <v>1070</v>
      </c>
      <c r="B38" t="s">
        <v>290</v>
      </c>
      <c r="C38" t="str">
        <f>VLOOKUP(B38,[1]Canais!$B$2:$C$200,2,FALSE)</f>
        <v>UCBuC0ParsuE_e41Wwjc0Oaw</v>
      </c>
      <c r="D38" t="str">
        <f>VLOOKUP(B38,canais!$L$2:$M$412,2,FALSE)</f>
        <v>5ec19a37f1c6989ffb86969b</v>
      </c>
      <c r="E38" s="6">
        <v>43948</v>
      </c>
      <c r="F38" t="s">
        <v>33</v>
      </c>
      <c r="G38" t="str">
        <f>VLOOKUP(F38,subcategorias!$D$2:$E$123,2,FALSE)</f>
        <v>5ec195a5f1c6989ffb869649</v>
      </c>
      <c r="H38" s="7">
        <v>0</v>
      </c>
      <c r="I38" s="7" t="str">
        <f t="shared" si="0"/>
        <v>new Date("2020-04-27T00:00-0300")</v>
      </c>
      <c r="J38" t="s">
        <v>1069</v>
      </c>
      <c r="K38" s="5" t="s">
        <v>977</v>
      </c>
      <c r="L38" t="s">
        <v>1071</v>
      </c>
      <c r="M38" t="str">
        <f t="shared" si="1"/>
        <v>https://www.youtube.com/watch?v=fo_HpQUG37A</v>
      </c>
      <c r="O38" t="str">
        <f t="shared" si="2"/>
        <v>{"titulo": "Take Me to the World: A Sondheim 90th Birthday Celebration" , "canais": [{"nome":"Queremos! TV", "_id": "5ec19a37f1c6989ffb86969b"}], "subcategorias": [{"nome":"pop", "_id:":"5ec195a5f1c6989ffb869649"}], "dataHora": new Date("2020-04-27T00:00-0300"),   "largeimage": "https://i.ytimg.com/vi/fo_HpQUG37A/mqdefault_live.jpg", "status": "offline", "videoId": "fo_HpQUG37A", "url": "https://www.youtube.com/watch?v=fo_HpQUG37A"},</v>
      </c>
    </row>
    <row r="39" spans="1:15" x14ac:dyDescent="0.25">
      <c r="A39" t="s">
        <v>1072</v>
      </c>
      <c r="B39" t="s">
        <v>305</v>
      </c>
      <c r="C39" t="str">
        <f>VLOOKUP(B39,[1]Canais!$B$2:$C$200,2,FALSE)</f>
        <v>UCEmrv4BgZdw4RiG6VkNC-Mw</v>
      </c>
      <c r="D39" t="str">
        <f>VLOOKUP(B39,canais!$L$2:$M$412,2,FALSE)</f>
        <v>5ec19a37f1c6989ffb8696a2</v>
      </c>
      <c r="E39" s="6">
        <v>43948</v>
      </c>
      <c r="F39" t="s">
        <v>35</v>
      </c>
      <c r="G39" t="str">
        <f>VLOOKUP(F39,subcategorias!$D$2:$E$123,2,FALSE)</f>
        <v>5ec195a5f1c6989ffb86964b</v>
      </c>
      <c r="H39" s="7">
        <v>0.79166666666666663</v>
      </c>
      <c r="I39" s="7" t="str">
        <f t="shared" si="0"/>
        <v>new Date("2020-04-27T19:00-0300")</v>
      </c>
      <c r="J39" t="str">
        <f>"https://i.ytimg.com/vi/"&amp;L39&amp;"/mqdefault.jpg"</f>
        <v>https://i.ytimg.com/vi/yJFme_74VCc/mqdefault.jpg</v>
      </c>
      <c r="K39" s="5" t="s">
        <v>977</v>
      </c>
      <c r="L39" t="s">
        <v>1073</v>
      </c>
      <c r="M39" t="str">
        <f t="shared" si="1"/>
        <v>https://www.youtube.com/watch?v=yJFme_74VCc</v>
      </c>
      <c r="O39" t="str">
        <f t="shared" si="2"/>
        <v>{"titulo": "Thiago Martins na #LivedoTG #FiqueEmCasa e Cante #Comigo" , "canais": [{"nome":"Thiago Martins", "_id": "5ec19a37f1c6989ffb8696a2"}], "subcategorias": [{"nome":"pagode", "_id:":"5ec195a5f1c6989ffb86964b"}], "dataHora": new Date("2020-04-27T19:00-0300"),   "largeimage": "https://i.ytimg.com/vi/yJFme_74VCc/mqdefault.jpg", "status": "offline", "videoId": "yJFme_74VCc", "url": "https://www.youtube.com/watch?v=yJFme_74VCc"},</v>
      </c>
    </row>
    <row r="40" spans="1:15" x14ac:dyDescent="0.25">
      <c r="A40" t="s">
        <v>1074</v>
      </c>
      <c r="B40" t="s">
        <v>203</v>
      </c>
      <c r="C40" t="str">
        <f>VLOOKUP(B40,[1]Canais!$B$2:$C$200,2,FALSE)</f>
        <v>UCyL2zsWDGzMSvbbMoPNlOlA</v>
      </c>
      <c r="D40" t="str">
        <f>VLOOKUP(B40,canais!$L$2:$M$412,2,FALSE)</f>
        <v>5ec19a37f1c6989ffb86967d</v>
      </c>
      <c r="E40" s="6">
        <v>43949</v>
      </c>
      <c r="F40" t="s">
        <v>28</v>
      </c>
      <c r="G40" t="str">
        <f>VLOOKUP(F40,subcategorias!$D$2:$E$123,2,FALSE)</f>
        <v>5ec195a5f1c6989ffb869644</v>
      </c>
      <c r="H40" s="7">
        <v>0.83333333333333304</v>
      </c>
      <c r="I40" s="7" t="str">
        <f t="shared" si="0"/>
        <v>new Date("2020-04-28T20:00-0300")</v>
      </c>
      <c r="J40" t="str">
        <f>"https://i.ytimg.com/vi/"&amp;L40&amp;"/mqdefault.jpg"</f>
        <v>https://i.ytimg.com/vi/f8VwtOYTcwk/mqdefault.jpg</v>
      </c>
      <c r="K40" s="5" t="s">
        <v>977</v>
      </c>
      <c r="L40" t="s">
        <v>1075</v>
      </c>
      <c r="M40" t="str">
        <f t="shared" si="1"/>
        <v>https://www.youtube.com/watch?v=f8VwtOYTcwk</v>
      </c>
      <c r="O40" t="str">
        <f t="shared" si="2"/>
        <v>{"titulo": "Israel Novaes - Das Antigas (Live) - Especial Bday #CircuitoBrahmalive" , "canais": [{"nome":"Israel Novaes", "_id": "5ec19a37f1c6989ffb86967d"}], "subcategorias": [{"nome":"sertanejo", "_id:":"5ec195a5f1c6989ffb869644"}], "dataHora": new Date("2020-04-28T20:00-0300"),   "largeimage": "https://i.ytimg.com/vi/f8VwtOYTcwk/mqdefault.jpg", "status": "offline", "videoId": "f8VwtOYTcwk", "url": "https://www.youtube.com/watch?v=f8VwtOYTcwk"},</v>
      </c>
    </row>
    <row r="41" spans="1:15" x14ac:dyDescent="0.25">
      <c r="A41" t="s">
        <v>1076</v>
      </c>
      <c r="B41" t="s">
        <v>206</v>
      </c>
      <c r="C41" t="str">
        <f>VLOOKUP(B41,[1]Canais!$B$2:$C$200,2,FALSE)</f>
        <v>UC1ZNyEdRXSErKemFMX5CRkw</v>
      </c>
      <c r="D41" t="str">
        <f>VLOOKUP(B41,canais!$L$2:$M$412,2,FALSE)</f>
        <v>5ec19a37f1c6989ffb86967e</v>
      </c>
      <c r="E41" s="6">
        <v>43949</v>
      </c>
      <c r="F41" t="s">
        <v>35</v>
      </c>
      <c r="G41" t="str">
        <f>VLOOKUP(F41,subcategorias!$D$2:$E$123,2,FALSE)</f>
        <v>5ec195a5f1c6989ffb86964b</v>
      </c>
      <c r="H41" s="7">
        <v>0.83333333333333304</v>
      </c>
      <c r="I41" s="7" t="str">
        <f t="shared" si="0"/>
        <v>new Date("2020-04-28T20:00-0300")</v>
      </c>
      <c r="J41" t="str">
        <f>"https://i.ytimg.com/vi/"&amp;L41&amp;"/mqdefault.jpg"</f>
        <v>https://i.ytimg.com/vi/4_q7J9LBxRQ/mqdefault.jpg</v>
      </c>
      <c r="K41" t="s">
        <v>977</v>
      </c>
      <c r="L41" t="s">
        <v>1077</v>
      </c>
      <c r="M41" t="str">
        <f t="shared" si="1"/>
        <v>https://www.youtube.com/watch?v=4_q7J9LBxRQ</v>
      </c>
      <c r="O41" t="str">
        <f t="shared" si="2"/>
        <v>{"titulo": "Live Em Casa - Jeito Moleque" , "canais": [{"nome":"Jeito Moleque", "_id": "5ec19a37f1c6989ffb86967e"}], "subcategorias": [{"nome":"pagode", "_id:":"5ec195a5f1c6989ffb86964b"}], "dataHora": new Date("2020-04-28T20:00-0300"),   "largeimage": "https://i.ytimg.com/vi/4_q7J9LBxRQ/mqdefault.jpg", "status": "offline", "videoId": "4_q7J9LBxRQ", "url": "https://www.youtube.com/watch?v=4_q7J9LBxRQ"},</v>
      </c>
    </row>
    <row r="42" spans="1:15" x14ac:dyDescent="0.25">
      <c r="A42" t="s">
        <v>1079</v>
      </c>
      <c r="B42" t="s">
        <v>346</v>
      </c>
      <c r="C42" t="str">
        <f>VLOOKUP(B42,[1]Canais!$B$2:$C$200,2,FALSE)</f>
        <v>UC77OWfaS_khEC8sVAqGJYKA</v>
      </c>
      <c r="D42" t="str">
        <f>VLOOKUP(B42,canais!$L$2:$M$412,2,FALSE)</f>
        <v>5ec19a37f1c6989ffb8696b7</v>
      </c>
      <c r="E42" s="6">
        <v>43951</v>
      </c>
      <c r="F42" t="s">
        <v>41</v>
      </c>
      <c r="G42" t="str">
        <f>VLOOKUP(F42,subcategorias!$D$2:$E$123,2,FALSE)</f>
        <v>5ec195a5f1c6989ffb869651</v>
      </c>
      <c r="H42" s="7">
        <v>0.79166666666666663</v>
      </c>
      <c r="I42" s="7" t="str">
        <f t="shared" si="0"/>
        <v>new Date("2020-04-30T19:00-0300")</v>
      </c>
      <c r="J42" t="s">
        <v>1078</v>
      </c>
      <c r="K42" t="s">
        <v>977</v>
      </c>
      <c r="L42" t="s">
        <v>1080</v>
      </c>
      <c r="M42" t="str">
        <f t="shared" si="1"/>
        <v>https://www.youtube.com/watch?v=Uvll5g0Nabc</v>
      </c>
      <c r="O42" t="str">
        <f t="shared" si="2"/>
        <v>{"titulo": "Luiza Possi - #LUIZAPOSSICHEGAMAIS" , "canais": [{"nome":"Luiza Possi", "_id": "5ec19a37f1c6989ffb8696b7"}], "subcategorias": [{"nome":"mpb", "_id:":"5ec195a5f1c6989ffb869651"}], "dataHora": new Date("2020-04-30T19:00-0300"),   "largeimage": "https://yt3.ggpht.com/a/AATXAJxV3f8lW2iI2rIPaKIArI3rta0Vpjf_L19b-A=s100-c-k-c0xffffffff-no-rj-mo", "status": "offline", "videoId": "Uvll5g0Nabc", "url": "https://www.youtube.com/watch?v=Uvll5g0Nabc"},</v>
      </c>
    </row>
    <row r="43" spans="1:15" x14ac:dyDescent="0.25">
      <c r="A43" t="s">
        <v>1081</v>
      </c>
      <c r="B43" t="s">
        <v>209</v>
      </c>
      <c r="C43" t="str">
        <f>VLOOKUP(B43,[1]Canais!$B$2:$C$200,2,FALSE)</f>
        <v>UC605s7hMHDSDaUx3txHckGQ</v>
      </c>
      <c r="D43" t="str">
        <f>VLOOKUP(B43,canais!$L$2:$M$412,2,FALSE)</f>
        <v>5ec19a37f1c6989ffb86967f</v>
      </c>
      <c r="E43" s="6">
        <v>43950</v>
      </c>
      <c r="F43" t="s">
        <v>28</v>
      </c>
      <c r="G43" t="str">
        <f>VLOOKUP(F43,subcategorias!$D$2:$E$123,2,FALSE)</f>
        <v>5ec195a5f1c6989ffb869644</v>
      </c>
      <c r="H43" s="7">
        <v>0.83333333333333304</v>
      </c>
      <c r="I43" s="7" t="str">
        <f t="shared" si="0"/>
        <v>new Date("2020-04-29T20:00-0300")</v>
      </c>
      <c r="J43" t="str">
        <f>"https://i.ytimg.com/vi/"&amp;L43&amp;"/mqdefault.jpg"</f>
        <v>https://i.ytimg.com/vi/K88oiXnWQxQ/mqdefault.jpg</v>
      </c>
      <c r="K43" t="s">
        <v>977</v>
      </c>
      <c r="L43" t="s">
        <v>1082</v>
      </c>
      <c r="M43" t="str">
        <f t="shared" si="1"/>
        <v>https://www.youtube.com/watch?v=K88oiXnWQxQ</v>
      </c>
      <c r="O43" t="str">
        <f t="shared" si="2"/>
        <v>{"titulo": "#LiveMeB - Marcos &amp; Belutti | #FiqueEmCasa e Cante #Comigo" , "canais": [{"nome":"Marcos e Belutti", "_id": "5ec19a37f1c6989ffb86967f"}], "subcategorias": [{"nome":"sertanejo", "_id:":"5ec195a5f1c6989ffb869644"}], "dataHora": new Date("2020-04-29T20:00-0300"),   "largeimage": "https://i.ytimg.com/vi/K88oiXnWQxQ/mqdefault.jpg", "status": "offline", "videoId": "K88oiXnWQxQ", "url": "https://www.youtube.com/watch?v=K88oiXnWQxQ"},</v>
      </c>
    </row>
    <row r="44" spans="1:15" x14ac:dyDescent="0.25">
      <c r="A44" t="s">
        <v>1083</v>
      </c>
      <c r="B44" t="s">
        <v>322</v>
      </c>
      <c r="C44" t="str">
        <f>VLOOKUP(B44,[1]Canais!$B$2:$C$200,2,FALSE)</f>
        <v>UCYwqac8WsKwVPCaT2Ro6-aA</v>
      </c>
      <c r="D44" t="str">
        <f>VLOOKUP(B44,canais!$L$2:$M$412,2,FALSE)</f>
        <v>5ec19a37f1c6989ffb8696aa</v>
      </c>
      <c r="E44" s="6">
        <v>43950</v>
      </c>
      <c r="F44" t="s">
        <v>28</v>
      </c>
      <c r="G44" t="str">
        <f>VLOOKUP(F44,subcategorias!$D$2:$E$123,2,FALSE)</f>
        <v>5ec195a5f1c6989ffb869644</v>
      </c>
      <c r="H44" s="7">
        <v>0.83333333333333337</v>
      </c>
      <c r="I44" s="7" t="str">
        <f t="shared" si="0"/>
        <v>new Date("2020-04-29T20:00-0300")</v>
      </c>
      <c r="J44" t="str">
        <f>"https://i.ytimg.com/vi/"&amp;L44&amp;"/mqdefault.jpg"</f>
        <v>https://i.ytimg.com/vi/99hrFaBX2YM/mqdefault.jpg</v>
      </c>
      <c r="K44" s="5" t="s">
        <v>977</v>
      </c>
      <c r="L44" t="s">
        <v>1084</v>
      </c>
      <c r="M44" t="str">
        <f t="shared" si="1"/>
        <v>https://www.youtube.com/watch?v=99hrFaBX2YM</v>
      </c>
      <c r="O44" t="str">
        <f t="shared" si="2"/>
        <v>{"titulo": "Live Teodoro e Sampaio" , "canais": [{"nome":"Teodoro e Sampaio", "_id": "5ec19a37f1c6989ffb8696aa"}], "subcategorias": [{"nome":"sertanejo", "_id:":"5ec195a5f1c6989ffb869644"}], "dataHora": new Date("2020-04-29T20:00-0300"),   "largeimage": "https://i.ytimg.com/vi/99hrFaBX2YM/mqdefault.jpg", "status": "offline", "videoId": "99hrFaBX2YM", "url": "https://www.youtube.com/watch?v=99hrFaBX2YM"},</v>
      </c>
    </row>
    <row r="45" spans="1:15" x14ac:dyDescent="0.25">
      <c r="A45" t="s">
        <v>1086</v>
      </c>
      <c r="B45" t="s">
        <v>286</v>
      </c>
      <c r="C45" t="str">
        <f>VLOOKUP(B45,[1]Canais!$B$2:$C$200,2,FALSE)</f>
        <v>UCe5pPUSFEajlij-LrxUl19A</v>
      </c>
      <c r="D45" t="str">
        <f>VLOOKUP(B45,canais!$L$2:$M$412,2,FALSE)</f>
        <v>5ec19a37f1c6989ffb869699</v>
      </c>
      <c r="E45" s="6">
        <v>43950</v>
      </c>
      <c r="F45" t="s">
        <v>34</v>
      </c>
      <c r="G45" t="str">
        <f>VLOOKUP(F45,subcategorias!$D$2:$E$123,2,FALSE)</f>
        <v>5ec195a5f1c6989ffb86964a</v>
      </c>
      <c r="H45" s="7">
        <v>0.83333333333333337</v>
      </c>
      <c r="I45" s="7" t="str">
        <f t="shared" si="0"/>
        <v>new Date("2020-04-29T20:00-0300")</v>
      </c>
      <c r="J45" s="3" t="s">
        <v>1085</v>
      </c>
      <c r="K45" s="5" t="s">
        <v>977</v>
      </c>
      <c r="M45" t="str">
        <f t="shared" si="1"/>
        <v>https://www.youtube.com/channel/UCe5pPUSFEajlij-LrxUl19A</v>
      </c>
      <c r="O45" t="str">
        <f t="shared" si="2"/>
        <v>{"titulo": "Tribo da Periferia - Live Show | #FiqueEmCasa e Cante #Comigo" , "canais": [{"nome":"Tribo da Periferia", "_id": "5ec19a37f1c6989ffb869699"}], "subcategorias": [{"nome":"rap", "_id:":"5ec195a5f1c6989ffb86964a"}], "dataHora": new Date("2020-04-29T20:00-0300"),   "largeimage": "https://yt3.ggpht.com/a/AATXAJz3tqF7V_fb-oN3Q5NldlsB43swFxqFD6aYSw=s100-c-k-c0xffffffff-no-rj-mo", "status": "offline", "videoId": "", "url": "https://www.youtube.com/channel/UCe5pPUSFEajlij-LrxUl19A"},</v>
      </c>
    </row>
    <row r="46" spans="1:15" x14ac:dyDescent="0.25">
      <c r="A46" t="s">
        <v>1087</v>
      </c>
      <c r="B46" t="s">
        <v>307</v>
      </c>
      <c r="C46" t="str">
        <f>VLOOKUP(B46,[1]Canais!$B$2:$C$200,2,FALSE)</f>
        <v>UCcpkXzgslpGyoegrxgzjRyA</v>
      </c>
      <c r="D46" t="str">
        <f>VLOOKUP(B46,canais!$L$2:$M$412,2,FALSE)</f>
        <v>5ec19a37f1c6989ffb8696a3</v>
      </c>
      <c r="E46" s="6">
        <v>43951</v>
      </c>
      <c r="F46" t="s">
        <v>44</v>
      </c>
      <c r="G46" t="str">
        <f>VLOOKUP(F46,subcategorias!$D$2:$E$123,2,FALSE)</f>
        <v>5ec195a5f1c6989ffb869654</v>
      </c>
      <c r="H46" s="7">
        <v>0.70833333333333337</v>
      </c>
      <c r="I46" s="7" t="str">
        <f t="shared" si="0"/>
        <v>new Date("2020-04-30T17:00-0300")</v>
      </c>
      <c r="J46" t="str">
        <f>"https://i.ytimg.com/vi/"&amp;L46&amp;"/mqdefault.jpg"</f>
        <v>https://i.ytimg.com/vi/cvbNmpsJVVo/mqdefault.jpg</v>
      </c>
      <c r="K46" s="5" t="s">
        <v>977</v>
      </c>
      <c r="L46" t="s">
        <v>1088</v>
      </c>
      <c r="M46" t="str">
        <f t="shared" si="1"/>
        <v>https://www.youtube.com/watch?v=cvbNmpsJVVo</v>
      </c>
      <c r="O46" t="str">
        <f t="shared" si="2"/>
        <v>{"titulo": "Live Beleza Rara Banda Eva" , "canais": [{"nome":"Banda Eva", "_id": "5ec19a37f1c6989ffb8696a3"}], "subcategorias": [{"nome":"axé", "_id:":"5ec195a5f1c6989ffb869654"}], "dataHora": new Date("2020-04-30T17:00-0300"),   "largeimage": "https://i.ytimg.com/vi/cvbNmpsJVVo/mqdefault.jpg", "status": "offline", "videoId": "cvbNmpsJVVo", "url": "https://www.youtube.com/watch?v=cvbNmpsJVVo"},</v>
      </c>
    </row>
    <row r="47" spans="1:15" x14ac:dyDescent="0.25">
      <c r="A47" t="str">
        <f>"Live "&amp;B47</f>
        <v>Live Jefferson Moraes</v>
      </c>
      <c r="B47" t="s">
        <v>212</v>
      </c>
      <c r="C47" t="str">
        <f>VLOOKUP(B47,[1]Canais!$B$2:$C$200,2,FALSE)</f>
        <v>UCwiLia8hYI2KpOFqFmGsLmg</v>
      </c>
      <c r="D47" t="str">
        <f>VLOOKUP(B47,canais!$L$2:$M$412,2,FALSE)</f>
        <v>5ec19a37f1c6989ffb869680</v>
      </c>
      <c r="E47" s="6">
        <v>43951</v>
      </c>
      <c r="F47" t="s">
        <v>28</v>
      </c>
      <c r="G47" t="str">
        <f>VLOOKUP(F47,subcategorias!$D$2:$E$123,2,FALSE)</f>
        <v>5ec195a5f1c6989ffb869644</v>
      </c>
      <c r="H47" s="7">
        <v>0.79166666666666663</v>
      </c>
      <c r="I47" s="7" t="str">
        <f t="shared" si="0"/>
        <v>new Date("2020-04-30T19:00-0300")</v>
      </c>
      <c r="J47" t="s">
        <v>1089</v>
      </c>
      <c r="K47" t="s">
        <v>977</v>
      </c>
      <c r="L47" t="s">
        <v>1090</v>
      </c>
      <c r="M47" t="str">
        <f t="shared" si="1"/>
        <v>https://www.youtube.com/watch?v=NnfEz0RydJo</v>
      </c>
      <c r="O47" t="str">
        <f t="shared" si="2"/>
        <v>{"titulo": "Live Jefferson Moraes" , "canais": [{"nome":"Jefferson Moraes", "_id": "5ec19a37f1c6989ffb869680"}], "subcategorias": [{"nome":"sertanejo", "_id:":"5ec195a5f1c6989ffb869644"}], "dataHora": new Date("2020-04-30T19:00-0300"),   "largeimage": "https://yt3.ggpht.com/a/AATXAJxZnLA63dC5HO6Xtp1TQU2cxdjAyZvteU0D9g=s100-c-k-c0xffffffff-no-rj-mo", "status": "offline", "videoId": "NnfEz0RydJo", "url": "https://www.youtube.com/watch?v=NnfEz0RydJo"},</v>
      </c>
    </row>
    <row r="48" spans="1:15" x14ac:dyDescent="0.25">
      <c r="A48" t="str">
        <f>"Live "&amp;B48</f>
        <v>Live Diego e Arnaldo</v>
      </c>
      <c r="B48" t="s">
        <v>215</v>
      </c>
      <c r="C48" t="str">
        <f>VLOOKUP(B48,[1]Canais!$B$2:$C$200,2,FALSE)</f>
        <v>UCFmhjWPGw--zFyDLBYxnnqA</v>
      </c>
      <c r="D48" t="str">
        <f>VLOOKUP(B48,canais!$L$2:$M$412,2,FALSE)</f>
        <v>5ec19a37f1c6989ffb869681</v>
      </c>
      <c r="E48" s="6">
        <v>43951</v>
      </c>
      <c r="F48" t="s">
        <v>28</v>
      </c>
      <c r="G48" t="str">
        <f>VLOOKUP(F48,subcategorias!$D$2:$E$123,2,FALSE)</f>
        <v>5ec195a5f1c6989ffb869644</v>
      </c>
      <c r="H48" s="7">
        <v>0.79166666666666663</v>
      </c>
      <c r="I48" s="7" t="str">
        <f t="shared" si="0"/>
        <v>new Date("2020-04-30T19:00-0300")</v>
      </c>
      <c r="J48" t="s">
        <v>1091</v>
      </c>
      <c r="K48" t="s">
        <v>977</v>
      </c>
      <c r="M48" t="str">
        <f t="shared" si="1"/>
        <v>https://www.youtube.com/channel/UCFmhjWPGw--zFyDLBYxnnqA</v>
      </c>
      <c r="O48" t="str">
        <f t="shared" si="2"/>
        <v>{"titulo": "Live Diego e Arnaldo" , "canais": [{"nome":"Diego e Arnaldo", "_id": "5ec19a37f1c6989ffb869681"}], "subcategorias": [{"nome":"sertanejo", "_id:":"5ec195a5f1c6989ffb869644"}], "dataHora": new Date("2020-04-30T19:00-0300"),   "largeimage": "https://yt3.ggpht.com/a/AATXAJzHiZ-5tiXrVTTkxnmFgQKz71LlTcDXTSzrTw=s100-c-k-c0xffffffff-no-rj-mo", "status": "offline", "videoId": "", "url": "https://www.youtube.com/channel/UCFmhjWPGw--zFyDLBYxnnqA"},</v>
      </c>
    </row>
    <row r="49" spans="1:15" x14ac:dyDescent="0.25">
      <c r="A49" t="s">
        <v>1092</v>
      </c>
      <c r="B49" t="s">
        <v>218</v>
      </c>
      <c r="C49" t="str">
        <f>VLOOKUP(B49,[1]Canais!$B$2:$C$200,2,FALSE)</f>
        <v>UCY5QKzOaiJa-ERAcqBH_gBw</v>
      </c>
      <c r="D49" t="str">
        <f>VLOOKUP(B49,canais!$L$2:$M$412,2,FALSE)</f>
        <v>5ec19a37f1c6989ffb869682</v>
      </c>
      <c r="E49" s="6">
        <v>43951</v>
      </c>
      <c r="F49" t="s">
        <v>39</v>
      </c>
      <c r="G49" t="str">
        <f>VLOOKUP(F49,subcategorias!$D$2:$E$123,2,FALSE)</f>
        <v>5ec195a5f1c6989ffb86964f</v>
      </c>
      <c r="H49" s="7">
        <v>0.83333333333333337</v>
      </c>
      <c r="I49" s="7" t="str">
        <f t="shared" si="0"/>
        <v>new Date("2020-04-30T20:00-0300")</v>
      </c>
      <c r="J49" t="str">
        <f>"https://i.ytimg.com/vi/"&amp;L49&amp;"/mqdefault.jpg"</f>
        <v>https://i.ytimg.com/vi/sthG78PEfNc/mqdefault.jpg</v>
      </c>
      <c r="K49" t="s">
        <v>977</v>
      </c>
      <c r="L49" t="s">
        <v>1093</v>
      </c>
      <c r="M49" t="str">
        <f t="shared" si="1"/>
        <v>https://www.youtube.com/watch?v=sthG78PEfNc</v>
      </c>
      <c r="O49" t="str">
        <f t="shared" si="2"/>
        <v>{"titulo": "Live Calcinha Preta #CP25 - #FiqueEmCasa e Cante #Comigo" , "canais": [{"nome":"Calcinha Preta", "_id": "5ec19a37f1c6989ffb869682"}], "subcategorias": [{"nome":"forró", "_id:":"5ec195a5f1c6989ffb86964f"}], "dataHora": new Date("2020-04-30T20:00-0300"),   "largeimage": "https://i.ytimg.com/vi/sthG78PEfNc/mqdefault.jpg", "status": "offline", "videoId": "sthG78PEfNc", "url": "https://www.youtube.com/watch?v=sthG78PEfNc"},</v>
      </c>
    </row>
    <row r="50" spans="1:15" x14ac:dyDescent="0.25">
      <c r="A50" t="str">
        <f>"Live "&amp;B50</f>
        <v>Live Chitãozinho e Xororó</v>
      </c>
      <c r="B50" t="s">
        <v>221</v>
      </c>
      <c r="C50" t="str">
        <f>VLOOKUP(B50,[1]Canais!$B$2:$C$200,2,FALSE)</f>
        <v>UCZtaZ0V-UpFTMocb9-CYmKg</v>
      </c>
      <c r="D50" t="str">
        <f>VLOOKUP(B50,canais!$L$2:$M$412,2,FALSE)</f>
        <v>5ec19a37f1c6989ffb869683</v>
      </c>
      <c r="E50" s="6">
        <v>43951</v>
      </c>
      <c r="F50" t="s">
        <v>28</v>
      </c>
      <c r="G50" t="str">
        <f>VLOOKUP(F50,subcategorias!$D$2:$E$123,2,FALSE)</f>
        <v>5ec195a5f1c6989ffb869644</v>
      </c>
      <c r="H50" s="7">
        <v>0.83333333333333337</v>
      </c>
      <c r="I50" s="7" t="str">
        <f t="shared" si="0"/>
        <v>new Date("2020-04-30T20:00-0300")</v>
      </c>
      <c r="J50" t="s">
        <v>1094</v>
      </c>
      <c r="K50" t="s">
        <v>977</v>
      </c>
      <c r="M50" t="str">
        <f t="shared" si="1"/>
        <v>https://www.youtube.com/channel/UCZtaZ0V-UpFTMocb9-CYmKg</v>
      </c>
      <c r="O50" t="str">
        <f t="shared" si="2"/>
        <v>{"titulo": "Live Chitãozinho e Xororó" , "canais": [{"nome":"Chitãozinho e Xororó", "_id": "5ec19a37f1c6989ffb869683"}], "subcategorias": [{"nome":"sertanejo", "_id:":"5ec195a5f1c6989ffb869644"}], "dataHora": new Date("2020-04-30T20:00-0300"),   "largeimage": "https://yt3.ggpht.com/a/AATXAJyDvhsktkzmAA3sdKQD7jBDfhrm-BSPUoAmow=s100-c-k-c0xffffffff-no-rj-mo", "status": "offline", "videoId": "", "url": "https://www.youtube.com/channel/UCZtaZ0V-UpFTMocb9-CYmKg"},</v>
      </c>
    </row>
    <row r="51" spans="1:15" x14ac:dyDescent="0.25">
      <c r="A51" t="s">
        <v>1096</v>
      </c>
      <c r="B51" t="s">
        <v>309</v>
      </c>
      <c r="C51" t="str">
        <f>VLOOKUP(B51,[1]Canais!$B$2:$C$200,2,FALSE)</f>
        <v>UC9vsg8Lpxf2R8CjaLrd-R1g</v>
      </c>
      <c r="D51" t="str">
        <f>VLOOKUP(B51,canais!$L$2:$M$412,2,FALSE)</f>
        <v>5ec19a37f1c6989ffb8696a4</v>
      </c>
      <c r="E51" s="6">
        <v>43951</v>
      </c>
      <c r="F51" t="s">
        <v>36</v>
      </c>
      <c r="G51" t="str">
        <f>VLOOKUP(F51,subcategorias!$D$2:$E$123,2,FALSE)</f>
        <v>5ec195a5f1c6989ffb86964c</v>
      </c>
      <c r="H51" s="7">
        <v>0.83333333333333337</v>
      </c>
      <c r="I51" s="7" t="str">
        <f t="shared" si="0"/>
        <v>new Date("2020-04-30T20:00-0300")</v>
      </c>
      <c r="J51" s="3" t="s">
        <v>1095</v>
      </c>
      <c r="K51" s="5" t="s">
        <v>977</v>
      </c>
      <c r="M51" t="str">
        <f t="shared" si="1"/>
        <v>https://www.youtube.com/channel/UC9vsg8Lpxf2R8CjaLrd-R1g</v>
      </c>
      <c r="O51" t="str">
        <f t="shared" si="2"/>
        <v>{"titulo": "Live Filipe Ret" , "canais": [{"nome":"Filipe Ret", "_id": "5ec19a37f1c6989ffb8696a4"}], "subcategorias": [{"nome":"funk", "_id:":"5ec195a5f1c6989ffb86964c"}], "dataHora": new Date("2020-04-30T20:00-0300"),   "largeimage": "https://yt3.ggpht.com/a/AATXAJxiwWJE_rHwACy2tlOUX48pWHYefNrgk2L7jQ=s100-c-k-c0xffffffff-no-rj-mo", "status": "offline", "videoId": "", "url": "https://www.youtube.com/channel/UC9vsg8Lpxf2R8CjaLrd-R1g"},</v>
      </c>
    </row>
    <row r="52" spans="1:15" x14ac:dyDescent="0.25">
      <c r="A52" t="str">
        <f>"Live "&amp;B52</f>
        <v>Live Matheus e Kauan</v>
      </c>
      <c r="B52" t="s">
        <v>224</v>
      </c>
      <c r="C52" t="str">
        <f>VLOOKUP(B52,[1]Canais!$B$2:$C$200,2,FALSE)</f>
        <v>UC4WvVh0AwJ6K9w1JLepce7A</v>
      </c>
      <c r="D52" t="str">
        <f>VLOOKUP(B52,canais!$L$2:$M$412,2,FALSE)</f>
        <v>5ec19a37f1c6989ffb869684</v>
      </c>
      <c r="E52" s="6">
        <v>43951</v>
      </c>
      <c r="F52" t="s">
        <v>28</v>
      </c>
      <c r="G52" t="str">
        <f>VLOOKUP(F52,subcategorias!$D$2:$E$123,2,FALSE)</f>
        <v>5ec195a5f1c6989ffb869644</v>
      </c>
      <c r="H52" s="7">
        <v>0.875</v>
      </c>
      <c r="I52" s="7" t="str">
        <f t="shared" si="0"/>
        <v>new Date("2020-04-30T21:00-0300")</v>
      </c>
      <c r="J52" t="s">
        <v>1097</v>
      </c>
      <c r="K52" t="s">
        <v>977</v>
      </c>
      <c r="M52" t="str">
        <f t="shared" si="1"/>
        <v>https://www.youtube.com/channel/UC4WvVh0AwJ6K9w1JLepce7A</v>
      </c>
      <c r="O52" t="str">
        <f t="shared" si="2"/>
        <v>{"titulo": "Live Matheus e Kauan" , "canais": [{"nome":"Matheus e Kauan", "_id": "5ec19a37f1c6989ffb869684"}], "subcategorias": [{"nome":"sertanejo", "_id:":"5ec195a5f1c6989ffb869644"}], "dataHora": new Date("2020-04-30T21:00-0300"),   "largeimage": "https://yt3.ggpht.com/a/AATXAJzrZ66nEXqZqv_NlYDjsaddF_YTcUlXw57Rjw=s100-c-k-c0xffffffff-no-rj-mo", "status": "offline", "videoId": "", "url": "https://www.youtube.com/channel/UC4WvVh0AwJ6K9w1JLepce7A"},</v>
      </c>
    </row>
    <row r="53" spans="1:15" x14ac:dyDescent="0.25">
      <c r="A53" t="str">
        <f>"Live "&amp;B53</f>
        <v>Live Thaeme e Thiago</v>
      </c>
      <c r="B53" t="s">
        <v>227</v>
      </c>
      <c r="C53" t="str">
        <f>VLOOKUP(B53,[1]Canais!$B$2:$C$200,2,FALSE)</f>
        <v>UCShFq6UiYQZEIMISArv2MGg</v>
      </c>
      <c r="D53" t="str">
        <f>VLOOKUP(B53,canais!$L$2:$M$412,2,FALSE)</f>
        <v>5ec19a37f1c6989ffb869685</v>
      </c>
      <c r="E53" s="6">
        <v>43952</v>
      </c>
      <c r="F53" t="s">
        <v>28</v>
      </c>
      <c r="G53" t="str">
        <f>VLOOKUP(F53,subcategorias!$D$2:$E$123,2,FALSE)</f>
        <v>5ec195a5f1c6989ffb869644</v>
      </c>
      <c r="H53" s="7">
        <v>0.58333333333333337</v>
      </c>
      <c r="I53" s="7" t="str">
        <f t="shared" si="0"/>
        <v>new Date("2020-05-01T14:00-0300")</v>
      </c>
      <c r="J53" t="s">
        <v>1098</v>
      </c>
      <c r="K53" t="s">
        <v>977</v>
      </c>
      <c r="M53" t="str">
        <f t="shared" si="1"/>
        <v>https://www.youtube.com/channel/UCShFq6UiYQZEIMISArv2MGg</v>
      </c>
      <c r="O53" t="str">
        <f t="shared" si="2"/>
        <v>{"titulo": "Live Thaeme e Thiago" , "canais": [{"nome":"Thaeme e Thiago", "_id": "5ec19a37f1c6989ffb869685"}], "subcategorias": [{"nome":"sertanejo", "_id:":"5ec195a5f1c6989ffb869644"}], "dataHora": new Date("2020-05-01T14:00-0300"),   "largeimage": "https://yt3.ggpht.com/a/AATXAJyWjaFl6Tdtp3r900YKGfcoPs57LwQ_eDmw=s100-c-k-c0xffffffff-no-rj-mo", "status": "offline", "videoId": "", "url": "https://www.youtube.com/channel/UCShFq6UiYQZEIMISArv2MGg"},</v>
      </c>
    </row>
    <row r="54" spans="1:15" x14ac:dyDescent="0.25">
      <c r="A54" t="s">
        <v>1100</v>
      </c>
      <c r="B54" t="s">
        <v>314</v>
      </c>
      <c r="C54" t="str">
        <f>VLOOKUP(B54,[1]Canais!$B$2:$C$200,2,FALSE)</f>
        <v>UCOfSEIUbEcOCMGPGyMPv4fg</v>
      </c>
      <c r="D54" t="str">
        <f>VLOOKUP(B54,canais!$L$2:$M$412,2,FALSE)</f>
        <v>5ec19a37f1c6989ffb8696a6</v>
      </c>
      <c r="E54" s="6">
        <v>43952</v>
      </c>
      <c r="F54" t="s">
        <v>28</v>
      </c>
      <c r="G54" t="str">
        <f>VLOOKUP(F54,subcategorias!$D$2:$E$123,2,FALSE)</f>
        <v>5ec195a5f1c6989ffb869644</v>
      </c>
      <c r="H54" s="7">
        <v>0.66666666666666663</v>
      </c>
      <c r="I54" s="7" t="str">
        <f t="shared" si="0"/>
        <v>new Date("2020-05-01T16:00-0300")</v>
      </c>
      <c r="J54" t="s">
        <v>1099</v>
      </c>
      <c r="K54" s="5" t="s">
        <v>977</v>
      </c>
      <c r="M54" t="str">
        <f t="shared" si="1"/>
        <v>https://www.youtube.com/channel/UCOfSEIUbEcOCMGPGyMPv4fg</v>
      </c>
      <c r="O54" t="str">
        <f t="shared" si="2"/>
        <v>{"titulo": "deLIVEry 360" , "canais": [{"nome":"Naiara Azevedo", "_id": "5ec19a37f1c6989ffb8696a6"}], "subcategorias": [{"nome":"sertanejo", "_id:":"5ec195a5f1c6989ffb869644"}], "dataHora": new Date("2020-05-01T16:00-0300"),   "largeimage": "https://yt3.ggpht.com/a/AATXAJwu8mjnYaGOT7nCuXYRWeMYmdUULP9aOb6cPQ=s100-c-k-c0xffffffff-no-rj-mo", "status": "offline", "videoId": "", "url": "https://www.youtube.com/channel/UCOfSEIUbEcOCMGPGyMPv4fg"},</v>
      </c>
    </row>
    <row r="55" spans="1:15" x14ac:dyDescent="0.25">
      <c r="A55" t="s">
        <v>1100</v>
      </c>
      <c r="B55" t="s">
        <v>320</v>
      </c>
      <c r="C55" t="str">
        <f>VLOOKUP(B55,[1]Canais!$B$2:$C$200,2,FALSE)</f>
        <v>UCvHWfLnaHdnUcR8M8z2UJxQ</v>
      </c>
      <c r="D55" t="str">
        <f>VLOOKUP(B55,canais!$L$2:$M$412,2,FALSE)</f>
        <v>5ec19a37f1c6989ffb8696a9</v>
      </c>
      <c r="E55" s="6">
        <v>43952</v>
      </c>
      <c r="F55" t="s">
        <v>28</v>
      </c>
      <c r="G55" t="str">
        <f>VLOOKUP(F55,subcategorias!$D$2:$E$123,2,FALSE)</f>
        <v>5ec195a5f1c6989ffb869644</v>
      </c>
      <c r="H55" s="7">
        <v>0.66666666666666663</v>
      </c>
      <c r="I55" s="7" t="str">
        <f t="shared" si="0"/>
        <v>new Date("2020-05-01T16:00-0300")</v>
      </c>
      <c r="J55" t="s">
        <v>1101</v>
      </c>
      <c r="K55" s="5" t="s">
        <v>977</v>
      </c>
      <c r="M55" t="str">
        <f t="shared" si="1"/>
        <v>https://www.youtube.com/channel/UCvHWfLnaHdnUcR8M8z2UJxQ</v>
      </c>
      <c r="O55" t="str">
        <f t="shared" si="2"/>
        <v>{"titulo": "deLIVEry 360" , "canais": [{"nome":"Humberto e Ronaldo", "_id": "5ec19a37f1c6989ffb8696a9"}], "subcategorias": [{"nome":"sertanejo", "_id:":"5ec195a5f1c6989ffb869644"}], "dataHora": new Date("2020-05-01T16:00-0300"),   "largeimage": "https://yt3.ggpht.com/a/AATXAJxi9NeSdu1pFvjNdrihsdsBzlXrKCRtSdemEQ=s100-c-k-c0xffffffff-no-rj-mo", "status": "offline", "videoId": "", "url": "https://www.youtube.com/channel/UCvHWfLnaHdnUcR8M8z2UJxQ"},</v>
      </c>
    </row>
    <row r="56" spans="1:15" x14ac:dyDescent="0.25">
      <c r="A56" t="s">
        <v>1100</v>
      </c>
      <c r="B56" t="s">
        <v>316</v>
      </c>
      <c r="C56" t="str">
        <f>VLOOKUP(B56,[1]Canais!$B$2:$C$200,2,FALSE)</f>
        <v>UC55hzEBczDivH31zVueh8Gg</v>
      </c>
      <c r="D56" t="str">
        <f>VLOOKUP(B56,canais!$L$2:$M$412,2,FALSE)</f>
        <v>5ec19a37f1c6989ffb8696a7</v>
      </c>
      <c r="E56" s="6">
        <v>43952</v>
      </c>
      <c r="F56" t="s">
        <v>28</v>
      </c>
      <c r="G56" t="str">
        <f>VLOOKUP(F56,subcategorias!$D$2:$E$123,2,FALSE)</f>
        <v>5ec195a5f1c6989ffb869644</v>
      </c>
      <c r="H56" s="7">
        <v>0.66666666666666663</v>
      </c>
      <c r="I56" s="7" t="str">
        <f t="shared" si="0"/>
        <v>new Date("2020-05-01T16:00-0300")</v>
      </c>
      <c r="J56" t="s">
        <v>1102</v>
      </c>
      <c r="K56" s="5" t="s">
        <v>977</v>
      </c>
      <c r="M56" t="str">
        <f t="shared" si="1"/>
        <v>https://www.youtube.com/channel/UC55hzEBczDivH31zVueh8Gg</v>
      </c>
      <c r="O56" t="str">
        <f t="shared" si="2"/>
        <v>{"titulo": "deLIVEry 360" , "canais": [{"nome":"Ícaro e Gilmar", "_id": "5ec19a37f1c6989ffb8696a7"}], "subcategorias": [{"nome":"sertanejo", "_id:":"5ec195a5f1c6989ffb869644"}], "dataHora": new Date("2020-05-01T16:00-0300"),   "largeimage": "https://yt3.ggpht.com/a/AATXAJz1PuOHcYKOjkgPB7C75YDMHRPrFUSLZ57C4Q=s100-c-k-c0xffffffff-no-rj-mo", "status": "offline", "videoId": "", "url": "https://www.youtube.com/channel/UC55hzEBczDivH31zVueh8Gg"},</v>
      </c>
    </row>
    <row r="57" spans="1:15" x14ac:dyDescent="0.25">
      <c r="A57" t="s">
        <v>1100</v>
      </c>
      <c r="B57" t="s">
        <v>318</v>
      </c>
      <c r="C57" t="str">
        <f>VLOOKUP(B57,[1]Canais!$B$2:$C$200,2,FALSE)</f>
        <v>UCYfR1rfTVdw-gNmQXnNY0Tw</v>
      </c>
      <c r="D57" t="str">
        <f>VLOOKUP(B57,canais!$L$2:$M$412,2,FALSE)</f>
        <v>5ec19a37f1c6989ffb8696a8</v>
      </c>
      <c r="E57" s="6">
        <v>43952</v>
      </c>
      <c r="F57" t="s">
        <v>28</v>
      </c>
      <c r="G57" t="str">
        <f>VLOOKUP(F57,subcategorias!$D$2:$E$123,2,FALSE)</f>
        <v>5ec195a5f1c6989ffb869644</v>
      </c>
      <c r="H57" s="7">
        <v>0.66666666666666663</v>
      </c>
      <c r="I57" s="7" t="str">
        <f t="shared" si="0"/>
        <v>new Date("2020-05-01T16:00-0300")</v>
      </c>
      <c r="J57" t="s">
        <v>1103</v>
      </c>
      <c r="K57" s="5" t="s">
        <v>977</v>
      </c>
      <c r="M57" t="str">
        <f t="shared" si="1"/>
        <v>https://www.youtube.com/channel/UCYfR1rfTVdw-gNmQXnNY0Tw</v>
      </c>
      <c r="O57" t="str">
        <f t="shared" si="2"/>
        <v>{"titulo": "deLIVEry 360" , "canais": [{"nome":"Gabriel Gava", "_id": "5ec19a37f1c6989ffb8696a8"}], "subcategorias": [{"nome":"sertanejo", "_id:":"5ec195a5f1c6989ffb869644"}], "dataHora": new Date("2020-05-01T16:00-0300"),   "largeimage": "https://yt3.ggpht.com/a/AATXAJyeU3nw3WDzIJPzKM9_8u9PAnuwy7EqkqGotA=s100-c-k-c0xffffffff-no-rj-mo", "status": "offline", "videoId": "", "url": "https://www.youtube.com/channel/UCYfR1rfTVdw-gNmQXnNY0Tw"},</v>
      </c>
    </row>
    <row r="58" spans="1:15" x14ac:dyDescent="0.25">
      <c r="A58" t="s">
        <v>1105</v>
      </c>
      <c r="B58" t="s">
        <v>325</v>
      </c>
      <c r="C58" t="str">
        <f>VLOOKUP(B58,[1]Canais!$B$2:$C$200,2,FALSE)</f>
        <v>UC6Bct7Jf_s9BBMvreXel_6g</v>
      </c>
      <c r="D58" t="str">
        <f>VLOOKUP(B58,canais!$L$2:$M$412,2,FALSE)</f>
        <v>5ec19a37f1c6989ffb8696ab</v>
      </c>
      <c r="E58" s="6">
        <v>43952</v>
      </c>
      <c r="F58" t="s">
        <v>35</v>
      </c>
      <c r="G58" t="str">
        <f>VLOOKUP(F58,subcategorias!$D$2:$E$123,2,FALSE)</f>
        <v>5ec195a5f1c6989ffb86964b</v>
      </c>
      <c r="H58" s="7">
        <v>0.66666666666666663</v>
      </c>
      <c r="I58" s="7" t="str">
        <f t="shared" si="0"/>
        <v>new Date("2020-05-01T16:00-0300")</v>
      </c>
      <c r="J58" s="3" t="s">
        <v>1104</v>
      </c>
      <c r="K58" s="5" t="s">
        <v>977</v>
      </c>
      <c r="M58" t="str">
        <f t="shared" si="1"/>
        <v>https://www.youtube.com/channel/UC6Bct7Jf_s9BBMvreXel_6g</v>
      </c>
      <c r="O58" t="str">
        <f t="shared" si="2"/>
        <v>{"titulo": "#LiveDoXande Pagode da Tia Gessy" , "canais": [{"nome":"Xande de Pilares", "_id": "5ec19a37f1c6989ffb8696ab"}], "subcategorias": [{"nome":"pagode", "_id:":"5ec195a5f1c6989ffb86964b"}], "dataHora": new Date("2020-05-01T16:00-0300"),   "largeimage": "https://yt3.ggpht.com/a/AATXAJw-yxVG95mZHF-eFYLvkpEmybFnSlr4wLsoog=s100-c-k-c0xffffffff-no-rj-mo", "status": "offline", "videoId": "", "url": "https://www.youtube.com/channel/UC6Bct7Jf_s9BBMvreXel_6g"},</v>
      </c>
    </row>
    <row r="59" spans="1:15" x14ac:dyDescent="0.25">
      <c r="A59" t="s">
        <v>1107</v>
      </c>
      <c r="B59" t="s">
        <v>298</v>
      </c>
      <c r="C59" t="str">
        <f>VLOOKUP(B59,[1]Canais!$B$2:$C$200,2,FALSE)</f>
        <v>UC7qn3NBI3XV7d8I3cvZeABw</v>
      </c>
      <c r="D59" t="str">
        <f>VLOOKUP(B59,canais!$L$2:$M$412,2,FALSE)</f>
        <v>5ec19a37f1c6989ffb86969f</v>
      </c>
      <c r="E59" s="6">
        <v>43952</v>
      </c>
      <c r="F59" t="s">
        <v>30</v>
      </c>
      <c r="G59" t="str">
        <f>VLOOKUP(F59,subcategorias!$D$2:$E$123,2,FALSE)</f>
        <v>5ec195a5f1c6989ffb869646</v>
      </c>
      <c r="H59" s="7">
        <v>0.58333333333333337</v>
      </c>
      <c r="I59" s="7" t="str">
        <f t="shared" si="0"/>
        <v>new Date("2020-05-01T14:00-0300")</v>
      </c>
      <c r="J59" s="3" t="s">
        <v>1106</v>
      </c>
      <c r="K59" s="5" t="s">
        <v>977</v>
      </c>
      <c r="L59" t="s">
        <v>1108</v>
      </c>
      <c r="M59" t="str">
        <f t="shared" si="1"/>
        <v>https://www.youtube.com/watch?v=QqbO5Kusxak</v>
      </c>
      <c r="O59" t="str">
        <f t="shared" si="2"/>
        <v>{"titulo": "Red Bull Records Virtual Festival 2020" , "canais": [{"nome":"Red Bull Records", "_id": "5ec19a37f1c6989ffb86969f"}], "subcategorias": [{"nome":"hip-hop", "_id:":"5ec195a5f1c6989ffb869646"}], "dataHora": new Date("2020-05-01T14:00-0300"),   "largeimage": "https://i.ytimg.com/vi/QqbO5Kusxak/mqdefault_live.jpg", "status": "offline", "videoId": "QqbO5Kusxak", "url": "https://www.youtube.com/watch?v=QqbO5Kusxak"},</v>
      </c>
    </row>
    <row r="60" spans="1:15" x14ac:dyDescent="0.25">
      <c r="A60" t="s">
        <v>1110</v>
      </c>
      <c r="B60" t="s">
        <v>236</v>
      </c>
      <c r="C60" t="str">
        <f>VLOOKUP(B60,[1]Canais!$B$2:$C$200,2,FALSE)</f>
        <v>UC2aVfU3JUEFYVFEIX2zTzGQ</v>
      </c>
      <c r="D60" t="str">
        <f>VLOOKUP(B60,canais!$L$2:$M$412,2,FALSE)</f>
        <v>5ec19a37f1c6989ffb869688</v>
      </c>
      <c r="E60" s="6">
        <v>43952</v>
      </c>
      <c r="F60" t="s">
        <v>28</v>
      </c>
      <c r="G60" t="str">
        <f>VLOOKUP(F60,subcategorias!$D$2:$E$123,2,FALSE)</f>
        <v>5ec195a5f1c6989ffb869644</v>
      </c>
      <c r="H60" s="7">
        <v>0.83333333333333304</v>
      </c>
      <c r="I60" s="7" t="str">
        <f t="shared" si="0"/>
        <v>new Date("2020-05-01T20:00-0300")</v>
      </c>
      <c r="J60" t="s">
        <v>1109</v>
      </c>
      <c r="K60" t="s">
        <v>977</v>
      </c>
      <c r="M60" t="str">
        <f t="shared" si="1"/>
        <v>https://www.youtube.com/channel/UC2aVfU3JUEFYVFEIX2zTzGQ</v>
      </c>
      <c r="O60" t="str">
        <f t="shared" si="2"/>
        <v>{"titulo": "Cabaré Live" , "canais": [{"nome":"Eduardo Costa", "_id": "5ec19a37f1c6989ffb869688"}], "subcategorias": [{"nome":"sertanejo", "_id:":"5ec195a5f1c6989ffb869644"}], "dataHora": new Date("2020-05-01T20:00-0300"),   "largeimage": "https://yt3.ggpht.com/a/AATXAJytvFHjm_bh_aIOfRDjKZNphbcT62RYrIHE9w=s100-c-k-c0xffffffff-no-rj-mo", "status": "offline", "videoId": "", "url": "https://www.youtube.com/channel/UC2aVfU3JUEFYVFEIX2zTzGQ"},</v>
      </c>
    </row>
    <row r="61" spans="1:15" x14ac:dyDescent="0.25">
      <c r="A61" t="s">
        <v>1110</v>
      </c>
      <c r="B61" t="s">
        <v>278</v>
      </c>
      <c r="C61" t="str">
        <f>VLOOKUP(B61,[1]Canais!$B$2:$C$200,2,FALSE)</f>
        <v>UC-kCNs2KVMx0WN-tfysYTIw</v>
      </c>
      <c r="D61" t="str">
        <f>VLOOKUP(B61,canais!$L$2:$M$412,2,FALSE)</f>
        <v>5ec19a37f1c6989ffb869696</v>
      </c>
      <c r="E61" s="6">
        <v>43952</v>
      </c>
      <c r="F61" t="s">
        <v>28</v>
      </c>
      <c r="G61" t="str">
        <f>VLOOKUP(F61,subcategorias!$D$2:$E$123,2,FALSE)</f>
        <v>5ec195a5f1c6989ffb869644</v>
      </c>
      <c r="H61" s="7">
        <v>0.83333333333333304</v>
      </c>
      <c r="I61" s="7" t="str">
        <f t="shared" si="0"/>
        <v>new Date("2020-05-01T20:00-0300")</v>
      </c>
      <c r="J61" t="s">
        <v>1111</v>
      </c>
      <c r="K61" t="s">
        <v>977</v>
      </c>
      <c r="M61" t="str">
        <f t="shared" si="1"/>
        <v>https://www.youtube.com/channel/UC-kCNs2KVMx0WN-tfysYTIw</v>
      </c>
      <c r="O61" t="str">
        <f t="shared" si="2"/>
        <v>{"titulo": "Cabaré Live" , "canais": [{"nome":"Leonardo", "_id": "5ec19a37f1c6989ffb869696"}], "subcategorias": [{"nome":"sertanejo", "_id:":"5ec195a5f1c6989ffb869644"}], "dataHora": new Date("2020-05-01T20:00-0300"),   "largeimage": "https://yt3.ggpht.com/a/AATXAJzt6pbAjbLUHbRHnoMZuZYhZznDNthdPMjqug=s100-c-k-c0xffffffff-no-rj-mo", "status": "offline", "videoId": "", "url": "https://www.youtube.com/channel/UC-kCNs2KVMx0WN-tfysYTIw"},</v>
      </c>
    </row>
    <row r="62" spans="1:15" x14ac:dyDescent="0.25">
      <c r="A62" t="s">
        <v>1110</v>
      </c>
      <c r="B62" t="s">
        <v>230</v>
      </c>
      <c r="C62" t="str">
        <f>VLOOKUP(B62,[1]Canais!$B$2:$C$200,2,FALSE)</f>
        <v>UCJND4NFPNQc4YSeD8KoK57A</v>
      </c>
      <c r="D62" t="str">
        <f>VLOOKUP(B62,canais!$L$2:$M$412,2,FALSE)</f>
        <v>5ec19a37f1c6989ffb869686</v>
      </c>
      <c r="E62" s="6">
        <v>43952</v>
      </c>
      <c r="F62" t="s">
        <v>28</v>
      </c>
      <c r="G62" t="str">
        <f>VLOOKUP(F62,subcategorias!$D$2:$E$123,2,FALSE)</f>
        <v>5ec195a5f1c6989ffb869644</v>
      </c>
      <c r="H62" s="7">
        <v>0.83333333333333337</v>
      </c>
      <c r="I62" s="7" t="str">
        <f t="shared" si="0"/>
        <v>new Date("2020-05-01T20:00-0300")</v>
      </c>
      <c r="J62" t="s">
        <v>1112</v>
      </c>
      <c r="K62" t="s">
        <v>977</v>
      </c>
      <c r="M62" t="str">
        <f t="shared" si="1"/>
        <v>https://www.youtube.com/channel/UCJND4NFPNQc4YSeD8KoK57A</v>
      </c>
      <c r="O62" t="str">
        <f t="shared" si="2"/>
        <v>{"titulo": "Cabaré Live" , "canais": [{"nome":"Cabaré", "_id": "5ec19a37f1c6989ffb869686"}], "subcategorias": [{"nome":"sertanejo", "_id:":"5ec195a5f1c6989ffb869644"}], "dataHora": new Date("2020-05-01T20:00-0300"),   "largeimage": "https://yt3.ggpht.com/a/AATXAJw8_c9w8K1L5Yy6r8CNdIEhuG425rvcPUYdqw=s100-c-k-c0xffffffff-no-rj-mo", "status": "offline", "videoId": "", "url": "https://www.youtube.com/channel/UCJND4NFPNQc4YSeD8KoK57A"},</v>
      </c>
    </row>
    <row r="63" spans="1:15" x14ac:dyDescent="0.25">
      <c r="A63" t="s">
        <v>1114</v>
      </c>
      <c r="B63" t="s">
        <v>288</v>
      </c>
      <c r="C63" t="str">
        <f>VLOOKUP(B63,[1]Canais!$B$2:$C$200,2,FALSE)</f>
        <v>UCFfh9QHQuA3YV2x4qZtmWwQ</v>
      </c>
      <c r="D63" t="str">
        <f>VLOOKUP(B63,canais!$L$2:$M$412,2,FALSE)</f>
        <v>5ec19a37f1c6989ffb86969a</v>
      </c>
      <c r="E63" s="6">
        <v>43952</v>
      </c>
      <c r="F63" t="s">
        <v>38</v>
      </c>
      <c r="G63" t="str">
        <f>VLOOKUP(F63,subcategorias!$D$2:$E$123,2,FALSE)</f>
        <v>5ec195a5f1c6989ffb86964e</v>
      </c>
      <c r="H63" s="7">
        <v>0.75</v>
      </c>
      <c r="I63" s="7" t="str">
        <f t="shared" si="0"/>
        <v>new Date("2020-05-01T18:00-0300")</v>
      </c>
      <c r="J63" t="s">
        <v>1113</v>
      </c>
      <c r="K63" s="5" t="s">
        <v>977</v>
      </c>
      <c r="L63" t="s">
        <v>1115</v>
      </c>
      <c r="M63" t="str">
        <f t="shared" si="1"/>
        <v>https://www.youtube.com/watch?v=P95aGhm4aXw</v>
      </c>
      <c r="O63" t="str">
        <f t="shared" si="2"/>
        <v>{"titulo": "Live Edson Gomes" , "canais": [{"nome":"Edson Gomes Oficial", "_id": "5ec19a37f1c6989ffb86969a"}], "subcategorias": [{"nome":"reggae", "_id:":"5ec195a5f1c6989ffb86964e"}], "dataHora": new Date("2020-05-01T18:00-0300"),   "largeimage": "https://i.ytimg.com/vi/P95aGhm4aXw/mqdefault_live.jpg", "status": "offline", "videoId": "P95aGhm4aXw", "url": "https://www.youtube.com/watch?v=P95aGhm4aXw"},</v>
      </c>
    </row>
    <row r="64" spans="1:15" x14ac:dyDescent="0.25">
      <c r="A64" t="s">
        <v>1116</v>
      </c>
      <c r="B64" t="s">
        <v>327</v>
      </c>
      <c r="C64" t="str">
        <f>VLOOKUP(B64,[1]Canais!$B$2:$C$200,2,FALSE)</f>
        <v>UCLf3UtpptNrARjdKiiAiQTA</v>
      </c>
      <c r="D64" t="str">
        <f>VLOOKUP(B64,canais!$L$2:$M$412,2,FALSE)</f>
        <v>5ec19a37f1c6989ffb8696ac</v>
      </c>
      <c r="E64" s="6">
        <v>43952</v>
      </c>
      <c r="F64" t="s">
        <v>44</v>
      </c>
      <c r="G64" t="str">
        <f>VLOOKUP(F64,subcategorias!$D$2:$E$123,2,FALSE)</f>
        <v>5ec195a5f1c6989ffb869654</v>
      </c>
      <c r="H64" s="7">
        <v>0.875</v>
      </c>
      <c r="I64" s="7" t="str">
        <f t="shared" si="0"/>
        <v>new Date("2020-05-01T21:00-0300")</v>
      </c>
      <c r="J64" t="str">
        <f>"https://i.ytimg.com/vi/"&amp;L64&amp;"/mqdefault.jpg"</f>
        <v>https://i.ytimg.com/vi/_WW6q5xDvb8/mqdefault.jpg</v>
      </c>
      <c r="K64" s="5" t="s">
        <v>977</v>
      </c>
      <c r="L64" t="s">
        <v>1117</v>
      </c>
      <c r="M64" t="str">
        <f t="shared" si="1"/>
        <v>https://www.youtube.com/watch?v=_WW6q5xDvb8</v>
      </c>
      <c r="O64" t="str">
        <f t="shared" si="2"/>
        <v>{"titulo": "Live Encontro | Parangolé, Harmonia e Léo Santana" , "canais": [{"nome":"Banda Parangolé", "_id": "5ec19a37f1c6989ffb8696ac"}], "subcategorias": [{"nome":"axé", "_id:":"5ec195a5f1c6989ffb869654"}], "dataHora": new Date("2020-05-01T21:00-0300"),   "largeimage": "https://i.ytimg.com/vi/_WW6q5xDvb8/mqdefault.jpg", "status": "offline", "videoId": "_WW6q5xDvb8", "url": "https://www.youtube.com/watch?v=_WW6q5xDvb8"},</v>
      </c>
    </row>
    <row r="65" spans="1:15" x14ac:dyDescent="0.25">
      <c r="A65" t="s">
        <v>1116</v>
      </c>
      <c r="B65" t="s">
        <v>329</v>
      </c>
      <c r="C65" t="str">
        <f>VLOOKUP(B65,[1]Canais!$B$2:$C$200,2,FALSE)</f>
        <v>UC1siHLwg5-ate1ohv7lsfyQ</v>
      </c>
      <c r="D65" t="str">
        <f>VLOOKUP(B65,canais!$L$2:$M$412,2,FALSE)</f>
        <v>5ec19a37f1c6989ffb8696ad</v>
      </c>
      <c r="E65" s="6">
        <v>43952</v>
      </c>
      <c r="F65" t="s">
        <v>44</v>
      </c>
      <c r="G65" t="str">
        <f>VLOOKUP(F65,subcategorias!$D$2:$E$123,2,FALSE)</f>
        <v>5ec195a5f1c6989ffb869654</v>
      </c>
      <c r="H65" s="7">
        <v>0.875</v>
      </c>
      <c r="I65" s="7" t="str">
        <f t="shared" si="0"/>
        <v>new Date("2020-05-01T21:00-0300")</v>
      </c>
      <c r="J65" t="str">
        <f>"https://i.ytimg.com/vi/"&amp;L65&amp;"/mqdefault.jpg"</f>
        <v>https://i.ytimg.com/vi/mVViZB-Mbus/mqdefault.jpg</v>
      </c>
      <c r="K65" s="5" t="s">
        <v>977</v>
      </c>
      <c r="L65" t="s">
        <v>1118</v>
      </c>
      <c r="M65" t="str">
        <f t="shared" si="1"/>
        <v>https://www.youtube.com/watch?v=mVViZB-Mbus</v>
      </c>
      <c r="O65" t="str">
        <f t="shared" si="2"/>
        <v>{"titulo": "Live Encontro | Parangolé, Harmonia e Léo Santana" , "canais": [{"nome":"Harmonia do Samba", "_id": "5ec19a37f1c6989ffb8696ad"}], "subcategorias": [{"nome":"axé", "_id:":"5ec195a5f1c6989ffb869654"}], "dataHora": new Date("2020-05-01T21:00-0300"),   "largeimage": "https://i.ytimg.com/vi/mVViZB-Mbus/mqdefault.jpg", "status": "offline", "videoId": "mVViZB-Mbus", "url": "https://www.youtube.com/watch?v=mVViZB-Mbus"},</v>
      </c>
    </row>
    <row r="66" spans="1:15" x14ac:dyDescent="0.25">
      <c r="A66" t="s">
        <v>1116</v>
      </c>
      <c r="B66" t="s">
        <v>233</v>
      </c>
      <c r="C66" t="str">
        <f>VLOOKUP(B66,[1]Canais!$B$2:$C$200,2,FALSE)</f>
        <v>UCRai1xXd7kGQTE2-Z5mG_jg</v>
      </c>
      <c r="D66" t="str">
        <f>VLOOKUP(B66,canais!$L$2:$M$412,2,FALSE)</f>
        <v>5ec19a37f1c6989ffb869687</v>
      </c>
      <c r="E66" s="6">
        <v>43952</v>
      </c>
      <c r="F66" t="s">
        <v>44</v>
      </c>
      <c r="G66" t="str">
        <f>VLOOKUP(F66,subcategorias!$D$2:$E$123,2,FALSE)</f>
        <v>5ec195a5f1c6989ffb869654</v>
      </c>
      <c r="H66" s="7">
        <v>0.875</v>
      </c>
      <c r="I66" s="7" t="str">
        <f t="shared" si="0"/>
        <v>new Date("2020-05-01T21:00-0300")</v>
      </c>
      <c r="J66" t="str">
        <f>"https://i.ytimg.com/vi/"&amp;L66&amp;"/mqdefault.jpg"</f>
        <v>https://i.ytimg.com/vi/GReQTTiCGBM/mqdefault.jpg</v>
      </c>
      <c r="K66" s="5" t="s">
        <v>977</v>
      </c>
      <c r="L66" t="s">
        <v>1119</v>
      </c>
      <c r="M66" t="str">
        <f t="shared" si="1"/>
        <v>https://www.youtube.com/watch?v=GReQTTiCGBM</v>
      </c>
      <c r="O66" t="str">
        <f t="shared" si="2"/>
        <v>{"titulo": "Live Encontro | Parangolé, Harmonia e Léo Santana" , "canais": [{"nome":"Léo Santana", "_id": "5ec19a37f1c6989ffb869687"}], "subcategorias": [{"nome":"axé", "_id:":"5ec195a5f1c6989ffb869654"}], "dataHora": new Date("2020-05-01T21:00-0300"),   "largeimage": "https://i.ytimg.com/vi/GReQTTiCGBM/mqdefault.jpg", "status": "offline", "videoId": "GReQTTiCGBM", "url": "https://www.youtube.com/watch?v=GReQTTiCGBM"},</v>
      </c>
    </row>
    <row r="67" spans="1:15" x14ac:dyDescent="0.25">
      <c r="A67" t="str">
        <f>"Live "&amp;B67</f>
        <v>Live Jorge e Mateus</v>
      </c>
      <c r="B67" t="s">
        <v>239</v>
      </c>
      <c r="C67" t="str">
        <f>VLOOKUP(B67,[1]Canais!$B$2:$C$200,2,FALSE)</f>
        <v>UCL64gn1KZ1C-u87BGQv3b6w</v>
      </c>
      <c r="D67" t="str">
        <f>VLOOKUP(B67,canais!$L$2:$M$412,2,FALSE)</f>
        <v>5ec19a37f1c6989ffb869689</v>
      </c>
      <c r="E67" s="6">
        <v>43953</v>
      </c>
      <c r="F67" t="s">
        <v>28</v>
      </c>
      <c r="G67" t="str">
        <f>VLOOKUP(F67,subcategorias!$D$2:$E$123,2,FALSE)</f>
        <v>5ec195a5f1c6989ffb869644</v>
      </c>
      <c r="H67" s="7">
        <v>0.70833333333333337</v>
      </c>
      <c r="I67" s="7" t="str">
        <f t="shared" ref="I67:I130" si="3">CONCATENATE("new Date(""",TEXT(E67,"aaaa-mm-dd"),"T",TEXT(H67,"hh:MM"),"-0300"")")</f>
        <v>new Date("2020-05-02T17:00-0300")</v>
      </c>
      <c r="J67" t="s">
        <v>1120</v>
      </c>
      <c r="K67" t="s">
        <v>977</v>
      </c>
      <c r="M67" t="str">
        <f t="shared" ref="M67:M130" si="4">IF(ISBLANK(L67),"https://www.youtube.com/channel/"&amp;C67,"https://www.youtube.com/watch?v="&amp;L67)</f>
        <v>https://www.youtube.com/channel/UCL64gn1KZ1C-u87BGQv3b6w</v>
      </c>
      <c r="O67" t="str">
        <f t="shared" ref="O67:O130" si="5">$A$1&amp;A67&amp;$B$1&amp;B67&amp;$D$1&amp;D67&amp;$F$1&amp;F67&amp;$G$1&amp;G67&amp;$I$1&amp;I67&amp;$J$1&amp;J67&amp;$K$1&amp;K67&amp;$L$1&amp;L67&amp;$M$1&amp;M67&amp;$N$1</f>
        <v>{"titulo": "Live Jorge e Mateus" , "canais": [{"nome":"Jorge e Mateus", "_id": "5ec19a37f1c6989ffb869689"}], "subcategorias": [{"nome":"sertanejo", "_id:":"5ec195a5f1c6989ffb869644"}], "dataHora": new Date("2020-05-02T17:00-0300"),   "largeimage": "https://yt3.ggpht.com/a/AATXAJxCzh95p5aHLx3_3_aMpXOCRV93d-Hwmct44A=s100-c-k-c0xffffffff-no-rj-mo", "status": "offline", "videoId": "", "url": "https://www.youtube.com/channel/UCL64gn1KZ1C-u87BGQv3b6w"},</v>
      </c>
    </row>
    <row r="68" spans="1:15" x14ac:dyDescent="0.25">
      <c r="A68" t="str">
        <f>"Live "&amp;B68</f>
        <v>Live Xand Avião</v>
      </c>
      <c r="B68" t="s">
        <v>242</v>
      </c>
      <c r="C68" t="str">
        <f>VLOOKUP(B68,[1]Canais!$B$2:$C$200,2,FALSE)</f>
        <v>UCfuRRJ76VluLiHW2pqwZNwg</v>
      </c>
      <c r="D68" t="str">
        <f>VLOOKUP(B68,canais!$L$2:$M$412,2,FALSE)</f>
        <v>5ec19a37f1c6989ffb86968a</v>
      </c>
      <c r="E68" s="6">
        <v>43953</v>
      </c>
      <c r="F68" t="s">
        <v>28</v>
      </c>
      <c r="G68" t="str">
        <f>VLOOKUP(F68,subcategorias!$D$2:$E$123,2,FALSE)</f>
        <v>5ec195a5f1c6989ffb869644</v>
      </c>
      <c r="H68" s="7">
        <v>0.83333333333333304</v>
      </c>
      <c r="I68" s="7" t="str">
        <f t="shared" si="3"/>
        <v>new Date("2020-05-02T20:00-0300")</v>
      </c>
      <c r="J68" t="s">
        <v>1121</v>
      </c>
      <c r="K68" t="s">
        <v>977</v>
      </c>
      <c r="L68" t="s">
        <v>1122</v>
      </c>
      <c r="M68" t="str">
        <f t="shared" si="4"/>
        <v>https://www.youtube.com/watch?v=GRCSjrvyPfo</v>
      </c>
      <c r="O68" t="str">
        <f t="shared" si="5"/>
        <v>{"titulo": "Live Xand Avião" , "canais": [{"nome":"Xand Avião", "_id": "5ec19a37f1c6989ffb86968a"}], "subcategorias": [{"nome":"sertanejo", "_id:":"5ec195a5f1c6989ffb869644"}], "dataHora": new Date("2020-05-02T20:00-0300"),   "largeimage": "https://yt3.ggpht.com/a/AATXAJwB2bfssT0ECiVVlVRdFJHre1mBtjzUzkbJog=s100-c-k-c0xffffffff-no-rj-mo", "status": "offline", "videoId": "GRCSjrvyPfo", "url": "https://www.youtube.com/watch?v=GRCSjrvyPfo"},</v>
      </c>
    </row>
    <row r="69" spans="1:15" x14ac:dyDescent="0.25">
      <c r="A69" t="s">
        <v>1124</v>
      </c>
      <c r="B69" t="s">
        <v>245</v>
      </c>
      <c r="C69" t="str">
        <f>VLOOKUP(B69,[1]Canais!$B$2:$C$200,2,FALSE)</f>
        <v>UCJ2F_FVm0sk-o_gh_wl88lA</v>
      </c>
      <c r="D69" t="str">
        <f>VLOOKUP(B69,canais!$L$2:$M$412,2,FALSE)</f>
        <v>5ec19a37f1c6989ffb86968b</v>
      </c>
      <c r="E69" s="6">
        <v>43953</v>
      </c>
      <c r="F69" t="s">
        <v>28</v>
      </c>
      <c r="G69" t="str">
        <f>VLOOKUP(F69,subcategorias!$D$2:$E$123,2,FALSE)</f>
        <v>5ec195a5f1c6989ffb869644</v>
      </c>
      <c r="H69" s="7">
        <v>0.83333333333333304</v>
      </c>
      <c r="I69" s="7" t="str">
        <f t="shared" si="3"/>
        <v>new Date("2020-05-02T20:00-0300")</v>
      </c>
      <c r="J69" t="s">
        <v>1123</v>
      </c>
      <c r="K69" t="s">
        <v>977</v>
      </c>
      <c r="M69" t="str">
        <f t="shared" si="4"/>
        <v>https://www.youtube.com/channel/UCJ2F_FVm0sk-o_gh_wl88lA</v>
      </c>
      <c r="O69" t="str">
        <f t="shared" si="5"/>
        <v>{"titulo": "Live Só Modão" , "canais": [{"nome":"Gino e Geno", "_id": "5ec19a37f1c6989ffb86968b"}], "subcategorias": [{"nome":"sertanejo", "_id:":"5ec195a5f1c6989ffb869644"}], "dataHora": new Date("2020-05-02T20:00-0300"),   "largeimage": "https://yt3.ggpht.com/a/AATXAJxlVvCMMdPRJfq3RZsNbTXewshrgyAVbvm_gg=s100-c-k-c0xffffffff-no-rj-mo", "status": "offline", "videoId": "", "url": "https://www.youtube.com/channel/UCJ2F_FVm0sk-o_gh_wl88lA"},</v>
      </c>
    </row>
    <row r="70" spans="1:15" x14ac:dyDescent="0.25">
      <c r="A70" t="s">
        <v>1126</v>
      </c>
      <c r="B70" t="s">
        <v>248</v>
      </c>
      <c r="C70" t="str">
        <f>VLOOKUP(B70,[1]Canais!$B$2:$C$200,2,FALSE)</f>
        <v>UCW9DlnZWBQojUm0MDviLDLw</v>
      </c>
      <c r="D70" t="str">
        <f>VLOOKUP(B70,canais!$L$2:$M$412,2,FALSE)</f>
        <v>5ec19a37f1c6989ffb86968c</v>
      </c>
      <c r="E70" s="6">
        <v>43953</v>
      </c>
      <c r="F70" t="s">
        <v>28</v>
      </c>
      <c r="G70" t="str">
        <f>VLOOKUP(F70,subcategorias!$D$2:$E$123,2,FALSE)</f>
        <v>5ec195a5f1c6989ffb869644</v>
      </c>
      <c r="H70" s="7">
        <v>0.89583333333333337</v>
      </c>
      <c r="I70" s="7" t="str">
        <f t="shared" si="3"/>
        <v>new Date("2020-05-02T21:30-0300")</v>
      </c>
      <c r="J70" s="3" t="s">
        <v>1125</v>
      </c>
      <c r="K70" t="s">
        <v>977</v>
      </c>
      <c r="L70" t="s">
        <v>1127</v>
      </c>
      <c r="M70" t="str">
        <f t="shared" si="4"/>
        <v>https://www.youtube.com/watch?v=R9iw9krHHE4</v>
      </c>
      <c r="O70" t="str">
        <f t="shared" si="5"/>
        <v>{"titulo": "Maria Cecília e Rodolfo - AO VIVO - #MCeRLive" , "canais": [{"nome":"Maria Cecília e Rodolfo", "_id": "5ec19a37f1c6989ffb86968c"}], "subcategorias": [{"nome":"sertanejo", "_id:":"5ec195a5f1c6989ffb869644"}], "dataHora": new Date("2020-05-02T21:30-0300"),   "largeimage": "https://i.ytimg.com/vi/R9iw9krHHE4/mqdefault_live.jpg", "status": "offline", "videoId": "R9iw9krHHE4", "url": "https://www.youtube.com/watch?v=R9iw9krHHE4"},</v>
      </c>
    </row>
    <row r="71" spans="1:15" x14ac:dyDescent="0.25">
      <c r="A71" t="s">
        <v>1128</v>
      </c>
      <c r="B71" t="s">
        <v>332</v>
      </c>
      <c r="C71" t="str">
        <f>VLOOKUP(B71,[1]Canais!$B$2:$C$200,2,FALSE)</f>
        <v>UCJwX84TxnxhO-lAnIbLdoBw</v>
      </c>
      <c r="D71" t="str">
        <f>VLOOKUP(B71,canais!$L$2:$M$412,2,FALSE)</f>
        <v>5ec19a37f1c6989ffb8696af</v>
      </c>
      <c r="E71" s="6">
        <v>43953</v>
      </c>
      <c r="F71" t="s">
        <v>33</v>
      </c>
      <c r="G71" t="str">
        <f>VLOOKUP(F71,subcategorias!$D$2:$E$123,2,FALSE)</f>
        <v>5ec195a5f1c6989ffb869649</v>
      </c>
      <c r="H71" s="7">
        <v>0.89583333333333337</v>
      </c>
      <c r="I71" s="7" t="str">
        <f t="shared" si="3"/>
        <v>new Date("2020-05-02T21:30-0300")</v>
      </c>
      <c r="J71" t="str">
        <f>"https://i.ytimg.com/vi/"&amp;L71&amp;"/mqdefault.jpg"</f>
        <v>https://i.ytimg.com/vi/BArXtDGvaec/mqdefault.jpg</v>
      </c>
      <c r="K71" s="5" t="s">
        <v>977</v>
      </c>
      <c r="L71" t="s">
        <v>1129</v>
      </c>
      <c r="M71" t="str">
        <f t="shared" si="4"/>
        <v>https://www.youtube.com/watch?v=BArXtDGvaec</v>
      </c>
      <c r="O71" t="str">
        <f t="shared" si="5"/>
        <v>{"titulo": "Lulu Santos - #LiveLulu Pra Dançar e Cantar" , "canais": [{"nome":"Lulu Santos", "_id": "5ec19a37f1c6989ffb8696af"}], "subcategorias": [{"nome":"pop", "_id:":"5ec195a5f1c6989ffb869649"}], "dataHora": new Date("2020-05-02T21:30-0300"),   "largeimage": "https://i.ytimg.com/vi/BArXtDGvaec/mqdefault.jpg", "status": "offline", "videoId": "BArXtDGvaec", "url": "https://www.youtube.com/watch?v=BArXtDGvaec"},</v>
      </c>
    </row>
    <row r="72" spans="1:15" x14ac:dyDescent="0.25">
      <c r="A72" t="str">
        <f>"Live "&amp;B72</f>
        <v>Live Guilherme e Santiago</v>
      </c>
      <c r="B72" t="s">
        <v>251</v>
      </c>
      <c r="C72" t="str">
        <f>VLOOKUP(B72,[1]Canais!$B$2:$C$200,2,FALSE)</f>
        <v>UC-QoZ0V193UMCLFaK-usjqw</v>
      </c>
      <c r="D72" t="str">
        <f>VLOOKUP(B72,canais!$L$2:$M$412,2,FALSE)</f>
        <v>5ec19a37f1c6989ffb86968d</v>
      </c>
      <c r="E72" s="6">
        <v>43954</v>
      </c>
      <c r="F72" t="s">
        <v>28</v>
      </c>
      <c r="G72" t="str">
        <f>VLOOKUP(F72,subcategorias!$D$2:$E$123,2,FALSE)</f>
        <v>5ec195a5f1c6989ffb869644</v>
      </c>
      <c r="H72" s="7">
        <v>0.58333333333333337</v>
      </c>
      <c r="I72" s="7" t="str">
        <f t="shared" si="3"/>
        <v>new Date("2020-05-03T14:00-0300")</v>
      </c>
      <c r="J72" t="s">
        <v>1130</v>
      </c>
      <c r="K72" t="s">
        <v>977</v>
      </c>
      <c r="M72" t="str">
        <f t="shared" si="4"/>
        <v>https://www.youtube.com/channel/UC-QoZ0V193UMCLFaK-usjqw</v>
      </c>
      <c r="O72" t="str">
        <f t="shared" si="5"/>
        <v>{"titulo": "Live Guilherme e Santiago" , "canais": [{"nome":"Guilherme e Santiago", "_id": "5ec19a37f1c6989ffb86968d"}], "subcategorias": [{"nome":"sertanejo", "_id:":"5ec195a5f1c6989ffb869644"}], "dataHora": new Date("2020-05-03T14:00-0300"),   "largeimage": "https://yt3.ggpht.com/a/AATXAJwJyPt3UWLIXJ26kUZTDySeM520urCw2qST6w=s100-c-k-c0xffffffff-no-rj-mo", "status": "offline", "videoId": "", "url": "https://www.youtube.com/channel/UC-QoZ0V193UMCLFaK-usjqw"},</v>
      </c>
    </row>
    <row r="73" spans="1:15" x14ac:dyDescent="0.25">
      <c r="A73" t="str">
        <f>"Live "&amp;B73</f>
        <v>Live Bruninho e Davi</v>
      </c>
      <c r="B73" t="s">
        <v>254</v>
      </c>
      <c r="C73" t="str">
        <f>VLOOKUP(B73,[1]Canais!$B$2:$C$200,2,FALSE)</f>
        <v>UCivR_rNG0IT3up2NFq5f0Ng</v>
      </c>
      <c r="D73" t="str">
        <f>VLOOKUP(B73,canais!$L$2:$M$412,2,FALSE)</f>
        <v>5ec19a37f1c6989ffb86968e</v>
      </c>
      <c r="E73" s="6">
        <v>43954</v>
      </c>
      <c r="F73" t="s">
        <v>28</v>
      </c>
      <c r="G73" t="str">
        <f>VLOOKUP(F73,subcategorias!$D$2:$E$123,2,FALSE)</f>
        <v>5ec195a5f1c6989ffb869644</v>
      </c>
      <c r="H73" s="7">
        <v>0.66666666666666663</v>
      </c>
      <c r="I73" s="7" t="str">
        <f t="shared" si="3"/>
        <v>new Date("2020-05-03T16:00-0300")</v>
      </c>
      <c r="J73" t="s">
        <v>1131</v>
      </c>
      <c r="K73" t="s">
        <v>977</v>
      </c>
      <c r="M73" t="str">
        <f t="shared" si="4"/>
        <v>https://www.youtube.com/channel/UCivR_rNG0IT3up2NFq5f0Ng</v>
      </c>
      <c r="O73" t="str">
        <f t="shared" si="5"/>
        <v>{"titulo": "Live Bruninho e Davi" , "canais": [{"nome":"Bruninho e Davi", "_id": "5ec19a37f1c6989ffb86968e"}], "subcategorias": [{"nome":"sertanejo", "_id:":"5ec195a5f1c6989ffb869644"}], "dataHora": new Date("2020-05-03T16:00-0300"),   "largeimage": "https://yt3.ggpht.com/a/AATXAJz6-4lFnR-FrKyMcPgJSnEhwQlM9oK_pNrA1g=s100-c-k-c0xffffffff-no-rj-mo", "status": "offline", "videoId": "", "url": "https://www.youtube.com/channel/UCivR_rNG0IT3up2NFq5f0Ng"},</v>
      </c>
    </row>
    <row r="74" spans="1:15" x14ac:dyDescent="0.25">
      <c r="A74" t="str">
        <f>"Live "&amp;B74</f>
        <v>Live Villa Mix</v>
      </c>
      <c r="B74" t="s">
        <v>257</v>
      </c>
      <c r="C74" t="str">
        <f>VLOOKUP(B74,[1]Canais!$B$2:$C$200,2,FALSE)</f>
        <v>UCs0OL__SJ_67Q0I-M1tF1PQ</v>
      </c>
      <c r="D74" t="str">
        <f>VLOOKUP(B74,canais!$L$2:$M$412,2,FALSE)</f>
        <v>5ec19a37f1c6989ffb86968f</v>
      </c>
      <c r="E74" s="6">
        <v>43954</v>
      </c>
      <c r="F74" t="s">
        <v>28</v>
      </c>
      <c r="G74" t="str">
        <f>VLOOKUP(F74,subcategorias!$D$2:$E$123,2,FALSE)</f>
        <v>5ec195a5f1c6989ffb869644</v>
      </c>
      <c r="H74" s="7">
        <v>0.66666666666666663</v>
      </c>
      <c r="I74" s="7" t="str">
        <f t="shared" si="3"/>
        <v>new Date("2020-05-03T16:00-0300")</v>
      </c>
      <c r="J74" t="s">
        <v>1132</v>
      </c>
      <c r="K74" t="s">
        <v>977</v>
      </c>
      <c r="M74" t="str">
        <f t="shared" si="4"/>
        <v>https://www.youtube.com/channel/UCs0OL__SJ_67Q0I-M1tF1PQ</v>
      </c>
      <c r="O74" t="str">
        <f t="shared" si="5"/>
        <v>{"titulo": "Live Villa Mix" , "canais": [{"nome":"Villa Mix", "_id": "5ec19a37f1c6989ffb86968f"}], "subcategorias": [{"nome":"sertanejo", "_id:":"5ec195a5f1c6989ffb869644"}], "dataHora": new Date("2020-05-03T16:00-0300"),   "largeimage": "https://yt3.ggpht.com/a/AATXAJyxADWa7lwOPnP9K_d4UJvtYzmAqrimLFt7zQ=s100-c-k-c0xffffffff-no-rj-mo", "status": "offline", "videoId": "", "url": "https://www.youtube.com/channel/UCs0OL__SJ_67Q0I-M1tF1PQ"},</v>
      </c>
    </row>
    <row r="75" spans="1:15" x14ac:dyDescent="0.25">
      <c r="A75" t="s">
        <v>1133</v>
      </c>
      <c r="B75" t="s">
        <v>260</v>
      </c>
      <c r="C75" t="str">
        <f>VLOOKUP(B75,[1]Canais!$B$2:$C$200,2,FALSE)</f>
        <v>UCT7fDhHzPWNlI14o4SVD4NQ</v>
      </c>
      <c r="D75" t="str">
        <f>VLOOKUP(B75,canais!$L$2:$M$412,2,FALSE)</f>
        <v>5ec19a37f1c6989ffb869690</v>
      </c>
      <c r="E75" s="6">
        <v>43955</v>
      </c>
      <c r="F75" t="s">
        <v>35</v>
      </c>
      <c r="G75" t="str">
        <f>VLOOKUP(F75,subcategorias!$D$2:$E$123,2,FALSE)</f>
        <v>5ec195a5f1c6989ffb86964b</v>
      </c>
      <c r="H75" s="7">
        <v>0.8125</v>
      </c>
      <c r="I75" s="7" t="str">
        <f t="shared" si="3"/>
        <v>new Date("2020-05-04T19:30-0300")</v>
      </c>
      <c r="J75" t="str">
        <f>"https://i.ytimg.com/vi/"&amp;L75&amp;"/mqdefault.jpg"</f>
        <v>https://i.ytimg.com/vi/CUBcGscHXpo/mqdefault.jpg</v>
      </c>
      <c r="K75" s="5" t="s">
        <v>977</v>
      </c>
      <c r="L75" t="s">
        <v>1134</v>
      </c>
      <c r="M75" t="str">
        <f t="shared" si="4"/>
        <v>https://www.youtube.com/watch?v=CUBcGscHXpo</v>
      </c>
      <c r="O75" t="str">
        <f t="shared" si="5"/>
        <v>{"titulo": "Live Dilsinho - Open House Ao Vivo | #FiqueEmCasa e Cante #Comigo" , "canais": [{"nome":"Dilsinho", "_id": "5ec19a37f1c6989ffb869690"}], "subcategorias": [{"nome":"pagode", "_id:":"5ec195a5f1c6989ffb86964b"}], "dataHora": new Date("2020-05-04T19:30-0300"),   "largeimage": "https://i.ytimg.com/vi/CUBcGscHXpo/mqdefault.jpg", "status": "offline", "videoId": "CUBcGscHXpo", "url": "https://www.youtube.com/watch?v=CUBcGscHXpo"},</v>
      </c>
    </row>
    <row r="76" spans="1:15" x14ac:dyDescent="0.25">
      <c r="A76" t="s">
        <v>1135</v>
      </c>
      <c r="B76" t="s">
        <v>263</v>
      </c>
      <c r="C76" t="str">
        <f>VLOOKUP(B76,[1]Canais!$B$2:$C$200,2,FALSE)</f>
        <v>UCv69zA9THCb9kp_ibrtoNSA</v>
      </c>
      <c r="D76" t="str">
        <f>VLOOKUP(B76,canais!$L$2:$M$412,2,FALSE)</f>
        <v>5ec19a37f1c6989ffb869691</v>
      </c>
      <c r="E76" s="6">
        <v>43957</v>
      </c>
      <c r="F76" t="s">
        <v>28</v>
      </c>
      <c r="G76" t="str">
        <f>VLOOKUP(F76,subcategorias!$D$2:$E$123,2,FALSE)</f>
        <v>5ec195a5f1c6989ffb869644</v>
      </c>
      <c r="H76" s="7">
        <v>0.875</v>
      </c>
      <c r="I76" s="7" t="str">
        <f t="shared" si="3"/>
        <v>new Date("2020-05-06T21:00-0300")</v>
      </c>
      <c r="J76" t="str">
        <f>"https://i.ytimg.com/vi/"&amp;L76&amp;"/mqdefault.jpg"</f>
        <v>https://i.ytimg.com/vi/5fdJoqhtaBY/mqdefault.jpg</v>
      </c>
      <c r="K76" t="s">
        <v>977</v>
      </c>
      <c r="L76" t="s">
        <v>1136</v>
      </c>
      <c r="M76" t="str">
        <f t="shared" si="4"/>
        <v>https://www.youtube.com/watch?v=5fdJoqhtaBY</v>
      </c>
      <c r="O76" t="str">
        <f t="shared" si="5"/>
        <v>{"titulo": "Conrado &amp; Aleksandro - Live Em Casa Com C&amp;A | #FiqueEmCasa e Cante #Comigo" , "canais": [{"nome":"Conrado e Aleksandro", "_id": "5ec19a37f1c6989ffb869691"}], "subcategorias": [{"nome":"sertanejo", "_id:":"5ec195a5f1c6989ffb869644"}], "dataHora": new Date("2020-05-06T21:00-0300"),   "largeimage": "https://i.ytimg.com/vi/5fdJoqhtaBY/mqdefault.jpg", "status": "offline", "videoId": "5fdJoqhtaBY", "url": "https://www.youtube.com/watch?v=5fdJoqhtaBY"},</v>
      </c>
    </row>
    <row r="77" spans="1:15" x14ac:dyDescent="0.25">
      <c r="A77" s="5" t="s">
        <v>1137</v>
      </c>
      <c r="B77" t="s">
        <v>266</v>
      </c>
      <c r="C77" t="str">
        <f>VLOOKUP(B77,[1]Canais!$B$2:$C$200,2,FALSE)</f>
        <v>UCBy6yIwHdhEEYG_nwHD-tiQ</v>
      </c>
      <c r="D77" t="str">
        <f>VLOOKUP(B77,canais!$L$2:$M$412,2,FALSE)</f>
        <v>5ec19a37f1c6989ffb869692</v>
      </c>
      <c r="E77" s="6">
        <v>43960</v>
      </c>
      <c r="F77" t="s">
        <v>28</v>
      </c>
      <c r="G77" t="str">
        <f>VLOOKUP(F77,subcategorias!$D$2:$E$123,2,FALSE)</f>
        <v>5ec195a5f1c6989ffb869644</v>
      </c>
      <c r="H77" s="7">
        <v>0.91666666666666663</v>
      </c>
      <c r="I77" s="7" t="str">
        <f t="shared" si="3"/>
        <v>new Date("2020-05-09T22:00-0300")</v>
      </c>
      <c r="J77" t="str">
        <f>"https://i.ytimg.com/vi/"&amp;L77&amp;"/mqdefault.jpg"</f>
        <v>https://i.ytimg.com/vi/6yjttc_w8mw/mqdefault.jpg</v>
      </c>
      <c r="K77" t="s">
        <v>977</v>
      </c>
      <c r="L77" t="s">
        <v>1138</v>
      </c>
      <c r="M77" t="str">
        <f t="shared" si="4"/>
        <v>https://www.youtube.com/watch?v=6yjttc_w8mw</v>
      </c>
      <c r="O77" t="str">
        <f t="shared" si="5"/>
        <v>{"titulo": "#SertanejoEmCasa - Lucas Lucco Ao Vivo | #FiqueEmCasa e Cante #Comigo" , "canais": [{"nome":"Lucas Lucco", "_id": "5ec19a37f1c6989ffb869692"}], "subcategorias": [{"nome":"sertanejo", "_id:":"5ec195a5f1c6989ffb869644"}], "dataHora": new Date("2020-05-09T22:00-0300"),   "largeimage": "https://i.ytimg.com/vi/6yjttc_w8mw/mqdefault.jpg", "status": "offline", "videoId": "6yjttc_w8mw", "url": "https://www.youtube.com/watch?v=6yjttc_w8mw"},</v>
      </c>
    </row>
    <row r="78" spans="1:15" x14ac:dyDescent="0.25">
      <c r="A78" t="s">
        <v>1139</v>
      </c>
      <c r="B78" t="s">
        <v>95</v>
      </c>
      <c r="C78" t="str">
        <f>VLOOKUP(B78,[1]Canais!$B$2:$C$200,2,FALSE)</f>
        <v>UCwfEOn0O1DWcyTgzVVu28ig</v>
      </c>
      <c r="D78" t="str">
        <f>VLOOKUP(B78,canais!$L$2:$M$412,2,FALSE)</f>
        <v>5ec19a37f1c6989ffb869659</v>
      </c>
      <c r="E78" s="6">
        <v>43960</v>
      </c>
      <c r="F78" t="s">
        <v>28</v>
      </c>
      <c r="G78" t="str">
        <f>VLOOKUP(F78,subcategorias!$D$2:$E$123,2,FALSE)</f>
        <v>5ec195a5f1c6989ffb869644</v>
      </c>
      <c r="H78" s="7">
        <v>0.85416666666666663</v>
      </c>
      <c r="I78" s="7" t="str">
        <f t="shared" si="3"/>
        <v>new Date("2020-05-09T20:30-0300")</v>
      </c>
      <c r="J78" t="str">
        <f>"https://i.ytimg.com/vi/"&amp;L78&amp;"/mqdefault.jpg"</f>
        <v>https://i.ytimg.com/vi/mkw3jkXHjEc/mqdefault.jpg</v>
      </c>
      <c r="K78" t="s">
        <v>977</v>
      </c>
      <c r="L78" t="s">
        <v>1140</v>
      </c>
      <c r="M78" t="str">
        <f t="shared" si="4"/>
        <v>https://www.youtube.com/watch?v=mkw3jkXHjEc</v>
      </c>
      <c r="O78" t="str">
        <f t="shared" si="5"/>
        <v>{"titulo": "Live Marília Mendonça - #TodosOsCantosDeCasa" , "canais": [{"nome":"Marília Mendonça", "_id": "5ec19a37f1c6989ffb869659"}], "subcategorias": [{"nome":"sertanejo", "_id:":"5ec195a5f1c6989ffb869644"}], "dataHora": new Date("2020-05-09T20:30-0300"),   "largeimage": "https://i.ytimg.com/vi/mkw3jkXHjEc/mqdefault.jpg", "status": "offline", "videoId": "mkw3jkXHjEc", "url": "https://www.youtube.com/watch?v=mkw3jkXHjEc"},</v>
      </c>
    </row>
    <row r="79" spans="1:15" x14ac:dyDescent="0.25">
      <c r="A79" t="s">
        <v>1141</v>
      </c>
      <c r="B79" t="s">
        <v>348</v>
      </c>
      <c r="C79" t="str">
        <f>VLOOKUP(B79,[1]Canais!$B$2:$C$200,2,FALSE)</f>
        <v>UCU6C_IiEVPO1dF5C9HXhYoQ</v>
      </c>
      <c r="D79" t="str">
        <f>VLOOKUP(B79,canais!$L$2:$M$412,2,FALSE)</f>
        <v>5ec19a37f1c6989ffb8696b8</v>
      </c>
      <c r="E79" s="6">
        <v>43951</v>
      </c>
      <c r="F79" t="s">
        <v>33</v>
      </c>
      <c r="G79" t="str">
        <f>VLOOKUP(F79,subcategorias!$D$2:$E$123,2,FALSE)</f>
        <v>5ec195a5f1c6989ffb869649</v>
      </c>
      <c r="H79" s="7">
        <v>0.83333333333333337</v>
      </c>
      <c r="I79" s="7" t="str">
        <f t="shared" si="3"/>
        <v>new Date("2020-04-30T20:00-0300")</v>
      </c>
      <c r="J79" s="3" t="str">
        <f>"https://i.ytimg.com/vi/"&amp;L79&amp;"/mqdefault.jpg"</f>
        <v>https://i.ytimg.com/vi/eUaZ4whFdkw/mqdefault.jpg</v>
      </c>
      <c r="K79" t="s">
        <v>977</v>
      </c>
      <c r="L79" t="s">
        <v>1142</v>
      </c>
      <c r="M79" t="str">
        <f t="shared" si="4"/>
        <v>https://www.youtube.com/watch?v=eUaZ4whFdkw</v>
      </c>
      <c r="O79" t="str">
        <f t="shared" si="5"/>
        <v>{"titulo": "#LiveDoNaldoBenny #FicaEmCasa #Comigo" , "canais": [{"nome":"Naldo Benny", "_id": "5ec19a37f1c6989ffb8696b8"}], "subcategorias": [{"nome":"pop", "_id:":"5ec195a5f1c6989ffb869649"}], "dataHora": new Date("2020-04-30T20:00-0300"),   "largeimage": "https://i.ytimg.com/vi/eUaZ4whFdkw/mqdefault.jpg", "status": "offline", "videoId": "eUaZ4whFdkw", "url": "https://www.youtube.com/watch?v=eUaZ4whFdkw"},</v>
      </c>
    </row>
    <row r="80" spans="1:15" x14ac:dyDescent="0.25">
      <c r="A80" t="s">
        <v>1144</v>
      </c>
      <c r="B80" t="s">
        <v>344</v>
      </c>
      <c r="C80" t="str">
        <f>VLOOKUP(B80,[1]Canais!$B$2:$C$200,2,FALSE)</f>
        <v>UCM2s2u28OvoauHYfE597YBg</v>
      </c>
      <c r="D80" t="str">
        <f>VLOOKUP(B80,canais!$L$2:$M$412,2,FALSE)</f>
        <v>5ec19a37f1c6989ffb8696b6</v>
      </c>
      <c r="E80" s="6">
        <v>43952</v>
      </c>
      <c r="F80" t="s">
        <v>35</v>
      </c>
      <c r="G80" t="str">
        <f>VLOOKUP(F80,subcategorias!$D$2:$E$123,2,FALSE)</f>
        <v>5ec195a5f1c6989ffb86964b</v>
      </c>
      <c r="H80" s="7">
        <v>0.66666666666666663</v>
      </c>
      <c r="I80" s="7" t="str">
        <f t="shared" si="3"/>
        <v>new Date("2020-05-01T16:00-0300")</v>
      </c>
      <c r="J80" t="s">
        <v>1143</v>
      </c>
      <c r="K80" t="s">
        <v>977</v>
      </c>
      <c r="M80" t="str">
        <f t="shared" si="4"/>
        <v>https://www.youtube.com/channel/UCM2s2u28OvoauHYfE597YBg</v>
      </c>
      <c r="O80" t="str">
        <f t="shared" si="5"/>
        <v>{"titulo": "Live SPC - 30 Anos" , "canais": [{"nome":"SPC", "_id": "5ec19a37f1c6989ffb8696b6"}], "subcategorias": [{"nome":"pagode", "_id:":"5ec195a5f1c6989ffb86964b"}], "dataHora": new Date("2020-05-01T16:00-0300"),   "largeimage": "https://i.ytimg.com/vi/jQGAe8UGBVk/hqdefault_live.jpg?sqp=COj6sfUF-oaymwEZCPYBEIoBSFXyq4qpAwsIARUAAIhCGAFwAQ==&amp;rs=AOn4CLAJu1rlofCs8lS-W-iEpAiptY7zIg", "status": "offline", "videoId": "", "url": "https://www.youtube.com/channel/UCM2s2u28OvoauHYfE597YBg"},</v>
      </c>
    </row>
    <row r="81" spans="1:15" x14ac:dyDescent="0.25">
      <c r="A81" t="s">
        <v>1146</v>
      </c>
      <c r="B81" t="s">
        <v>350</v>
      </c>
      <c r="C81" t="str">
        <f>VLOOKUP(B81,[1]Canais!$B$2:$C$200,2,FALSE)</f>
        <v>UCp6gxyU1Onf4uq2DFExLjEg</v>
      </c>
      <c r="D81" t="str">
        <f>VLOOKUP(B81,canais!$L$2:$M$412,2,FALSE)</f>
        <v>5ec19a37f1c6989ffb8696b9</v>
      </c>
      <c r="E81" s="6">
        <v>43952</v>
      </c>
      <c r="F81" t="s">
        <v>29</v>
      </c>
      <c r="G81" t="str">
        <f>VLOOKUP(F81,subcategorias!$D$2:$E$123,2,FALSE)</f>
        <v>5ec195a5f1c6989ffb869645</v>
      </c>
      <c r="H81" s="7">
        <v>0.72916666666666663</v>
      </c>
      <c r="I81" s="7" t="str">
        <f t="shared" si="3"/>
        <v>new Date("2020-05-01T17:30-0300")</v>
      </c>
      <c r="J81" s="3" t="s">
        <v>1145</v>
      </c>
      <c r="K81" t="s">
        <v>977</v>
      </c>
      <c r="M81" t="str">
        <f t="shared" si="4"/>
        <v>https://www.youtube.com/channel/UCp6gxyU1Onf4uq2DFExLjEg</v>
      </c>
      <c r="O81" t="str">
        <f t="shared" si="5"/>
        <v>{"titulo": "Live do Jota" , "canais": [{"nome":"Jota Quest", "_id": "5ec19a37f1c6989ffb8696b9"}], "subcategorias": [{"nome":"rock", "_id:":"5ec195a5f1c6989ffb869645"}], "dataHora": new Date("2020-05-01T17:30-0300"),   "largeimage": "https://yt3.ggpht.com/a/AATXAJy5fFrJ977ueeoNfrs2LyYs17XDnL-LXG-5QA=s100-c-k-c0xffffffff-no-rj-mo", "status": "offline", "videoId": "", "url": "https://www.youtube.com/channel/UCp6gxyU1Onf4uq2DFExLjEg"},</v>
      </c>
    </row>
    <row r="82" spans="1:15" x14ac:dyDescent="0.25">
      <c r="A82" t="s">
        <v>1147</v>
      </c>
      <c r="B82" t="s">
        <v>352</v>
      </c>
      <c r="C82" t="str">
        <f>VLOOKUP(B82,[1]Canais!$B$2:$C$200,2,FALSE)</f>
        <v>UCj71TsPQHcpx07wf_zwKZCA</v>
      </c>
      <c r="D82" t="str">
        <f>VLOOKUP(B82,canais!$L$2:$M$412,2,FALSE)</f>
        <v>5ec19a37f1c6989ffb8696ba</v>
      </c>
      <c r="E82" s="6">
        <v>43952</v>
      </c>
      <c r="F82" t="s">
        <v>28</v>
      </c>
      <c r="G82" t="str">
        <f>VLOOKUP(F82,subcategorias!$D$2:$E$123,2,FALSE)</f>
        <v>5ec195a5f1c6989ffb869644</v>
      </c>
      <c r="H82" s="7">
        <v>0.72916666666666663</v>
      </c>
      <c r="I82" s="7" t="str">
        <f t="shared" si="3"/>
        <v>new Date("2020-05-01T17:30-0300")</v>
      </c>
      <c r="J82" t="str">
        <f t="shared" ref="J82:J91" si="6">"https://i.ytimg.com/vi/"&amp;L82&amp;"/mqdefault.jpg"</f>
        <v>https://i.ytimg.com/vi/3H-njpkLjmY/mqdefault.jpg</v>
      </c>
      <c r="K82" t="s">
        <v>977</v>
      </c>
      <c r="L82" t="s">
        <v>1148</v>
      </c>
      <c r="M82" t="str">
        <f t="shared" si="4"/>
        <v>https://www.youtube.com/watch?v=3H-njpkLjmY</v>
      </c>
      <c r="O82" t="str">
        <f t="shared" si="5"/>
        <v>{"titulo": "LIVE Fiduma e Jeca - Esquenta Cabaré #FiqueEmCasa e Cante #Comigo #laive" , "canais": [{"nome":"Fiduma e Jeca", "_id": "5ec19a37f1c6989ffb8696ba"}], "subcategorias": [{"nome":"sertanejo", "_id:":"5ec195a5f1c6989ffb869644"}], "dataHora": new Date("2020-05-01T17:30-0300"),   "largeimage": "https://i.ytimg.com/vi/3H-njpkLjmY/mqdefault.jpg", "status": "offline", "videoId": "3H-njpkLjmY", "url": "https://www.youtube.com/watch?v=3H-njpkLjmY"},</v>
      </c>
    </row>
    <row r="83" spans="1:15" x14ac:dyDescent="0.25">
      <c r="A83" t="s">
        <v>1149</v>
      </c>
      <c r="B83" t="s">
        <v>354</v>
      </c>
      <c r="C83" t="str">
        <f>VLOOKUP(B83,[1]Canais!$B$2:$C$200,2,FALSE)</f>
        <v>UCXt-skrqDfv8L8EZ1k-iFDA</v>
      </c>
      <c r="D83" t="str">
        <f>VLOOKUP(B83,canais!$L$2:$M$412,2,FALSE)</f>
        <v>5ec19a37f1c6989ffb8696bb</v>
      </c>
      <c r="E83" s="6">
        <v>43952</v>
      </c>
      <c r="F83" t="s">
        <v>44</v>
      </c>
      <c r="G83" t="str">
        <f>VLOOKUP(F83,subcategorias!$D$2:$E$123,2,FALSE)</f>
        <v>5ec195a5f1c6989ffb869654</v>
      </c>
      <c r="H83" s="7">
        <v>0.75</v>
      </c>
      <c r="I83" s="7" t="str">
        <f t="shared" si="3"/>
        <v>new Date("2020-05-01T18:00-0300")</v>
      </c>
      <c r="J83" t="str">
        <f t="shared" si="6"/>
        <v>https://i.ytimg.com/vi/sDCK4s3nwnc/mqdefault.jpg</v>
      </c>
      <c r="K83" t="s">
        <v>977</v>
      </c>
      <c r="L83" t="s">
        <v>1150</v>
      </c>
      <c r="M83" t="str">
        <f t="shared" si="4"/>
        <v>https://www.youtube.com/watch?v=sDCK4s3nwnc</v>
      </c>
      <c r="O83" t="str">
        <f t="shared" si="5"/>
        <v>{"titulo": "Som de Jorge Em Casa" , "canais": [{"nome":"Filhos de Jorge", "_id": "5ec19a37f1c6989ffb8696bb"}], "subcategorias": [{"nome":"axé", "_id:":"5ec195a5f1c6989ffb869654"}], "dataHora": new Date("2020-05-01T18:00-0300"),   "largeimage": "https://i.ytimg.com/vi/sDCK4s3nwnc/mqdefault.jpg", "status": "offline", "videoId": "sDCK4s3nwnc", "url": "https://www.youtube.com/watch?v=sDCK4s3nwnc"},</v>
      </c>
    </row>
    <row r="84" spans="1:15" x14ac:dyDescent="0.25">
      <c r="A84" t="s">
        <v>1151</v>
      </c>
      <c r="B84" t="s">
        <v>356</v>
      </c>
      <c r="C84" t="str">
        <f>VLOOKUP(B84,[1]Canais!$B$2:$C$200,2,FALSE)</f>
        <v>UCMZKcLkNw1AMgfusg3Mjutw</v>
      </c>
      <c r="D84" t="str">
        <f>VLOOKUP(B84,canais!$L$2:$M$412,2,FALSE)</f>
        <v>5ec19a37f1c6989ffb8696bc</v>
      </c>
      <c r="E84" s="6">
        <v>43952</v>
      </c>
      <c r="F84" t="s">
        <v>28</v>
      </c>
      <c r="G84" t="str">
        <f>VLOOKUP(F84,subcategorias!$D$2:$E$123,2,FALSE)</f>
        <v>5ec195a5f1c6989ffb869644</v>
      </c>
      <c r="H84" s="7">
        <v>0.75</v>
      </c>
      <c r="I84" s="7" t="str">
        <f t="shared" si="3"/>
        <v>new Date("2020-05-01T18:00-0300")</v>
      </c>
      <c r="J84" t="str">
        <f t="shared" si="6"/>
        <v>https://i.ytimg.com/vi/jsUHkKUCO6c/mqdefault.jpg</v>
      </c>
      <c r="K84" t="s">
        <v>977</v>
      </c>
      <c r="L84" t="s">
        <v>1152</v>
      </c>
      <c r="M84" t="str">
        <f t="shared" si="4"/>
        <v>https://www.youtube.com/watch?v=jsUHkKUCO6c</v>
      </c>
      <c r="O84" t="str">
        <f t="shared" si="5"/>
        <v>{"titulo": "Murilo Huff - Pra Ouvir Tomando Uma Em Casa #LiveMuriloHuff" , "canais": [{"nome":"Murilo Huff", "_id": "5ec19a37f1c6989ffb8696bc"}], "subcategorias": [{"nome":"sertanejo", "_id:":"5ec195a5f1c6989ffb869644"}], "dataHora": new Date("2020-05-01T18:00-0300"),   "largeimage": "https://i.ytimg.com/vi/jsUHkKUCO6c/mqdefault.jpg", "status": "offline", "videoId": "jsUHkKUCO6c", "url": "https://www.youtube.com/watch?v=jsUHkKUCO6c"},</v>
      </c>
    </row>
    <row r="85" spans="1:15" x14ac:dyDescent="0.25">
      <c r="A85" t="s">
        <v>1153</v>
      </c>
      <c r="B85" t="s">
        <v>358</v>
      </c>
      <c r="C85" t="str">
        <f>VLOOKUP(B85,[1]Canais!$B$2:$C$200,2,FALSE)</f>
        <v>UCNNy0H6nBf9MNu889VvsCUw</v>
      </c>
      <c r="D85" t="str">
        <f>VLOOKUP(B85,canais!$L$2:$M$412,2,FALSE)</f>
        <v>5ec19a37f1c6989ffb8696bd</v>
      </c>
      <c r="E85" s="6">
        <v>43952</v>
      </c>
      <c r="F85" t="s">
        <v>40</v>
      </c>
      <c r="G85" t="str">
        <f>VLOOKUP(F85,subcategorias!$D$2:$E$123,2,FALSE)</f>
        <v>5ec195a5f1c6989ffb869650</v>
      </c>
      <c r="H85" s="7">
        <v>0.83333333333333337</v>
      </c>
      <c r="I85" s="7" t="str">
        <f t="shared" si="3"/>
        <v>new Date("2020-05-01T20:00-0300")</v>
      </c>
      <c r="J85" t="str">
        <f t="shared" si="6"/>
        <v>https://i.ytimg.com/vi/BLR38oENSlU/mqdefault.jpg</v>
      </c>
      <c r="K85" t="s">
        <v>977</v>
      </c>
      <c r="L85" t="s">
        <v>1154</v>
      </c>
      <c r="M85" t="str">
        <f t="shared" si="4"/>
        <v>https://www.youtube.com/watch?v=BLR38oENSlU</v>
      </c>
      <c r="O85" t="str">
        <f t="shared" si="5"/>
        <v>{"titulo": "LIVE ANDRÉ VALADÃO" , "canais": [{"nome":"André Valadão", "_id": "5ec19a37f1c6989ffb8696bd"}], "subcategorias": [{"nome":"gospel", "_id:":"5ec195a5f1c6989ffb869650"}], "dataHora": new Date("2020-05-01T20:00-0300"),   "largeimage": "https://i.ytimg.com/vi/BLR38oENSlU/mqdefault.jpg", "status": "offline", "videoId": "BLR38oENSlU", "url": "https://www.youtube.com/watch?v=BLR38oENSlU"},</v>
      </c>
    </row>
    <row r="86" spans="1:15" x14ac:dyDescent="0.25">
      <c r="A86" t="s">
        <v>1155</v>
      </c>
      <c r="B86" t="s">
        <v>360</v>
      </c>
      <c r="C86" t="str">
        <f>VLOOKUP(B86,[1]Canais!$B$2:$C$200,2,FALSE)</f>
        <v>UCTMmGaE4OQDJSlLT3EQrESQ</v>
      </c>
      <c r="D86" t="str">
        <f>VLOOKUP(B86,canais!$L$2:$M$412,2,FALSE)</f>
        <v>5ec19a37f1c6989ffb8696be</v>
      </c>
      <c r="E86" s="6">
        <v>43952</v>
      </c>
      <c r="F86" t="s">
        <v>40</v>
      </c>
      <c r="G86" t="str">
        <f>VLOOKUP(F86,subcategorias!$D$2:$E$123,2,FALSE)</f>
        <v>5ec195a5f1c6989ffb869650</v>
      </c>
      <c r="H86" s="7">
        <v>0.75</v>
      </c>
      <c r="I86" s="7" t="str">
        <f t="shared" si="3"/>
        <v>new Date("2020-05-01T18:00-0300")</v>
      </c>
      <c r="J86" t="str">
        <f t="shared" si="6"/>
        <v>https://i.ytimg.com/vi/3DZCl8ciI1Q/mqdefault.jpg</v>
      </c>
      <c r="K86" t="s">
        <v>977</v>
      </c>
      <c r="L86" t="s">
        <v>1156</v>
      </c>
      <c r="M86" t="str">
        <f t="shared" si="4"/>
        <v>https://www.youtube.com/watch?v=3DZCl8ciI1Q</v>
      </c>
      <c r="O86" t="str">
        <f t="shared" si="5"/>
        <v>{"titulo": "Priscilla Alcântara | LIVE #FiqueEmCasa #Comigo" , "canais": [{"nome":"Priscilla Alcântara", "_id": "5ec19a37f1c6989ffb8696be"}], "subcategorias": [{"nome":"gospel", "_id:":"5ec195a5f1c6989ffb869650"}], "dataHora": new Date("2020-05-01T18:00-0300"),   "largeimage": "https://i.ytimg.com/vi/3DZCl8ciI1Q/mqdefault.jpg", "status": "offline", "videoId": "3DZCl8ciI1Q", "url": "https://www.youtube.com/watch?v=3DZCl8ciI1Q"},</v>
      </c>
    </row>
    <row r="87" spans="1:15" x14ac:dyDescent="0.25">
      <c r="A87" t="s">
        <v>1157</v>
      </c>
      <c r="B87" t="s">
        <v>334</v>
      </c>
      <c r="C87" t="str">
        <f>VLOOKUP(B87,[1]Canais!$B$2:$C$200,2,FALSE)</f>
        <v>UCCx90zE99aHD2NCKXoCmmag</v>
      </c>
      <c r="D87" t="str">
        <f>VLOOKUP(B87,canais!$L$2:$M$412,2,FALSE)</f>
        <v>5ec19a37f1c6989ffb8696b0</v>
      </c>
      <c r="E87" s="6">
        <v>43953</v>
      </c>
      <c r="F87" t="s">
        <v>36</v>
      </c>
      <c r="G87" t="str">
        <f>VLOOKUP(F87,subcategorias!$D$2:$E$123,2,FALSE)</f>
        <v>5ec195a5f1c6989ffb86964c</v>
      </c>
      <c r="H87" s="7">
        <v>0.91666666666666663</v>
      </c>
      <c r="I87" s="7" t="str">
        <f t="shared" si="3"/>
        <v>new Date("2020-05-02T22:00-0300")</v>
      </c>
      <c r="J87" t="str">
        <f t="shared" si="6"/>
        <v>https://i.ytimg.com/vi/SNpchslZiag/mqdefault.jpg</v>
      </c>
      <c r="K87" t="s">
        <v>977</v>
      </c>
      <c r="L87" t="s">
        <v>1158</v>
      </c>
      <c r="M87" t="str">
        <f t="shared" si="4"/>
        <v>https://www.youtube.com/watch?v=SNpchslZiag</v>
      </c>
      <c r="O87" t="str">
        <f t="shared" si="5"/>
        <v>{"titulo": "#FinalidadeÉFicarEmCasa - Live do Kevin O Chris" , "canais": [{"nome":"Kevin O Chris", "_id": "5ec19a37f1c6989ffb8696b0"}], "subcategorias": [{"nome":"funk", "_id:":"5ec195a5f1c6989ffb86964c"}], "dataHora": new Date("2020-05-02T22:00-0300"),   "largeimage": "https://i.ytimg.com/vi/SNpchslZiag/mqdefault.jpg", "status": "offline", "videoId": "SNpchslZiag", "url": "https://www.youtube.com/watch?v=SNpchslZiag"},</v>
      </c>
    </row>
    <row r="88" spans="1:15" x14ac:dyDescent="0.25">
      <c r="A88" t="s">
        <v>1159</v>
      </c>
      <c r="B88" t="s">
        <v>362</v>
      </c>
      <c r="C88" t="str">
        <f>VLOOKUP(B88,[1]Canais!$B$2:$C$200,2,FALSE)</f>
        <v>UCQlaArsZfebRbb70iXm6usg</v>
      </c>
      <c r="D88" t="str">
        <f>VLOOKUP(B88,canais!$L$2:$M$412,2,FALSE)</f>
        <v>5ec19a37f1c6989ffb8696bf</v>
      </c>
      <c r="E88" s="6">
        <v>43953</v>
      </c>
      <c r="F88" t="s">
        <v>32</v>
      </c>
      <c r="G88" t="str">
        <f>VLOOKUP(F88,subcategorias!$D$2:$E$123,2,FALSE)</f>
        <v>5ec195a5f1c6989ffb869648</v>
      </c>
      <c r="H88" s="7">
        <v>0.9375</v>
      </c>
      <c r="I88" s="7" t="str">
        <f t="shared" si="3"/>
        <v>new Date("2020-05-02T22:30-0300")</v>
      </c>
      <c r="J88" s="3" t="str">
        <f t="shared" si="6"/>
        <v>https://i.ytimg.com/vi/u-HR566Gb00/mqdefault.jpg</v>
      </c>
      <c r="K88" t="s">
        <v>977</v>
      </c>
      <c r="L88" t="s">
        <v>1160</v>
      </c>
      <c r="M88" t="str">
        <f t="shared" si="4"/>
        <v>https://www.youtube.com/watch?v=u-HR566Gb00</v>
      </c>
      <c r="O88" t="str">
        <f t="shared" si="5"/>
        <v>{"titulo": "#ALOKEMCASA" , "canais": [{"nome":"Alok", "_id": "5ec19a37f1c6989ffb8696bf"}], "subcategorias": [{"nome":"eletrônica", "_id:":"5ec195a5f1c6989ffb869648"}], "dataHora": new Date("2020-05-02T22:30-0300"),   "largeimage": "https://i.ytimg.com/vi/u-HR566Gb00/mqdefault.jpg", "status": "offline", "videoId": "u-HR566Gb00", "url": "https://www.youtube.com/watch?v=u-HR566Gb00"},</v>
      </c>
    </row>
    <row r="89" spans="1:15" x14ac:dyDescent="0.25">
      <c r="A89" t="s">
        <v>1161</v>
      </c>
      <c r="B89" t="s">
        <v>366</v>
      </c>
      <c r="C89" t="str">
        <f>VLOOKUP(B89,[1]Canais!$B$2:$C$200,2,FALSE)</f>
        <v>UC3aRbRhtWoFR6SOH83cC7rA</v>
      </c>
      <c r="D89" t="str">
        <f>VLOOKUP(B89,canais!$L$2:$M$412,2,FALSE)</f>
        <v>5ec19a37f1c6989ffb8696c1</v>
      </c>
      <c r="E89" s="6">
        <v>43953</v>
      </c>
      <c r="F89" t="s">
        <v>39</v>
      </c>
      <c r="G89" t="str">
        <f>VLOOKUP(F89,subcategorias!$D$2:$E$123,2,FALSE)</f>
        <v>5ec195a5f1c6989ffb86964f</v>
      </c>
      <c r="H89" s="7">
        <v>0.58333333333333337</v>
      </c>
      <c r="I89" s="7" t="str">
        <f t="shared" si="3"/>
        <v>new Date("2020-05-02T14:00-0300")</v>
      </c>
      <c r="J89" t="str">
        <f t="shared" si="6"/>
        <v>https://i.ytimg.com/vi/sfuKNx25aGM/mqdefault.jpg</v>
      </c>
      <c r="K89" t="s">
        <v>977</v>
      </c>
      <c r="L89" t="s">
        <v>1162</v>
      </c>
      <c r="M89" t="str">
        <f t="shared" si="4"/>
        <v>https://www.youtube.com/watch?v=sfuKNx25aGM</v>
      </c>
      <c r="O89" t="str">
        <f t="shared" si="5"/>
        <v>{"titulo": "#BudegaDoFrank - Live Frank Aguiar | #FiqueEmCasa e Cante #Comigo" , "canais": [{"nome":"Frank Aguiar", "_id": "5ec19a37f1c6989ffb8696c1"}], "subcategorias": [{"nome":"forró", "_id:":"5ec195a5f1c6989ffb86964f"}], "dataHora": new Date("2020-05-02T14:00-0300"),   "largeimage": "https://i.ytimg.com/vi/sfuKNx25aGM/mqdefault.jpg", "status": "offline", "videoId": "sfuKNx25aGM", "url": "https://www.youtube.com/watch?v=sfuKNx25aGM"},</v>
      </c>
    </row>
    <row r="90" spans="1:15" x14ac:dyDescent="0.25">
      <c r="A90" t="s">
        <v>1163</v>
      </c>
      <c r="B90" t="s">
        <v>368</v>
      </c>
      <c r="C90" t="str">
        <f>VLOOKUP(B90,[1]Canais!$B$2:$C$200,2,FALSE)</f>
        <v>UCcPUoM3SqgKFm5i6nIwM0vw</v>
      </c>
      <c r="D90" t="str">
        <f>VLOOKUP(B90,canais!$L$2:$M$412,2,FALSE)</f>
        <v>5ec19a37f1c6989ffb8696c2</v>
      </c>
      <c r="E90" s="6">
        <v>43953</v>
      </c>
      <c r="F90" t="s">
        <v>28</v>
      </c>
      <c r="G90" t="str">
        <f>VLOOKUP(F90,subcategorias!$D$2:$E$123,2,FALSE)</f>
        <v>5ec195a5f1c6989ffb869644</v>
      </c>
      <c r="H90" s="7">
        <v>0.58333333333333337</v>
      </c>
      <c r="I90" s="7" t="str">
        <f t="shared" si="3"/>
        <v>new Date("2020-05-02T14:00-0300")</v>
      </c>
      <c r="J90" t="str">
        <f t="shared" si="6"/>
        <v>https://i.ytimg.com/vi/QkrHQPu2nAI/mqdefault.jpg</v>
      </c>
      <c r="K90" t="s">
        <v>977</v>
      </c>
      <c r="L90" t="s">
        <v>1164</v>
      </c>
      <c r="M90" t="str">
        <f t="shared" si="4"/>
        <v>https://www.youtube.com/watch?v=QkrHQPu2nAI</v>
      </c>
      <c r="O90" t="str">
        <f t="shared" si="5"/>
        <v>{"titulo": "LIVESHOW I JOÃO FELLIPE &amp; RAFAEL I" , "canais": [{"nome":"João Fellipe e Rafael", "_id": "5ec19a37f1c6989ffb8696c2"}], "subcategorias": [{"nome":"sertanejo", "_id:":"5ec195a5f1c6989ffb869644"}], "dataHora": new Date("2020-05-02T14:00-0300"),   "largeimage": "https://i.ytimg.com/vi/QkrHQPu2nAI/mqdefault.jpg", "status": "offline", "videoId": "QkrHQPu2nAI", "url": "https://www.youtube.com/watch?v=QkrHQPu2nAI"},</v>
      </c>
    </row>
    <row r="91" spans="1:15" x14ac:dyDescent="0.25">
      <c r="A91" t="s">
        <v>1166</v>
      </c>
      <c r="B91" t="s">
        <v>370</v>
      </c>
      <c r="C91" t="str">
        <f>VLOOKUP(B91,[1]Canais!$B$2:$C$200,2,FALSE)</f>
        <v>UCPdHWqkyXG7JBcsOv0sT6Bg</v>
      </c>
      <c r="D91" t="str">
        <f>VLOOKUP(B91,canais!$L$2:$M$412,2,FALSE)</f>
        <v>5ec19a37f1c6989ffb8696c3</v>
      </c>
      <c r="E91" s="6">
        <v>43953</v>
      </c>
      <c r="F91" t="s">
        <v>1165</v>
      </c>
      <c r="G91" t="str">
        <f>VLOOKUP(F91,subcategorias!$D$2:$E$123,2,FALSE)</f>
        <v>5ec1a6fff1c6989ffb8697f4</v>
      </c>
      <c r="H91" s="7">
        <v>0.875</v>
      </c>
      <c r="I91" s="7" t="str">
        <f t="shared" si="3"/>
        <v>new Date("2020-05-02T21:00-0300")</v>
      </c>
      <c r="J91" t="str">
        <f t="shared" si="6"/>
        <v>https://i.ytimg.com/vi/A5ly-zGuE2w/mqdefault.jpg</v>
      </c>
      <c r="K91" t="s">
        <v>977</v>
      </c>
      <c r="L91" t="s">
        <v>1167</v>
      </c>
      <c r="M91" t="str">
        <f t="shared" si="4"/>
        <v>https://www.youtube.com/watch?v=A5ly-zGuE2w</v>
      </c>
      <c r="O91" t="str">
        <f t="shared" si="5"/>
        <v>{"titulo": "Tierry convida Pablo" , "canais": [{"nome":"Tierry", "_id": "5ec19a37f1c6989ffb8696c3"}], "subcategorias": [{"nome":"arrocha", "_id:":"5ec1a6fff1c6989ffb8697f4"}], "dataHora": new Date("2020-05-02T21:00-0300"),   "largeimage": "https://i.ytimg.com/vi/A5ly-zGuE2w/mqdefault.jpg", "status": "offline", "videoId": "A5ly-zGuE2w", "url": "https://www.youtube.com/watch?v=A5ly-zGuE2w"},</v>
      </c>
    </row>
    <row r="92" spans="1:15" x14ac:dyDescent="0.25">
      <c r="A92" t="str">
        <f>"Live do "&amp;B92</f>
        <v>Live do Alceu Valença</v>
      </c>
      <c r="B92" t="s">
        <v>372</v>
      </c>
      <c r="C92" t="str">
        <f>VLOOKUP(B92,[1]Canais!$B$2:$C$200,2,FALSE)</f>
        <v>UCfgJsv_g8HEsBZ2c3onYPxg</v>
      </c>
      <c r="D92" t="str">
        <f>VLOOKUP(B92,canais!$L$2:$M$412,2,FALSE)</f>
        <v>5ec19a37f1c6989ffb8696c4</v>
      </c>
      <c r="E92" s="6">
        <v>43954</v>
      </c>
      <c r="F92" t="s">
        <v>39</v>
      </c>
      <c r="G92" t="str">
        <f>VLOOKUP(F92,subcategorias!$D$2:$E$123,2,FALSE)</f>
        <v>5ec195a5f1c6989ffb86964f</v>
      </c>
      <c r="H92" s="7">
        <v>0.75</v>
      </c>
      <c r="I92" s="7" t="str">
        <f t="shared" si="3"/>
        <v>new Date("2020-05-03T18:00-0300")</v>
      </c>
      <c r="J92" t="s">
        <v>1168</v>
      </c>
      <c r="K92" t="s">
        <v>977</v>
      </c>
      <c r="M92" t="str">
        <f t="shared" si="4"/>
        <v>https://www.youtube.com/channel/UCfgJsv_g8HEsBZ2c3onYPxg</v>
      </c>
      <c r="O92" t="str">
        <f t="shared" si="5"/>
        <v>{"titulo": "Live do Alceu Valença" , "canais": [{"nome":"Alceu Valença", "_id": "5ec19a37f1c6989ffb8696c4"}], "subcategorias": [{"nome":"forró", "_id:":"5ec195a5f1c6989ffb86964f"}], "dataHora": new Date("2020-05-03T18:00-0300"),   "largeimage": "https://yt3.ggpht.com/a/AATXAJyA8yjwZrxRHEyMXE2chHTByZ68Ux9q8Yd5LQ=s100-c-k-c0xffffffff-no-rj-mo", "status": "offline", "videoId": "", "url": "https://www.youtube.com/channel/UCfgJsv_g8HEsBZ2c3onYPxg"},</v>
      </c>
    </row>
    <row r="93" spans="1:15" x14ac:dyDescent="0.25">
      <c r="A93" t="s">
        <v>1169</v>
      </c>
      <c r="B93" t="s">
        <v>339</v>
      </c>
      <c r="C93" t="str">
        <f>VLOOKUP(B93,[1]Canais!$B$2:$C$200,2,FALSE)</f>
        <v>UCWt6sVDhux5fyQmvl4c4tKw</v>
      </c>
      <c r="D93" t="str">
        <f>VLOOKUP(B93,canais!$L$2:$M$412,2,FALSE)</f>
        <v>5ec19a37f1c6989ffb8696b3</v>
      </c>
      <c r="E93" s="6">
        <v>43954</v>
      </c>
      <c r="F93" t="s">
        <v>29</v>
      </c>
      <c r="G93" t="str">
        <f>VLOOKUP(F93,subcategorias!$D$2:$E$123,2,FALSE)</f>
        <v>5ec195a5f1c6989ffb869645</v>
      </c>
      <c r="H93" s="7">
        <v>0.83333333333333337</v>
      </c>
      <c r="I93" s="7" t="str">
        <f t="shared" si="3"/>
        <v>new Date("2020-05-03T20:00-0300")</v>
      </c>
      <c r="J93" t="str">
        <f>"https://i.ytimg.com/vi/"&amp;L93&amp;"/mqdefault.jpg"</f>
        <v>https://i.ytimg.com/vi/wZCGO3Swa48/mqdefault.jpg</v>
      </c>
      <c r="K93" t="s">
        <v>977</v>
      </c>
      <c r="L93" t="s">
        <v>1170</v>
      </c>
      <c r="M93" t="str">
        <f t="shared" si="4"/>
        <v>https://www.youtube.com/watch?v=wZCGO3Swa48</v>
      </c>
      <c r="O93" t="str">
        <f t="shared" si="5"/>
        <v>{"titulo": "LIVE CAPITAL INICIAL - #QUARENTENA" , "canais": [{"nome":"Capital Inicial", "_id": "5ec19a37f1c6989ffb8696b3"}], "subcategorias": [{"nome":"rock", "_id:":"5ec195a5f1c6989ffb869645"}], "dataHora": new Date("2020-05-03T20:00-0300"),   "largeimage": "https://i.ytimg.com/vi/wZCGO3Swa48/mqdefault.jpg", "status": "offline", "videoId": "wZCGO3Swa48", "url": "https://www.youtube.com/watch?v=wZCGO3Swa48"},</v>
      </c>
    </row>
    <row r="94" spans="1:15" x14ac:dyDescent="0.25">
      <c r="A94" t="s">
        <v>1172</v>
      </c>
      <c r="B94" t="s">
        <v>341</v>
      </c>
      <c r="C94" t="str">
        <f>VLOOKUP(B94,[1]Canais!$B$2:$C$200,2,FALSE)</f>
        <v>UCmYVJBJV1fQgbgbfD0_VAhg</v>
      </c>
      <c r="D94" t="str">
        <f>VLOOKUP(B94,canais!$L$2:$M$412,2,FALSE)</f>
        <v>5ec19a37f1c6989ffb8696b4</v>
      </c>
      <c r="E94" s="6">
        <v>43954</v>
      </c>
      <c r="F94" t="s">
        <v>33</v>
      </c>
      <c r="G94" t="str">
        <f>VLOOKUP(F94,subcategorias!$D$2:$E$123,2,FALSE)</f>
        <v>5ec195a5f1c6989ffb869649</v>
      </c>
      <c r="H94" s="7">
        <v>0.83333333333333337</v>
      </c>
      <c r="I94" s="7" t="str">
        <f t="shared" si="3"/>
        <v>new Date("2020-05-03T20:00-0300")</v>
      </c>
      <c r="J94" t="s">
        <v>1171</v>
      </c>
      <c r="K94" t="s">
        <v>977</v>
      </c>
      <c r="M94" t="str">
        <f t="shared" si="4"/>
        <v>https://www.youtube.com/channel/UCmYVJBJV1fQgbgbfD0_VAhg</v>
      </c>
      <c r="O94" t="str">
        <f t="shared" si="5"/>
        <v>{"titulo": "#LIVEDAWANESSA" , "canais": [{"nome":"Wanessa Camargo", "_id": "5ec19a37f1c6989ffb8696b4"}], "subcategorias": [{"nome":"pop", "_id:":"5ec195a5f1c6989ffb869649"}], "dataHora": new Date("2020-05-03T20:00-0300"),   "largeimage": "https://img.youtube.com/vi/yBfPb6doJbo/0.jpg", "status": "offline", "videoId": "", "url": "https://www.youtube.com/channel/UCmYVJBJV1fQgbgbfD0_VAhg"},</v>
      </c>
    </row>
    <row r="95" spans="1:15" x14ac:dyDescent="0.25">
      <c r="A95" t="s">
        <v>1174</v>
      </c>
      <c r="B95" t="s">
        <v>337</v>
      </c>
      <c r="C95" t="str">
        <f>VLOOKUP(B95,[1]Canais!$B$2:$C$200,2,FALSE)</f>
        <v>UCyFMqFR0I27aKewoZAmUD7w</v>
      </c>
      <c r="D95" t="str">
        <f>VLOOKUP(B95,canais!$L$2:$M$412,2,FALSE)</f>
        <v>5ec19a37f1c6989ffb8696b2</v>
      </c>
      <c r="E95" s="9">
        <v>43954</v>
      </c>
      <c r="F95" t="s">
        <v>37</v>
      </c>
      <c r="G95" t="str">
        <f>VLOOKUP(F95,subcategorias!$D$2:$E$123,2,FALSE)</f>
        <v>5ec195a5f1c6989ffb86964d</v>
      </c>
      <c r="H95" s="7">
        <v>0.75</v>
      </c>
      <c r="I95" s="7" t="str">
        <f t="shared" si="3"/>
        <v>new Date("2020-05-03T18:00-0300")</v>
      </c>
      <c r="J95" t="s">
        <v>1173</v>
      </c>
      <c r="K95" t="s">
        <v>977</v>
      </c>
      <c r="M95" t="str">
        <f t="shared" si="4"/>
        <v>https://www.youtube.com/channel/UCyFMqFR0I27aKewoZAmUD7w</v>
      </c>
      <c r="O95" t="str">
        <f t="shared" si="5"/>
        <v>{"titulo": "#DuduNobreBrahmaLive" , "canais": [{"nome":"Dudu Nobre", "_id": "5ec19a37f1c6989ffb8696b2"}], "subcategorias": [{"nome":"samba", "_id:":"5ec195a5f1c6989ffb86964d"}], "dataHora": new Date("2020-05-03T18:00-0300"),   "largeimage": "https://yt3.ggpht.com/a/AATXAJyhoBGRm6J5G2N-qdTL7eSUd35gQ7K0VcQsZg=s100-c-k-c0xffffffff-no-rj-mo", "status": "offline", "videoId": "", "url": "https://www.youtube.com/channel/UCyFMqFR0I27aKewoZAmUD7w"},</v>
      </c>
    </row>
    <row r="96" spans="1:15" x14ac:dyDescent="0.25">
      <c r="A96" t="s">
        <v>1175</v>
      </c>
      <c r="B96" t="s">
        <v>374</v>
      </c>
      <c r="C96" t="str">
        <f>VLOOKUP(B96,[1]Canais!$B$2:$C$200,2,FALSE)</f>
        <v>UC5s8xoNsOtTXPDafVH3hkjw</v>
      </c>
      <c r="D96" t="str">
        <f>VLOOKUP(B96,canais!$L$2:$M$412,2,FALSE)</f>
        <v>5ec19a37f1c6989ffb8696c5</v>
      </c>
      <c r="E96" s="6">
        <v>43954</v>
      </c>
      <c r="F96" t="s">
        <v>33</v>
      </c>
      <c r="G96" t="str">
        <f>VLOOKUP(F96,subcategorias!$D$2:$E$123,2,FALSE)</f>
        <v>5ec195a5f1c6989ffb869649</v>
      </c>
      <c r="H96" s="7">
        <v>0.66666666666666663</v>
      </c>
      <c r="I96" s="7" t="str">
        <f t="shared" si="3"/>
        <v>new Date("2020-05-03T16:00-0300")</v>
      </c>
      <c r="J96" t="str">
        <f>"https://i.ytimg.com/vi/"&amp;L96&amp;"/mqdefault.jpg"</f>
        <v>https://i.ytimg.com/vi/JcXuQ4CyRL4/mqdefault.jpg</v>
      </c>
      <c r="K96" t="s">
        <v>977</v>
      </c>
      <c r="L96" t="s">
        <v>1176</v>
      </c>
      <c r="M96" t="str">
        <f t="shared" si="4"/>
        <v>https://www.youtube.com/watch?v=JcXuQ4CyRL4</v>
      </c>
      <c r="O96" t="str">
        <f t="shared" si="5"/>
        <v>{"titulo": "Live Lagum | #FiqueEmCasa e Cante #Comigo" , "canais": [{"nome":"Lagum", "_id": "5ec19a37f1c6989ffb8696c5"}], "subcategorias": [{"nome":"pop", "_id:":"5ec195a5f1c6989ffb869649"}], "dataHora": new Date("2020-05-03T16:00-0300"),   "largeimage": "https://i.ytimg.com/vi/JcXuQ4CyRL4/mqdefault.jpg", "status": "offline", "videoId": "JcXuQ4CyRL4", "url": "https://www.youtube.com/watch?v=JcXuQ4CyRL4"},</v>
      </c>
    </row>
    <row r="97" spans="1:15" x14ac:dyDescent="0.25">
      <c r="A97" t="s">
        <v>1178</v>
      </c>
      <c r="B97" t="s">
        <v>376</v>
      </c>
      <c r="C97" t="str">
        <f>VLOOKUP(B97,[1]Canais!$B$2:$C$200,2,FALSE)</f>
        <v>UCf2v8oBceknxu65IkNWil1w</v>
      </c>
      <c r="D97" t="str">
        <f>VLOOKUP(B97,canais!$L$2:$M$412,2,FALSE)</f>
        <v>5ec19a37f1c6989ffb8696c6</v>
      </c>
      <c r="E97" s="6">
        <v>43953</v>
      </c>
      <c r="F97" t="s">
        <v>29</v>
      </c>
      <c r="G97" t="str">
        <f>VLOOKUP(F97,subcategorias!$D$2:$E$123,2,FALSE)</f>
        <v>5ec195a5f1c6989ffb869645</v>
      </c>
      <c r="H97" s="7">
        <v>0.75</v>
      </c>
      <c r="I97" s="7" t="str">
        <f t="shared" si="3"/>
        <v>new Date("2020-05-02T18:00-0300")</v>
      </c>
      <c r="J97" t="s">
        <v>1177</v>
      </c>
      <c r="K97" t="s">
        <v>977</v>
      </c>
      <c r="M97" t="str">
        <f t="shared" si="4"/>
        <v>https://www.youtube.com/channel/UCf2v8oBceknxu65IkNWil1w</v>
      </c>
      <c r="O97" t="str">
        <f t="shared" si="5"/>
        <v>{"titulo": "Pedrada at Home Festival - Edição #2 - 1º dia" , "canais": [{"nome":"Pedrada At Home", "_id": "5ec19a37f1c6989ffb8696c6"}], "subcategorias": [{"nome":"rock", "_id:":"5ec195a5f1c6989ffb869645"}], "dataHora": new Date("2020-05-02T18:00-0300"),   "largeimage": "https://yt3.ggpht.com/a/AATXAJwq8oBu7FY7k6TXtWRIzUSLZ9V9kZExBu-caw=s100-c-k-c0xffffffff-no-rj-mo", "status": "offline", "videoId": "", "url": "https://www.youtube.com/channel/UCf2v8oBceknxu65IkNWil1w"},</v>
      </c>
    </row>
    <row r="98" spans="1:15" x14ac:dyDescent="0.25">
      <c r="A98" t="s">
        <v>1179</v>
      </c>
      <c r="B98" t="s">
        <v>376</v>
      </c>
      <c r="C98" t="str">
        <f>VLOOKUP(B98,[1]Canais!$B$2:$C$200,2,FALSE)</f>
        <v>UCf2v8oBceknxu65IkNWil1w</v>
      </c>
      <c r="D98" t="str">
        <f>VLOOKUP(B98,canais!$L$2:$M$412,2,FALSE)</f>
        <v>5ec19a37f1c6989ffb8696c6</v>
      </c>
      <c r="E98" s="6">
        <v>43954</v>
      </c>
      <c r="F98" t="s">
        <v>29</v>
      </c>
      <c r="G98" t="str">
        <f>VLOOKUP(F98,subcategorias!$D$2:$E$123,2,FALSE)</f>
        <v>5ec195a5f1c6989ffb869645</v>
      </c>
      <c r="H98" s="7">
        <v>0.75</v>
      </c>
      <c r="I98" s="7" t="str">
        <f t="shared" si="3"/>
        <v>new Date("2020-05-03T18:00-0300")</v>
      </c>
      <c r="J98" t="s">
        <v>1177</v>
      </c>
      <c r="K98" t="s">
        <v>977</v>
      </c>
      <c r="M98" t="str">
        <f t="shared" si="4"/>
        <v>https://www.youtube.com/channel/UCf2v8oBceknxu65IkNWil1w</v>
      </c>
      <c r="O98" t="str">
        <f t="shared" si="5"/>
        <v>{"titulo": "Pedrada at Home Festival - Edição #2 - 2º dia" , "canais": [{"nome":"Pedrada At Home", "_id": "5ec19a37f1c6989ffb8696c6"}], "subcategorias": [{"nome":"rock", "_id:":"5ec195a5f1c6989ffb869645"}], "dataHora": new Date("2020-05-03T18:00-0300"),   "largeimage": "https://yt3.ggpht.com/a/AATXAJwq8oBu7FY7k6TXtWRIzUSLZ9V9kZExBu-caw=s100-c-k-c0xffffffff-no-rj-mo", "status": "offline", "videoId": "", "url": "https://www.youtube.com/channel/UCf2v8oBceknxu65IkNWil1w"},</v>
      </c>
    </row>
    <row r="99" spans="1:15" x14ac:dyDescent="0.25">
      <c r="A99" t="s">
        <v>1181</v>
      </c>
      <c r="B99" t="s">
        <v>364</v>
      </c>
      <c r="C99" t="str">
        <f>VLOOKUP(B99,[1]Canais!$B$2:$C$200,2,FALSE)</f>
        <v>UC4N1snt2b0d83vOkvaWP6mg</v>
      </c>
      <c r="D99" t="str">
        <f>VLOOKUP(B99,canais!$L$2:$M$412,2,FALSE)</f>
        <v>5ec19a37f1c6989ffb8696c0</v>
      </c>
      <c r="E99" s="6">
        <v>43953</v>
      </c>
      <c r="F99" t="s">
        <v>32</v>
      </c>
      <c r="G99" t="str">
        <f>VLOOKUP(F99,subcategorias!$D$2:$E$123,2,FALSE)</f>
        <v>5ec195a5f1c6989ffb869648</v>
      </c>
      <c r="H99" s="7">
        <v>0.54166666666666663</v>
      </c>
      <c r="I99" s="7" t="str">
        <f t="shared" si="3"/>
        <v>new Date("2020-05-02T13:00-0300")</v>
      </c>
      <c r="J99" s="5" t="s">
        <v>1180</v>
      </c>
      <c r="K99" t="s">
        <v>977</v>
      </c>
      <c r="M99" t="str">
        <f t="shared" si="4"/>
        <v>https://www.youtube.com/channel/UC4N1snt2b0d83vOkvaWP6mg</v>
      </c>
      <c r="O99" t="str">
        <f t="shared" si="5"/>
        <v>{"titulo": "Vintage Culture b2b KVSH @ Digital Week 6 - EP20 - AFTERnoon Live #FiqueEmCasa e Cante #Comigo" , "canais": [{"nome":"Vintage Culture", "_id": "5ec19a37f1c6989ffb8696c0"}], "subcategorias": [{"nome":"eletrônica", "_id:":"5ec195a5f1c6989ffb869648"}], "dataHora": new Date("2020-05-02T13:00-0300"),   "largeimage": "https://i.ytimg.com/vi/x8FtvAgTDHE/hq720_live.jpg", "status": "offline", "videoId": "", "url": "https://www.youtube.com/channel/UC4N1snt2b0d83vOkvaWP6mg"},</v>
      </c>
    </row>
    <row r="100" spans="1:15" x14ac:dyDescent="0.25">
      <c r="A100" t="s">
        <v>1182</v>
      </c>
      <c r="B100" t="s">
        <v>378</v>
      </c>
      <c r="C100" t="str">
        <f>VLOOKUP(B100,[1]Canais!$B$2:$C$200,2,FALSE)</f>
        <v>UCAI8SmRbXgSpP8Zo3xZbxzQ</v>
      </c>
      <c r="D100" t="str">
        <f>VLOOKUP(B100,canais!$L$2:$M$412,2,FALSE)</f>
        <v>5ec19a37f1c6989ffb8696c7</v>
      </c>
      <c r="E100" s="6">
        <v>43957</v>
      </c>
      <c r="F100" t="s">
        <v>30</v>
      </c>
      <c r="G100" t="str">
        <f>VLOOKUP(F100,subcategorias!$D$2:$E$123,2,FALSE)</f>
        <v>5ec195a5f1c6989ffb869646</v>
      </c>
      <c r="H100" s="7">
        <v>0.79166666666666663</v>
      </c>
      <c r="I100" s="7" t="str">
        <f t="shared" si="3"/>
        <v>new Date("2020-05-06T19:00-0300")</v>
      </c>
      <c r="J100" t="str">
        <f t="shared" ref="J100:J105" si="7">"https://i.ytimg.com/vi/"&amp;L100&amp;"/mqdefault.jpg"</f>
        <v>https://i.ytimg.com/vi/-QHCnifc_HM/mqdefault.jpg</v>
      </c>
      <c r="K100" t="s">
        <v>977</v>
      </c>
      <c r="L100" s="10" t="s">
        <v>1183</v>
      </c>
      <c r="M100" t="str">
        <f t="shared" si="4"/>
        <v>https://www.youtube.com/watch?v=-QHCnifc_HM</v>
      </c>
      <c r="O100" t="str">
        <f t="shared" si="5"/>
        <v>{"titulo": "Live Show: Hungria Hip-Hop #FiqueemCasa e Cante #Comigo" , "canais": [{"nome":"Hungria", "_id": "5ec19a37f1c6989ffb8696c7"}], "subcategorias": [{"nome":"hip-hop", "_id:":"5ec195a5f1c6989ffb869646"}], "dataHora": new Date("2020-05-06T19:00-0300"),   "largeimage": "https://i.ytimg.com/vi/-QHCnifc_HM/mqdefault.jpg", "status": "offline", "videoId": "-QHCnifc_HM", "url": "https://www.youtube.com/watch?v=-QHCnifc_HM"},</v>
      </c>
    </row>
    <row r="101" spans="1:15" x14ac:dyDescent="0.25">
      <c r="A101" t="s">
        <v>1184</v>
      </c>
      <c r="B101" t="s">
        <v>380</v>
      </c>
      <c r="C101" t="str">
        <f>VLOOKUP(B101,[1]Canais!$B$2:$C$200,2,FALSE)</f>
        <v>UCzHEab3k7z679IELvxCaCXg</v>
      </c>
      <c r="D101" t="str">
        <f>VLOOKUP(B101,canais!$L$2:$M$412,2,FALSE)</f>
        <v>5ec19a37f1c6989ffb8696c8</v>
      </c>
      <c r="E101" s="6">
        <v>43957</v>
      </c>
      <c r="F101" t="s">
        <v>39</v>
      </c>
      <c r="G101" t="str">
        <f>VLOOKUP(F101,subcategorias!$D$2:$E$123,2,FALSE)</f>
        <v>5ec195a5f1c6989ffb86964f</v>
      </c>
      <c r="H101" s="7">
        <v>0.83333333333333337</v>
      </c>
      <c r="I101" s="7" t="str">
        <f t="shared" si="3"/>
        <v>new Date("2020-05-06T20:00-0300")</v>
      </c>
      <c r="J101" t="str">
        <f t="shared" si="7"/>
        <v>https://i.ytimg.com/vi/VQkuWhEvgH8/mqdefault.jpg</v>
      </c>
      <c r="K101" t="s">
        <v>977</v>
      </c>
      <c r="L101" t="s">
        <v>1185</v>
      </c>
      <c r="M101" t="str">
        <f t="shared" si="4"/>
        <v>https://www.youtube.com/watch?v=VQkuWhEvgH8</v>
      </c>
      <c r="O101" t="str">
        <f t="shared" si="5"/>
        <v>{"titulo": "LIVE DE ANIVERSÁRIO - BATISTA LIMA" , "canais": [{"nome":"Batista Lima", "_id": "5ec19a37f1c6989ffb8696c8"}], "subcategorias": [{"nome":"forró", "_id:":"5ec195a5f1c6989ffb86964f"}], "dataHora": new Date("2020-05-06T20:00-0300"),   "largeimage": "https://i.ytimg.com/vi/VQkuWhEvgH8/mqdefault.jpg", "status": "offline", "videoId": "VQkuWhEvgH8", "url": "https://www.youtube.com/watch?v=VQkuWhEvgH8"},</v>
      </c>
    </row>
    <row r="102" spans="1:15" x14ac:dyDescent="0.25">
      <c r="A102" t="s">
        <v>1186</v>
      </c>
      <c r="B102" t="s">
        <v>382</v>
      </c>
      <c r="C102" t="str">
        <f>VLOOKUP(B102,[1]Canais!$B$2:$C$200,2,FALSE)</f>
        <v>UCkcYkoTe8TY1Yb-t9yr3Ttg</v>
      </c>
      <c r="D102" t="str">
        <f>VLOOKUP(B102,canais!$L$2:$M$412,2,FALSE)</f>
        <v>5ec19a37f1c6989ffb8696c9</v>
      </c>
      <c r="E102" s="6">
        <v>43957</v>
      </c>
      <c r="F102" t="s">
        <v>35</v>
      </c>
      <c r="G102" t="str">
        <f>VLOOKUP(F102,subcategorias!$D$2:$E$123,2,FALSE)</f>
        <v>5ec195a5f1c6989ffb86964b</v>
      </c>
      <c r="H102" s="7">
        <v>0.77083333333333337</v>
      </c>
      <c r="I102" s="7" t="str">
        <f t="shared" si="3"/>
        <v>new Date("2020-05-06T18:30-0300")</v>
      </c>
      <c r="J102" t="str">
        <f t="shared" si="7"/>
        <v>https://i.ytimg.com/vi/49VgL-Ajf1s/mqdefault.jpg</v>
      </c>
      <c r="K102" t="s">
        <v>977</v>
      </c>
      <c r="L102" t="s">
        <v>1187</v>
      </c>
      <c r="M102" t="str">
        <f t="shared" si="4"/>
        <v>https://www.youtube.com/watch?v=49VgL-Ajf1s</v>
      </c>
      <c r="O102" t="str">
        <f t="shared" si="5"/>
        <v>{"titulo": "LIVE OS TRAVESSOS #FIQUEEMCASACOMIGO" , "canais": [{"nome":"Os Travessos", "_id": "5ec19a37f1c6989ffb8696c9"}], "subcategorias": [{"nome":"pagode", "_id:":"5ec195a5f1c6989ffb86964b"}], "dataHora": new Date("2020-05-06T18:30-0300"),   "largeimage": "https://i.ytimg.com/vi/49VgL-Ajf1s/mqdefault.jpg", "status": "offline", "videoId": "49VgL-Ajf1s", "url": "https://www.youtube.com/watch?v=49VgL-Ajf1s"},</v>
      </c>
    </row>
    <row r="103" spans="1:15" x14ac:dyDescent="0.25">
      <c r="A103" t="s">
        <v>1188</v>
      </c>
      <c r="B103" t="s">
        <v>384</v>
      </c>
      <c r="C103" t="str">
        <f>VLOOKUP(B103,[1]Canais!$B$2:$C$200,2,FALSE)</f>
        <v>UC_CHiowNd3mQ6LjhGLyazoA</v>
      </c>
      <c r="D103" t="str">
        <f>VLOOKUP(B103,canais!$L$2:$M$412,2,FALSE)</f>
        <v>5ec19a37f1c6989ffb8696ca</v>
      </c>
      <c r="E103" s="6">
        <v>43957</v>
      </c>
      <c r="F103" t="s">
        <v>37</v>
      </c>
      <c r="G103" t="str">
        <f>VLOOKUP(F103,subcategorias!$D$2:$E$123,2,FALSE)</f>
        <v>5ec195a5f1c6989ffb86964d</v>
      </c>
      <c r="H103" s="7">
        <v>0.83333333333333337</v>
      </c>
      <c r="I103" s="7" t="str">
        <f t="shared" si="3"/>
        <v>new Date("2020-05-06T20:00-0300")</v>
      </c>
      <c r="J103" t="str">
        <f t="shared" si="7"/>
        <v>https://i.ytimg.com/vi/P2OBpUBa04I/mqdefault.jpg</v>
      </c>
      <c r="K103" t="s">
        <v>977</v>
      </c>
      <c r="L103" t="s">
        <v>1189</v>
      </c>
      <c r="M103" t="str">
        <f t="shared" si="4"/>
        <v>https://www.youtube.com/watch?v=P2OBpUBa04I</v>
      </c>
      <c r="O103" t="str">
        <f t="shared" si="5"/>
        <v>{"titulo": "#LiveVITINHO - VITINHO | #FiqueEmCasa e Cante #Comigo" , "canais": [{"nome":"Vitinho", "_id": "5ec19a37f1c6989ffb8696ca"}], "subcategorias": [{"nome":"samba", "_id:":"5ec195a5f1c6989ffb86964d"}], "dataHora": new Date("2020-05-06T20:00-0300"),   "largeimage": "https://i.ytimg.com/vi/P2OBpUBa04I/mqdefault.jpg", "status": "offline", "videoId": "P2OBpUBa04I", "url": "https://www.youtube.com/watch?v=P2OBpUBa04I"},</v>
      </c>
    </row>
    <row r="104" spans="1:15" x14ac:dyDescent="0.25">
      <c r="A104" t="str">
        <f>"Live do "&amp;B104</f>
        <v>Live do Di Paullo e Paulino</v>
      </c>
      <c r="B104" t="s">
        <v>386</v>
      </c>
      <c r="C104" t="str">
        <f>VLOOKUP(B104,[1]Canais!$B$2:$C$200,2,FALSE)</f>
        <v>UCzj5Cj6TwmhlNgEKVe0lXZA</v>
      </c>
      <c r="D104" t="str">
        <f>VLOOKUP(B104,canais!$L$2:$M$412,2,FALSE)</f>
        <v>5ec19a37f1c6989ffb8696cb</v>
      </c>
      <c r="E104" s="6">
        <v>43957</v>
      </c>
      <c r="F104" t="s">
        <v>28</v>
      </c>
      <c r="G104" t="str">
        <f>VLOOKUP(F104,subcategorias!$D$2:$E$123,2,FALSE)</f>
        <v>5ec195a5f1c6989ffb869644</v>
      </c>
      <c r="H104" s="7">
        <v>0.83333333333333337</v>
      </c>
      <c r="I104" s="7" t="str">
        <f t="shared" si="3"/>
        <v>new Date("2020-05-06T20:00-0300")</v>
      </c>
      <c r="J104" t="str">
        <f t="shared" si="7"/>
        <v>https://i.ytimg.com/vi/w_k33aEBKFY/mqdefault.jpg</v>
      </c>
      <c r="K104" t="s">
        <v>977</v>
      </c>
      <c r="L104" t="s">
        <v>1190</v>
      </c>
      <c r="M104" t="str">
        <f t="shared" si="4"/>
        <v>https://www.youtube.com/watch?v=w_k33aEBKFY</v>
      </c>
      <c r="O104" t="str">
        <f t="shared" si="5"/>
        <v>{"titulo": "Live do Di Paullo e Paulino" , "canais": [{"nome":"Di Paullo e Paulino", "_id": "5ec19a37f1c6989ffb8696cb"}], "subcategorias": [{"nome":"sertanejo", "_id:":"5ec195a5f1c6989ffb869644"}], "dataHora": new Date("2020-05-06T20:00-0300"),   "largeimage": "https://i.ytimg.com/vi/w_k33aEBKFY/mqdefault.jpg", "status": "offline", "videoId": "w_k33aEBKFY", "url": "https://www.youtube.com/watch?v=w_k33aEBKFY"},</v>
      </c>
    </row>
    <row r="105" spans="1:15" x14ac:dyDescent="0.25">
      <c r="A105" t="s">
        <v>1191</v>
      </c>
      <c r="B105" t="s">
        <v>388</v>
      </c>
      <c r="C105" t="str">
        <f>VLOOKUP(B105,[1]Canais!$B$2:$C$200,2,FALSE)</f>
        <v>UCOUqW2QqiOFK9fXA5cAOENA</v>
      </c>
      <c r="D105" t="str">
        <f>VLOOKUP(B105,canais!$L$2:$M$412,2,FALSE)</f>
        <v>5ec19a37f1c6989ffb8696cc</v>
      </c>
      <c r="E105" s="6">
        <v>43958</v>
      </c>
      <c r="F105" t="s">
        <v>35</v>
      </c>
      <c r="G105" t="str">
        <f>VLOOKUP(F105,subcategorias!$D$2:$E$123,2,FALSE)</f>
        <v>5ec195a5f1c6989ffb86964b</v>
      </c>
      <c r="H105" s="7">
        <v>0.83333333333333337</v>
      </c>
      <c r="I105" s="7" t="str">
        <f t="shared" si="3"/>
        <v>new Date("2020-05-07T20:00-0300")</v>
      </c>
      <c r="J105" t="str">
        <f t="shared" si="7"/>
        <v>https://i.ytimg.com/vi/mL9oo-ZnbZw/mqdefault.jpg</v>
      </c>
      <c r="K105" t="s">
        <v>977</v>
      </c>
      <c r="L105" t="s">
        <v>1192</v>
      </c>
      <c r="M105" t="str">
        <f t="shared" si="4"/>
        <v>https://www.youtube.com/watch?v=mL9oo-ZnbZw</v>
      </c>
      <c r="O105" t="str">
        <f t="shared" si="5"/>
        <v>{"titulo": "LIVE #EMCASACOMPERICÃO | #FiqueEmCasa e cante #Comigo" , "canais": [{"nome":"Péricles", "_id": "5ec19a37f1c6989ffb8696cc"}], "subcategorias": [{"nome":"pagode", "_id:":"5ec195a5f1c6989ffb86964b"}], "dataHora": new Date("2020-05-07T20:00-0300"),   "largeimage": "https://i.ytimg.com/vi/mL9oo-ZnbZw/mqdefault.jpg", "status": "offline", "videoId": "mL9oo-ZnbZw", "url": "https://www.youtube.com/watch?v=mL9oo-ZnbZw"},</v>
      </c>
    </row>
    <row r="106" spans="1:15" x14ac:dyDescent="0.25">
      <c r="A106" t="s">
        <v>1194</v>
      </c>
      <c r="B106" t="s">
        <v>390</v>
      </c>
      <c r="C106" t="str">
        <f>VLOOKUP(B106,[1]Canais!$B$2:$C$200,2,FALSE)</f>
        <v>UCK_FvuzJN7rP4k2Ppwnvj5g</v>
      </c>
      <c r="D106" t="str">
        <f>VLOOKUP(B106,canais!$L$2:$M$412,2,FALSE)</f>
        <v>5ec19a37f1c6989ffb8696cd</v>
      </c>
      <c r="E106" s="6">
        <v>43963</v>
      </c>
      <c r="F106" t="s">
        <v>40</v>
      </c>
      <c r="G106" t="str">
        <f>VLOOKUP(F106,subcategorias!$D$2:$E$123,2,FALSE)</f>
        <v>5ec195a5f1c6989ffb869650</v>
      </c>
      <c r="H106" s="7">
        <v>0.70833333333333337</v>
      </c>
      <c r="I106" s="7" t="str">
        <f t="shared" si="3"/>
        <v>new Date("2020-05-12T17:00-0300")</v>
      </c>
      <c r="J106" t="s">
        <v>1193</v>
      </c>
      <c r="K106" t="s">
        <v>977</v>
      </c>
      <c r="L106" t="s">
        <v>1195</v>
      </c>
      <c r="M106" t="str">
        <f t="shared" si="4"/>
        <v>https://www.youtube.com/watch?v=hcYoQgRRd9w</v>
      </c>
      <c r="O106" t="str">
        <f t="shared" si="5"/>
        <v>{"titulo": "Live Aline Barros (2) - Worship Life em Casa | #FiqueEmCasa e Cante #Comigo - #CanteComAlineBarros" , "canais": [{"nome":"Aline Barros", "_id": "5ec19a37f1c6989ffb8696cd"}], "subcategorias": [{"nome":"gospel", "_id:":"5ec195a5f1c6989ffb869650"}], "dataHora": new Date("2020-05-12T17:00-0300"),   "largeimage": "https://yt3.ggpht.com/a/AATXAJzAkjSrzt_4BGSo3GW9sh3ChvrFs1o8FCrI1Q=s100-c-k-c0xffffffff-no-rj-mo", "status": "offline", "videoId": "hcYoQgRRd9w", "url": "https://www.youtube.com/watch?v=hcYoQgRRd9w"},</v>
      </c>
    </row>
    <row r="107" spans="1:15" x14ac:dyDescent="0.25">
      <c r="A107" t="s">
        <v>1196</v>
      </c>
      <c r="B107" t="s">
        <v>392</v>
      </c>
      <c r="C107" t="str">
        <f>VLOOKUP(B107,[1]Canais!$B$2:$C$200,2,FALSE)</f>
        <v>UCIaO7yvRbgBlx3JyLRRrtGA</v>
      </c>
      <c r="D107" t="str">
        <f>VLOOKUP(B107,canais!$L$2:$M$412,2,FALSE)</f>
        <v>5ec19a37f1c6989ffb8696ce</v>
      </c>
      <c r="E107" s="6">
        <v>43959</v>
      </c>
      <c r="F107" t="s">
        <v>28</v>
      </c>
      <c r="G107" t="str">
        <f>VLOOKUP(F107,subcategorias!$D$2:$E$123,2,FALSE)</f>
        <v>5ec195a5f1c6989ffb869644</v>
      </c>
      <c r="H107" s="7">
        <v>0.79166666666666663</v>
      </c>
      <c r="I107" s="7" t="str">
        <f t="shared" si="3"/>
        <v>new Date("2020-05-08T19:00-0300")</v>
      </c>
      <c r="J107" t="str">
        <f>"https://i.ytimg.com/vi/"&amp;L107&amp;"/mqdefault.jpg"</f>
        <v>https://i.ytimg.com/vi/N4O1PLkSpyI/mqdefault.jpg</v>
      </c>
      <c r="K107" t="s">
        <v>977</v>
      </c>
      <c r="L107" t="s">
        <v>1197</v>
      </c>
      <c r="M107" t="str">
        <f t="shared" si="4"/>
        <v>https://www.youtube.com/watch?v=N4O1PLkSpyI</v>
      </c>
      <c r="O107" t="str">
        <f t="shared" si="5"/>
        <v>{"titulo": "Roberta Miranda | LIVE #FiqueEmCasa #CanteComigo" , "canais": [{"nome":"Roberta Miranda", "_id": "5ec19a37f1c6989ffb8696ce"}], "subcategorias": [{"nome":"sertanejo", "_id:":"5ec195a5f1c6989ffb869644"}], "dataHora": new Date("2020-05-08T19:00-0300"),   "largeimage": "https://i.ytimg.com/vi/N4O1PLkSpyI/mqdefault.jpg", "status": "offline", "videoId": "N4O1PLkSpyI", "url": "https://www.youtube.com/watch?v=N4O1PLkSpyI"},</v>
      </c>
    </row>
    <row r="108" spans="1:15" x14ac:dyDescent="0.25">
      <c r="A108" t="s">
        <v>1198</v>
      </c>
      <c r="B108" t="s">
        <v>394</v>
      </c>
      <c r="C108" t="str">
        <f>VLOOKUP(B108,[1]Canais!$B$2:$C$200,2,FALSE)</f>
        <v>UC-QtjiJJdwBiOKgkf9hIVSQ</v>
      </c>
      <c r="D108" t="str">
        <f>VLOOKUP(B108,canais!$L$2:$M$412,2,FALSE)</f>
        <v>5ec19a37f1c6989ffb8696cf</v>
      </c>
      <c r="E108" s="6">
        <v>43959</v>
      </c>
      <c r="F108" t="s">
        <v>37</v>
      </c>
      <c r="G108" t="str">
        <f>VLOOKUP(F108,subcategorias!$D$2:$E$123,2,FALSE)</f>
        <v>5ec195a5f1c6989ffb86964d</v>
      </c>
      <c r="H108" s="7">
        <v>0.83333333333333337</v>
      </c>
      <c r="I108" s="7" t="str">
        <f t="shared" si="3"/>
        <v>new Date("2020-05-08T20:00-0300")</v>
      </c>
      <c r="J108" t="str">
        <f>"https://i.ytimg.com/vi/"&amp;L108&amp;"/mqdefault.jpg"</f>
        <v>https://i.ytimg.com/vi/6LUrszm7_lY/mqdefault.jpg</v>
      </c>
      <c r="K108" t="s">
        <v>977</v>
      </c>
      <c r="L108" t="s">
        <v>1199</v>
      </c>
      <c r="M108" t="str">
        <f t="shared" si="4"/>
        <v>https://www.youtube.com/watch?v=6LUrszm7_lY</v>
      </c>
      <c r="O108" t="str">
        <f t="shared" si="5"/>
        <v>{"titulo": "#LIVE Sextou Billy SP" , "canais": [{"nome":"Billy SP", "_id": "5ec19a37f1c6989ffb8696cf"}], "subcategorias": [{"nome":"samba", "_id:":"5ec195a5f1c6989ffb86964d"}], "dataHora": new Date("2020-05-08T20:00-0300"),   "largeimage": "https://i.ytimg.com/vi/6LUrszm7_lY/mqdefault.jpg", "status": "offline", "videoId": "6LUrszm7_lY", "url": "https://www.youtube.com/watch?v=6LUrszm7_lY"},</v>
      </c>
    </row>
    <row r="109" spans="1:15" x14ac:dyDescent="0.25">
      <c r="A109" t="str">
        <f>"Live do "&amp;B109</f>
        <v>Live do Banda Magnificos</v>
      </c>
      <c r="B109" t="s">
        <v>396</v>
      </c>
      <c r="C109" t="str">
        <f>VLOOKUP(B109,[1]Canais!$B$2:$C$200,2,FALSE)</f>
        <v>UCOSTZL7J8WjEZGAtzQHtuEA</v>
      </c>
      <c r="D109" t="str">
        <f>VLOOKUP(B109,canais!$L$2:$M$412,2,FALSE)</f>
        <v>5ec19a37f1c6989ffb8696d0</v>
      </c>
      <c r="E109" s="6">
        <v>43959</v>
      </c>
      <c r="F109" t="s">
        <v>39</v>
      </c>
      <c r="G109" t="str">
        <f>VLOOKUP(F109,subcategorias!$D$2:$E$123,2,FALSE)</f>
        <v>5ec195a5f1c6989ffb86964f</v>
      </c>
      <c r="H109" s="7">
        <v>0.83333333333333337</v>
      </c>
      <c r="I109" s="7" t="str">
        <f t="shared" si="3"/>
        <v>new Date("2020-05-08T20:00-0300")</v>
      </c>
      <c r="J109" t="s">
        <v>1200</v>
      </c>
      <c r="K109" t="s">
        <v>977</v>
      </c>
      <c r="M109" t="str">
        <f t="shared" si="4"/>
        <v>https://www.youtube.com/channel/UCOSTZL7J8WjEZGAtzQHtuEA</v>
      </c>
      <c r="O109" t="str">
        <f t="shared" si="5"/>
        <v>{"titulo": "Live do Banda Magnificos" , "canais": [{"nome":"Banda Magnificos", "_id": "5ec19a37f1c6989ffb8696d0"}], "subcategorias": [{"nome":"forró", "_id:":"5ec195a5f1c6989ffb86964f"}], "dataHora": new Date("2020-05-08T20:00-0300"),   "largeimage": "https://yt3.ggpht.com/a/AATXAJwXeGdXMu-2Z12E_fan3NKB-pPw8b9JGQQaww=s100-c-k-c0xffffffff-no-rj-mo", "status": "offline", "videoId": "", "url": "https://www.youtube.com/channel/UCOSTZL7J8WjEZGAtzQHtuEA"},</v>
      </c>
    </row>
    <row r="110" spans="1:15" x14ac:dyDescent="0.25">
      <c r="A110" t="s">
        <v>1201</v>
      </c>
      <c r="B110" t="s">
        <v>398</v>
      </c>
      <c r="C110" t="str">
        <f>VLOOKUP(B110,[1]Canais!$B$2:$C$200,2,FALSE)</f>
        <v>UCM90FaSFuIXwj6-oZMrbNsA</v>
      </c>
      <c r="D110" t="str">
        <f>VLOOKUP(B110,canais!$L$2:$M$412,2,FALSE)</f>
        <v>5ec19a37f1c6989ffb8696d1</v>
      </c>
      <c r="E110" s="6">
        <v>43959</v>
      </c>
      <c r="F110" t="s">
        <v>39</v>
      </c>
      <c r="G110" t="str">
        <f>VLOOKUP(F110,subcategorias!$D$2:$E$123,2,FALSE)</f>
        <v>5ec195a5f1c6989ffb86964f</v>
      </c>
      <c r="H110" s="7">
        <v>0.83333333333333337</v>
      </c>
      <c r="I110" s="7" t="str">
        <f t="shared" si="3"/>
        <v>new Date("2020-05-08T20:00-0300")</v>
      </c>
      <c r="J110" t="str">
        <f>"https://i.ytimg.com/vi/"&amp;L110&amp;"/mqdefault.jpg"</f>
        <v>https://i.ytimg.com/vi/dRNAKQgAkPA/mqdefault.jpg</v>
      </c>
      <c r="K110" t="s">
        <v>977</v>
      </c>
      <c r="L110" t="s">
        <v>1202</v>
      </c>
      <c r="M110" t="str">
        <f t="shared" si="4"/>
        <v>https://www.youtube.com/watch?v=dRNAKQgAkPA</v>
      </c>
      <c r="O110" t="str">
        <f t="shared" si="5"/>
        <v>{"titulo": "Mastruz com Leite - Live Forró das Antigas | #FiqueEmCasa e Cante #Comigo" , "canais": [{"nome":"Mastruz com Leite", "_id": "5ec19a37f1c6989ffb8696d1"}], "subcategorias": [{"nome":"forró", "_id:":"5ec195a5f1c6989ffb86964f"}], "dataHora": new Date("2020-05-08T20:00-0300"),   "largeimage": "https://i.ytimg.com/vi/dRNAKQgAkPA/mqdefault.jpg", "status": "offline", "videoId": "dRNAKQgAkPA", "url": "https://www.youtube.com/watch?v=dRNAKQgAkPA"},</v>
      </c>
    </row>
    <row r="111" spans="1:15" x14ac:dyDescent="0.25">
      <c r="A111" t="s">
        <v>1203</v>
      </c>
      <c r="B111" t="s">
        <v>400</v>
      </c>
      <c r="C111" t="str">
        <f>VLOOKUP(B111,[1]Canais!$B$2:$C$200,2,FALSE)</f>
        <v>UCFRfWDGyzhLJAk0Lkbf2kDg</v>
      </c>
      <c r="D111" t="str">
        <f>VLOOKUP(B111,canais!$L$2:$M$412,2,FALSE)</f>
        <v>5ec19a37f1c6989ffb8696d2</v>
      </c>
      <c r="E111" s="6">
        <v>43959</v>
      </c>
      <c r="F111" t="s">
        <v>39</v>
      </c>
      <c r="G111" t="str">
        <f>VLOOKUP(F111,subcategorias!$D$2:$E$123,2,FALSE)</f>
        <v>5ec195a5f1c6989ffb86964f</v>
      </c>
      <c r="H111" s="7">
        <v>0.83333333333333337</v>
      </c>
      <c r="I111" s="7" t="str">
        <f t="shared" si="3"/>
        <v>new Date("2020-05-08T20:00-0300")</v>
      </c>
      <c r="J111" t="str">
        <f>"https://i.ytimg.com/vi/"&amp;L111&amp;"/mqdefault.jpg"</f>
        <v>https://i.ytimg.com/vi/Ob4_pHt_ppM/mqdefault.jpg</v>
      </c>
      <c r="K111" t="s">
        <v>977</v>
      </c>
      <c r="L111" t="s">
        <v>1204</v>
      </c>
      <c r="M111" t="str">
        <f t="shared" si="4"/>
        <v>https://www.youtube.com/watch?v=Ob4_pHt_ppM</v>
      </c>
      <c r="O111" t="str">
        <f t="shared" si="5"/>
        <v>{"titulo": "Zezo Potiguar - Live das Mães | #FiqueEmCasa e Cante #Comigo" , "canais": [{"nome":"Zezo Potiguar", "_id": "5ec19a37f1c6989ffb8696d2"}], "subcategorias": [{"nome":"forró", "_id:":"5ec195a5f1c6989ffb86964f"}], "dataHora": new Date("2020-05-08T20:00-0300"),   "largeimage": "https://i.ytimg.com/vi/Ob4_pHt_ppM/mqdefault.jpg", "status": "offline", "videoId": "Ob4_pHt_ppM", "url": "https://www.youtube.com/watch?v=Ob4_pHt_ppM"},</v>
      </c>
    </row>
    <row r="112" spans="1:15" x14ac:dyDescent="0.25">
      <c r="A112" t="s">
        <v>1205</v>
      </c>
      <c r="B112" t="s">
        <v>402</v>
      </c>
      <c r="C112" t="str">
        <f>VLOOKUP(B112,[1]Canais!$B$2:$C$200,2,FALSE)</f>
        <v>UCk0M1_PCFtrIQWxGZsrWriw</v>
      </c>
      <c r="D112" t="str">
        <f>VLOOKUP(B112,canais!$L$2:$M$412,2,FALSE)</f>
        <v>5ec19a37f1c6989ffb8696d3</v>
      </c>
      <c r="E112" s="6">
        <v>43959</v>
      </c>
      <c r="F112" t="s">
        <v>28</v>
      </c>
      <c r="G112" t="str">
        <f>VLOOKUP(F112,subcategorias!$D$2:$E$123,2,FALSE)</f>
        <v>5ec195a5f1c6989ffb869644</v>
      </c>
      <c r="H112" s="7">
        <v>0.94791666666666663</v>
      </c>
      <c r="I112" s="7" t="str">
        <f t="shared" si="3"/>
        <v>new Date("2020-05-08T22:45-0300")</v>
      </c>
      <c r="J112" t="str">
        <f>"https://i.ytimg.com/vi/"&amp;L112&amp;"/mqdefault.jpg"</f>
        <v>https://i.ytimg.com/vi/QxbIVnijab4/mqdefault.jpg</v>
      </c>
      <c r="K112" t="s">
        <v>977</v>
      </c>
      <c r="L112" t="s">
        <v>1206</v>
      </c>
      <c r="M112" t="str">
        <f t="shared" si="4"/>
        <v>https://www.youtube.com/watch?v=QxbIVnijab4</v>
      </c>
      <c r="O112" t="str">
        <f t="shared" si="5"/>
        <v>{"titulo": "Lauana Prado - Live #LauanaPradoLIVE | #FiqueEmCasa e Cante #Comigo" , "canais": [{"nome":"Lauana Prado", "_id": "5ec19a37f1c6989ffb8696d3"}], "subcategorias": [{"nome":"sertanejo", "_id:":"5ec195a5f1c6989ffb869644"}], "dataHora": new Date("2020-05-08T22:45-0300"),   "largeimage": "https://i.ytimg.com/vi/QxbIVnijab4/mqdefault.jpg", "status": "offline", "videoId": "QxbIVnijab4", "url": "https://www.youtube.com/watch?v=QxbIVnijab4"},</v>
      </c>
    </row>
    <row r="113" spans="1:15" x14ac:dyDescent="0.25">
      <c r="A113" t="s">
        <v>1207</v>
      </c>
      <c r="B113" t="s">
        <v>404</v>
      </c>
      <c r="C113" t="str">
        <f>VLOOKUP(B113,[1]Canais!$B$2:$C$200,2,FALSE)</f>
        <v>UCZ32HpkroAdxpDUYejn0EHg</v>
      </c>
      <c r="D113" t="str">
        <f>VLOOKUP(B113,canais!$L$2:$M$412,2,FALSE)</f>
        <v>5ec19a37f1c6989ffb8696d4</v>
      </c>
      <c r="E113" s="6">
        <v>43960</v>
      </c>
      <c r="F113" t="s">
        <v>37</v>
      </c>
      <c r="G113" t="str">
        <f>VLOOKUP(F113,subcategorias!$D$2:$E$123,2,FALSE)</f>
        <v>5ec195a5f1c6989ffb86964d</v>
      </c>
      <c r="H113" s="7">
        <v>0.70833333333333337</v>
      </c>
      <c r="I113" s="7" t="str">
        <f t="shared" si="3"/>
        <v>new Date("2020-05-09T17:00-0300")</v>
      </c>
      <c r="J113" t="str">
        <f>"https://i.ytimg.com/vi/"&amp;L113&amp;"/mqdefault.jpg"</f>
        <v>https://i.ytimg.com/vi/klQkjeI-I5U/mqdefault.jpg</v>
      </c>
      <c r="K113" t="s">
        <v>977</v>
      </c>
      <c r="L113" t="s">
        <v>1208</v>
      </c>
      <c r="M113" t="str">
        <f t="shared" si="4"/>
        <v>https://www.youtube.com/watch?v=klQkjeI-I5U</v>
      </c>
      <c r="O113" t="str">
        <f t="shared" si="5"/>
        <v>{"titulo": "Grupo Clareou - #liveclareou" , "canais": [{"nome":"Grupo Clareou", "_id": "5ec19a37f1c6989ffb8696d4"}], "subcategorias": [{"nome":"samba", "_id:":"5ec195a5f1c6989ffb86964d"}], "dataHora": new Date("2020-05-09T17:00-0300"),   "largeimage": "https://i.ytimg.com/vi/klQkjeI-I5U/mqdefault.jpg", "status": "offline", "videoId": "klQkjeI-I5U", "url": "https://www.youtube.com/watch?v=klQkjeI-I5U"},</v>
      </c>
    </row>
    <row r="114" spans="1:15" x14ac:dyDescent="0.25">
      <c r="A114" t="str">
        <f>"Live da "&amp;B114</f>
        <v>Live da Priscila Senna</v>
      </c>
      <c r="B114" t="s">
        <v>406</v>
      </c>
      <c r="C114" t="str">
        <f>VLOOKUP(B114,[1]Canais!$B$2:$C$200,2,FALSE)</f>
        <v>UCbXjjB9GqhWlEja3k10UEgA</v>
      </c>
      <c r="D114" t="str">
        <f>VLOOKUP(B114,canais!$L$2:$M$412,2,FALSE)</f>
        <v>5ec19a37f1c6989ffb8696d5</v>
      </c>
      <c r="E114" s="6">
        <v>43960</v>
      </c>
      <c r="F114" t="s">
        <v>28</v>
      </c>
      <c r="G114" t="str">
        <f>VLOOKUP(F114,subcategorias!$D$2:$E$123,2,FALSE)</f>
        <v>5ec195a5f1c6989ffb869644</v>
      </c>
      <c r="H114" s="7">
        <v>0.66666666666666663</v>
      </c>
      <c r="I114" s="7" t="str">
        <f t="shared" si="3"/>
        <v>new Date("2020-05-09T16:00-0300")</v>
      </c>
      <c r="J114" t="str">
        <f>"https://i.ytimg.com/vi/"&amp;L114&amp;"/mqdefault.jpg"</f>
        <v>https://i.ytimg.com/vi/QscfDvU58iY/mqdefault.jpg</v>
      </c>
      <c r="K114" t="s">
        <v>977</v>
      </c>
      <c r="L114" t="s">
        <v>1209</v>
      </c>
      <c r="M114" t="str">
        <f t="shared" si="4"/>
        <v>https://www.youtube.com/watch?v=QscfDvU58iY</v>
      </c>
      <c r="O114" t="str">
        <f t="shared" si="5"/>
        <v>{"titulo": "Live da Priscila Senna" , "canais": [{"nome":"Priscila Senna", "_id": "5ec19a37f1c6989ffb8696d5"}], "subcategorias": [{"nome":"sertanejo", "_id:":"5ec195a5f1c6989ffb869644"}], "dataHora": new Date("2020-05-09T16:00-0300"),   "largeimage": "https://i.ytimg.com/vi/QscfDvU58iY/mqdefault.jpg", "status": "offline", "videoId": "QscfDvU58iY", "url": "https://www.youtube.com/watch?v=QscfDvU58iY"},</v>
      </c>
    </row>
    <row r="115" spans="1:15" x14ac:dyDescent="0.25">
      <c r="A115" t="str">
        <f>"Live do "&amp;B115</f>
        <v>Live do Jota e Guilherme</v>
      </c>
      <c r="B115" t="s">
        <v>408</v>
      </c>
      <c r="C115" t="str">
        <f>VLOOKUP(B115,[1]Canais!$B$2:$C$200,2,FALSE)</f>
        <v>UCk_rwfvbDVTA5x7oSOxMTnA</v>
      </c>
      <c r="D115" t="str">
        <f>VLOOKUP(B115,canais!$L$2:$M$412,2,FALSE)</f>
        <v>5ec19a37f1c6989ffb8696d6</v>
      </c>
      <c r="E115" s="6">
        <v>43960</v>
      </c>
      <c r="F115" t="s">
        <v>28</v>
      </c>
      <c r="G115" t="str">
        <f>VLOOKUP(F115,subcategorias!$D$2:$E$123,2,FALSE)</f>
        <v>5ec195a5f1c6989ffb869644</v>
      </c>
      <c r="H115" s="7">
        <v>0.75</v>
      </c>
      <c r="I115" s="7" t="str">
        <f t="shared" si="3"/>
        <v>new Date("2020-05-09T18:00-0300")</v>
      </c>
      <c r="J115" t="s">
        <v>1210</v>
      </c>
      <c r="K115" t="s">
        <v>977</v>
      </c>
      <c r="M115" t="str">
        <f t="shared" si="4"/>
        <v>https://www.youtube.com/channel/UCk_rwfvbDVTA5x7oSOxMTnA</v>
      </c>
      <c r="O115" t="str">
        <f t="shared" si="5"/>
        <v>{"titulo": "Live do Jota e Guilherme" , "canais": [{"nome":"Jota e Guilherme", "_id": "5ec19a37f1c6989ffb8696d6"}], "subcategorias": [{"nome":"sertanejo", "_id:":"5ec195a5f1c6989ffb869644"}], "dataHora": new Date("2020-05-09T18:00-0300"),   "largeimage": "https://yt3.ggpht.com/a/AATXAJxg9elQCHbqaJq6Tguw-fLvvkPgwVLZHIadOg=s100-c-k-c0xffffffff-no-rj-mo", "status": "offline", "videoId": "", "url": "https://www.youtube.com/channel/UCk_rwfvbDVTA5x7oSOxMTnA"},</v>
      </c>
    </row>
    <row r="116" spans="1:15" x14ac:dyDescent="0.25">
      <c r="A116" t="s">
        <v>1211</v>
      </c>
      <c r="B116" t="s">
        <v>410</v>
      </c>
      <c r="C116" t="str">
        <f>VLOOKUP(B116,[1]Canais!$B$2:$C$200,2,FALSE)</f>
        <v>UCjEZklgkc6mltzl1qnYinlQ</v>
      </c>
      <c r="D116" t="str">
        <f>VLOOKUP(B116,canais!$L$2:$M$412,2,FALSE)</f>
        <v>5ec19a37f1c6989ffb8696d7</v>
      </c>
      <c r="E116" s="6">
        <v>43961</v>
      </c>
      <c r="F116" t="s">
        <v>28</v>
      </c>
      <c r="G116" t="str">
        <f>VLOOKUP(F116,subcategorias!$D$2:$E$123,2,FALSE)</f>
        <v>5ec195a5f1c6989ffb869644</v>
      </c>
      <c r="H116" s="7">
        <v>0.47916666666666669</v>
      </c>
      <c r="I116" s="7" t="str">
        <f t="shared" si="3"/>
        <v>new Date("2020-05-10T11:30-0300")</v>
      </c>
      <c r="J116" t="str">
        <f t="shared" ref="J116:J128" si="8">"https://i.ytimg.com/vi/"&amp;L116&amp;"/mqdefault.jpg"</f>
        <v>https://i.ytimg.com/vi/lcBGQ0_ESn8/mqdefault.jpg</v>
      </c>
      <c r="K116" t="s">
        <v>977</v>
      </c>
      <c r="L116" t="s">
        <v>1212</v>
      </c>
      <c r="M116" t="str">
        <f t="shared" si="4"/>
        <v>https://www.youtube.com/watch?v=lcBGQ0_ESn8</v>
      </c>
      <c r="O116" t="str">
        <f t="shared" si="5"/>
        <v>{"titulo": "Almoço, Churrasco e Modão com Marcos Paulo &amp; Marcelo #LIVE" , "canais": [{"nome":"Marcos Paulo e Marcelo", "_id": "5ec19a37f1c6989ffb8696d7"}], "subcategorias": [{"nome":"sertanejo", "_id:":"5ec195a5f1c6989ffb869644"}], "dataHora": new Date("2020-05-10T11:30-0300"),   "largeimage": "https://i.ytimg.com/vi/lcBGQ0_ESn8/mqdefault.jpg", "status": "offline", "videoId": "lcBGQ0_ESn8", "url": "https://www.youtube.com/watch?v=lcBGQ0_ESn8"},</v>
      </c>
    </row>
    <row r="117" spans="1:15" x14ac:dyDescent="0.25">
      <c r="A117" t="s">
        <v>1213</v>
      </c>
      <c r="B117" t="s">
        <v>412</v>
      </c>
      <c r="C117" t="str">
        <f>VLOOKUP(B117,[1]Canais!$B$2:$C$200,2,FALSE)</f>
        <v>UCs0vNuS1IQ0hCMgrD8ACjAg</v>
      </c>
      <c r="D117" t="str">
        <f>VLOOKUP(B117,canais!$L$2:$M$412,2,FALSE)</f>
        <v>5ec19a37f1c6989ffb8696d8</v>
      </c>
      <c r="E117" s="6">
        <v>43961</v>
      </c>
      <c r="F117" t="s">
        <v>28</v>
      </c>
      <c r="G117" t="str">
        <f>VLOOKUP(F117,subcategorias!$D$2:$E$123,2,FALSE)</f>
        <v>5ec195a5f1c6989ffb869644</v>
      </c>
      <c r="H117" s="7">
        <v>0.54166666666666663</v>
      </c>
      <c r="I117" s="7" t="str">
        <f t="shared" si="3"/>
        <v>new Date("2020-05-10T13:00-0300")</v>
      </c>
      <c r="J117" t="str">
        <f t="shared" si="8"/>
        <v>https://i.ytimg.com/vi/sTlJ_qG9RqY/mqdefault.jpg</v>
      </c>
      <c r="K117" t="s">
        <v>977</v>
      </c>
      <c r="L117" t="s">
        <v>1214</v>
      </c>
      <c r="M117" t="str">
        <f t="shared" si="4"/>
        <v>https://www.youtube.com/watch?v=sTlJ_qG9RqY</v>
      </c>
      <c r="O117" t="str">
        <f t="shared" si="5"/>
        <v>{"titulo": "Live do BEM SERTANEJO - Michel Teló" , "canais": [{"nome":"Michel Teló", "_id": "5ec19a37f1c6989ffb8696d8"}], "subcategorias": [{"nome":"sertanejo", "_id:":"5ec195a5f1c6989ffb869644"}], "dataHora": new Date("2020-05-10T13:00-0300"),   "largeimage": "https://i.ytimg.com/vi/sTlJ_qG9RqY/mqdefault.jpg", "status": "offline", "videoId": "sTlJ_qG9RqY", "url": "https://www.youtube.com/watch?v=sTlJ_qG9RqY"},</v>
      </c>
    </row>
    <row r="118" spans="1:15" x14ac:dyDescent="0.25">
      <c r="A118" t="s">
        <v>1215</v>
      </c>
      <c r="B118" t="s">
        <v>414</v>
      </c>
      <c r="C118" t="str">
        <f>VLOOKUP(B118,[1]Canais!$B$2:$C$200,2,FALSE)</f>
        <v>UCa61SNyOCMWaL2PPEM-Qz6w</v>
      </c>
      <c r="D118" t="str">
        <f>VLOOKUP(B118,canais!$L$2:$M$412,2,FALSE)</f>
        <v>5ec19a37f1c6989ffb8696d9</v>
      </c>
      <c r="E118" s="6">
        <v>43961</v>
      </c>
      <c r="F118" t="s">
        <v>41</v>
      </c>
      <c r="G118" t="str">
        <f>VLOOKUP(F118,subcategorias!$D$2:$E$123,2,FALSE)</f>
        <v>5ec195a5f1c6989ffb869651</v>
      </c>
      <c r="H118" s="7">
        <v>0.625</v>
      </c>
      <c r="I118" s="7" t="str">
        <f t="shared" si="3"/>
        <v>new Date("2020-05-10T15:00-0300")</v>
      </c>
      <c r="J118" t="str">
        <f t="shared" si="8"/>
        <v>https://i.ytimg.com/vi/EVnQ20wXXQ0/mqdefault.jpg</v>
      </c>
      <c r="K118" t="s">
        <v>977</v>
      </c>
      <c r="L118" t="s">
        <v>1216</v>
      </c>
      <c r="M118" t="str">
        <f t="shared" si="4"/>
        <v>https://www.youtube.com/watch?v=EVnQ20wXXQ0</v>
      </c>
      <c r="O118" t="str">
        <f t="shared" si="5"/>
        <v>{"titulo": "Live Roberto Carlos Em Casa No Multishow!" , "canais": [{"nome":"Roberto Carlos", "_id": "5ec19a37f1c6989ffb8696d9"}], "subcategorias": [{"nome":"mpb", "_id:":"5ec195a5f1c6989ffb869651"}], "dataHora": new Date("2020-05-10T15:00-0300"),   "largeimage": "https://i.ytimg.com/vi/EVnQ20wXXQ0/mqdefault.jpg", "status": "offline", "videoId": "EVnQ20wXXQ0", "url": "https://www.youtube.com/watch?v=EVnQ20wXXQ0"},</v>
      </c>
    </row>
    <row r="119" spans="1:15" x14ac:dyDescent="0.25">
      <c r="A119" t="s">
        <v>1217</v>
      </c>
      <c r="B119" t="s">
        <v>416</v>
      </c>
      <c r="C119" t="str">
        <f>VLOOKUP(B119,[1]Canais!$B$2:$C$200,2,FALSE)</f>
        <v>UCZ9yRhwZxdiz6kF09quMZHQ</v>
      </c>
      <c r="D119" t="str">
        <f>VLOOKUP(B119,canais!$L$2:$M$412,2,FALSE)</f>
        <v>5ec19a37f1c6989ffb8696da</v>
      </c>
      <c r="E119" s="6">
        <v>43961</v>
      </c>
      <c r="F119" t="s">
        <v>28</v>
      </c>
      <c r="G119" t="str">
        <f>VLOOKUP(F119,subcategorias!$D$2:$E$123,2,FALSE)</f>
        <v>5ec195a5f1c6989ffb869644</v>
      </c>
      <c r="H119" s="7">
        <v>0.65625</v>
      </c>
      <c r="I119" s="7" t="str">
        <f t="shared" si="3"/>
        <v>new Date("2020-05-10T15:45-0300")</v>
      </c>
      <c r="J119" t="str">
        <f t="shared" si="8"/>
        <v>https://i.ytimg.com/vi/lG1caZrXNyc/mqdefault.jpg</v>
      </c>
      <c r="K119" t="s">
        <v>977</v>
      </c>
      <c r="L119" t="s">
        <v>1218</v>
      </c>
      <c r="M119" t="str">
        <f t="shared" si="4"/>
        <v>https://www.youtube.com/watch?v=lG1caZrXNyc</v>
      </c>
      <c r="O119" t="str">
        <f t="shared" si="5"/>
        <v>{"titulo": "#LiveDoDaniel | #FicaemCasa Cante #Comigo" , "canais": [{"nome":"Daniel", "_id": "5ec19a37f1c6989ffb8696da"}], "subcategorias": [{"nome":"sertanejo", "_id:":"5ec195a5f1c6989ffb869644"}], "dataHora": new Date("2020-05-10T15:45-0300"),   "largeimage": "https://i.ytimg.com/vi/lG1caZrXNyc/mqdefault.jpg", "status": "offline", "videoId": "lG1caZrXNyc", "url": "https://www.youtube.com/watch?v=lG1caZrXNyc"},</v>
      </c>
    </row>
    <row r="120" spans="1:15" x14ac:dyDescent="0.25">
      <c r="A120" t="s">
        <v>1219</v>
      </c>
      <c r="B120" t="s">
        <v>418</v>
      </c>
      <c r="C120" t="str">
        <f>VLOOKUP(B120,[1]Canais!$B$2:$C$200,2,FALSE)</f>
        <v>UCK8A00XkxH6NS4NxHPGwLcw</v>
      </c>
      <c r="D120" t="str">
        <f>VLOOKUP(B120,canais!$L$2:$M$412,2,FALSE)</f>
        <v>5ec19a37f1c6989ffb8696db</v>
      </c>
      <c r="E120" s="6">
        <v>43963</v>
      </c>
      <c r="F120" t="s">
        <v>37</v>
      </c>
      <c r="G120" t="str">
        <f>VLOOKUP(F120,subcategorias!$D$2:$E$123,2,FALSE)</f>
        <v>5ec195a5f1c6989ffb86964d</v>
      </c>
      <c r="H120" s="11">
        <v>0.8125</v>
      </c>
      <c r="I120" s="7" t="str">
        <f t="shared" si="3"/>
        <v>new Date("2020-05-12T19:30-0300")</v>
      </c>
      <c r="J120" t="str">
        <f t="shared" si="8"/>
        <v>https://i.ytimg.com/vi/mbVFg0LlZ4g/mqdefault.jpg</v>
      </c>
      <c r="K120" t="s">
        <v>977</v>
      </c>
      <c r="L120" t="s">
        <v>1220</v>
      </c>
      <c r="M120" t="str">
        <f t="shared" si="4"/>
        <v>https://www.youtube.com/watch?v=mbVFg0LlZ4g</v>
      </c>
      <c r="O120" t="str">
        <f t="shared" si="5"/>
        <v>{"titulo": "#LiveDoBomGosto | #OriginalNaLiveDoBomGosto | #FiqueEmCasa e cante #Comigo" , "canais": [{"nome":"Bom Gosto", "_id": "5ec19a37f1c6989ffb8696db"}], "subcategorias": [{"nome":"samba", "_id:":"5ec195a5f1c6989ffb86964d"}], "dataHora": new Date("2020-05-12T19:30-0300"),   "largeimage": "https://i.ytimg.com/vi/mbVFg0LlZ4g/mqdefault.jpg", "status": "offline", "videoId": "mbVFg0LlZ4g", "url": "https://www.youtube.com/watch?v=mbVFg0LlZ4g"},</v>
      </c>
    </row>
    <row r="121" spans="1:15" x14ac:dyDescent="0.25">
      <c r="A121" t="s">
        <v>1221</v>
      </c>
      <c r="B121" t="s">
        <v>269</v>
      </c>
      <c r="C121" t="str">
        <f>VLOOKUP(B121,[1]Canais!$B$2:$C$200,2,FALSE)</f>
        <v>UCe1HjlqnaxERsqpw0ZnLXvA</v>
      </c>
      <c r="D121" t="str">
        <f>VLOOKUP(B121,canais!$L$2:$M$412,2,FALSE)</f>
        <v>5ec19a37f1c6989ffb869693</v>
      </c>
      <c r="E121" s="6">
        <v>43961</v>
      </c>
      <c r="F121" t="s">
        <v>28</v>
      </c>
      <c r="G121" t="str">
        <f>VLOOKUP(F121,subcategorias!$D$2:$E$123,2,FALSE)</f>
        <v>5ec195a5f1c6989ffb869644</v>
      </c>
      <c r="H121" s="7">
        <v>0.70833333333333337</v>
      </c>
      <c r="I121" s="7" t="str">
        <f t="shared" si="3"/>
        <v>new Date("2020-05-10T17:00-0300")</v>
      </c>
      <c r="J121" t="str">
        <f t="shared" si="8"/>
        <v>https://i.ytimg.com/vi/Gjh8YiGPCH0/mqdefault.jpg</v>
      </c>
      <c r="K121" t="s">
        <v>977</v>
      </c>
      <c r="L121" t="s">
        <v>1222</v>
      </c>
      <c r="M121" t="str">
        <f t="shared" si="4"/>
        <v>https://www.youtube.com/watch?v=Gjh8YiGPCH0</v>
      </c>
      <c r="O121" t="str">
        <f t="shared" si="5"/>
        <v>{"titulo": "LIVE PAI &amp; FILHO" , "canais": [{"nome":"Zé Felipe", "_id": "5ec19a37f1c6989ffb869693"}], "subcategorias": [{"nome":"sertanejo", "_id:":"5ec195a5f1c6989ffb869644"}], "dataHora": new Date("2020-05-10T17:00-0300"),   "largeimage": "https://i.ytimg.com/vi/Gjh8YiGPCH0/mqdefault.jpg", "status": "offline", "videoId": "Gjh8YiGPCH0", "url": "https://www.youtube.com/watch?v=Gjh8YiGPCH0"},</v>
      </c>
    </row>
    <row r="122" spans="1:15" x14ac:dyDescent="0.25">
      <c r="A122" t="s">
        <v>1221</v>
      </c>
      <c r="B122" t="s">
        <v>278</v>
      </c>
      <c r="C122" t="str">
        <f>VLOOKUP(B122,[1]Canais!$B$2:$C$200,2,FALSE)</f>
        <v>UC-kCNs2KVMx0WN-tfysYTIw</v>
      </c>
      <c r="D122" t="str">
        <f>VLOOKUP(B122,canais!$L$2:$M$412,2,FALSE)</f>
        <v>5ec19a37f1c6989ffb869696</v>
      </c>
      <c r="E122" s="6">
        <v>43961</v>
      </c>
      <c r="F122" t="s">
        <v>28</v>
      </c>
      <c r="G122" t="str">
        <f>VLOOKUP(F122,subcategorias!$D$2:$E$123,2,FALSE)</f>
        <v>5ec195a5f1c6989ffb869644</v>
      </c>
      <c r="H122" s="7">
        <v>0.70833333333333337</v>
      </c>
      <c r="I122" s="7" t="str">
        <f t="shared" si="3"/>
        <v>new Date("2020-05-10T17:00-0300")</v>
      </c>
      <c r="J122" t="str">
        <f t="shared" si="8"/>
        <v>https://i.ytimg.com/vi/Gjh8YiGPCH0/mqdefault.jpg</v>
      </c>
      <c r="K122" t="s">
        <v>977</v>
      </c>
      <c r="L122" t="s">
        <v>1222</v>
      </c>
      <c r="M122" t="str">
        <f t="shared" si="4"/>
        <v>https://www.youtube.com/watch?v=Gjh8YiGPCH0</v>
      </c>
      <c r="O122" t="str">
        <f t="shared" si="5"/>
        <v>{"titulo": "LIVE PAI &amp; FILHO" , "canais": [{"nome":"Leonardo", "_id": "5ec19a37f1c6989ffb869696"}], "subcategorias": [{"nome":"sertanejo", "_id:":"5ec195a5f1c6989ffb869644"}], "dataHora": new Date("2020-05-10T17:00-0300"),   "largeimage": "https://i.ytimg.com/vi/Gjh8YiGPCH0/mqdefault.jpg", "status": "offline", "videoId": "Gjh8YiGPCH0", "url": "https://www.youtube.com/watch?v=Gjh8YiGPCH0"},</v>
      </c>
    </row>
    <row r="123" spans="1:15" x14ac:dyDescent="0.25">
      <c r="A123" t="s">
        <v>1223</v>
      </c>
      <c r="B123" t="s">
        <v>272</v>
      </c>
      <c r="C123" t="str">
        <f>VLOOKUP(B123,[1]Canais!$B$2:$C$200,2,FALSE)</f>
        <v>UCIADjmjczznwRSotraWHA5Q</v>
      </c>
      <c r="D123" t="str">
        <f>VLOOKUP(B123,canais!$L$2:$M$412,2,FALSE)</f>
        <v>5ec19a37f1c6989ffb869694</v>
      </c>
      <c r="E123" s="6">
        <v>43961</v>
      </c>
      <c r="F123" t="s">
        <v>28</v>
      </c>
      <c r="G123" t="str">
        <f>VLOOKUP(F123,subcategorias!$D$2:$E$123,2,FALSE)</f>
        <v>5ec195a5f1c6989ffb869644</v>
      </c>
      <c r="H123" s="7">
        <v>0.75</v>
      </c>
      <c r="I123" s="7" t="str">
        <f t="shared" si="3"/>
        <v>new Date("2020-05-10T18:00-0300")</v>
      </c>
      <c r="J123" t="str">
        <f t="shared" si="8"/>
        <v>https://i.ytimg.com/vi/J-2Mt7U3KN8/mqdefault.jpg</v>
      </c>
      <c r="K123" t="s">
        <v>977</v>
      </c>
      <c r="L123" t="s">
        <v>1224</v>
      </c>
      <c r="M123" t="str">
        <f t="shared" si="4"/>
        <v>https://www.youtube.com/watch?v=J-2Mt7U3KN8</v>
      </c>
      <c r="O123" t="str">
        <f t="shared" si="5"/>
        <v>{"titulo": "Live João Neto e Frederico - Sertaneje-Se Em Casa #FiqueEmCasa e Cante #Comigo" , "canais": [{"nome":"João Neto e Frederico", "_id": "5ec19a37f1c6989ffb869694"}], "subcategorias": [{"nome":"sertanejo", "_id:":"5ec195a5f1c6989ffb869644"}], "dataHora": new Date("2020-05-10T18:00-0300"),   "largeimage": "https://i.ytimg.com/vi/J-2Mt7U3KN8/mqdefault.jpg", "status": "offline", "videoId": "J-2Mt7U3KN8", "url": "https://www.youtube.com/watch?v=J-2Mt7U3KN8"},</v>
      </c>
    </row>
    <row r="124" spans="1:15" x14ac:dyDescent="0.25">
      <c r="A124" t="str">
        <f>"Live do "&amp;B124</f>
        <v>Live do Dexter</v>
      </c>
      <c r="B124" t="s">
        <v>420</v>
      </c>
      <c r="C124" t="str">
        <f>VLOOKUP(B124,[1]Canais!$B$2:$C$200,2,FALSE)</f>
        <v>UCHg54zOmSnn-ToYlvK17l1A</v>
      </c>
      <c r="D124" t="str">
        <f>VLOOKUP(B124,canais!$L$2:$M$412,2,FALSE)</f>
        <v>5ec19a37f1c6989ffb8696dc</v>
      </c>
      <c r="E124" s="6">
        <v>43955</v>
      </c>
      <c r="F124" t="s">
        <v>34</v>
      </c>
      <c r="G124" t="str">
        <f>VLOOKUP(F124,subcategorias!$D$2:$E$123,2,FALSE)</f>
        <v>5ec195a5f1c6989ffb86964a</v>
      </c>
      <c r="H124" s="7">
        <v>0.625</v>
      </c>
      <c r="I124" s="7" t="str">
        <f t="shared" si="3"/>
        <v>new Date("2020-05-04T15:00-0300")</v>
      </c>
      <c r="J124" t="str">
        <f t="shared" si="8"/>
        <v>https://i.ytimg.com/vi/lfxro7He-Ok/mqdefault.jpg</v>
      </c>
      <c r="K124" t="s">
        <v>977</v>
      </c>
      <c r="L124" t="s">
        <v>1225</v>
      </c>
      <c r="M124" t="str">
        <f t="shared" si="4"/>
        <v>https://www.youtube.com/watch?v=lfxro7He-Ok</v>
      </c>
      <c r="O124" t="str">
        <f t="shared" si="5"/>
        <v>{"titulo": "Live do Dexter" , "canais": [{"nome":"Dexter", "_id": "5ec19a37f1c6989ffb8696dc"}], "subcategorias": [{"nome":"rap", "_id:":"5ec195a5f1c6989ffb86964a"}], "dataHora": new Date("2020-05-04T15:00-0300"),   "largeimage": "https://i.ytimg.com/vi/lfxro7He-Ok/mqdefault.jpg", "status": "offline", "videoId": "lfxro7He-Ok", "url": "https://www.youtube.com/watch?v=lfxro7He-Ok"},</v>
      </c>
    </row>
    <row r="125" spans="1:15" x14ac:dyDescent="0.25">
      <c r="A125" t="s">
        <v>1226</v>
      </c>
      <c r="B125" t="s">
        <v>422</v>
      </c>
      <c r="C125" t="str">
        <f>VLOOKUP(B125,[1]Canais!$B$2:$C$200,2,FALSE)</f>
        <v>UCxa5ie2ZUrfJ0AtIZ7bMpWA</v>
      </c>
      <c r="D125" t="str">
        <f>VLOOKUP(B125,canais!$L$2:$M$412,2,FALSE)</f>
        <v>5ec19a37f1c6989ffb8696dd</v>
      </c>
      <c r="E125" s="6">
        <v>43955</v>
      </c>
      <c r="F125" t="s">
        <v>41</v>
      </c>
      <c r="G125" t="str">
        <f>VLOOKUP(F125,subcategorias!$D$2:$E$123,2,FALSE)</f>
        <v>5ec195a5f1c6989ffb869651</v>
      </c>
      <c r="H125" s="7">
        <v>0.66666666666666663</v>
      </c>
      <c r="I125" s="7" t="str">
        <f t="shared" si="3"/>
        <v>new Date("2020-05-04T16:00-0300")</v>
      </c>
      <c r="J125" t="str">
        <f t="shared" si="8"/>
        <v>https://i.ytimg.com/vi/1_vyFs5pYAc/mqdefault.jpg</v>
      </c>
      <c r="K125" t="s">
        <v>977</v>
      </c>
      <c r="L125" t="s">
        <v>1227</v>
      </c>
      <c r="M125" t="str">
        <f t="shared" si="4"/>
        <v>https://www.youtube.com/watch?v=1_vyFs5pYAc</v>
      </c>
      <c r="O125" t="str">
        <f t="shared" si="5"/>
        <v>{"titulo": "#NOVABRASILemCasa - Vanessa da Mata" , "canais": [{"nome":"Vanessa da Mata", "_id": "5ec19a37f1c6989ffb8696dd"}], "subcategorias": [{"nome":"mpb", "_id:":"5ec195a5f1c6989ffb869651"}], "dataHora": new Date("2020-05-04T16:00-0300"),   "largeimage": "https://i.ytimg.com/vi/1_vyFs5pYAc/mqdefault.jpg", "status": "offline", "videoId": "1_vyFs5pYAc", "url": "https://www.youtube.com/watch?v=1_vyFs5pYAc"},</v>
      </c>
    </row>
    <row r="126" spans="1:15" x14ac:dyDescent="0.25">
      <c r="A126" t="s">
        <v>1228</v>
      </c>
      <c r="B126" t="s">
        <v>424</v>
      </c>
      <c r="C126" t="str">
        <f>VLOOKUP(B126,[1]Canais!$B$2:$C$200,2,FALSE)</f>
        <v>UC1LO2jasyVhtWsOWWgJABSQ</v>
      </c>
      <c r="D126" t="str">
        <f>VLOOKUP(B126,canais!$L$2:$M$412,2,FALSE)</f>
        <v>5ec19a37f1c6989ffb8696de</v>
      </c>
      <c r="E126" s="6">
        <v>43955</v>
      </c>
      <c r="F126" t="s">
        <v>41</v>
      </c>
      <c r="G126" t="str">
        <f>VLOOKUP(F126,subcategorias!$D$2:$E$123,2,FALSE)</f>
        <v>5ec195a5f1c6989ffb869651</v>
      </c>
      <c r="H126" s="7">
        <v>0.89583333333333337</v>
      </c>
      <c r="I126" s="7" t="str">
        <f t="shared" si="3"/>
        <v>new Date("2020-05-04T21:30-0300")</v>
      </c>
      <c r="J126" t="str">
        <f t="shared" si="8"/>
        <v>https://i.ytimg.com/vi/Na7AbsrYMhA/mqdefault.jpg</v>
      </c>
      <c r="K126" t="s">
        <v>977</v>
      </c>
      <c r="L126" t="s">
        <v>1229</v>
      </c>
      <c r="M126" t="str">
        <f t="shared" si="4"/>
        <v>https://www.youtube.com/watch?v=Na7AbsrYMhA</v>
      </c>
      <c r="O126" t="str">
        <f t="shared" si="5"/>
        <v>{"titulo": "Cultura em Casa - Live Roberta Sá" , "canais": [{"nome":"Roberta Sá", "_id": "5ec19a37f1c6989ffb8696de"}], "subcategorias": [{"nome":"mpb", "_id:":"5ec195a5f1c6989ffb869651"}], "dataHora": new Date("2020-05-04T21:30-0300"),   "largeimage": "https://i.ytimg.com/vi/Na7AbsrYMhA/mqdefault.jpg", "status": "offline", "videoId": "Na7AbsrYMhA", "url": "https://www.youtube.com/watch?v=Na7AbsrYMhA"},</v>
      </c>
    </row>
    <row r="127" spans="1:15" x14ac:dyDescent="0.25">
      <c r="A127" t="s">
        <v>1230</v>
      </c>
      <c r="B127" t="s">
        <v>426</v>
      </c>
      <c r="C127" t="str">
        <f>VLOOKUP(B127,[1]Canais!$B$2:$C$200,2,FALSE)</f>
        <v>UCJNG3vBEDZ_3Wqmh10lME8Q</v>
      </c>
      <c r="D127" t="str">
        <f>VLOOKUP(B127,canais!$L$2:$M$412,2,FALSE)</f>
        <v>5ec19a37f1c6989ffb8696df</v>
      </c>
      <c r="E127" s="6">
        <v>43955</v>
      </c>
      <c r="F127" t="s">
        <v>33</v>
      </c>
      <c r="G127" t="str">
        <f>VLOOKUP(F127,subcategorias!$D$2:$E$123,2,FALSE)</f>
        <v>5ec195a5f1c6989ffb869649</v>
      </c>
      <c r="H127" s="7">
        <v>0.875</v>
      </c>
      <c r="I127" s="7" t="str">
        <f t="shared" si="3"/>
        <v>new Date("2020-05-04T21:00-0300")</v>
      </c>
      <c r="J127" t="str">
        <f t="shared" si="8"/>
        <v>https://i.ytimg.com/vi/06pOa5vFiTc/mqdefault.jpg</v>
      </c>
      <c r="K127" t="s">
        <v>977</v>
      </c>
      <c r="L127" t="s">
        <v>1231</v>
      </c>
      <c r="M127" t="str">
        <f t="shared" si="4"/>
        <v>https://www.youtube.com/watch?v=06pOa5vFiTc</v>
      </c>
      <c r="O127" t="str">
        <f t="shared" si="5"/>
        <v>{"titulo": "Leoni | Show ao vivo" , "canais": [{"nome":"Leoni", "_id": "5ec19a37f1c6989ffb8696df"}], "subcategorias": [{"nome":"pop", "_id:":"5ec195a5f1c6989ffb869649"}], "dataHora": new Date("2020-05-04T21:00-0300"),   "largeimage": "https://i.ytimg.com/vi/06pOa5vFiTc/mqdefault.jpg", "status": "offline", "videoId": "06pOa5vFiTc", "url": "https://www.youtube.com/watch?v=06pOa5vFiTc"},</v>
      </c>
    </row>
    <row r="128" spans="1:15" x14ac:dyDescent="0.25">
      <c r="A128" s="5" t="s">
        <v>1232</v>
      </c>
      <c r="B128" t="s">
        <v>428</v>
      </c>
      <c r="C128" t="str">
        <f>VLOOKUP(B128,[1]Canais!$B$2:$C$200,2,FALSE)</f>
        <v>UCESs365L1Ccnq4q3J5yZ7nQ</v>
      </c>
      <c r="D128" t="str">
        <f>VLOOKUP(B128,canais!$L$2:$M$412,2,FALSE)</f>
        <v>5ec19a37f1c6989ffb8696e0</v>
      </c>
      <c r="E128" s="6">
        <v>43955</v>
      </c>
      <c r="F128" t="s">
        <v>31</v>
      </c>
      <c r="G128" t="str">
        <f>VLOOKUP(F128,subcategorias!$D$2:$E$123,2,FALSE)</f>
        <v>5ec195a5f1c6989ffb869647</v>
      </c>
      <c r="H128" s="7">
        <v>0.79166666666666663</v>
      </c>
      <c r="I128" s="7" t="str">
        <f t="shared" si="3"/>
        <v>new Date("2020-05-04T19:00-0300")</v>
      </c>
      <c r="J128" t="str">
        <f t="shared" si="8"/>
        <v>https://i.ytimg.com/vi/VFow64LN5SE/mqdefault.jpg</v>
      </c>
      <c r="K128" t="s">
        <v>977</v>
      </c>
      <c r="L128" t="s">
        <v>1233</v>
      </c>
      <c r="M128" t="str">
        <f t="shared" si="4"/>
        <v>https://www.youtube.com/watch?v=VFow64LN5SE</v>
      </c>
      <c r="O128" t="str">
        <f t="shared" si="5"/>
        <v>{"titulo": "André Mehmari no #SescAoVivo" , "canais": [{"nome":"André Mehmari", "_id": "5ec19a37f1c6989ffb8696e0"}], "subcategorias": [{"nome":"clássica", "_id:":"5ec195a5f1c6989ffb869647"}], "dataHora": new Date("2020-05-04T19:00-0300"),   "largeimage": "https://i.ytimg.com/vi/VFow64LN5SE/mqdefault.jpg", "status": "offline", "videoId": "VFow64LN5SE", "url": "https://www.youtube.com/watch?v=VFow64LN5SE"},</v>
      </c>
    </row>
    <row r="129" spans="1:15" x14ac:dyDescent="0.25">
      <c r="A129" t="s">
        <v>1235</v>
      </c>
      <c r="B129" t="s">
        <v>432</v>
      </c>
      <c r="C129" t="str">
        <f>VLOOKUP(B129,[1]Canais!$B$2:$C$200,2,FALSE)</f>
        <v>UCLU6yeXTYNTaNOq7LUGzDcw</v>
      </c>
      <c r="D129" t="str">
        <f>VLOOKUP(B129,canais!$L$2:$M$412,2,FALSE)</f>
        <v>5ec19a37f1c6989ffb8696e2</v>
      </c>
      <c r="E129" s="6">
        <v>43955</v>
      </c>
      <c r="F129" t="s">
        <v>40</v>
      </c>
      <c r="G129" t="str">
        <f>VLOOKUP(F129,subcategorias!$D$2:$E$123,2,FALSE)</f>
        <v>5ec195a5f1c6989ffb869650</v>
      </c>
      <c r="H129" s="7">
        <v>0.83333333333333337</v>
      </c>
      <c r="I129" s="7" t="str">
        <f t="shared" si="3"/>
        <v>new Date("2020-05-04T20:00-0300")</v>
      </c>
      <c r="J129" t="s">
        <v>1234</v>
      </c>
      <c r="K129" t="s">
        <v>977</v>
      </c>
      <c r="M129" t="str">
        <f t="shared" si="4"/>
        <v>https://www.youtube.com/channel/UCLU6yeXTYNTaNOq7LUGzDcw</v>
      </c>
      <c r="O129" t="str">
        <f t="shared" si="5"/>
        <v>{"titulo": "Live Arrebatando o Coração do Pai com David Quinlan" , "canais": [{"nome":"David Quinlan", "_id": "5ec19a37f1c6989ffb8696e2"}], "subcategorias": [{"nome":"gospel", "_id:":"5ec195a5f1c6989ffb869650"}], "dataHora": new Date("2020-05-04T20:00-0300"),   "largeimage": "https://yt3.ggpht.com/a/AATXAJxPrOdGlFN4h5qNiMnktSUGhvBTDfXj8TPyeg=s100-c-k-c0xffffffff-no-rj-mo", "status": "offline", "videoId": "", "url": "https://www.youtube.com/channel/UCLU6yeXTYNTaNOq7LUGzDcw"},</v>
      </c>
    </row>
    <row r="130" spans="1:15" x14ac:dyDescent="0.25">
      <c r="A130" t="s">
        <v>1236</v>
      </c>
      <c r="B130" t="s">
        <v>434</v>
      </c>
      <c r="C130" t="str">
        <f>VLOOKUP(B130,[1]Canais!$B$2:$C$200,2,FALSE)</f>
        <v>UCbulh9WdLtEXiooRcYK7SWw</v>
      </c>
      <c r="D130" t="str">
        <f>VLOOKUP(B130,canais!$L$2:$M$412,2,FALSE)</f>
        <v>5ec19a37f1c6989ffb8696e3</v>
      </c>
      <c r="E130" s="6">
        <v>43955</v>
      </c>
      <c r="F130" t="s">
        <v>29</v>
      </c>
      <c r="G130" t="str">
        <f>VLOOKUP(F130,subcategorias!$D$2:$E$123,2,FALSE)</f>
        <v>5ec195a5f1c6989ffb869645</v>
      </c>
      <c r="H130" s="7">
        <v>0.875</v>
      </c>
      <c r="I130" s="7" t="str">
        <f t="shared" si="3"/>
        <v>new Date("2020-05-04T21:00-0300")</v>
      </c>
      <c r="J130" t="str">
        <f>"https://i.ytimg.com/vi/"&amp;L130&amp;"/mqdefault.jpg"</f>
        <v>https://i.ytimg.com/vi/rVgJSL29Jm8/mqdefault.jpg</v>
      </c>
      <c r="K130" t="s">
        <v>977</v>
      </c>
      <c r="L130" t="s">
        <v>1237</v>
      </c>
      <c r="M130" t="str">
        <f t="shared" si="4"/>
        <v>https://www.youtube.com/watch?v=rVgJSL29Jm8</v>
      </c>
      <c r="O130" t="str">
        <f t="shared" si="5"/>
        <v>{"titulo": "Metallica: Live at House of Vans (London, England - November 18, 2016)" , "canais": [{"nome":"Metallica", "_id": "5ec19a37f1c6989ffb8696e3"}], "subcategorias": [{"nome":"rock", "_id:":"5ec195a5f1c6989ffb869645"}], "dataHora": new Date("2020-05-04T21:00-0300"),   "largeimage": "https://i.ytimg.com/vi/rVgJSL29Jm8/mqdefault.jpg", "status": "offline", "videoId": "rVgJSL29Jm8", "url": "https://www.youtube.com/watch?v=rVgJSL29Jm8"},</v>
      </c>
    </row>
    <row r="131" spans="1:15" x14ac:dyDescent="0.25">
      <c r="A131" t="s">
        <v>1238</v>
      </c>
      <c r="B131" t="s">
        <v>436</v>
      </c>
      <c r="C131" t="str">
        <f>VLOOKUP(B131,[1]Canais!$B$2:$C$200,2,FALSE)</f>
        <v>UCNMkeg20KUhCNsiIA4Wigvw</v>
      </c>
      <c r="D131" t="str">
        <f>VLOOKUP(B131,canais!$L$2:$M$412,2,FALSE)</f>
        <v>5ec19a37f1c6989ffb8696e4</v>
      </c>
      <c r="E131" s="6">
        <v>43955</v>
      </c>
      <c r="F131" t="s">
        <v>28</v>
      </c>
      <c r="G131" t="str">
        <f>VLOOKUP(F131,subcategorias!$D$2:$E$123,2,FALSE)</f>
        <v>5ec195a5f1c6989ffb869644</v>
      </c>
      <c r="H131" s="7">
        <v>0.79166666666666663</v>
      </c>
      <c r="I131" s="7" t="str">
        <f t="shared" ref="I131:I194" si="9">CONCATENATE("new Date(""",TEXT(E131,"aaaa-mm-dd"),"T",TEXT(H131,"hh:MM"),"-0300"")")</f>
        <v>new Date("2020-05-04T19:00-0300")</v>
      </c>
      <c r="J131" t="str">
        <f>"https://i.ytimg.com/vi/"&amp;L131&amp;"/mqdefault.jpg"</f>
        <v>https://i.ytimg.com/vi/XSnNa2_kePQ/mqdefault.jpg</v>
      </c>
      <c r="K131" t="s">
        <v>977</v>
      </c>
      <c r="L131" t="s">
        <v>1239</v>
      </c>
      <c r="M131" t="str">
        <f t="shared" ref="M131:M147" si="10">IF(ISBLANK(L131),"https://www.youtube.com/channel/"&amp;C131,"https://www.youtube.com/watch?v="&amp;L131)</f>
        <v>https://www.youtube.com/watch?v=XSnNa2_kePQ</v>
      </c>
      <c r="O131" t="str">
        <f t="shared" ref="O131:O194" si="11">$A$1&amp;A131&amp;$B$1&amp;B131&amp;$D$1&amp;D131&amp;$F$1&amp;F131&amp;$G$1&amp;G131&amp;$I$1&amp;I131&amp;$J$1&amp;J131&amp;$K$1&amp;K131&amp;$L$1&amp;L131&amp;$M$1&amp;M131&amp;$N$1</f>
        <v>{"titulo": "Live Bruna Fulô" , "canais": [{"nome":"Bruna Fulô", "_id": "5ec19a37f1c6989ffb8696e4"}], "subcategorias": [{"nome":"sertanejo", "_id:":"5ec195a5f1c6989ffb869644"}], "dataHora": new Date("2020-05-04T19:00-0300"),   "largeimage": "https://i.ytimg.com/vi/XSnNa2_kePQ/mqdefault.jpg", "status": "offline", "videoId": "XSnNa2_kePQ", "url": "https://www.youtube.com/watch?v=XSnNa2_kePQ"},</v>
      </c>
    </row>
    <row r="132" spans="1:15" x14ac:dyDescent="0.25">
      <c r="A132" t="s">
        <v>1240</v>
      </c>
      <c r="B132" t="s">
        <v>438</v>
      </c>
      <c r="C132" t="str">
        <f>VLOOKUP(B132,[1]Canais!$B$2:$C$200,2,FALSE)</f>
        <v>UCNMvLj5uyeFzoTeZM3rXUDQ</v>
      </c>
      <c r="D132" t="str">
        <f>VLOOKUP(B132,canais!$L$2:$M$412,2,FALSE)</f>
        <v>5ec19a37f1c6989ffb8696e5</v>
      </c>
      <c r="E132" s="6">
        <v>43956</v>
      </c>
      <c r="F132" t="s">
        <v>35</v>
      </c>
      <c r="G132" t="str">
        <f>VLOOKUP(F132,subcategorias!$D$2:$E$123,2,FALSE)</f>
        <v>5ec195a5f1c6989ffb86964b</v>
      </c>
      <c r="H132" s="7">
        <v>0.66666666666666663</v>
      </c>
      <c r="I132" s="7" t="str">
        <f t="shared" si="9"/>
        <v>new Date("2020-05-05T16:00-0300")</v>
      </c>
      <c r="J132" t="str">
        <f>"https://i.ytimg.com/vi/"&amp;L132&amp;"/mqdefault.jpg"</f>
        <v>https://i.ytimg.com/vi/PiuUdkiQqz0/mqdefault.jpg</v>
      </c>
      <c r="K132" t="s">
        <v>977</v>
      </c>
      <c r="L132" t="s">
        <v>1241</v>
      </c>
      <c r="M132" t="str">
        <f t="shared" si="10"/>
        <v>https://www.youtube.com/watch?v=PiuUdkiQqz0</v>
      </c>
      <c r="O132" t="str">
        <f t="shared" si="11"/>
        <v>{"titulo": "Fica Comigo - 1st LIVE PARTY 05/05/2020 : Terraço do Amor @ Hotel Nacional Rio" , "canais": [{"nome":"Bloco Fica Comigo", "_id": "5ec19a37f1c6989ffb8696e5"}], "subcategorias": [{"nome":"pagode", "_id:":"5ec195a5f1c6989ffb86964b"}], "dataHora": new Date("2020-05-05T16:00-0300"),   "largeimage": "https://i.ytimg.com/vi/PiuUdkiQqz0/mqdefault.jpg", "status": "offline", "videoId": "PiuUdkiQqz0", "url": "https://www.youtube.com/watch?v=PiuUdkiQqz0"},</v>
      </c>
    </row>
    <row r="133" spans="1:15" x14ac:dyDescent="0.25">
      <c r="A133" s="5" t="s">
        <v>1243</v>
      </c>
      <c r="B133" t="s">
        <v>440</v>
      </c>
      <c r="C133" t="str">
        <f>VLOOKUP(B133,[1]Canais!$B$2:$C$200,2,FALSE)</f>
        <v>UCjc9kOFgY-U5ru1PMIFkT6Q</v>
      </c>
      <c r="D133" t="str">
        <f>VLOOKUP(B133,canais!$L$2:$M$412,2,FALSE)</f>
        <v>5ec19a37f1c6989ffb8696e6</v>
      </c>
      <c r="E133" s="6">
        <v>43956</v>
      </c>
      <c r="F133" t="s">
        <v>28</v>
      </c>
      <c r="G133" t="str">
        <f>VLOOKUP(F133,subcategorias!$D$2:$E$123,2,FALSE)</f>
        <v>5ec195a5f1c6989ffb869644</v>
      </c>
      <c r="H133" s="7">
        <v>0.83333333333333337</v>
      </c>
      <c r="I133" s="7" t="str">
        <f t="shared" si="9"/>
        <v>new Date("2020-05-05T20:00-0300")</v>
      </c>
      <c r="J133" t="s">
        <v>1242</v>
      </c>
      <c r="K133" s="5" t="s">
        <v>977</v>
      </c>
      <c r="M133" t="str">
        <f t="shared" si="10"/>
        <v>https://www.youtube.com/channel/UCjc9kOFgY-U5ru1PMIFkT6Q</v>
      </c>
      <c r="O133" t="str">
        <f t="shared" si="11"/>
        <v>{"titulo": "Live Ferri" , "canais": [{"nome":"Ferri", "_id": "5ec19a37f1c6989ffb8696e6"}], "subcategorias": [{"nome":"sertanejo", "_id:":"5ec195a5f1c6989ffb869644"}], "dataHora": new Date("2020-05-05T20:00-0300"),   "largeimage": "https://yt3.ggpht.com/a/AATXAJyrxoNvSL7Wi5aNyUaD1KqjYkK1OBiiZM9G6w=s100-c-k-c0xffffffff-no-rj-mo", "status": "offline", "videoId": "", "url": "https://www.youtube.com/channel/UCjc9kOFgY-U5ru1PMIFkT6Q"},</v>
      </c>
    </row>
    <row r="134" spans="1:15" x14ac:dyDescent="0.25">
      <c r="A134" t="s">
        <v>1244</v>
      </c>
      <c r="B134" t="s">
        <v>442</v>
      </c>
      <c r="C134" t="str">
        <f>VLOOKUP(B134,[1]Canais!$B$2:$C$200,2,FALSE)</f>
        <v>UCR6-hVPjtmecyme2MG9YXyg</v>
      </c>
      <c r="D134" t="str">
        <f>VLOOKUP(B134,canais!$L$2:$M$412,2,FALSE)</f>
        <v>5ec19a37f1c6989ffb8696e7</v>
      </c>
      <c r="E134" s="6">
        <v>43957</v>
      </c>
      <c r="F134" t="s">
        <v>28</v>
      </c>
      <c r="G134" t="str">
        <f>VLOOKUP(F134,subcategorias!$D$2:$E$123,2,FALSE)</f>
        <v>5ec195a5f1c6989ffb869644</v>
      </c>
      <c r="H134" s="7">
        <v>0.83333333333333337</v>
      </c>
      <c r="I134" s="7" t="str">
        <f t="shared" si="9"/>
        <v>new Date("2020-05-06T20:00-0300")</v>
      </c>
      <c r="J134" t="str">
        <f t="shared" ref="J134:J140" si="12">"https://i.ytimg.com/vi/"&amp;L134&amp;"/mqdefault.jpg"</f>
        <v>https://i.ytimg.com/vi/_CpAS9HQ8q4/mqdefault.jpg</v>
      </c>
      <c r="K134" s="5" t="s">
        <v>977</v>
      </c>
      <c r="L134" t="s">
        <v>1245</v>
      </c>
      <c r="M134" t="str">
        <f t="shared" si="10"/>
        <v>https://www.youtube.com/watch?v=_CpAS9HQ8q4</v>
      </c>
      <c r="O134" t="str">
        <f t="shared" si="11"/>
        <v>{"titulo": "Micarla Live 3(06/05) #fiqueemcasa #musicasertaneja" , "canais": [{"nome":"Micarla", "_id": "5ec19a37f1c6989ffb8696e7"}], "subcategorias": [{"nome":"sertanejo", "_id:":"5ec195a5f1c6989ffb869644"}], "dataHora": new Date("2020-05-06T20:00-0300"),   "largeimage": "https://i.ytimg.com/vi/_CpAS9HQ8q4/mqdefault.jpg", "status": "offline", "videoId": "_CpAS9HQ8q4", "url": "https://www.youtube.com/watch?v=_CpAS9HQ8q4"},</v>
      </c>
    </row>
    <row r="135" spans="1:15" x14ac:dyDescent="0.25">
      <c r="A135" t="s">
        <v>1246</v>
      </c>
      <c r="B135" t="s">
        <v>444</v>
      </c>
      <c r="C135" t="str">
        <f>VLOOKUP(B135,[1]Canais!$B$2:$C$200,2,FALSE)</f>
        <v>UCbFd5vmueW5bynE7HndCRTw</v>
      </c>
      <c r="D135" t="str">
        <f>VLOOKUP(B135,canais!$L$2:$M$412,2,FALSE)</f>
        <v>5ec19a37f1c6989ffb8696e8</v>
      </c>
      <c r="E135" s="6">
        <v>43958</v>
      </c>
      <c r="F135" t="s">
        <v>39</v>
      </c>
      <c r="G135" t="str">
        <f>VLOOKUP(F135,subcategorias!$D$2:$E$123,2,FALSE)</f>
        <v>5ec195a5f1c6989ffb86964f</v>
      </c>
      <c r="H135" s="7">
        <v>0.79166666666666663</v>
      </c>
      <c r="I135" s="7" t="str">
        <f t="shared" si="9"/>
        <v>new Date("2020-05-07T19:00-0300")</v>
      </c>
      <c r="J135" t="str">
        <f t="shared" si="12"/>
        <v>https://i.ytimg.com/vi/GjImZzYYZTc/mqdefault.jpg</v>
      </c>
      <c r="K135" s="5" t="s">
        <v>977</v>
      </c>
      <c r="L135" t="s">
        <v>1247</v>
      </c>
      <c r="M135" t="str">
        <f t="shared" si="10"/>
        <v>https://www.youtube.com/watch?v=GjImZzYYZTc</v>
      </c>
      <c r="O135" t="str">
        <f t="shared" si="11"/>
        <v>{"titulo": "Walkyria Santos - Fique em Casa e Sofra #Comigo" , "canais": [{"nome":"Walkyria Santos", "_id": "5ec19a37f1c6989ffb8696e8"}], "subcategorias": [{"nome":"forró", "_id:":"5ec195a5f1c6989ffb86964f"}], "dataHora": new Date("2020-05-07T19:00-0300"),   "largeimage": "https://i.ytimg.com/vi/GjImZzYYZTc/mqdefault.jpg", "status": "offline", "videoId": "GjImZzYYZTc", "url": "https://www.youtube.com/watch?v=GjImZzYYZTc"},</v>
      </c>
    </row>
    <row r="136" spans="1:15" x14ac:dyDescent="0.25">
      <c r="A136" t="s">
        <v>1248</v>
      </c>
      <c r="B136" t="s">
        <v>446</v>
      </c>
      <c r="C136" t="str">
        <f>VLOOKUP(B136,[1]Canais!$B$2:$C$200,2,FALSE)</f>
        <v>UCrPMM16a2XymtrPJwFW4kAQ</v>
      </c>
      <c r="D136" t="str">
        <f>VLOOKUP(B136,canais!$L$2:$M$412,2,FALSE)</f>
        <v>5ec19a37f1c6989ffb8696e9</v>
      </c>
      <c r="E136" s="6">
        <v>43960</v>
      </c>
      <c r="F136" t="s">
        <v>36</v>
      </c>
      <c r="G136" t="str">
        <f>VLOOKUP(F136,subcategorias!$D$2:$E$123,2,FALSE)</f>
        <v>5ec195a5f1c6989ffb86964c</v>
      </c>
      <c r="H136" s="7">
        <v>0.66666666666666663</v>
      </c>
      <c r="I136" s="7" t="str">
        <f t="shared" si="9"/>
        <v>new Date("2020-05-09T16:00-0300")</v>
      </c>
      <c r="J136" t="str">
        <f t="shared" si="12"/>
        <v>https://i.ytimg.com/vi/37khJc2Uwgg/mqdefault.jpg</v>
      </c>
      <c r="K136" s="5" t="s">
        <v>977</v>
      </c>
      <c r="L136" t="s">
        <v>1249</v>
      </c>
      <c r="M136" t="str">
        <f t="shared" si="10"/>
        <v>https://www.youtube.com/watch?v=37khJc2Uwgg</v>
      </c>
      <c r="O136" t="str">
        <f t="shared" si="11"/>
        <v>{"titulo": "Dennis das Antigas #FiqueEmCasa e Cante #Comigo" , "canais": [{"nome":"Dennis Dj", "_id": "5ec19a37f1c6989ffb8696e9"}], "subcategorias": [{"nome":"funk", "_id:":"5ec195a5f1c6989ffb86964c"}], "dataHora": new Date("2020-05-09T16:00-0300"),   "largeimage": "https://i.ytimg.com/vi/37khJc2Uwgg/mqdefault.jpg", "status": "offline", "videoId": "37khJc2Uwgg", "url": "https://www.youtube.com/watch?v=37khJc2Uwgg"},</v>
      </c>
    </row>
    <row r="137" spans="1:15" x14ac:dyDescent="0.25">
      <c r="A137" t="s">
        <v>1250</v>
      </c>
      <c r="B137" t="s">
        <v>450</v>
      </c>
      <c r="C137" t="str">
        <f>VLOOKUP(B137,[1]Canais!$B$2:$C$200,2,FALSE)</f>
        <v>UCtAE8V1CffcMm5JBqVc-iVA</v>
      </c>
      <c r="D137" t="str">
        <f>VLOOKUP(B137,canais!$L$2:$M$412,2,FALSE)</f>
        <v>5ec19a37f1c6989ffb8696eb</v>
      </c>
      <c r="E137" s="6">
        <v>43963</v>
      </c>
      <c r="F137" t="s">
        <v>30</v>
      </c>
      <c r="G137" t="str">
        <f>VLOOKUP(F137,subcategorias!$D$2:$E$123,2,FALSE)</f>
        <v>5ec195a5f1c6989ffb869646</v>
      </c>
      <c r="H137" s="7">
        <v>0.83333333333333337</v>
      </c>
      <c r="I137" s="7" t="str">
        <f t="shared" si="9"/>
        <v>new Date("2020-05-12T20:00-0300")</v>
      </c>
      <c r="J137" t="str">
        <f t="shared" si="12"/>
        <v>https://i.ytimg.com/vi/LZ0uhHhjMGA/mqdefault.jpg</v>
      </c>
      <c r="K137" s="5" t="s">
        <v>977</v>
      </c>
      <c r="L137" t="s">
        <v>1251</v>
      </c>
      <c r="M137" t="str">
        <f t="shared" si="10"/>
        <v>https://www.youtube.com/watch?v=LZ0uhHhjMGA</v>
      </c>
      <c r="O137" t="str">
        <f t="shared" si="11"/>
        <v>{"titulo": "LIVE Sampa Crew | ETERNO AMOR #FiqueEmCasa e Cante #Comigo - #LiveSampaCrew2" , "canais": [{"nome":"Sampa Crew", "_id": "5ec19a37f1c6989ffb8696eb"}], "subcategorias": [{"nome":"hip-hop", "_id:":"5ec195a5f1c6989ffb869646"}], "dataHora": new Date("2020-05-12T20:00-0300"),   "largeimage": "https://i.ytimg.com/vi/LZ0uhHhjMGA/mqdefault.jpg", "status": "offline", "videoId": "LZ0uhHhjMGA", "url": "https://www.youtube.com/watch?v=LZ0uhHhjMGA"},</v>
      </c>
    </row>
    <row r="138" spans="1:15" x14ac:dyDescent="0.25">
      <c r="A138" t="s">
        <v>1252</v>
      </c>
      <c r="B138" t="s">
        <v>452</v>
      </c>
      <c r="C138" t="str">
        <f>VLOOKUP(B138,[1]Canais!$B$2:$C$200,2,FALSE)</f>
        <v>UCwhkhn_Od1AtX86FHKn-vmg</v>
      </c>
      <c r="D138" t="str">
        <f>VLOOKUP(B138,canais!$L$2:$M$412,2,FALSE)</f>
        <v>5ec19a37f1c6989ffb8696ec</v>
      </c>
      <c r="E138" s="6">
        <v>43964</v>
      </c>
      <c r="F138" t="s">
        <v>29</v>
      </c>
      <c r="G138" t="str">
        <f>VLOOKUP(F138,subcategorias!$D$2:$E$123,2,FALSE)</f>
        <v>5ec195a5f1c6989ffb869645</v>
      </c>
      <c r="H138" s="7">
        <v>0.83333333333333337</v>
      </c>
      <c r="I138" s="7" t="str">
        <f t="shared" si="9"/>
        <v>new Date("2020-05-13T20:00-0300")</v>
      </c>
      <c r="J138" t="str">
        <f t="shared" si="12"/>
        <v>https://i.ytimg.com/vi/jxERzhHCbsQ/mqdefault.jpg</v>
      </c>
      <c r="K138" s="5" t="s">
        <v>977</v>
      </c>
      <c r="L138" t="s">
        <v>1253</v>
      </c>
      <c r="M138" t="str">
        <f t="shared" si="10"/>
        <v>https://www.youtube.com/watch?v=jxERzhHCbsQ</v>
      </c>
      <c r="O138" t="str">
        <f t="shared" si="11"/>
        <v>{"titulo": "Marcelo Falcão #PraQuemTemFé | #FiqueEmCasa e Cante #Comigo" , "canais": [{"nome":"Marcelo Falcão", "_id": "5ec19a37f1c6989ffb8696ec"}], "subcategorias": [{"nome":"rock", "_id:":"5ec195a5f1c6989ffb869645"}], "dataHora": new Date("2020-05-13T20:00-0300"),   "largeimage": "https://i.ytimg.com/vi/jxERzhHCbsQ/mqdefault.jpg", "status": "offline", "videoId": "jxERzhHCbsQ", "url": "https://www.youtube.com/watch?v=jxERzhHCbsQ"},</v>
      </c>
    </row>
    <row r="139" spans="1:15" x14ac:dyDescent="0.25">
      <c r="A139" t="s">
        <v>1254</v>
      </c>
      <c r="B139" t="s">
        <v>454</v>
      </c>
      <c r="C139" t="str">
        <f>VLOOKUP(B139,[1]Canais!$B$2:$C$200,2,FALSE)</f>
        <v>UCTihF8dW95hPDTSyxbJVczA</v>
      </c>
      <c r="D139" t="str">
        <f>VLOOKUP(B139,canais!$L$2:$M$412,2,FALSE)</f>
        <v>5ec19a37f1c6989ffb8696ed</v>
      </c>
      <c r="E139" s="6">
        <v>43964</v>
      </c>
      <c r="F139" t="s">
        <v>35</v>
      </c>
      <c r="G139" t="str">
        <f>VLOOKUP(F139,subcategorias!$D$2:$E$123,2,FALSE)</f>
        <v>5ec195a5f1c6989ffb86964b</v>
      </c>
      <c r="H139" s="7">
        <v>0.77083333333333337</v>
      </c>
      <c r="I139" s="7" t="str">
        <f t="shared" si="9"/>
        <v>new Date("2020-05-13T18:30-0300")</v>
      </c>
      <c r="J139" t="str">
        <f t="shared" si="12"/>
        <v>https://i.ytimg.com/vi/mjEiN0eihQk/mqdefault.jpg</v>
      </c>
      <c r="K139" s="5" t="s">
        <v>977</v>
      </c>
      <c r="L139" t="s">
        <v>1255</v>
      </c>
      <c r="M139" t="str">
        <f t="shared" si="10"/>
        <v>https://www.youtube.com/watch?v=mjEiN0eihQk</v>
      </c>
      <c r="O139" t="str">
        <f t="shared" si="11"/>
        <v>{"titulo": "Turma do Pagode Ao Vivo | #FiqueEmCasa e Cante #Comigo" , "canais": [{"nome":"Turma do Pagode", "_id": "5ec19a37f1c6989ffb8696ed"}], "subcategorias": [{"nome":"pagode", "_id:":"5ec195a5f1c6989ffb86964b"}], "dataHora": new Date("2020-05-13T18:30-0300"),   "largeimage": "https://i.ytimg.com/vi/mjEiN0eihQk/mqdefault.jpg", "status": "offline", "videoId": "mjEiN0eihQk", "url": "https://www.youtube.com/watch?v=mjEiN0eihQk"},</v>
      </c>
    </row>
    <row r="140" spans="1:15" x14ac:dyDescent="0.25">
      <c r="A140" t="s">
        <v>1256</v>
      </c>
      <c r="B140" t="s">
        <v>456</v>
      </c>
      <c r="C140" t="str">
        <f>VLOOKUP(B140,[1]Canais!$B$2:$C$200,2,FALSE)</f>
        <v>UCAbn3JX6JiMZuPId8EpmaxQ</v>
      </c>
      <c r="D140" t="str">
        <f>VLOOKUP(B140,canais!$L$2:$M$412,2,FALSE)</f>
        <v>5ec19a37f1c6989ffb8696ee</v>
      </c>
      <c r="E140" s="6">
        <v>43965</v>
      </c>
      <c r="F140" t="s">
        <v>37</v>
      </c>
      <c r="G140" t="str">
        <f>VLOOKUP(F140,subcategorias!$D$2:$E$123,2,FALSE)</f>
        <v>5ec195a5f1c6989ffb86964d</v>
      </c>
      <c r="H140" s="7">
        <v>0.70833333333333337</v>
      </c>
      <c r="I140" s="7" t="str">
        <f t="shared" si="9"/>
        <v>new Date("2020-05-14T17:00-0300")</v>
      </c>
      <c r="J140" t="str">
        <f t="shared" si="12"/>
        <v>https://i.ytimg.com/vi/eN044QDCNlI/mqdefault.jpg</v>
      </c>
      <c r="K140" s="5" t="s">
        <v>977</v>
      </c>
      <c r="L140" t="s">
        <v>1257</v>
      </c>
      <c r="M140" t="str">
        <f t="shared" si="10"/>
        <v>https://www.youtube.com/watch?v=eN044QDCNlI</v>
      </c>
      <c r="O140" t="str">
        <f t="shared" si="11"/>
        <v>{"titulo": "#LivedoVouZuar 2 - #FiqueEmCasa e cante #Comigo" , "canais": [{"nome":"Vou Zuar", "_id": "5ec19a37f1c6989ffb8696ee"}], "subcategorias": [{"nome":"samba", "_id:":"5ec195a5f1c6989ffb86964d"}], "dataHora": new Date("2020-05-14T17:00-0300"),   "largeimage": "https://i.ytimg.com/vi/eN044QDCNlI/mqdefault.jpg", "status": "offline", "videoId": "eN044QDCNlI", "url": "https://www.youtube.com/watch?v=eN044QDCNlI"},</v>
      </c>
    </row>
    <row r="141" spans="1:15" x14ac:dyDescent="0.25">
      <c r="A141" t="str">
        <f>"Live do "&amp;B141</f>
        <v>Live do Molejo</v>
      </c>
      <c r="B141" t="s">
        <v>458</v>
      </c>
      <c r="C141" t="str">
        <f>VLOOKUP(B141,[1]Canais!$B$2:$C$200,2,FALSE)</f>
        <v>UCddpsfEBo_m8oPN-1ZcYJVQ</v>
      </c>
      <c r="D141" t="str">
        <f>VLOOKUP(B141,canais!$L$2:$M$412,2,FALSE)</f>
        <v>5ec19a37f1c6989ffb8696ef</v>
      </c>
      <c r="E141" s="6">
        <v>43966</v>
      </c>
      <c r="F141" t="s">
        <v>35</v>
      </c>
      <c r="G141" t="str">
        <f>VLOOKUP(F141,subcategorias!$D$2:$E$123,2,FALSE)</f>
        <v>5ec195a5f1c6989ffb86964b</v>
      </c>
      <c r="H141" s="7">
        <v>0.83333333333333337</v>
      </c>
      <c r="I141" s="7" t="str">
        <f t="shared" si="9"/>
        <v>new Date("2020-05-15T20:00-0300")</v>
      </c>
      <c r="J141" t="s">
        <v>1258</v>
      </c>
      <c r="K141" s="5" t="s">
        <v>977</v>
      </c>
      <c r="M141" t="str">
        <f t="shared" si="10"/>
        <v>https://www.youtube.com/channel/UCddpsfEBo_m8oPN-1ZcYJVQ</v>
      </c>
      <c r="O141" t="str">
        <f t="shared" si="11"/>
        <v>{"titulo": "Live do Molejo" , "canais": [{"nome":"Molejo", "_id": "5ec19a37f1c6989ffb8696ef"}], "subcategorias": [{"nome":"pagode", "_id:":"5ec195a5f1c6989ffb86964b"}], "dataHora": new Date("2020-05-15T20:00-0300"),   "largeimage": "https://yt3.ggpht.com/a/AATXAJwUjDhQtvaW-c5314cD9nohQys6kB5RT-O4HA=s100-c-k-c0xffffffff-no-rj-mo", "status": "offline", "videoId": "", "url": "https://www.youtube.com/channel/UCddpsfEBo_m8oPN-1ZcYJVQ"},</v>
      </c>
    </row>
    <row r="142" spans="1:15" x14ac:dyDescent="0.25">
      <c r="A142" t="str">
        <f>"Live do "&amp;B142</f>
        <v>Live do Léo Magalhães</v>
      </c>
      <c r="B142" t="s">
        <v>275</v>
      </c>
      <c r="C142" t="str">
        <f>VLOOKUP(B142,[1]Canais!$B$2:$C$200,2,FALSE)</f>
        <v>UCzsDj1kdtmTg6PYSXlthIIA</v>
      </c>
      <c r="D142" t="str">
        <f>VLOOKUP(B142,canais!$L$2:$M$412,2,FALSE)</f>
        <v>5ec19a37f1c6989ffb869695</v>
      </c>
      <c r="E142" s="6">
        <v>43966</v>
      </c>
      <c r="F142" t="s">
        <v>28</v>
      </c>
      <c r="G142" t="str">
        <f>VLOOKUP(F142,subcategorias!$D$2:$E$123,2,FALSE)</f>
        <v>5ec195a5f1c6989ffb869644</v>
      </c>
      <c r="H142" s="7">
        <v>0.83333333333333337</v>
      </c>
      <c r="I142" s="7" t="str">
        <f t="shared" si="9"/>
        <v>new Date("2020-05-15T20:00-0300")</v>
      </c>
      <c r="J142" t="s">
        <v>1259</v>
      </c>
      <c r="K142" s="5" t="s">
        <v>977</v>
      </c>
      <c r="M142" t="str">
        <f t="shared" si="10"/>
        <v>https://www.youtube.com/channel/UCzsDj1kdtmTg6PYSXlthIIA</v>
      </c>
      <c r="O142" t="str">
        <f t="shared" si="11"/>
        <v>{"titulo": "Live do Léo Magalhães" , "canais": [{"nome":"Léo Magalhães", "_id": "5ec19a37f1c6989ffb869695"}], "subcategorias": [{"nome":"sertanejo", "_id:":"5ec195a5f1c6989ffb869644"}], "dataHora": new Date("2020-05-15T20:00-0300"),   "largeimage": "https://yt3.ggpht.com/a/AATXAJzATDXxGglOyarHjYxDCPZWOWd5rE5hiT3dEw=s100-c-k-c0xffffffff-no-rj-mo", "status": "offline", "videoId": "", "url": "https://www.youtube.com/channel/UCzsDj1kdtmTg6PYSXlthIIA"},</v>
      </c>
    </row>
    <row r="143" spans="1:15" x14ac:dyDescent="0.25">
      <c r="A143" t="s">
        <v>1260</v>
      </c>
      <c r="B143" t="s">
        <v>448</v>
      </c>
      <c r="C143" t="str">
        <f>VLOOKUP(B143,[1]Canais!$B$2:$C$200,2,FALSE)</f>
        <v>UCitzuLiNsHxVlM03GDls7tA</v>
      </c>
      <c r="D143" t="str">
        <f>VLOOKUP(B143,canais!$L$2:$M$412,2,FALSE)</f>
        <v>5ec19a37f1c6989ffb8696ea</v>
      </c>
      <c r="E143" s="6">
        <v>43967</v>
      </c>
      <c r="F143" t="s">
        <v>44</v>
      </c>
      <c r="G143" t="str">
        <f>VLOOKUP(F143,subcategorias!$D$2:$E$123,2,FALSE)</f>
        <v>5ec195a5f1c6989ffb869654</v>
      </c>
      <c r="H143" s="7">
        <v>0.58333333333333337</v>
      </c>
      <c r="I143" s="7" t="str">
        <f t="shared" si="9"/>
        <v>new Date("2020-05-16T14:00-0300")</v>
      </c>
      <c r="J143" t="str">
        <f>"https://i.ytimg.com/vi/"&amp;L143&amp;"/mqdefault.jpg"</f>
        <v>https://i.ytimg.com/vi/mG04IbPZpRU/mqdefault.jpg</v>
      </c>
      <c r="K143" s="5" t="s">
        <v>977</v>
      </c>
      <c r="L143" t="s">
        <v>1261</v>
      </c>
      <c r="M143" t="str">
        <f t="shared" si="10"/>
        <v>https://www.youtube.com/watch?v=mG04IbPZpRU</v>
      </c>
      <c r="O143" t="str">
        <f t="shared" si="11"/>
        <v>{"titulo": "Live Baianeiros - Amor Pelo Carnaval" , "canais": [{"nome":"Baianeiros", "_id": "5ec19a37f1c6989ffb8696ea"}], "subcategorias": [{"nome":"axé", "_id:":"5ec195a5f1c6989ffb869654"}], "dataHora": new Date("2020-05-16T14:00-0300"),   "largeimage": "https://i.ytimg.com/vi/mG04IbPZpRU/mqdefault.jpg", "status": "offline", "videoId": "mG04IbPZpRU", "url": "https://www.youtube.com/watch?v=mG04IbPZpRU"},</v>
      </c>
    </row>
    <row r="144" spans="1:15" x14ac:dyDescent="0.25">
      <c r="A144" t="s">
        <v>1262</v>
      </c>
      <c r="B144" t="s">
        <v>104</v>
      </c>
      <c r="C144" t="str">
        <f>VLOOKUP(B144,[1]Canais!$B$2:$C$200,2,FALSE)</f>
        <v>UCRRu9OXVYd5clj2Bs29gUVQ</v>
      </c>
      <c r="D144" t="str">
        <f>VLOOKUP(B144,canais!$L$2:$M$412,2,FALSE)</f>
        <v>5ec19a37f1c6989ffb86965c</v>
      </c>
      <c r="E144" s="6">
        <v>43967</v>
      </c>
      <c r="F144" t="s">
        <v>28</v>
      </c>
      <c r="G144" t="str">
        <f>VLOOKUP(F144,subcategorias!$D$2:$E$123,2,FALSE)</f>
        <v>5ec195a5f1c6989ffb869644</v>
      </c>
      <c r="H144" s="7">
        <v>0.75</v>
      </c>
      <c r="I144" s="7" t="str">
        <f t="shared" si="9"/>
        <v>new Date("2020-05-16T18:00-0300")</v>
      </c>
      <c r="J144" t="str">
        <f>"https://i.ytimg.com/vi/"&amp;L144&amp;"/mqdefault.jpg"</f>
        <v>https://i.ytimg.com/vi/JHwNbRRBiMA/mqdefault.jpg</v>
      </c>
      <c r="K144" s="5" t="s">
        <v>977</v>
      </c>
      <c r="L144" t="s">
        <v>1263</v>
      </c>
      <c r="M144" t="str">
        <f t="shared" si="10"/>
        <v>https://www.youtube.com/watch?v=JHwNbRRBiMA</v>
      </c>
      <c r="O144" t="str">
        <f t="shared" si="11"/>
        <v>{"titulo": "Zé Neto e Cristiano - LIVE BARZINHO ALEATÓRIO" , "canais": [{"nome":"Zé Neto e Cristiano", "_id": "5ec19a37f1c6989ffb86965c"}], "subcategorias": [{"nome":"sertanejo", "_id:":"5ec195a5f1c6989ffb869644"}], "dataHora": new Date("2020-05-16T18:00-0300"),   "largeimage": "https://i.ytimg.com/vi/JHwNbRRBiMA/mqdefault.jpg", "status": "offline", "videoId": "JHwNbRRBiMA", "url": "https://www.youtube.com/watch?v=JHwNbRRBiMA"},</v>
      </c>
    </row>
    <row r="145" spans="1:15" x14ac:dyDescent="0.25">
      <c r="A145" t="s">
        <v>1264</v>
      </c>
      <c r="B145" t="s">
        <v>98</v>
      </c>
      <c r="C145" t="str">
        <f>VLOOKUP(B145,[1]Canais!$B$2:$C$200,2,FALSE)</f>
        <v>UCdTX5ycRKPvTUiGu1519u4g</v>
      </c>
      <c r="D145" t="str">
        <f>VLOOKUP(B145,canais!$L$2:$M$412,2,FALSE)</f>
        <v>5ec19a37f1c6989ffb86965a</v>
      </c>
      <c r="E145" s="6">
        <v>43967</v>
      </c>
      <c r="F145" t="s">
        <v>28</v>
      </c>
      <c r="G145" t="str">
        <f>VLOOKUP(F145,subcategorias!$D$2:$E$123,2,FALSE)</f>
        <v>5ec195a5f1c6989ffb869644</v>
      </c>
      <c r="H145" s="7">
        <v>0.90277777777777779</v>
      </c>
      <c r="I145" s="7" t="str">
        <f t="shared" si="9"/>
        <v>new Date("2020-05-16T21:40-0300")</v>
      </c>
      <c r="J145" t="str">
        <f>"https://i.ytimg.com/vi/"&amp;L145&amp;"/mqdefault.jpg"</f>
        <v>https://i.ytimg.com/vi/HuuJTyv1myk/mqdefault.jpg</v>
      </c>
      <c r="K145" s="5" t="s">
        <v>977</v>
      </c>
      <c r="L145" t="s">
        <v>1265</v>
      </c>
      <c r="M145" t="str">
        <f t="shared" si="10"/>
        <v>https://www.youtube.com/watch?v=HuuJTyv1myk</v>
      </c>
      <c r="O145" t="str">
        <f t="shared" si="11"/>
        <v>{"titulo": "LIVE DO BRUNO &amp; MARRONE - #BeMBrahmaLive" , "canais": [{"nome":"Bruno e Marrone", "_id": "5ec19a37f1c6989ffb86965a"}], "subcategorias": [{"nome":"sertanejo", "_id:":"5ec195a5f1c6989ffb869644"}], "dataHora": new Date("2020-05-16T21:40-0300"),   "largeimage": "https://i.ytimg.com/vi/HuuJTyv1myk/mqdefault.jpg", "status": "offline", "videoId": "HuuJTyv1myk", "url": "https://www.youtube.com/watch?v=HuuJTyv1myk"},</v>
      </c>
    </row>
    <row r="146" spans="1:15" x14ac:dyDescent="0.25">
      <c r="A146" t="s">
        <v>1266</v>
      </c>
      <c r="B146" t="s">
        <v>460</v>
      </c>
      <c r="C146" t="str">
        <f>VLOOKUP(B146,[1]Canais!$B$2:$C$200,2,FALSE)</f>
        <v>UCwbvPLdzni9rToEDAuyM5Wg</v>
      </c>
      <c r="D146" t="str">
        <f>VLOOKUP(B146,canais!$L$2:$M$412,2,FALSE)</f>
        <v>5ec19a37f1c6989ffb8696f0</v>
      </c>
      <c r="E146" s="6">
        <v>43967</v>
      </c>
      <c r="F146" t="s">
        <v>28</v>
      </c>
      <c r="G146" t="str">
        <f>VLOOKUP(F146,subcategorias!$D$2:$E$123,2,FALSE)</f>
        <v>5ec195a5f1c6989ffb869644</v>
      </c>
      <c r="H146" s="7">
        <v>0.66666666666666663</v>
      </c>
      <c r="I146" s="7" t="str">
        <f t="shared" si="9"/>
        <v>new Date("2020-05-16T16:00-0300")</v>
      </c>
      <c r="J146" t="str">
        <f>"https://i.ytimg.com/vi/"&amp;L146&amp;"/mqdefault.jpg"</f>
        <v>https://i.ytimg.com/vi/ws9Qx1Whfi4/mqdefault.jpg</v>
      </c>
      <c r="K146" s="5" t="s">
        <v>977</v>
      </c>
      <c r="L146" t="s">
        <v>1267</v>
      </c>
      <c r="M146" t="str">
        <f t="shared" si="10"/>
        <v>https://www.youtube.com/watch?v=ws9Qx1Whfi4</v>
      </c>
      <c r="O146" t="str">
        <f t="shared" si="11"/>
        <v>{"titulo": "Live dos Homens de Cabaré - Fique em Casa 2" , "canais": [{"nome":"Homens de Cabaré", "_id": "5ec19a37f1c6989ffb8696f0"}], "subcategorias": [{"nome":"sertanejo", "_id:":"5ec195a5f1c6989ffb869644"}], "dataHora": new Date("2020-05-16T16:00-0300"),   "largeimage": "https://i.ytimg.com/vi/ws9Qx1Whfi4/mqdefault.jpg", "status": "offline", "videoId": "ws9Qx1Whfi4", "url": "https://www.youtube.com/watch?v=ws9Qx1Whfi4"},</v>
      </c>
    </row>
    <row r="147" spans="1:15" x14ac:dyDescent="0.25">
      <c r="A147" t="s">
        <v>1268</v>
      </c>
      <c r="B147" t="s">
        <v>110</v>
      </c>
      <c r="C147" t="str">
        <f>VLOOKUP(B147,[1]Canais!$B$2:$C$200,2,FALSE)</f>
        <v>UCciJLMuECsXuOyhA4FO48Sg</v>
      </c>
      <c r="D147" t="str">
        <f>VLOOKUP(B147,canais!$L$2:$M$412,2,FALSE)</f>
        <v>5ec19a37f1c6989ffb86965e</v>
      </c>
      <c r="E147" s="6">
        <v>43968</v>
      </c>
      <c r="F147" t="s">
        <v>39</v>
      </c>
      <c r="G147" t="str">
        <f>VLOOKUP(F147,subcategorias!$D$2:$E$123,2,FALSE)</f>
        <v>5ec195a5f1c6989ffb86964f</v>
      </c>
      <c r="H147" s="7">
        <v>0.66666666666666663</v>
      </c>
      <c r="I147" s="7" t="str">
        <f t="shared" si="9"/>
        <v>new Date("2020-05-17T16:00-0300")</v>
      </c>
      <c r="J147" t="str">
        <f t="shared" ref="J147:J149" si="13">"https://i.ytimg.com/vi/"&amp;L147&amp;"/mqdefault.jpg"</f>
        <v>https://i.ytimg.com/vi/NcckVBmUe7I/mqdefault.jpg</v>
      </c>
      <c r="K147" s="5" t="s">
        <v>977</v>
      </c>
      <c r="L147" t="s">
        <v>1269</v>
      </c>
      <c r="M147" t="str">
        <f t="shared" si="10"/>
        <v>https://www.youtube.com/watch?v=NcckVBmUe7I</v>
      </c>
      <c r="O147" t="str">
        <f t="shared" si="11"/>
        <v>{"titulo": "Live Wesley Safadão e Raça Negra - #SkolNaLiveWsSunset" , "canais": [{"nome":"Wesley Safadão", "_id": "5ec19a37f1c6989ffb86965e"}], "subcategorias": [{"nome":"forró", "_id:":"5ec195a5f1c6989ffb86964f"}], "dataHora": new Date("2020-05-17T16:00-0300"),   "largeimage": "https://i.ytimg.com/vi/NcckVBmUe7I/mqdefault.jpg", "status": "offline", "videoId": "NcckVBmUe7I", "url": "https://www.youtube.com/watch?v=NcckVBmUe7I"},</v>
      </c>
    </row>
    <row r="148" spans="1:15" x14ac:dyDescent="0.25">
      <c r="A148" t="s">
        <v>1268</v>
      </c>
      <c r="B148" t="s">
        <v>462</v>
      </c>
      <c r="C148" t="str">
        <f>VLOOKUP(B148,[1]Canais!$B$2:$C$200,2,FALSE)</f>
        <v>UCVVvg0xw2FrVZEHmGboLkBw</v>
      </c>
      <c r="D148" t="str">
        <f>VLOOKUP(B148,canais!$L$2:$M$412,2,FALSE)</f>
        <v>5ec19a37f1c6989ffb8696f1</v>
      </c>
      <c r="E148" s="6">
        <v>43968</v>
      </c>
      <c r="F148" t="s">
        <v>39</v>
      </c>
      <c r="G148" t="str">
        <f>VLOOKUP(F148,subcategorias!$D$2:$E$123,2,FALSE)</f>
        <v>5ec195a5f1c6989ffb86964f</v>
      </c>
      <c r="H148" s="7">
        <v>0.66666666666666663</v>
      </c>
      <c r="I148" s="7" t="str">
        <f t="shared" si="9"/>
        <v>new Date("2020-05-17T16:00-0300")</v>
      </c>
      <c r="J148" t="str">
        <f t="shared" si="13"/>
        <v>https://i.ytimg.com/vi/NcckVBmUe7I/mqdefault.jpg</v>
      </c>
      <c r="K148" s="5" t="s">
        <v>977</v>
      </c>
      <c r="L148" t="s">
        <v>1269</v>
      </c>
      <c r="M148" t="s">
        <v>1270</v>
      </c>
      <c r="O148" t="str">
        <f t="shared" si="11"/>
        <v>{"titulo": "Live Wesley Safadão e Raça Negra - #SkolNaLiveWsSunset" , "canais": [{"nome":"Raça Negra", "_id": "5ec19a37f1c6989ffb8696f1"}], "subcategorias": [{"nome":"forró", "_id:":"5ec195a5f1c6989ffb86964f"}], "dataHora": new Date("2020-05-17T16:00-0300"),   "largeimage": "https://i.ytimg.com/vi/NcckVBmUe7I/mqdefault.jpg", "status": "offline", "videoId": "NcckVBmUe7I", "url": "https://www.youtube.com/channel/UCciJLMuECsXuOyhA4FO48Sg"},</v>
      </c>
    </row>
    <row r="149" spans="1:15" x14ac:dyDescent="0.25">
      <c r="A149" t="s">
        <v>1271</v>
      </c>
      <c r="B149" t="s">
        <v>464</v>
      </c>
      <c r="C149" t="str">
        <f>VLOOKUP(B149,[1]Canais!$B$2:$C$200,2,FALSE)</f>
        <v>UCM4ZbibY3UweTYgVlo6nocg</v>
      </c>
      <c r="D149" t="str">
        <f>VLOOKUP(B149,canais!$L$2:$M$412,2,FALSE)</f>
        <v>5ec19a37f1c6989ffb8696f2</v>
      </c>
      <c r="E149" s="6">
        <v>43968</v>
      </c>
      <c r="F149" t="s">
        <v>28</v>
      </c>
      <c r="G149" t="str">
        <f>VLOOKUP(F149,subcategorias!$D$2:$E$123,2,FALSE)</f>
        <v>5ec195a5f1c6989ffb869644</v>
      </c>
      <c r="H149" s="7">
        <v>0.70833333333333337</v>
      </c>
      <c r="I149" s="7" t="str">
        <f t="shared" si="9"/>
        <v>new Date("2020-05-17T17:00-0300")</v>
      </c>
      <c r="J149" t="str">
        <f t="shared" si="13"/>
        <v>https://i.ytimg.com/vi/J1rNfMY2scA/mqdefault.jpg</v>
      </c>
      <c r="K149" s="5" t="s">
        <v>977</v>
      </c>
      <c r="L149" t="s">
        <v>1272</v>
      </c>
      <c r="M149" t="str">
        <f>IF(ISBLANK(L149),"https://www.youtube.com/channel/"&amp;C149,"https://www.youtube.com/watch?v="&amp;L149)</f>
        <v>https://www.youtube.com/watch?v=J1rNfMY2scA</v>
      </c>
      <c r="O149" t="str">
        <f t="shared" si="11"/>
        <v>{"titulo": "Live In The Farm | #FiqueEmCasa e Cante #Comigo" , "canais": [{"nome":"Matogrosso e Mathias", "_id": "5ec19a37f1c6989ffb8696f2"}], "subcategorias": [{"nome":"sertanejo", "_id:":"5ec195a5f1c6989ffb869644"}], "dataHora": new Date("2020-05-17T17:00-0300"),   "largeimage": "https://i.ytimg.com/vi/J1rNfMY2scA/mqdefault.jpg", "status": "offline", "videoId": "J1rNfMY2scA", "url": "https://www.youtube.com/watch?v=J1rNfMY2scA"},</v>
      </c>
    </row>
    <row r="150" spans="1:15" x14ac:dyDescent="0.25">
      <c r="A150" t="s">
        <v>1274</v>
      </c>
      <c r="B150" t="s">
        <v>466</v>
      </c>
      <c r="C150" t="str">
        <f>VLOOKUP(B150,[1]Canais!$B$2:$C$200,2,FALSE)</f>
        <v>UCjJqJZjb3V0hYtGFeAg1ydA</v>
      </c>
      <c r="D150" t="str">
        <f>VLOOKUP(B150,canais!$L$2:$M$412,2,FALSE)</f>
        <v>5ec19a37f1c6989ffb8696f3</v>
      </c>
      <c r="E150" s="6">
        <v>43972</v>
      </c>
      <c r="F150" t="s">
        <v>28</v>
      </c>
      <c r="G150" t="str">
        <f>VLOOKUP(F150,subcategorias!$D$2:$E$123,2,FALSE)</f>
        <v>5ec195a5f1c6989ffb869644</v>
      </c>
      <c r="H150" s="7">
        <v>0.85416666666666663</v>
      </c>
      <c r="I150" s="7" t="str">
        <f t="shared" si="9"/>
        <v>new Date("2020-05-21T20:30-0300")</v>
      </c>
      <c r="J150" t="s">
        <v>1273</v>
      </c>
      <c r="K150" s="5" t="s">
        <v>977</v>
      </c>
      <c r="M150" t="str">
        <f t="shared" ref="M150:M213" si="14">IF(ISBLANK(L150),"https://www.youtube.com/channel/"&amp;C150,"https://www.youtube.com/watch?v="&amp;L150)</f>
        <v>https://www.youtube.com/channel/UCjJqJZjb3V0hYtGFeAg1ydA</v>
      </c>
      <c r="O150" t="str">
        <f t="shared" si="11"/>
        <v>{"titulo": "#SÓASANTIGAS2" , "canais": [{"nome":"César Menotti e Fabiano", "_id": "5ec19a37f1c6989ffb8696f3"}], "subcategorias": [{"nome":"sertanejo", "_id:":"5ec195a5f1c6989ffb869644"}], "dataHora": new Date("2020-05-21T20:30-0300"),   "largeimage": "https://yt3.ggpht.com/a/AATXAJyTOBbBBc5rlM0WxWWiR3oMdN0l4qlI66Opgw=s100-c-k-c0xffffffff-no-rj-mo", "status": "offline", "videoId": "", "url": "https://www.youtube.com/channel/UCjJqJZjb3V0hYtGFeAg1ydA"},</v>
      </c>
    </row>
    <row r="151" spans="1:15" x14ac:dyDescent="0.25">
      <c r="A151" t="str">
        <f>"Live do "&amp;B151</f>
        <v>Live do Gusttavo Lima</v>
      </c>
      <c r="B151" t="s">
        <v>101</v>
      </c>
      <c r="C151" t="str">
        <f>VLOOKUP(B151,[1]Canais!$B$2:$C$200,2,FALSE)</f>
        <v>UCXooz9whNJZBRTHi9AqdjPw</v>
      </c>
      <c r="D151" t="str">
        <f>VLOOKUP(B151,canais!$L$2:$M$412,2,FALSE)</f>
        <v>5ec19a37f1c6989ffb86965b</v>
      </c>
      <c r="E151" s="6">
        <v>43973</v>
      </c>
      <c r="F151" t="s">
        <v>28</v>
      </c>
      <c r="G151" t="str">
        <f>VLOOKUP(F151,subcategorias!$D$2:$E$123,2,FALSE)</f>
        <v>5ec195a5f1c6989ffb869644</v>
      </c>
      <c r="H151" s="7">
        <v>0.875</v>
      </c>
      <c r="I151" s="7" t="str">
        <f t="shared" si="9"/>
        <v>new Date("2020-05-22T21:00-0300")</v>
      </c>
      <c r="J151" t="s">
        <v>1275</v>
      </c>
      <c r="K151" s="5" t="s">
        <v>977</v>
      </c>
      <c r="M151" t="str">
        <f t="shared" si="14"/>
        <v>https://www.youtube.com/channel/UCXooz9whNJZBRTHi9AqdjPw</v>
      </c>
      <c r="O151" t="str">
        <f t="shared" si="11"/>
        <v>{"titulo": "Live do Gusttavo Lima" , "canais": [{"nome":"Gusttavo Lima", "_id": "5ec19a37f1c6989ffb86965b"}], "subcategorias": [{"nome":"sertanejo", "_id:":"5ec195a5f1c6989ffb869644"}], "dataHora": new Date("2020-05-22T21:00-0300"),   "largeimage": "https://yt3.ggpht.com/a/AATXAJyVicGbyD_5_qhJugffPlagRV8VTor-05OOXw=s100-c-k-c0xffffffff-no-rj-mo", "status": "offline", "videoId": "", "url": "https://www.youtube.com/channel/UCXooz9whNJZBRTHi9AqdjPw"},</v>
      </c>
    </row>
    <row r="152" spans="1:15" x14ac:dyDescent="0.25">
      <c r="A152" t="str">
        <f>"Live do "&amp;B152</f>
        <v>Live do Ferrugem</v>
      </c>
      <c r="B152" t="s">
        <v>113</v>
      </c>
      <c r="C152" t="str">
        <f>VLOOKUP(B152,[1]Canais!$B$2:$C$200,2,FALSE)</f>
        <v>UCrbPlzWoueuZBkdVMRndw_Q</v>
      </c>
      <c r="D152" t="str">
        <f>VLOOKUP(B152,canais!$L$2:$M$412,2,FALSE)</f>
        <v>5ec19a37f1c6989ffb86965f</v>
      </c>
      <c r="E152" s="6">
        <v>43972</v>
      </c>
      <c r="F152" t="s">
        <v>37</v>
      </c>
      <c r="G152" t="str">
        <f>VLOOKUP(F152,subcategorias!$D$2:$E$123,2,FALSE)</f>
        <v>5ec195a5f1c6989ffb86964d</v>
      </c>
      <c r="H152" s="7">
        <v>0.83333333333333337</v>
      </c>
      <c r="I152" s="7" t="str">
        <f t="shared" si="9"/>
        <v>new Date("2020-05-21T20:00-0300")</v>
      </c>
      <c r="J152" t="s">
        <v>1276</v>
      </c>
      <c r="K152" s="5" t="s">
        <v>977</v>
      </c>
      <c r="M152" t="str">
        <f t="shared" si="14"/>
        <v>https://www.youtube.com/channel/UCrbPlzWoueuZBkdVMRndw_Q</v>
      </c>
      <c r="O152" t="str">
        <f t="shared" si="11"/>
        <v>{"titulo": "Live do Ferrugem" , "canais": [{"nome":"Ferrugem", "_id": "5ec19a37f1c6989ffb86965f"}], "subcategorias": [{"nome":"samba", "_id:":"5ec195a5f1c6989ffb86964d"}], "dataHora": new Date("2020-05-21T20:00-0300"),   "largeimage": "https://yt3.ggpht.com/a/AATXAJzxnPRUAQvD9Hamc2grHqBvuMiqLNZbbm1jTw=s100-c-k-c0xffffffff-no-rj-mo", "status": "offline", "videoId": "", "url": "https://www.youtube.com/channel/UCrbPlzWoueuZBkdVMRndw_Q"},</v>
      </c>
    </row>
    <row r="153" spans="1:15" x14ac:dyDescent="0.25">
      <c r="A153" t="str">
        <f>"Live da "&amp;B153</f>
        <v>Live da Claudia Leitte</v>
      </c>
      <c r="B153" t="s">
        <v>468</v>
      </c>
      <c r="C153" t="str">
        <f>VLOOKUP(B153,[1]Canais!$B$2:$C$200,2,FALSE)</f>
        <v>UCoNxStSEPiLxBiQQhYDFthA</v>
      </c>
      <c r="D153" t="str">
        <f>VLOOKUP(B153,canais!$L$2:$M$412,2,FALSE)</f>
        <v>5ec19a37f1c6989ffb8696f4</v>
      </c>
      <c r="E153" s="6">
        <v>43974</v>
      </c>
      <c r="F153" t="s">
        <v>44</v>
      </c>
      <c r="G153" t="str">
        <f>VLOOKUP(F153,subcategorias!$D$2:$E$123,2,FALSE)</f>
        <v>5ec195a5f1c6989ffb869654</v>
      </c>
      <c r="H153" s="7">
        <v>0.66666666666666663</v>
      </c>
      <c r="I153" s="7" t="str">
        <f t="shared" si="9"/>
        <v>new Date("2020-05-23T16:00-0300")</v>
      </c>
      <c r="J153" t="s">
        <v>1277</v>
      </c>
      <c r="K153" s="5" t="s">
        <v>977</v>
      </c>
      <c r="M153" t="str">
        <f t="shared" si="14"/>
        <v>https://www.youtube.com/channel/UCoNxStSEPiLxBiQQhYDFthA</v>
      </c>
      <c r="O153" t="str">
        <f t="shared" si="11"/>
        <v>{"titulo": "Live da Claudia Leitte" , "canais": [{"nome":"Claudia Leitte", "_id": "5ec19a37f1c6989ffb8696f4"}], "subcategorias": [{"nome":"axé", "_id:":"5ec195a5f1c6989ffb869654"}], "dataHora": new Date("2020-05-23T16:00-0300"),   "largeimage": "https://yt3.ggpht.com/a/AATXAJxqm57XmElk5azm_p7jCBi3eA5V5y9sk7cL=s100-c-k-c0xffffffff-no-rj-mo", "status": "offline", "videoId": "", "url": "https://www.youtube.com/channel/UCoNxStSEPiLxBiQQhYDFthA"},</v>
      </c>
    </row>
    <row r="154" spans="1:15" x14ac:dyDescent="0.25">
      <c r="A154" t="s">
        <v>1279</v>
      </c>
      <c r="B154" t="s">
        <v>470</v>
      </c>
      <c r="C154" t="str">
        <f>VLOOKUP(B154,[1]Canais!$B$2:$C$200,2,FALSE)</f>
        <v>UCn0IMIrQMOHdQDXk3W4N78g</v>
      </c>
      <c r="D154" t="str">
        <f>VLOOKUP(B154,canais!$L$2:$M$412,2,FALSE)</f>
        <v>5ec19a37f1c6989ffb8696f5</v>
      </c>
      <c r="E154" s="6">
        <v>43982</v>
      </c>
      <c r="F154" t="s">
        <v>35</v>
      </c>
      <c r="G154" t="str">
        <f>VLOOKUP(F154,subcategorias!$D$2:$E$123,2,FALSE)</f>
        <v>5ec195a5f1c6989ffb86964b</v>
      </c>
      <c r="H154" s="7">
        <v>0.8125</v>
      </c>
      <c r="I154" s="7" t="str">
        <f t="shared" si="9"/>
        <v>new Date("2020-05-31T19:30-0300")</v>
      </c>
      <c r="J154" t="s">
        <v>1278</v>
      </c>
      <c r="K154" s="5" t="s">
        <v>977</v>
      </c>
      <c r="M154" t="str">
        <f t="shared" si="14"/>
        <v>https://www.youtube.com/channel/UCn0IMIrQMOHdQDXk3W4N78g</v>
      </c>
      <c r="O154" t="str">
        <f t="shared" si="11"/>
        <v>{"titulo": "#AlexandrePiresESeuJorge #Irmãos #FiqueEmCasa" , "canais": [{"nome":"Alexandre Pires", "_id": "5ec19a37f1c6989ffb8696f5"}], "subcategorias": [{"nome":"pagode", "_id:":"5ec195a5f1c6989ffb86964b"}], "dataHora": new Date("2020-05-31T19:30-0300"),   "largeimage": "https://instagram.fbhz1-1.fna.fbcdn.net/v/t51.2885-15/e35/96732953_293952024940719_418688722783321639_n.jpg?_nc_ht=instagram.fbhz1-1.fna.fbcdn.net&amp;_nc_cat=103&amp;_nc_ohc=gnnooEW0st0AX-j97f-&amp;oh=0d98fb1758141c21b01b799568386890&amp;oe=5EBEE8FC", "status": "offline", "videoId": "", "url": "https://www.youtube.com/channel/UCn0IMIrQMOHdQDXk3W4N78g"},</v>
      </c>
    </row>
    <row r="155" spans="1:15" x14ac:dyDescent="0.25">
      <c r="A155" t="s">
        <v>1281</v>
      </c>
      <c r="B155" t="s">
        <v>107</v>
      </c>
      <c r="C155" t="str">
        <f>VLOOKUP(B155,[1]Canais!$B$2:$C$200,2,FALSE)</f>
        <v>UCULzCZWkkOb9dW8rr6dguQQ</v>
      </c>
      <c r="D155" t="str">
        <f>VLOOKUP(B155,canais!$L$2:$M$412,2,FALSE)</f>
        <v>5ec19a37f1c6989ffb86965d</v>
      </c>
      <c r="E155" s="6">
        <v>43974</v>
      </c>
      <c r="F155" t="s">
        <v>28</v>
      </c>
      <c r="G155" t="str">
        <f>VLOOKUP(F155,subcategorias!$D$2:$E$123,2,FALSE)</f>
        <v>5ec195a5f1c6989ffb869644</v>
      </c>
      <c r="H155" s="7">
        <v>0.83333333333333337</v>
      </c>
      <c r="I155" s="7" t="str">
        <f t="shared" si="9"/>
        <v>new Date("2020-05-23T20:00-0300")</v>
      </c>
      <c r="J155" t="s">
        <v>1280</v>
      </c>
      <c r="K155" s="5" t="s">
        <v>977</v>
      </c>
      <c r="M155" t="str">
        <f t="shared" si="14"/>
        <v>https://www.youtube.com/channel/UCULzCZWkkOb9dW8rr6dguQQ</v>
      </c>
      <c r="O155" t="str">
        <f t="shared" si="11"/>
        <v>{"titulo": "Aqui em Casa 2" , "canais": [{"nome":"Maiara e Maraisa", "_id": "5ec19a37f1c6989ffb86965d"}], "subcategorias": [{"nome":"sertanejo", "_id:":"5ec195a5f1c6989ffb869644"}], "dataHora": new Date("2020-05-23T20:00-0300"),   "largeimage": "https://yt3.ggpht.com/a/AATXAJwTETkLnEvBxNLtWNGkWUf-LN6tESTrBfZXWg=s100-c-k-c0xffffffff-no-rj-mo", "status": "offline", "videoId": "", "url": "https://www.youtube.com/channel/UCULzCZWkkOb9dW8rr6dguQQ"},</v>
      </c>
    </row>
    <row r="156" spans="1:15" x14ac:dyDescent="0.25">
      <c r="A156" t="s">
        <v>1282</v>
      </c>
      <c r="B156" t="s">
        <v>472</v>
      </c>
      <c r="C156" t="str">
        <f>VLOOKUP(B156,[1]Canais!$B$2:$C$200,2,FALSE)</f>
        <v>UCmefFmh-DKDUoxH67_b-5Vg</v>
      </c>
      <c r="D156" t="str">
        <f>VLOOKUP(B156,canais!$L$2:$M$412,2,FALSE)</f>
        <v>5ec19a37f1c6989ffb8696f6</v>
      </c>
      <c r="E156" s="6">
        <v>43975</v>
      </c>
      <c r="F156" t="s">
        <v>39</v>
      </c>
      <c r="G156" t="str">
        <f>VLOOKUP(F156,subcategorias!$D$2:$E$123,2,FALSE)</f>
        <v>5ec195a5f1c6989ffb86964f</v>
      </c>
      <c r="H156" s="7">
        <v>0.66666666666666663</v>
      </c>
      <c r="I156" s="7" t="str">
        <f t="shared" si="9"/>
        <v>new Date("2020-05-24T16:00-0300")</v>
      </c>
      <c r="J156" t="str">
        <f>"https://i.ytimg.com/vi/"&amp;L156&amp;"/mqdefault.jpg"</f>
        <v>https://i.ytimg.com/vi/tE05dY1IVwY/mqdefault.jpg</v>
      </c>
      <c r="K156" s="5" t="s">
        <v>977</v>
      </c>
      <c r="L156" t="s">
        <v>1283</v>
      </c>
      <c r="M156" t="str">
        <f t="shared" si="14"/>
        <v>https://www.youtube.com/watch?v=tE05dY1IVwY</v>
      </c>
      <c r="O156" t="str">
        <f t="shared" si="11"/>
        <v>{"titulo": "#FiqueEmCasa, Cante #Comigo Sol e Mar Live (Solange Almeida e Márcia Fellipe)" , "canais": [{"nome":"Solange Almeida", "_id": "5ec19a37f1c6989ffb8696f6"}], "subcategorias": [{"nome":"forró", "_id:":"5ec195a5f1c6989ffb86964f"}], "dataHora": new Date("2020-05-24T16:00-0300"),   "largeimage": "https://i.ytimg.com/vi/tE05dY1IVwY/mqdefault.jpg", "status": "offline", "videoId": "tE05dY1IVwY", "url": "https://www.youtube.com/watch?v=tE05dY1IVwY"},</v>
      </c>
    </row>
    <row r="157" spans="1:15" x14ac:dyDescent="0.25">
      <c r="A157" t="s">
        <v>1282</v>
      </c>
      <c r="B157" t="s">
        <v>474</v>
      </c>
      <c r="C157" t="str">
        <f>VLOOKUP(B157,[1]Canais!$B$2:$C$200,2,FALSE)</f>
        <v>UChiC7Ov5g5iT8bFiAuFW7FA</v>
      </c>
      <c r="D157" t="str">
        <f>VLOOKUP(B157,canais!$L$2:$M$412,2,FALSE)</f>
        <v>5ec19a37f1c6989ffb8696f7</v>
      </c>
      <c r="E157" s="6">
        <v>43975</v>
      </c>
      <c r="F157" t="s">
        <v>39</v>
      </c>
      <c r="G157" t="str">
        <f>VLOOKUP(F157,subcategorias!$D$2:$E$123,2,FALSE)</f>
        <v>5ec195a5f1c6989ffb86964f</v>
      </c>
      <c r="H157" s="7">
        <v>0.66666666666666663</v>
      </c>
      <c r="I157" s="7" t="str">
        <f t="shared" si="9"/>
        <v>new Date("2020-05-24T16:00-0300")</v>
      </c>
      <c r="J157" t="str">
        <f>"https://i.ytimg.com/vi/"&amp;L157&amp;"/mqdefault.jpg"</f>
        <v>https://i.ytimg.com/vi/tE05dY1IVwY/mqdefault.jpg</v>
      </c>
      <c r="K157" s="5" t="s">
        <v>977</v>
      </c>
      <c r="L157" t="s">
        <v>1283</v>
      </c>
      <c r="M157" t="str">
        <f t="shared" si="14"/>
        <v>https://www.youtube.com/watch?v=tE05dY1IVwY</v>
      </c>
      <c r="O157" t="str">
        <f t="shared" si="11"/>
        <v>{"titulo": "#FiqueEmCasa, Cante #Comigo Sol e Mar Live (Solange Almeida e Márcia Fellipe)" , "canais": [{"nome":"Márcia Fellipe", "_id": "5ec19a37f1c6989ffb8696f7"}], "subcategorias": [{"nome":"forró", "_id:":"5ec195a5f1c6989ffb86964f"}], "dataHora": new Date("2020-05-24T16:00-0300"),   "largeimage": "https://i.ytimg.com/vi/tE05dY1IVwY/mqdefault.jpg", "status": "offline", "videoId": "tE05dY1IVwY", "url": "https://www.youtube.com/watch?v=tE05dY1IVwY"},</v>
      </c>
    </row>
    <row r="158" spans="1:15" x14ac:dyDescent="0.25">
      <c r="A158" t="s">
        <v>1285</v>
      </c>
      <c r="B158" t="s">
        <v>476</v>
      </c>
      <c r="C158" t="str">
        <f>VLOOKUP(B158,[1]Canais!$B$2:$C$200,2,FALSE)</f>
        <v>UCPNfKdzR9PbXo8LXsK6Bnzw</v>
      </c>
      <c r="D158" t="str">
        <f>VLOOKUP(B158,canais!$L$2:$M$412,2,FALSE)</f>
        <v>5ec19a37f1c6989ffb8696f8</v>
      </c>
      <c r="E158" s="6">
        <v>43977</v>
      </c>
      <c r="F158" t="s">
        <v>28</v>
      </c>
      <c r="G158" t="str">
        <f>VLOOKUP(F158,subcategorias!$D$2:$E$123,2,FALSE)</f>
        <v>5ec195a5f1c6989ffb869644</v>
      </c>
      <c r="H158" s="7">
        <v>0.83333333333333337</v>
      </c>
      <c r="I158" s="7" t="str">
        <f t="shared" si="9"/>
        <v>new Date("2020-05-26T20:00-0300")</v>
      </c>
      <c r="J158" t="s">
        <v>1284</v>
      </c>
      <c r="K158" s="5" t="s">
        <v>977</v>
      </c>
      <c r="M158" t="str">
        <f t="shared" si="14"/>
        <v>https://www.youtube.com/channel/UCPNfKdzR9PbXo8LXsK6Bnzw</v>
      </c>
      <c r="O158" t="str">
        <f t="shared" si="11"/>
        <v>{"titulo": "Live Show dos Munhoiz" , "canais": [{"nome":"Munhoz e Mariano", "_id": "5ec19a37f1c6989ffb8696f8"}], "subcategorias": [{"nome":"sertanejo", "_id:":"5ec195a5f1c6989ffb869644"}], "dataHora": new Date("2020-05-26T20:00-0300"),   "largeimage": "https://yt3.ggpht.com/a/AATXAJwtAIzByfkKtWzhXVV3ekJQoCPS9RPLGvw5AQ=s100-c-k-c0xffffffff-no-rj-mo", "status": "offline", "videoId": "", "url": "https://www.youtube.com/channel/UCPNfKdzR9PbXo8LXsK6Bnzw"},</v>
      </c>
    </row>
    <row r="159" spans="1:15" x14ac:dyDescent="0.25">
      <c r="A159" t="s">
        <v>1286</v>
      </c>
      <c r="B159" t="s">
        <v>478</v>
      </c>
      <c r="C159" t="str">
        <f>VLOOKUP(B159,[1]Canais!$B$2:$C$200,2,FALSE)</f>
        <v>UCDX3MD1sjB_OKAoWMfSfMmw</v>
      </c>
      <c r="D159" t="str">
        <f>VLOOKUP(B159,canais!$L$2:$M$412,2,FALSE)</f>
        <v>5ec19a37f1c6989ffb8696f9</v>
      </c>
      <c r="E159" s="6">
        <v>43979</v>
      </c>
      <c r="F159" t="s">
        <v>28</v>
      </c>
      <c r="G159" t="str">
        <f>VLOOKUP(F159,subcategorias!$D$2:$E$123,2,FALSE)</f>
        <v>5ec195a5f1c6989ffb869644</v>
      </c>
      <c r="H159" s="7">
        <v>0.85416666666666663</v>
      </c>
      <c r="I159" s="7" t="str">
        <f t="shared" si="9"/>
        <v>new Date("2020-05-28T20:30-0300")</v>
      </c>
      <c r="J159" t="str">
        <f>"https://i.ytimg.com/vi/"&amp;L159&amp;"/mqdefault.jpg"</f>
        <v>https://i.ytimg.com/vi/uQEH1EMsxl4/mqdefault.jpg</v>
      </c>
      <c r="K159" s="5" t="s">
        <v>977</v>
      </c>
      <c r="L159" t="s">
        <v>1287</v>
      </c>
      <c r="M159" t="str">
        <f t="shared" si="14"/>
        <v>https://www.youtube.com/watch?v=uQEH1EMsxl4</v>
      </c>
      <c r="O159" t="str">
        <f t="shared" si="11"/>
        <v>{"titulo": "Live João Bosco e Vinicius - Atendendo a Pedidos | #FiqueEmCasa e Cante #Comigo" , "canais": [{"nome":"João Bosco e Vinícius", "_id": "5ec19a37f1c6989ffb8696f9"}], "subcategorias": [{"nome":"sertanejo", "_id:":"5ec195a5f1c6989ffb869644"}], "dataHora": new Date("2020-05-28T20:30-0300"),   "largeimage": "https://i.ytimg.com/vi/uQEH1EMsxl4/mqdefault.jpg", "status": "offline", "videoId": "uQEH1EMsxl4", "url": "https://www.youtube.com/watch?v=uQEH1EMsxl4"},</v>
      </c>
    </row>
    <row r="160" spans="1:15" x14ac:dyDescent="0.25">
      <c r="A160" t="s">
        <v>1288</v>
      </c>
      <c r="B160" t="s">
        <v>472</v>
      </c>
      <c r="C160" t="str">
        <f>VLOOKUP(B160,[1]Canais!$B$2:$C$200,2,FALSE)</f>
        <v>UCmefFmh-DKDUoxH67_b-5Vg</v>
      </c>
      <c r="D160" t="str">
        <f>VLOOKUP(B160,canais!$L$2:$M$412,2,FALSE)</f>
        <v>5ec19a37f1c6989ffb8696f6</v>
      </c>
      <c r="E160" s="6">
        <v>43982</v>
      </c>
      <c r="F160" t="s">
        <v>39</v>
      </c>
      <c r="G160" t="str">
        <f>VLOOKUP(F160,subcategorias!$D$2:$E$123,2,FALSE)</f>
        <v>5ec195a5f1c6989ffb86964f</v>
      </c>
      <c r="H160" s="7">
        <v>0.70833333333333337</v>
      </c>
      <c r="I160" s="7" t="str">
        <f t="shared" si="9"/>
        <v>new Date("2020-05-31T17:00-0300")</v>
      </c>
      <c r="J160" t="str">
        <f>"https://i.ytimg.com/vi/"&amp;L160&amp;"/mqdefault.jpg"</f>
        <v>https://i.ytimg.com/vi/whAocGPR7Xg/mqdefault.jpg</v>
      </c>
      <c r="K160" s="5" t="s">
        <v>977</v>
      </c>
      <c r="L160" t="s">
        <v>1289</v>
      </c>
      <c r="M160" t="str">
        <f t="shared" si="14"/>
        <v>https://www.youtube.com/watch?v=whAocGPR7Xg</v>
      </c>
      <c r="O160" t="str">
        <f t="shared" si="11"/>
        <v>{"titulo": "#FiqueEmCasa, Cante #Comigo Sol João Live (Solange Almeida)" , "canais": [{"nome":"Solange Almeida", "_id": "5ec19a37f1c6989ffb8696f6"}], "subcategorias": [{"nome":"forró", "_id:":"5ec195a5f1c6989ffb86964f"}], "dataHora": new Date("2020-05-31T17:00-0300"),   "largeimage": "https://i.ytimg.com/vi/whAocGPR7Xg/mqdefault.jpg", "status": "offline", "videoId": "whAocGPR7Xg", "url": "https://www.youtube.com/watch?v=whAocGPR7Xg"},</v>
      </c>
    </row>
    <row r="161" spans="1:15" x14ac:dyDescent="0.25">
      <c r="A161" t="s">
        <v>1291</v>
      </c>
      <c r="B161" t="s">
        <v>480</v>
      </c>
      <c r="C161" t="str">
        <f>VLOOKUP(B161,[1]Canais!$B$2:$C$200,2,FALSE)</f>
        <v>UCESs365L1Ccnq4q3J5yZ7nQ</v>
      </c>
      <c r="D161" t="str">
        <f>VLOOKUP(B161,canais!$L$2:$M$412,2,FALSE)</f>
        <v>5ec19a37f1c6989ffb8696fa</v>
      </c>
      <c r="E161" s="6">
        <v>43956</v>
      </c>
      <c r="F161" t="s">
        <v>41</v>
      </c>
      <c r="G161" t="str">
        <f>VLOOKUP(F161,subcategorias!$D$2:$E$123,2,FALSE)</f>
        <v>5ec195a5f1c6989ffb869651</v>
      </c>
      <c r="H161" s="7">
        <v>0.79166666666666663</v>
      </c>
      <c r="I161" s="7" t="str">
        <f t="shared" si="9"/>
        <v>new Date("2020-05-05T19:00-0300")</v>
      </c>
      <c r="J161" t="s">
        <v>1290</v>
      </c>
      <c r="K161" s="5" t="s">
        <v>977</v>
      </c>
      <c r="M161" t="str">
        <f t="shared" si="14"/>
        <v>https://www.youtube.com/channel/UCESs365L1Ccnq4q3J5yZ7nQ</v>
      </c>
      <c r="O161" t="str">
        <f t="shared" si="11"/>
        <v>{"titulo": "Anelis Assumpção no #SescAoVivo" , "canais": [{"nome":"Anelis Assumpção", "_id": "5ec19a37f1c6989ffb8696fa"}], "subcategorias": [{"nome":"mpb", "_id:":"5ec195a5f1c6989ffb869651"}], "dataHora": new Date("2020-05-05T19:00-0300"),   "largeimage": "https://yt3.ggpht.com/a/AATXAJwzOuC28AxEnSOOoqRhCxQh57MZ-KRyAA5cQw=s100-c-k-c0xffffffff-no-rj-mo", "status": "offline", "videoId": "", "url": "https://www.youtube.com/channel/UCESs365L1Ccnq4q3J5yZ7nQ"},</v>
      </c>
    </row>
    <row r="162" spans="1:15" x14ac:dyDescent="0.25">
      <c r="A162" t="s">
        <v>1292</v>
      </c>
      <c r="B162" t="s">
        <v>481</v>
      </c>
      <c r="C162" t="str">
        <f>VLOOKUP(B162,[1]Canais!$B$2:$C$200,2,FALSE)</f>
        <v>UCm1qJUUGJ_dpYixCkL188Ug</v>
      </c>
      <c r="D162" t="str">
        <f>VLOOKUP(B162,canais!$L$2:$M$412,2,FALSE)</f>
        <v>5ec19a37f1c6989ffb8696fb</v>
      </c>
      <c r="E162" s="6">
        <v>43956</v>
      </c>
      <c r="F162" t="s">
        <v>46</v>
      </c>
      <c r="G162" t="str">
        <f>VLOOKUP(F162,subcategorias!$D$2:$E$123,2,FALSE)</f>
        <v>5ec195a5f1c6989ffb869656</v>
      </c>
      <c r="H162" s="7">
        <v>0.875</v>
      </c>
      <c r="I162" s="7" t="str">
        <f t="shared" si="9"/>
        <v>new Date("2020-05-05T21:00-0300")</v>
      </c>
      <c r="J162" t="str">
        <f>"https://i.ytimg.com/vi/"&amp;L162&amp;"/mqdefault.jpg"</f>
        <v>https://i.ytimg.com/vi/j_-cQ2wwscI/mqdefault.jpg</v>
      </c>
      <c r="K162" s="5" t="s">
        <v>977</v>
      </c>
      <c r="L162" t="s">
        <v>1293</v>
      </c>
      <c r="M162" t="str">
        <f t="shared" si="14"/>
        <v>https://www.youtube.com/watch?v=j_-cQ2wwscI</v>
      </c>
      <c r="O162" t="str">
        <f t="shared" si="11"/>
        <v>{"titulo": "Risadaria em Casa com Fábio Porchat, Leandro Hassum, Marco Luque e outros" , "canais": [{"nome":"Risadaria", "_id": "5ec19a37f1c6989ffb8696fb"}], "subcategorias": [{"nome":"comédia", "_id:":"5ec195a5f1c6989ffb869656"}], "dataHora": new Date("2020-05-05T21:00-0300"),   "largeimage": "https://i.ytimg.com/vi/j_-cQ2wwscI/mqdefault.jpg", "status": "offline", "videoId": "j_-cQ2wwscI", "url": "https://www.youtube.com/watch?v=j_-cQ2wwscI"},</v>
      </c>
    </row>
    <row r="163" spans="1:15" x14ac:dyDescent="0.25">
      <c r="A163" t="s">
        <v>1295</v>
      </c>
      <c r="B163" t="s">
        <v>483</v>
      </c>
      <c r="C163" t="str">
        <f>VLOOKUP(B163,[1]Canais!$B$2:$C$200,2,FALSE)</f>
        <v>UClk4_KCeFFIDp_rqsnqTuHA</v>
      </c>
      <c r="D163" t="str">
        <f>VLOOKUP(B163,canais!$L$2:$M$412,2,FALSE)</f>
        <v>5ec19a37f1c6989ffb8696fc</v>
      </c>
      <c r="E163" s="6">
        <v>43956</v>
      </c>
      <c r="F163" t="s">
        <v>46</v>
      </c>
      <c r="G163" t="str">
        <f>VLOOKUP(F163,subcategorias!$D$2:$E$123,2,FALSE)</f>
        <v>5ec195a5f1c6989ffb869656</v>
      </c>
      <c r="H163" s="7">
        <v>0.89583333333333337</v>
      </c>
      <c r="I163" s="7" t="str">
        <f t="shared" si="9"/>
        <v>new Date("2020-05-05T21:30-0300")</v>
      </c>
      <c r="J163" t="s">
        <v>1294</v>
      </c>
      <c r="K163" s="5" t="s">
        <v>977</v>
      </c>
      <c r="L163" t="s">
        <v>1296</v>
      </c>
      <c r="M163" t="str">
        <f t="shared" si="14"/>
        <v>https://www.youtube.com/watch?v=Lwu_RhmPRRM</v>
      </c>
      <c r="O163" t="str">
        <f t="shared" si="11"/>
        <v>{"titulo": "Casseta &amp; Planeta (Cultura em Casa)" , "canais": [{"nome":"Casseta e Planeta", "_id": "5ec19a37f1c6989ffb8696fc"}], "subcategorias": [{"nome":"comédia", "_id:":"5ec195a5f1c6989ffb869656"}], "dataHora": new Date("2020-05-05T21:30-0300"),   "largeimage": "https://yt3.ggpht.com/a/AATXAJwSzRnfUx_PWFDNIoebFCfN7LyC4iugQN4efw=s100-c-k-c0xffffffff-no-rj-mo", "status": "offline", "videoId": "Lwu_RhmPRRM", "url": "https://www.youtube.com/watch?v=Lwu_RhmPRRM"},</v>
      </c>
    </row>
    <row r="164" spans="1:15" x14ac:dyDescent="0.25">
      <c r="A164" t="s">
        <v>1297</v>
      </c>
      <c r="B164" t="s">
        <v>485</v>
      </c>
      <c r="C164" t="str">
        <f>VLOOKUP(B164,[1]Canais!$B$2:$C$200,2,FALSE)</f>
        <v>UCJquwzbFk0VeBXj3E19I9pw</v>
      </c>
      <c r="D164" t="str">
        <f>VLOOKUP(B164,canais!$L$2:$M$412,2,FALSE)</f>
        <v>5ec19a37f1c6989ffb8696fd</v>
      </c>
      <c r="E164" s="6">
        <v>43956</v>
      </c>
      <c r="F164" t="s">
        <v>29</v>
      </c>
      <c r="G164" t="str">
        <f>VLOOKUP(F164,subcategorias!$D$2:$E$123,2,FALSE)</f>
        <v>5ec195a5f1c6989ffb869645</v>
      </c>
      <c r="H164" s="7">
        <v>0.83333333333333337</v>
      </c>
      <c r="I164" s="7" t="str">
        <f t="shared" si="9"/>
        <v>new Date("2020-05-05T20:00-0300")</v>
      </c>
      <c r="J164" t="str">
        <f>"https://i.ytimg.com/vi/"&amp;L164&amp;"/mqdefault.jpg"</f>
        <v>https://i.ytimg.com/vi/VIeWRBLSeIc/mqdefault.jpg</v>
      </c>
      <c r="K164" s="5" t="s">
        <v>977</v>
      </c>
      <c r="L164" t="s">
        <v>1298</v>
      </c>
      <c r="M164" t="str">
        <f t="shared" si="14"/>
        <v>https://www.youtube.com/watch?v=VIeWRBLSeIc</v>
      </c>
      <c r="O164" t="str">
        <f t="shared" si="11"/>
        <v>{"titulo": "LIVE TRIBUTO CAZUZA - TriGO!" , "canais": [{"nome":"Projeto TriGO", "_id": "5ec19a37f1c6989ffb8696fd"}], "subcategorias": [{"nome":"rock", "_id:":"5ec195a5f1c6989ffb869645"}], "dataHora": new Date("2020-05-05T20:00-0300"),   "largeimage": "https://i.ytimg.com/vi/VIeWRBLSeIc/mqdefault.jpg", "status": "offline", "videoId": "VIeWRBLSeIc", "url": "https://www.youtube.com/watch?v=VIeWRBLSeIc"},</v>
      </c>
    </row>
    <row r="165" spans="1:15" x14ac:dyDescent="0.25">
      <c r="A165" t="s">
        <v>1300</v>
      </c>
      <c r="B165" t="s">
        <v>487</v>
      </c>
      <c r="C165" t="str">
        <f>VLOOKUP(B165,[1]Canais!$B$2:$C$200,2,FALSE)</f>
        <v>UCcZ4qg6yKcNAA7-5VoGkulw</v>
      </c>
      <c r="D165" t="str">
        <f>VLOOKUP(B165,canais!$L$2:$M$412,2,FALSE)</f>
        <v>5ec19a37f1c6989ffb8696fe</v>
      </c>
      <c r="E165" s="6">
        <v>43956</v>
      </c>
      <c r="F165" t="s">
        <v>28</v>
      </c>
      <c r="G165" t="str">
        <f>VLOOKUP(F165,subcategorias!$D$2:$E$123,2,FALSE)</f>
        <v>5ec195a5f1c6989ffb869644</v>
      </c>
      <c r="H165" s="7">
        <v>0.83333333333333337</v>
      </c>
      <c r="I165" s="7" t="str">
        <f t="shared" si="9"/>
        <v>new Date("2020-05-05T20:00-0300")</v>
      </c>
      <c r="J165" t="s">
        <v>1299</v>
      </c>
      <c r="K165" s="5" t="s">
        <v>977</v>
      </c>
      <c r="M165" t="str">
        <f t="shared" si="14"/>
        <v>https://www.youtube.com/channel/UCcZ4qg6yKcNAA7-5VoGkulw</v>
      </c>
      <c r="O165" t="str">
        <f t="shared" si="11"/>
        <v>{"titulo": "#LIVEHUGOPENA" , "canais": [{"nome":"Hugo Pena", "_id": "5ec19a37f1c6989ffb8696fe"}], "subcategorias": [{"nome":"sertanejo", "_id:":"5ec195a5f1c6989ffb869644"}], "dataHora": new Date("2020-05-05T20:00-0300"),   "largeimage": "https://yt3.ggpht.com/a/AATXAJw5O-FL31gxCnN7ilXyBZqdsmpYyc8wcIFcZA=s100-c-k-c0xffffffff-no-rj-mo", "status": "offline", "videoId": "", "url": "https://www.youtube.com/channel/UCcZ4qg6yKcNAA7-5VoGkulw"},</v>
      </c>
    </row>
    <row r="166" spans="1:15" x14ac:dyDescent="0.25">
      <c r="A166" t="s">
        <v>1302</v>
      </c>
      <c r="B166" t="s">
        <v>489</v>
      </c>
      <c r="C166" t="str">
        <f>VLOOKUP(B166,[1]Canais!$B$2:$C$200,2,FALSE)</f>
        <v>UCNa-Tg8iWih5ybSnmm3ZbTw</v>
      </c>
      <c r="D166" t="str">
        <f>VLOOKUP(B166,canais!$L$2:$M$412,2,FALSE)</f>
        <v>5ec19a37f1c6989ffb8696ff</v>
      </c>
      <c r="E166" s="6">
        <v>43956</v>
      </c>
      <c r="F166" t="s">
        <v>40</v>
      </c>
      <c r="G166" t="str">
        <f>VLOOKUP(F166,subcategorias!$D$2:$E$123,2,FALSE)</f>
        <v>5ec195a5f1c6989ffb869650</v>
      </c>
      <c r="H166" s="7">
        <v>0.875</v>
      </c>
      <c r="I166" s="7" t="str">
        <f t="shared" si="9"/>
        <v>new Date("2020-05-05T21:00-0300")</v>
      </c>
      <c r="J166" t="s">
        <v>1301</v>
      </c>
      <c r="K166" s="5" t="s">
        <v>977</v>
      </c>
      <c r="M166" t="str">
        <f t="shared" si="14"/>
        <v>https://www.youtube.com/channel/UCNa-Tg8iWih5ybSnmm3ZbTw</v>
      </c>
      <c r="O166" t="str">
        <f t="shared" si="11"/>
        <v>{"titulo": "Live Rose Nascimento" , "canais": [{"nome":"Rose Nascimento", "_id": "5ec19a37f1c6989ffb8696ff"}], "subcategorias": [{"nome":"gospel", "_id:":"5ec195a5f1c6989ffb869650"}], "dataHora": new Date("2020-05-05T21:00-0300"),   "largeimage": "https://yt3.ggpht.com/a/AATXAJwKmiKhwu0CDhnvyCIZrDaZfqVKMR1DkEz-uw=s100-c-k-c0xffffffff-no-rj-mo", "status": "offline", "videoId": "", "url": "https://www.youtube.com/channel/UCNa-Tg8iWih5ybSnmm3ZbTw"},</v>
      </c>
    </row>
    <row r="167" spans="1:15" x14ac:dyDescent="0.25">
      <c r="A167" t="s">
        <v>1303</v>
      </c>
      <c r="B167" t="s">
        <v>491</v>
      </c>
      <c r="C167" t="str">
        <f>VLOOKUP(B167,[1]Canais!$B$2:$C$200,2,FALSE)</f>
        <v>UCpdEWij8z7UR0MHIm51UmbA</v>
      </c>
      <c r="D167" t="str">
        <f>VLOOKUP(B167,canais!$L$2:$M$412,2,FALSE)</f>
        <v>5ec19a37f1c6989ffb869700</v>
      </c>
      <c r="E167" s="6">
        <v>43956</v>
      </c>
      <c r="F167" t="s">
        <v>37</v>
      </c>
      <c r="G167" t="str">
        <f>VLOOKUP(F167,subcategorias!$D$2:$E$123,2,FALSE)</f>
        <v>5ec195a5f1c6989ffb86964d</v>
      </c>
      <c r="H167" s="7">
        <v>0.83333333333333337</v>
      </c>
      <c r="I167" s="7" t="str">
        <f t="shared" si="9"/>
        <v>new Date("2020-05-05T20:00-0300")</v>
      </c>
      <c r="J167" t="str">
        <f>"https://i.ytimg.com/vi/"&amp;L167&amp;"/mqdefault.jpg"</f>
        <v>https://i.ytimg.com/vi/9DbCWBJfbqE/mqdefault.jpg</v>
      </c>
      <c r="K167" s="5" t="s">
        <v>977</v>
      </c>
      <c r="L167" t="s">
        <v>1304</v>
      </c>
      <c r="M167" t="str">
        <f t="shared" si="14"/>
        <v>https://www.youtube.com/watch?v=9DbCWBJfbqE</v>
      </c>
      <c r="O167" t="str">
        <f t="shared" si="11"/>
        <v>{"titulo": "Live MARCELINHO FREITAS ex. Sem compromisso | #ficaemcasa com samba e pagode" , "canais": [{"nome":"Marcelinho de Freitas", "_id": "5ec19a37f1c6989ffb869700"}], "subcategorias": [{"nome":"samba", "_id:":"5ec195a5f1c6989ffb86964d"}], "dataHora": new Date("2020-05-05T20:00-0300"),   "largeimage": "https://i.ytimg.com/vi/9DbCWBJfbqE/mqdefault.jpg", "status": "offline", "videoId": "9DbCWBJfbqE", "url": "https://www.youtube.com/watch?v=9DbCWBJfbqE"},</v>
      </c>
    </row>
    <row r="168" spans="1:15" x14ac:dyDescent="0.25">
      <c r="A168" t="s">
        <v>1306</v>
      </c>
      <c r="B168" t="s">
        <v>493</v>
      </c>
      <c r="C168" t="str">
        <f>VLOOKUP(B168,[1]Canais!$B$2:$C$200,2,FALSE)</f>
        <v>UClk4_KCeFFIDp_rqsnqTuHA</v>
      </c>
      <c r="D168" t="str">
        <f>VLOOKUP(B168,canais!$L$2:$M$412,2,FALSE)</f>
        <v>5ec19a37f1c6989ffb869701</v>
      </c>
      <c r="E168" s="6">
        <v>43957</v>
      </c>
      <c r="F168" t="s">
        <v>34</v>
      </c>
      <c r="G168" t="str">
        <f>VLOOKUP(F168,subcategorias!$D$2:$E$123,2,FALSE)</f>
        <v>5ec195a5f1c6989ffb86964a</v>
      </c>
      <c r="H168" s="7">
        <v>0.89583333333333337</v>
      </c>
      <c r="I168" s="7" t="str">
        <f t="shared" si="9"/>
        <v>new Date("2020-05-06T21:30-0300")</v>
      </c>
      <c r="J168" t="s">
        <v>1305</v>
      </c>
      <c r="K168" t="s">
        <v>977</v>
      </c>
      <c r="M168" t="str">
        <f t="shared" si="14"/>
        <v>https://www.youtube.com/channel/UClk4_KCeFFIDp_rqsnqTuHA</v>
      </c>
      <c r="O168" t="str">
        <f t="shared" si="11"/>
        <v>{"titulo": "Rincon Sapiência (Cultura em Casa)" , "canais": [{"nome":"Rincon Sapiência", "_id": "5ec19a37f1c6989ffb869701"}], "subcategorias": [{"nome":"rap", "_id:":"5ec195a5f1c6989ffb86964a"}], "dataHora": new Date("2020-05-06T21:30-0300"),   "largeimage": "https://yt3.ggpht.com/a/AATXAJyK8KdeI1kETjKgfmH5agD6fUX4wHh5-S1gMw=s100-c-k-c0xffffffff-no-rj-mo", "status": "offline", "videoId": "", "url": "https://www.youtube.com/channel/UClk4_KCeFFIDp_rqsnqTuHA"},</v>
      </c>
    </row>
    <row r="169" spans="1:15" x14ac:dyDescent="0.25">
      <c r="A169" t="s">
        <v>1307</v>
      </c>
      <c r="B169" t="s">
        <v>494</v>
      </c>
      <c r="C169" t="str">
        <f>VLOOKUP(B169,[1]Canais!$B$2:$C$200,2,FALSE)</f>
        <v>UC77ANz9E9SYye42rr4rE6Hw</v>
      </c>
      <c r="D169" t="str">
        <f>VLOOKUP(B169,canais!$L$2:$M$412,2,FALSE)</f>
        <v>5ec19a37f1c6989ffb869702</v>
      </c>
      <c r="E169" s="6">
        <v>43958</v>
      </c>
      <c r="F169" t="s">
        <v>44</v>
      </c>
      <c r="G169" t="str">
        <f>VLOOKUP(F169,subcategorias!$D$2:$E$123,2,FALSE)</f>
        <v>5ec195a5f1c6989ffb869654</v>
      </c>
      <c r="H169" s="7">
        <v>0.77083333333333337</v>
      </c>
      <c r="I169" s="7" t="str">
        <f t="shared" si="9"/>
        <v>new Date("2020-05-07T18:30-0300")</v>
      </c>
      <c r="J169" t="str">
        <f>"https://i.ytimg.com/vi/"&amp;L169&amp;"/mqdefault.jpg"</f>
        <v>https://i.ytimg.com/vi/5B4XfedFUbY/mqdefault.jpg</v>
      </c>
      <c r="K169" t="s">
        <v>977</v>
      </c>
      <c r="L169" t="s">
        <v>1308</v>
      </c>
      <c r="M169" t="str">
        <f t="shared" si="14"/>
        <v>https://www.youtube.com/watch?v=5B4XfedFUbY</v>
      </c>
      <c r="O169" t="str">
        <f t="shared" si="11"/>
        <v>{"titulo": "Live do Ara Ketu #livedoaraketu - #FiqueEmCasa e Cante #Comigo" , "canais": [{"nome":"Araketu", "_id": "5ec19a37f1c6989ffb869702"}], "subcategorias": [{"nome":"axé", "_id:":"5ec195a5f1c6989ffb869654"}], "dataHora": new Date("2020-05-07T18:30-0300"),   "largeimage": "https://i.ytimg.com/vi/5B4XfedFUbY/mqdefault.jpg", "status": "offline", "videoId": "5B4XfedFUbY", "url": "https://www.youtube.com/watch?v=5B4XfedFUbY"},</v>
      </c>
    </row>
    <row r="170" spans="1:15" x14ac:dyDescent="0.25">
      <c r="A170" t="s">
        <v>1309</v>
      </c>
      <c r="B170" t="s">
        <v>496</v>
      </c>
      <c r="C170" t="str">
        <f>VLOOKUP(B170,[1]Canais!$B$2:$C$200,2,FALSE)</f>
        <v>UCYkBOPKn0xj8oLBQRj6XD2g</v>
      </c>
      <c r="D170" t="str">
        <f>VLOOKUP(B170,canais!$L$2:$M$412,2,FALSE)</f>
        <v>5ec19a37f1c6989ffb869703</v>
      </c>
      <c r="E170" s="6">
        <v>43958</v>
      </c>
      <c r="F170" t="s">
        <v>45</v>
      </c>
      <c r="G170" t="str">
        <f>VLOOKUP(F170,subcategorias!$D$2:$E$123,2,FALSE)</f>
        <v>5ec195a5f1c6989ffb869655</v>
      </c>
      <c r="H170" s="7">
        <v>0.83333333333333337</v>
      </c>
      <c r="I170" s="7" t="str">
        <f t="shared" si="9"/>
        <v>new Date("2020-05-07T20:00-0300")</v>
      </c>
      <c r="J170" t="str">
        <f>"https://i.ytimg.com/vi/"&amp;L170&amp;"/mqdefault.jpg"</f>
        <v>https://i.ytimg.com/vi/QY0l90LcadE/mqdefault.jpg</v>
      </c>
      <c r="K170" t="s">
        <v>977</v>
      </c>
      <c r="L170" t="s">
        <v>1310</v>
      </c>
      <c r="M170" t="str">
        <f t="shared" si="14"/>
        <v>https://www.youtube.com/watch?v=QY0l90LcadE</v>
      </c>
      <c r="O170" t="str">
        <f t="shared" si="11"/>
        <v>{"titulo": "Live Lambada na Sala" , "canais": [{"nome":"Beto Barbosa", "_id": "5ec19a37f1c6989ffb869703"}], "subcategorias": [{"nome":"lambada", "_id:":"5ec195a5f1c6989ffb869655"}], "dataHora": new Date("2020-05-07T20:00-0300"),   "largeimage": "https://i.ytimg.com/vi/QY0l90LcadE/mqdefault.jpg", "status": "offline", "videoId": "QY0l90LcadE", "url": "https://www.youtube.com/watch?v=QY0l90LcadE"},</v>
      </c>
    </row>
    <row r="171" spans="1:15" x14ac:dyDescent="0.25">
      <c r="A171" t="s">
        <v>1312</v>
      </c>
      <c r="B171" t="s">
        <v>498</v>
      </c>
      <c r="C171" t="str">
        <f>VLOOKUP(B171,[1]Canais!$B$2:$C$200,2,FALSE)</f>
        <v>UClk4_KCeFFIDp_rqsnqTuHA</v>
      </c>
      <c r="D171" t="str">
        <f>VLOOKUP(B171,canais!$L$2:$M$412,2,FALSE)</f>
        <v>5ec19a37f1c6989ffb869704</v>
      </c>
      <c r="E171" s="6">
        <v>43958</v>
      </c>
      <c r="F171" t="s">
        <v>29</v>
      </c>
      <c r="G171" t="str">
        <f>VLOOKUP(F171,subcategorias!$D$2:$E$123,2,FALSE)</f>
        <v>5ec195a5f1c6989ffb869645</v>
      </c>
      <c r="H171" s="7">
        <v>0.89583333333333337</v>
      </c>
      <c r="I171" s="7" t="str">
        <f t="shared" si="9"/>
        <v>new Date("2020-05-07T21:30-0300")</v>
      </c>
      <c r="J171" t="s">
        <v>1311</v>
      </c>
      <c r="K171" t="s">
        <v>977</v>
      </c>
      <c r="M171" t="str">
        <f t="shared" si="14"/>
        <v>https://www.youtube.com/channel/UClk4_KCeFFIDp_rqsnqTuHA</v>
      </c>
      <c r="O171" t="str">
        <f t="shared" si="11"/>
        <v>{"titulo": "André Abujamra (Cultura em Casa)" , "canais": [{"nome":"André Abujamra", "_id": "5ec19a37f1c6989ffb869704"}], "subcategorias": [{"nome":"rock", "_id:":"5ec195a5f1c6989ffb869645"}], "dataHora": new Date("2020-05-07T21:30-0300"),   "largeimage": "https://yt3.ggpht.com/a/AATXAJz7iU37UmnPlsyH8qB2fPjyaUDv0AiRZMrO5g=s100-c-k-c0xffffffff-no-rj-mo", "status": "offline", "videoId": "", "url": "https://www.youtube.com/channel/UClk4_KCeFFIDp_rqsnqTuHA"},</v>
      </c>
    </row>
    <row r="172" spans="1:15" x14ac:dyDescent="0.25">
      <c r="A172" t="s">
        <v>1313</v>
      </c>
      <c r="B172" t="s">
        <v>499</v>
      </c>
      <c r="C172" t="str">
        <f>VLOOKUP(B172,[1]Canais!$B$2:$C$200,2,FALSE)</f>
        <v>UCDXXF6FdtCMxn_CuSNWRbXQ</v>
      </c>
      <c r="D172" t="str">
        <f>VLOOKUP(B172,canais!$L$2:$M$412,2,FALSE)</f>
        <v>5ec19a37f1c6989ffb869705</v>
      </c>
      <c r="E172" s="6">
        <v>43958</v>
      </c>
      <c r="F172" t="s">
        <v>33</v>
      </c>
      <c r="G172" t="str">
        <f>VLOOKUP(F172,subcategorias!$D$2:$E$123,2,FALSE)</f>
        <v>5ec195a5f1c6989ffb869649</v>
      </c>
      <c r="H172" s="7">
        <v>0.79166666666666663</v>
      </c>
      <c r="I172" s="7" t="str">
        <f t="shared" si="9"/>
        <v>new Date("2020-05-07T19:00-0300")</v>
      </c>
      <c r="J172" t="str">
        <f>"https://i.ytimg.com/vi/"&amp;L172&amp;"/mqdefault.jpg"</f>
        <v>https://i.ytimg.com/vi/ysWXjD4dOmk/mqdefault.jpg</v>
      </c>
      <c r="K172" t="s">
        <v>977</v>
      </c>
      <c r="L172" t="s">
        <v>1314</v>
      </c>
      <c r="M172" t="str">
        <f t="shared" si="14"/>
        <v>https://www.youtube.com/watch?v=ysWXjD4dOmk</v>
      </c>
      <c r="O172" t="str">
        <f t="shared" si="11"/>
        <v>{"titulo": "Manu Gavassi - Vinho no meu tapete #LIVEDAMANU #FiqueEmCasa e Cante #Comigo" , "canais": [{"nome":"Manu Gavassi", "_id": "5ec19a37f1c6989ffb869705"}], "subcategorias": [{"nome":"pop", "_id:":"5ec195a5f1c6989ffb869649"}], "dataHora": new Date("2020-05-07T19:00-0300"),   "largeimage": "https://i.ytimg.com/vi/ysWXjD4dOmk/mqdefault.jpg", "status": "offline", "videoId": "ysWXjD4dOmk", "url": "https://www.youtube.com/watch?v=ysWXjD4dOmk"},</v>
      </c>
    </row>
    <row r="173" spans="1:15" x14ac:dyDescent="0.25">
      <c r="A173" t="s">
        <v>1315</v>
      </c>
      <c r="B173" t="s">
        <v>501</v>
      </c>
      <c r="C173" t="str">
        <f>VLOOKUP(B173,[1]Canais!$B$2:$C$200,2,FALSE)</f>
        <v>UCL4cty81pHxPxZjRavDPZwQ</v>
      </c>
      <c r="D173" t="str">
        <f>VLOOKUP(B173,canais!$L$2:$M$412,2,FALSE)</f>
        <v>5ec19a37f1c6989ffb869706</v>
      </c>
      <c r="E173" s="6">
        <v>43957</v>
      </c>
      <c r="F173" t="s">
        <v>39</v>
      </c>
      <c r="G173" t="str">
        <f>VLOOKUP(F173,subcategorias!$D$2:$E$123,2,FALSE)</f>
        <v>5ec195a5f1c6989ffb86964f</v>
      </c>
      <c r="H173" s="7">
        <v>0.79166666666666663</v>
      </c>
      <c r="I173" s="7" t="str">
        <f t="shared" si="9"/>
        <v>new Date("2020-05-06T19:00-0300")</v>
      </c>
      <c r="J173" t="str">
        <f>"https://i.ytimg.com/vi/"&amp;L173&amp;"/mqdefault.jpg"</f>
        <v>https://i.ytimg.com/vi/0Xrv05w6zwg/mqdefault.jpg</v>
      </c>
      <c r="K173" t="s">
        <v>977</v>
      </c>
      <c r="L173" t="s">
        <v>1316</v>
      </c>
      <c r="M173" t="str">
        <f t="shared" si="14"/>
        <v>https://www.youtube.com/watch?v=0Xrv05w6zwg</v>
      </c>
      <c r="O173" t="str">
        <f t="shared" si="11"/>
        <v>{"titulo": "Bonde do forró - Live na casa da cantora Juliana | #FiqueEmCasa e Cante #Comigo" , "canais": [{"nome":"Juliana Bonde", "_id": "5ec19a37f1c6989ffb869706"}], "subcategorias": [{"nome":"forró", "_id:":"5ec195a5f1c6989ffb86964f"}], "dataHora": new Date("2020-05-06T19:00-0300"),   "largeimage": "https://i.ytimg.com/vi/0Xrv05w6zwg/mqdefault.jpg", "status": "offline", "videoId": "0Xrv05w6zwg", "url": "https://www.youtube.com/watch?v=0Xrv05w6zwg"},</v>
      </c>
    </row>
    <row r="174" spans="1:15" x14ac:dyDescent="0.25">
      <c r="A174" t="str">
        <f>"Live do "&amp;B174</f>
        <v>Live do Forró do Skenta</v>
      </c>
      <c r="B174" t="s">
        <v>503</v>
      </c>
      <c r="C174" t="str">
        <f>VLOOKUP(B174,[1]Canais!$B$2:$C$200,2,FALSE)</f>
        <v>UCRjtHLa-cFdpmq_Wzcy94gw</v>
      </c>
      <c r="D174" t="str">
        <f>VLOOKUP(B174,canais!$L$2:$M$412,2,FALSE)</f>
        <v>5ec19a37f1c6989ffb869707</v>
      </c>
      <c r="E174" s="6">
        <v>43958</v>
      </c>
      <c r="F174" t="s">
        <v>39</v>
      </c>
      <c r="G174" t="str">
        <f>VLOOKUP(F174,subcategorias!$D$2:$E$123,2,FALSE)</f>
        <v>5ec195a5f1c6989ffb86964f</v>
      </c>
      <c r="H174" s="7">
        <v>0.83333333333333337</v>
      </c>
      <c r="I174" s="7" t="str">
        <f t="shared" si="9"/>
        <v>new Date("2020-05-07T20:00-0300")</v>
      </c>
      <c r="J174" t="s">
        <v>1317</v>
      </c>
      <c r="K174" t="s">
        <v>977</v>
      </c>
      <c r="M174" t="str">
        <f t="shared" si="14"/>
        <v>https://www.youtube.com/channel/UCRjtHLa-cFdpmq_Wzcy94gw</v>
      </c>
      <c r="O174" t="str">
        <f t="shared" si="11"/>
        <v>{"titulo": "Live do Forró do Skenta" , "canais": [{"nome":"Forró do Skenta", "_id": "5ec19a37f1c6989ffb869707"}], "subcategorias": [{"nome":"forró", "_id:":"5ec195a5f1c6989ffb86964f"}], "dataHora": new Date("2020-05-07T20:00-0300"),   "largeimage": "https://yt3.ggpht.com/a/AATXAJxytihWr6nVSq86bE-_9zoXoyXD8jxU1ERZdQ=s100-c-k-c0xffffffff-no-rj-mo", "status": "offline", "videoId": "", "url": "https://www.youtube.com/channel/UCRjtHLa-cFdpmq_Wzcy94gw"},</v>
      </c>
    </row>
    <row r="175" spans="1:15" x14ac:dyDescent="0.25">
      <c r="A175" t="s">
        <v>1319</v>
      </c>
      <c r="B175" t="s">
        <v>505</v>
      </c>
      <c r="C175" t="str">
        <f>VLOOKUP(B175,[1]Canais!$B$2:$C$200,2,FALSE)</f>
        <v>UClk4_KCeFFIDp_rqsnqTuHA</v>
      </c>
      <c r="D175" t="str">
        <f>VLOOKUP(B175,canais!$L$2:$M$412,2,FALSE)</f>
        <v>5ec19a37f1c6989ffb869708</v>
      </c>
      <c r="E175" s="6">
        <v>43959</v>
      </c>
      <c r="F175" t="s">
        <v>41</v>
      </c>
      <c r="G175" t="str">
        <f>VLOOKUP(F175,subcategorias!$D$2:$E$123,2,FALSE)</f>
        <v>5ec195a5f1c6989ffb869651</v>
      </c>
      <c r="H175" s="7">
        <v>0.89583333333333337</v>
      </c>
      <c r="I175" s="7" t="str">
        <f t="shared" si="9"/>
        <v>new Date("2020-05-08T21:30-0300")</v>
      </c>
      <c r="J175" t="s">
        <v>1318</v>
      </c>
      <c r="K175" t="s">
        <v>977</v>
      </c>
      <c r="M175" t="str">
        <f t="shared" si="14"/>
        <v>https://www.youtube.com/channel/UClk4_KCeFFIDp_rqsnqTuHA</v>
      </c>
      <c r="O175" t="str">
        <f t="shared" si="11"/>
        <v>{"titulo": "Vanessa Jackson (Cultura em Casa)" , "canais": [{"nome":"Vanessa Jackson", "_id": "5ec19a37f1c6989ffb869708"}], "subcategorias": [{"nome":"mpb", "_id:":"5ec195a5f1c6989ffb869651"}], "dataHora": new Date("2020-05-08T21:30-0300"),   "largeimage": "https://yt3.ggpht.com/a/AATXAJyyd-XB9HXv3ugxtzgOVfuNAkeK4uHnZkNIXw=s100-c-k-c0xffffffff-no-rj-mo", "status": "offline", "videoId": "", "url": "https://www.youtube.com/channel/UClk4_KCeFFIDp_rqsnqTuHA"},</v>
      </c>
    </row>
    <row r="176" spans="1:15" x14ac:dyDescent="0.25">
      <c r="A176" t="s">
        <v>1321</v>
      </c>
      <c r="B176" t="s">
        <v>506</v>
      </c>
      <c r="C176" t="str">
        <f>VLOOKUP(B176,[1]Canais!$B$2:$C$200,2,FALSE)</f>
        <v>UCzD1GghT9JFN8jiC0BY_5_Q</v>
      </c>
      <c r="D176" t="str">
        <f>VLOOKUP(B176,canais!$L$2:$M$412,2,FALSE)</f>
        <v>5ec19a37f1c6989ffb869709</v>
      </c>
      <c r="E176" s="6">
        <v>43959</v>
      </c>
      <c r="F176" t="s">
        <v>28</v>
      </c>
      <c r="G176" t="str">
        <f>VLOOKUP(F176,subcategorias!$D$2:$E$123,2,FALSE)</f>
        <v>5ec195a5f1c6989ffb869644</v>
      </c>
      <c r="H176" s="7">
        <v>0.79166666666666663</v>
      </c>
      <c r="I176" s="7" t="str">
        <f t="shared" si="9"/>
        <v>new Date("2020-05-08T19:00-0300")</v>
      </c>
      <c r="J176" t="s">
        <v>1320</v>
      </c>
      <c r="K176" t="s">
        <v>977</v>
      </c>
      <c r="M176" t="str">
        <f t="shared" si="14"/>
        <v>https://www.youtube.com/channel/UCzD1GghT9JFN8jiC0BY_5_Q</v>
      </c>
      <c r="O176" t="str">
        <f t="shared" si="11"/>
        <v>{"titulo": "Diego e Hernani em Casa" , "canais": [{"nome":"Diego e Hernani", "_id": "5ec19a37f1c6989ffb869709"}], "subcategorias": [{"nome":"sertanejo", "_id:":"5ec195a5f1c6989ffb869644"}], "dataHora": new Date("2020-05-08T19:00-0300"),   "largeimage": "https://yt3.ggpht.com/a/AATXAJw1M0UKuB1SNM-maXLx9Aq0RFnbMdlqfAFuhg=s100-c-k-c0xffffffff-no-rj-mo", "status": "offline", "videoId": "", "url": "https://www.youtube.com/channel/UCzD1GghT9JFN8jiC0BY_5_Q"},</v>
      </c>
    </row>
    <row r="177" spans="1:15" x14ac:dyDescent="0.25">
      <c r="A177" t="s">
        <v>1323</v>
      </c>
      <c r="B177" t="s">
        <v>508</v>
      </c>
      <c r="C177" t="str">
        <f>VLOOKUP(B177,[1]Canais!$B$2:$C$200,2,FALSE)</f>
        <v>UCLqZzaa5SXDJL0LpQFGiOjg</v>
      </c>
      <c r="D177" t="str">
        <f>VLOOKUP(B177,canais!$L$2:$M$412,2,FALSE)</f>
        <v>5ec19a37f1c6989ffb86970a</v>
      </c>
      <c r="E177" s="6">
        <v>43967</v>
      </c>
      <c r="F177" t="s">
        <v>36</v>
      </c>
      <c r="G177" t="str">
        <f>VLOOKUP(F177,subcategorias!$D$2:$E$123,2,FALSE)</f>
        <v>5ec195a5f1c6989ffb86964c</v>
      </c>
      <c r="H177" s="7">
        <v>0.54166666666666663</v>
      </c>
      <c r="I177" s="7" t="str">
        <f t="shared" si="9"/>
        <v>new Date("2020-05-16T13:00-0300")</v>
      </c>
      <c r="J177" s="3" t="s">
        <v>1322</v>
      </c>
      <c r="K177" t="s">
        <v>977</v>
      </c>
      <c r="M177" t="str">
        <f t="shared" si="14"/>
        <v>https://www.youtube.com/channel/UCLqZzaa5SXDJL0LpQFGiOjg</v>
      </c>
      <c r="O177" t="str">
        <f t="shared" si="11"/>
        <v>{"titulo": "FDH LIVE PARTY #01" , "canais": [{"nome":"Funk da House", "_id": "5ec19a37f1c6989ffb86970a"}], "subcategorias": [{"nome":"funk", "_id:":"5ec195a5f1c6989ffb86964c"}], "dataHora": new Date("2020-05-16T13:00-0300"),   "largeimage": "https://yt3.ggpht.com/OqVa3ExVQ4FNQdMJPTCdt_uIcXuBWGVfKZIYfCqGOqVpqqv3DVhjJLA7oKCc0VWUrBDD81vuKg=w1280-fcrop64=1,00000000ffffffff-k-c0xffffffff-no-nd-rj", "status": "offline", "videoId": "", "url": "https://www.youtube.com/channel/UCLqZzaa5SXDJL0LpQFGiOjg"},</v>
      </c>
    </row>
    <row r="178" spans="1:15" x14ac:dyDescent="0.25">
      <c r="A178" t="s">
        <v>1324</v>
      </c>
      <c r="B178" t="s">
        <v>314</v>
      </c>
      <c r="C178" t="str">
        <f>VLOOKUP(B178,[1]Canais!$B$2:$C$200,2,FALSE)</f>
        <v>UCOfSEIUbEcOCMGPGyMPv4fg</v>
      </c>
      <c r="D178" t="str">
        <f>VLOOKUP(B178,canais!$L$2:$M$412,2,FALSE)</f>
        <v>5ec19a37f1c6989ffb8696a6</v>
      </c>
      <c r="E178" s="6">
        <v>43959</v>
      </c>
      <c r="F178" t="s">
        <v>28</v>
      </c>
      <c r="G178" t="str">
        <f>VLOOKUP(F178,subcategorias!$D$2:$E$123,2,FALSE)</f>
        <v>5ec195a5f1c6989ffb869644</v>
      </c>
      <c r="H178" s="7">
        <v>0.83333333333333337</v>
      </c>
      <c r="I178" s="7" t="str">
        <f t="shared" si="9"/>
        <v>new Date("2020-05-08T20:00-0300")</v>
      </c>
      <c r="J178" t="str">
        <f t="shared" ref="J178:J182" si="15">"https://i.ytimg.com/vi/"&amp;L178&amp;"/mqdefault.jpg"</f>
        <v>https://i.ytimg.com/vi/Ne-3exNnUhA/mqdefault.jpg</v>
      </c>
      <c r="K178" t="s">
        <v>977</v>
      </c>
      <c r="L178" t="s">
        <v>1325</v>
      </c>
      <c r="M178" t="str">
        <f t="shared" si="14"/>
        <v>https://www.youtube.com/watch?v=Ne-3exNnUhA</v>
      </c>
      <c r="O178" t="str">
        <f t="shared" si="11"/>
        <v>{"titulo": "Naiara Azevedo - LIVE SIM - #FiqueEmCasa e cante #Comigo" , "canais": [{"nome":"Naiara Azevedo", "_id": "5ec19a37f1c6989ffb8696a6"}], "subcategorias": [{"nome":"sertanejo", "_id:":"5ec195a5f1c6989ffb869644"}], "dataHora": new Date("2020-05-08T20:00-0300"),   "largeimage": "https://i.ytimg.com/vi/Ne-3exNnUhA/mqdefault.jpg", "status": "offline", "videoId": "Ne-3exNnUhA", "url": "https://www.youtube.com/watch?v=Ne-3exNnUhA"},</v>
      </c>
    </row>
    <row r="179" spans="1:15" x14ac:dyDescent="0.25">
      <c r="A179" t="s">
        <v>1326</v>
      </c>
      <c r="B179" t="s">
        <v>510</v>
      </c>
      <c r="C179" t="str">
        <f>VLOOKUP(B179,[1]Canais!$B$2:$C$200,2,FALSE)</f>
        <v>UCnJoUTYXU142gxoyDzp-KRQ</v>
      </c>
      <c r="D179" t="str">
        <f>VLOOKUP(B179,canais!$L$2:$M$412,2,FALSE)</f>
        <v>5ec19a37f1c6989ffb86970b</v>
      </c>
      <c r="E179" s="6">
        <v>43959</v>
      </c>
      <c r="F179" t="s">
        <v>33</v>
      </c>
      <c r="G179" t="str">
        <f>VLOOKUP(F179,subcategorias!$D$2:$E$123,2,FALSE)</f>
        <v>5ec195a5f1c6989ffb869649</v>
      </c>
      <c r="H179" s="7">
        <v>0.83333333333333337</v>
      </c>
      <c r="I179" s="7" t="str">
        <f t="shared" si="9"/>
        <v>new Date("2020-05-08T20:00-0300")</v>
      </c>
      <c r="J179" t="str">
        <f t="shared" si="15"/>
        <v>https://i.ytimg.com/vi/XbR2bGzCvLg/mqdefault.jpg</v>
      </c>
      <c r="K179" t="s">
        <v>977</v>
      </c>
      <c r="L179" t="s">
        <v>1327</v>
      </c>
      <c r="M179" t="str">
        <f t="shared" si="14"/>
        <v>https://www.youtube.com/watch?v=XbR2bGzCvLg</v>
      </c>
      <c r="O179" t="str">
        <f t="shared" si="11"/>
        <v>{"titulo": "Luísa Sonza - #LiveLuisa #FiqueEmCasa" , "canais": [{"nome":"Luísa Sonza", "_id": "5ec19a37f1c6989ffb86970b"}], "subcategorias": [{"nome":"pop", "_id:":"5ec195a5f1c6989ffb869649"}], "dataHora": new Date("2020-05-08T20:00-0300"),   "largeimage": "https://i.ytimg.com/vi/XbR2bGzCvLg/mqdefault.jpg", "status": "offline", "videoId": "XbR2bGzCvLg", "url": "https://www.youtube.com/watch?v=XbR2bGzCvLg"},</v>
      </c>
    </row>
    <row r="180" spans="1:15" x14ac:dyDescent="0.25">
      <c r="A180" t="s">
        <v>1328</v>
      </c>
      <c r="B180" s="5" t="s">
        <v>512</v>
      </c>
      <c r="C180" t="str">
        <f>VLOOKUP(B180,[1]Canais!$B$2:$C$200,2,FALSE)</f>
        <v>UCSzaIys63Y2_BfW60DMw_sA</v>
      </c>
      <c r="D180" t="str">
        <f>VLOOKUP(B180,canais!$L$2:$M$412,2,FALSE)</f>
        <v>5ec19a37f1c6989ffb86970c</v>
      </c>
      <c r="E180" s="6">
        <v>43959</v>
      </c>
      <c r="F180" t="s">
        <v>41</v>
      </c>
      <c r="G180" t="str">
        <f>VLOOKUP(F180,subcategorias!$D$2:$E$123,2,FALSE)</f>
        <v>5ec195a5f1c6989ffb869651</v>
      </c>
      <c r="H180" s="7">
        <v>0.83333333333333337</v>
      </c>
      <c r="I180" s="7" t="str">
        <f t="shared" si="9"/>
        <v>new Date("2020-05-08T20:00-0300")</v>
      </c>
      <c r="J180" t="str">
        <f t="shared" si="15"/>
        <v>https://i.ytimg.com/vi/KhAaNMb8KOo/mqdefault.jpg</v>
      </c>
      <c r="K180" t="s">
        <v>977</v>
      </c>
      <c r="L180" t="s">
        <v>1329</v>
      </c>
      <c r="M180" t="str">
        <f t="shared" si="14"/>
        <v>https://www.youtube.com/watch?v=KhAaNMb8KOo</v>
      </c>
      <c r="O180" t="str">
        <f t="shared" si="11"/>
        <v>{"titulo": "Blue Note SP Live Sessions apresenta Toquinho - #FiqueEmCasa, #BlueNoteSP e Cante #Comigo" , "canais": [{"nome":"Toquinho", "_id": "5ec19a37f1c6989ffb86970c"}], "subcategorias": [{"nome":"mpb", "_id:":"5ec195a5f1c6989ffb869651"}], "dataHora": new Date("2020-05-08T20:00-0300"),   "largeimage": "https://i.ytimg.com/vi/KhAaNMb8KOo/mqdefault.jpg", "status": "offline", "videoId": "KhAaNMb8KOo", "url": "https://www.youtube.com/watch?v=KhAaNMb8KOo"},</v>
      </c>
    </row>
    <row r="181" spans="1:15" x14ac:dyDescent="0.25">
      <c r="A181" t="s">
        <v>1330</v>
      </c>
      <c r="B181" t="s">
        <v>514</v>
      </c>
      <c r="C181" t="str">
        <f>VLOOKUP(B181,[1]Canais!$B$2:$C$200,2,FALSE)</f>
        <v>UCiuFLgmkltwqIOGLbRLn-cg</v>
      </c>
      <c r="D181" t="str">
        <f>VLOOKUP(B181,canais!$L$2:$M$412,2,FALSE)</f>
        <v>5ec19a37f1c6989ffb86970d</v>
      </c>
      <c r="E181" s="6">
        <v>43959</v>
      </c>
      <c r="F181" t="s">
        <v>28</v>
      </c>
      <c r="G181" t="str">
        <f>VLOOKUP(F181,subcategorias!$D$2:$E$123,2,FALSE)</f>
        <v>5ec195a5f1c6989ffb869644</v>
      </c>
      <c r="H181" s="7">
        <v>0.875</v>
      </c>
      <c r="I181" s="7" t="str">
        <f t="shared" si="9"/>
        <v>new Date("2020-05-08T21:00-0300")</v>
      </c>
      <c r="J181" t="str">
        <f t="shared" si="15"/>
        <v>https://i.ytimg.com/vi/7M3JkCmbhpA/mqdefault.jpg</v>
      </c>
      <c r="K181" t="s">
        <v>977</v>
      </c>
      <c r="L181" t="s">
        <v>1331</v>
      </c>
      <c r="M181" t="str">
        <f t="shared" si="14"/>
        <v>https://www.youtube.com/watch?v=7M3JkCmbhpA</v>
      </c>
      <c r="O181" t="str">
        <f t="shared" si="11"/>
        <v>{"titulo": "#LiveKeviJonnyEmCasa - #FiqueEmCasa e Cante #Comigo (08/05 -21H)" , "canais": [{"nome":"Kevi Jonny", "_id": "5ec19a37f1c6989ffb86970d"}], "subcategorias": [{"nome":"sertanejo", "_id:":"5ec195a5f1c6989ffb869644"}], "dataHora": new Date("2020-05-08T21:00-0300"),   "largeimage": "https://i.ytimg.com/vi/7M3JkCmbhpA/mqdefault.jpg", "status": "offline", "videoId": "7M3JkCmbhpA", "url": "https://www.youtube.com/watch?v=7M3JkCmbhpA"},</v>
      </c>
    </row>
    <row r="182" spans="1:15" x14ac:dyDescent="0.25">
      <c r="A182" t="s">
        <v>1332</v>
      </c>
      <c r="B182" t="s">
        <v>516</v>
      </c>
      <c r="C182" t="str">
        <f>VLOOKUP(B182,[1]Canais!$B$2:$C$200,2,FALSE)</f>
        <v>UCAYyeCBGfTkX5u4jx7yqPcQ</v>
      </c>
      <c r="D182" t="str">
        <f>VLOOKUP(B182,canais!$L$2:$M$412,2,FALSE)</f>
        <v>5ec19a37f1c6989ffb86970e</v>
      </c>
      <c r="E182" s="6">
        <v>43959</v>
      </c>
      <c r="F182" t="s">
        <v>41</v>
      </c>
      <c r="G182" t="str">
        <f>VLOOKUP(F182,subcategorias!$D$2:$E$123,2,FALSE)</f>
        <v>5ec195a5f1c6989ffb869651</v>
      </c>
      <c r="H182" s="7">
        <v>0.89583333333333337</v>
      </c>
      <c r="I182" s="7" t="str">
        <f t="shared" si="9"/>
        <v>new Date("2020-05-08T21:30-0300")</v>
      </c>
      <c r="J182" t="str">
        <f t="shared" si="15"/>
        <v>https://i.ytimg.com/vi/ynjV8Bqonr0/mqdefault.jpg</v>
      </c>
      <c r="K182" t="s">
        <v>977</v>
      </c>
      <c r="L182" t="s">
        <v>1333</v>
      </c>
      <c r="M182" t="str">
        <f t="shared" si="14"/>
        <v>https://www.youtube.com/watch?v=ynjV8Bqonr0</v>
      </c>
      <c r="O182" t="str">
        <f t="shared" si="11"/>
        <v>{"titulo": "LIVE Fábio JR. | #FiqueEmCasa e Cante #Comigo" , "canais": [{"nome":"Fábio Jr.", "_id": "5ec19a37f1c6989ffb86970e"}], "subcategorias": [{"nome":"mpb", "_id:":"5ec195a5f1c6989ffb869651"}], "dataHora": new Date("2020-05-08T21:30-0300"),   "largeimage": "https://i.ytimg.com/vi/ynjV8Bqonr0/mqdefault.jpg", "status": "offline", "videoId": "ynjV8Bqonr0", "url": "https://www.youtube.com/watch?v=ynjV8Bqonr0"},</v>
      </c>
    </row>
    <row r="183" spans="1:15" x14ac:dyDescent="0.25">
      <c r="A183" t="str">
        <f>"Live do "&amp;B183</f>
        <v>Live do Além da Loucura ADL</v>
      </c>
      <c r="B183" t="s">
        <v>518</v>
      </c>
      <c r="C183" t="str">
        <f>VLOOKUP(B183,[1]Canais!$B$2:$C$200,2,FALSE)</f>
        <v>UCRRxoPYSUyYMFFAoWVW0GiA</v>
      </c>
      <c r="D183" t="str">
        <f>VLOOKUP(B183,canais!$L$2:$M$412,2,FALSE)</f>
        <v>5ec19a37f1c6989ffb86970f</v>
      </c>
      <c r="E183" s="6">
        <v>43959</v>
      </c>
      <c r="F183" t="s">
        <v>34</v>
      </c>
      <c r="G183" t="str">
        <f>VLOOKUP(F183,subcategorias!$D$2:$E$123,2,FALSE)</f>
        <v>5ec195a5f1c6989ffb86964a</v>
      </c>
      <c r="H183" s="7">
        <v>0.83333333333333337</v>
      </c>
      <c r="I183" s="7" t="str">
        <f t="shared" si="9"/>
        <v>new Date("2020-05-08T20:00-0300")</v>
      </c>
      <c r="J183" t="s">
        <v>1334</v>
      </c>
      <c r="K183" t="s">
        <v>977</v>
      </c>
      <c r="M183" t="str">
        <f t="shared" si="14"/>
        <v>https://www.youtube.com/channel/UCRRxoPYSUyYMFFAoWVW0GiA</v>
      </c>
      <c r="O183" t="str">
        <f t="shared" si="11"/>
        <v>{"titulo": "Live do Além da Loucura ADL" , "canais": [{"nome":"Além da Loucura ADL", "_id": "5ec19a37f1c6989ffb86970f"}], "subcategorias": [{"nome":"rap", "_id:":"5ec195a5f1c6989ffb86964a"}], "dataHora": new Date("2020-05-08T20:00-0300"),   "largeimage": "https://yt3.ggpht.com/a/AATXAJzkKmL1wvo46quvQPD9GaIJDOiEI8CfBK8u5Q=s100-c-k-c0xffffffff-no-rj-mo", "status": "offline", "videoId": "", "url": "https://www.youtube.com/channel/UCRRxoPYSUyYMFFAoWVW0GiA"},</v>
      </c>
    </row>
    <row r="184" spans="1:15" x14ac:dyDescent="0.25">
      <c r="A184" t="s">
        <v>1336</v>
      </c>
      <c r="B184" t="s">
        <v>520</v>
      </c>
      <c r="C184" t="str">
        <f>VLOOKUP(B184,[1]Canais!$B$2:$C$200,2,FALSE)</f>
        <v>UCZrJ9d4oyjRSVReMN2aBHWg</v>
      </c>
      <c r="D184" t="str">
        <f>VLOOKUP(B184,canais!$L$2:$M$412,2,FALSE)</f>
        <v>5ec19a37f1c6989ffb869710</v>
      </c>
      <c r="E184" s="6">
        <v>43960</v>
      </c>
      <c r="F184" t="s">
        <v>37</v>
      </c>
      <c r="G184" t="str">
        <f>VLOOKUP(F184,subcategorias!$D$2:$E$123,2,FALSE)</f>
        <v>5ec195a5f1c6989ffb86964d</v>
      </c>
      <c r="H184" s="7">
        <v>0.66666666666666663</v>
      </c>
      <c r="I184" s="7" t="str">
        <f t="shared" si="9"/>
        <v>new Date("2020-05-09T16:00-0300")</v>
      </c>
      <c r="J184" t="s">
        <v>1335</v>
      </c>
      <c r="K184" t="s">
        <v>977</v>
      </c>
      <c r="M184" t="str">
        <f t="shared" si="14"/>
        <v>https://www.youtube.com/channel/UCZrJ9d4oyjRSVReMN2aBHWg</v>
      </c>
      <c r="O184" t="str">
        <f t="shared" si="11"/>
        <v>{"titulo": "Resenha do Nosso Tom" , "canais": [{"nome":"Nosso Tom", "_id": "5ec19a37f1c6989ffb869710"}], "subcategorias": [{"nome":"samba", "_id:":"5ec195a5f1c6989ffb86964d"}], "dataHora": new Date("2020-05-09T16:00-0300"),   "largeimage": "https://yt3.ggpht.com/0cGKwmAyPgHxkeEgIEM3G-KlYwouDpB4yThpUY1Rmn7pT1vHVsp9QbeezMo_6IbwDhtnSr9vxn4=w1280-fcrop64=1,00000000ffffffff-k-c0xffffffff-no-nd-rj", "status": "offline", "videoId": "", "url": "https://www.youtube.com/channel/UCZrJ9d4oyjRSVReMN2aBHWg"},</v>
      </c>
    </row>
    <row r="185" spans="1:15" x14ac:dyDescent="0.25">
      <c r="A185" t="s">
        <v>1338</v>
      </c>
      <c r="B185" t="s">
        <v>522</v>
      </c>
      <c r="C185" t="str">
        <f>VLOOKUP(B185,[1]Canais!$B$2:$C$200,2,FALSE)</f>
        <v>UCfG0o17SqRg8qAjlpTdxZag</v>
      </c>
      <c r="D185" t="str">
        <f>VLOOKUP(B185,canais!$L$2:$M$412,2,FALSE)</f>
        <v>5ec19a37f1c6989ffb869711</v>
      </c>
      <c r="E185" s="6">
        <v>43960</v>
      </c>
      <c r="F185" t="s">
        <v>28</v>
      </c>
      <c r="G185" t="str">
        <f>VLOOKUP(F185,subcategorias!$D$2:$E$123,2,FALSE)</f>
        <v>5ec195a5f1c6989ffb869644</v>
      </c>
      <c r="H185" s="7">
        <v>0.66666666666666663</v>
      </c>
      <c r="I185" s="7" t="str">
        <f t="shared" si="9"/>
        <v>new Date("2020-05-09T16:00-0300")</v>
      </c>
      <c r="J185" t="s">
        <v>1337</v>
      </c>
      <c r="K185" t="s">
        <v>977</v>
      </c>
      <c r="M185" t="str">
        <f t="shared" si="14"/>
        <v>https://www.youtube.com/channel/UCfG0o17SqRg8qAjlpTdxZag</v>
      </c>
      <c r="O185" t="str">
        <f t="shared" si="11"/>
        <v>{"titulo": "3 Batidas em Casa" , "canais": [{"nome":"Guilherme e Benuto", "_id": "5ec19a37f1c6989ffb869711"}], "subcategorias": [{"nome":"sertanejo", "_id:":"5ec195a5f1c6989ffb869644"}], "dataHora": new Date("2020-05-09T16:00-0300"),   "largeimage": "https://yt3.ggpht.com/v6D1anFA9iwMtUmmlLRMbKVSEbCNE6a9O1WlZZJ4qK-Uk1uo0AdZB4DbF9XJIrYJ87RZyqD2=w1280-fcrop64=1,00000000ffffffff-k-c0xffffffff-no-nd-rj", "status": "offline", "videoId": "", "url": "https://www.youtube.com/channel/UCfG0o17SqRg8qAjlpTdxZag"},</v>
      </c>
    </row>
    <row r="186" spans="1:15" x14ac:dyDescent="0.25">
      <c r="A186" t="s">
        <v>1339</v>
      </c>
      <c r="B186" t="s">
        <v>524</v>
      </c>
      <c r="C186" t="str">
        <f>VLOOKUP(B186,[1]Canais!$B$2:$C$200,2,FALSE)</f>
        <v>UCRkYVEDbFcX8ZE-Bxk28bYw</v>
      </c>
      <c r="D186" t="str">
        <f>VLOOKUP(B186,canais!$L$2:$M$412,2,FALSE)</f>
        <v>5ec19a37f1c6989ffb869712</v>
      </c>
      <c r="E186" s="6">
        <v>43960</v>
      </c>
      <c r="F186" t="s">
        <v>28</v>
      </c>
      <c r="G186" t="str">
        <f>VLOOKUP(F186,subcategorias!$D$2:$E$123,2,FALSE)</f>
        <v>5ec195a5f1c6989ffb869644</v>
      </c>
      <c r="H186" s="7">
        <v>0.70833333333333337</v>
      </c>
      <c r="I186" s="7" t="str">
        <f t="shared" si="9"/>
        <v>new Date("2020-05-09T17:00-0300")</v>
      </c>
      <c r="J186" t="str">
        <f>"https://i.ytimg.com/vi/"&amp;L186&amp;"/mqdefault.jpg"</f>
        <v>https://i.ytimg.com/vi/pT5_q_d1CVc/mqdefault.jpg</v>
      </c>
      <c r="K186" t="s">
        <v>977</v>
      </c>
      <c r="L186" t="s">
        <v>1340</v>
      </c>
      <c r="M186" t="str">
        <f t="shared" si="14"/>
        <v>https://www.youtube.com/watch?v=pT5_q_d1CVc</v>
      </c>
      <c r="O186" t="str">
        <f t="shared" si="11"/>
        <v>{"titulo": "#LiveSouDoInterior - Fernando &amp; Sorocaba | #FiqueEmCasa e Cante #Comigo" , "canais": [{"nome":"Fernando e Sorocaba", "_id": "5ec19a37f1c6989ffb869712"}], "subcategorias": [{"nome":"sertanejo", "_id:":"5ec195a5f1c6989ffb869644"}], "dataHora": new Date("2020-05-09T17:00-0300"),   "largeimage": "https://i.ytimg.com/vi/pT5_q_d1CVc/mqdefault.jpg", "status": "offline", "videoId": "pT5_q_d1CVc", "url": "https://www.youtube.com/watch?v=pT5_q_d1CVc"},</v>
      </c>
    </row>
    <row r="187" spans="1:15" x14ac:dyDescent="0.25">
      <c r="A187" t="s">
        <v>1342</v>
      </c>
      <c r="B187" t="s">
        <v>526</v>
      </c>
      <c r="C187" t="str">
        <f>VLOOKUP(B187,[1]Canais!$B$2:$C$200,2,FALSE)</f>
        <v>UCmRkuNc6evsLa3JKX2IVHvg</v>
      </c>
      <c r="D187" t="str">
        <f>VLOOKUP(B187,canais!$L$2:$M$412,2,FALSE)</f>
        <v>5ec19a37f1c6989ffb869713</v>
      </c>
      <c r="E187" s="6">
        <v>43960</v>
      </c>
      <c r="F187" t="s">
        <v>39</v>
      </c>
      <c r="G187" t="str">
        <f>VLOOKUP(F187,subcategorias!$D$2:$E$123,2,FALSE)</f>
        <v>5ec195a5f1c6989ffb86964f</v>
      </c>
      <c r="H187" s="7">
        <v>0.70833333333333337</v>
      </c>
      <c r="I187" s="7" t="str">
        <f t="shared" si="9"/>
        <v>new Date("2020-05-09T17:00-0300")</v>
      </c>
      <c r="J187" t="s">
        <v>1341</v>
      </c>
      <c r="K187" t="s">
        <v>977</v>
      </c>
      <c r="M187" t="str">
        <f t="shared" si="14"/>
        <v>https://www.youtube.com/channel/UCmRkuNc6evsLa3JKX2IVHvg</v>
      </c>
      <c r="O187" t="str">
        <f t="shared" si="11"/>
        <v>{"titulo": "#LIVESOLIDÁRIA - BAÚ DA TATY GIRL" , "canais": [{"nome":"Taty Girl", "_id": "5ec19a37f1c6989ffb869713"}], "subcategorias": [{"nome":"forró", "_id:":"5ec195a5f1c6989ffb86964f"}], "dataHora": new Date("2020-05-09T17:00-0300"),   "largeimage": "https://yt3.ggpht.com/a/AATXAJwJtgRe1uwwqkvmhyatfpLQIt-fqeuKcm-t6Q=s100-c-k-c0xffffffff-no-rj-mo", "status": "offline", "videoId": "", "url": "https://www.youtube.com/channel/UCmRkuNc6evsLa3JKX2IVHvg"},</v>
      </c>
    </row>
    <row r="188" spans="1:15" x14ac:dyDescent="0.25">
      <c r="A188" t="str">
        <f>"Live do "&amp;B188</f>
        <v>Live do Daniel Boaventura</v>
      </c>
      <c r="B188" t="s">
        <v>528</v>
      </c>
      <c r="C188" t="str">
        <f>VLOOKUP(B188,[1]Canais!$B$2:$C$200,2,FALSE)</f>
        <v>UC9EeZcCNDTiU8_rWv0ebjWQ</v>
      </c>
      <c r="D188" t="str">
        <f>VLOOKUP(B188,canais!$L$2:$M$412,2,FALSE)</f>
        <v>5ec19a37f1c6989ffb869714</v>
      </c>
      <c r="E188" s="6">
        <v>43960</v>
      </c>
      <c r="F188" t="s">
        <v>41</v>
      </c>
      <c r="G188" t="str">
        <f>VLOOKUP(F188,subcategorias!$D$2:$E$123,2,FALSE)</f>
        <v>5ec195a5f1c6989ffb869651</v>
      </c>
      <c r="H188" s="7">
        <v>0.79166666666666663</v>
      </c>
      <c r="I188" s="7" t="str">
        <f t="shared" si="9"/>
        <v>new Date("2020-05-09T19:00-0300")</v>
      </c>
      <c r="J188" t="s">
        <v>1343</v>
      </c>
      <c r="K188" t="s">
        <v>977</v>
      </c>
      <c r="M188" t="str">
        <f t="shared" si="14"/>
        <v>https://www.youtube.com/channel/UC9EeZcCNDTiU8_rWv0ebjWQ</v>
      </c>
      <c r="O188" t="str">
        <f t="shared" si="11"/>
        <v>{"titulo": "Live do Daniel Boaventura" , "canais": [{"nome":"Daniel Boaventura", "_id": "5ec19a37f1c6989ffb869714"}], "subcategorias": [{"nome":"mpb", "_id:":"5ec195a5f1c6989ffb869651"}], "dataHora": new Date("2020-05-09T19:00-0300"),   "largeimage": "https://yt3.ggpht.com/a/AATXAJwrqYnmbPytT9RVkrTjPHiEu_Ca_wPbc0Y0Uw=s100-c-k-c0xffffffff-no-rj-mo", "status": "offline", "videoId": "", "url": "https://www.youtube.com/channel/UC9EeZcCNDTiU8_rWv0ebjWQ"},</v>
      </c>
    </row>
    <row r="189" spans="1:15" x14ac:dyDescent="0.25">
      <c r="A189" t="s">
        <v>1344</v>
      </c>
      <c r="B189" t="s">
        <v>530</v>
      </c>
      <c r="C189" t="str">
        <f>VLOOKUP(B189,[1]Canais!$B$2:$C$200,2,FALSE)</f>
        <v>UCGwA7UlwvH1_YIG2nGZ8vhQ</v>
      </c>
      <c r="D189" t="str">
        <f>VLOOKUP(B189,canais!$L$2:$M$412,2,FALSE)</f>
        <v>5ec19a37f1c6989ffb869715</v>
      </c>
      <c r="E189" s="6">
        <v>43961</v>
      </c>
      <c r="F189" t="s">
        <v>28</v>
      </c>
      <c r="G189" t="str">
        <f>VLOOKUP(F189,subcategorias!$D$2:$E$123,2,FALSE)</f>
        <v>5ec195a5f1c6989ffb869644</v>
      </c>
      <c r="H189" s="7">
        <v>0.59375</v>
      </c>
      <c r="I189" s="7" t="str">
        <f t="shared" si="9"/>
        <v>new Date("2020-05-10T14:15-0300")</v>
      </c>
      <c r="J189" t="str">
        <f>"https://i.ytimg.com/vi/"&amp;L189&amp;"/mqdefault.jpg"</f>
        <v>https://i.ytimg.com/vi/Y54uVXX1VMI/mqdefault.jpg</v>
      </c>
      <c r="K189" t="s">
        <v>977</v>
      </c>
      <c r="L189" t="s">
        <v>1345</v>
      </c>
      <c r="M189" t="str">
        <f t="shared" si="14"/>
        <v>https://www.youtube.com/watch?v=Y54uVXX1VMI</v>
      </c>
      <c r="O189" t="str">
        <f t="shared" si="11"/>
        <v>{"titulo": "Edson &amp; Hudson - Amor + Boteco [AO VIVO] #FiqueEmCasa e Cante #Comigo" , "canais": [{"nome":"Edson e Hudson", "_id": "5ec19a37f1c6989ffb869715"}], "subcategorias": [{"nome":"sertanejo", "_id:":"5ec195a5f1c6989ffb869644"}], "dataHora": new Date("2020-05-10T14:15-0300"),   "largeimage": "https://i.ytimg.com/vi/Y54uVXX1VMI/mqdefault.jpg", "status": "offline", "videoId": "Y54uVXX1VMI", "url": "https://www.youtube.com/watch?v=Y54uVXX1VMI"},</v>
      </c>
    </row>
    <row r="190" spans="1:15" x14ac:dyDescent="0.25">
      <c r="A190" t="s">
        <v>1346</v>
      </c>
      <c r="B190" t="s">
        <v>532</v>
      </c>
      <c r="C190" t="str">
        <f>VLOOKUP(B190,[1]Canais!$B$2:$C$300,2,FALSE)</f>
        <v>UCy9mF52-GP9NqOmfR0g9ukg</v>
      </c>
      <c r="D190" t="str">
        <f>VLOOKUP(B190,canais!$L$2:$M$412,2,FALSE)</f>
        <v>5ec19a37f1c6989ffb869716</v>
      </c>
      <c r="E190" s="6">
        <v>43961</v>
      </c>
      <c r="F190" t="s">
        <v>33</v>
      </c>
      <c r="G190" t="str">
        <f>VLOOKUP(F190,subcategorias!$D$2:$E$123,2,FALSE)</f>
        <v>5ec195a5f1c6989ffb869649</v>
      </c>
      <c r="H190" s="7">
        <v>0.66666666666666663</v>
      </c>
      <c r="I190" s="7" t="str">
        <f t="shared" si="9"/>
        <v>new Date("2020-05-10T16:00-0300")</v>
      </c>
      <c r="J190" t="str">
        <f>"https://i.ytimg.com/vi/"&amp;L190&amp;"/mqdefault.jpg"</f>
        <v>https://i.ytimg.com/vi/1QgXynBnI1Y/mqdefault.jpg</v>
      </c>
      <c r="K190" t="s">
        <v>977</v>
      </c>
      <c r="L190" t="s">
        <v>1347</v>
      </c>
      <c r="M190" t="str">
        <f t="shared" si="14"/>
        <v>https://www.youtube.com/watch?v=1QgXynBnI1Y</v>
      </c>
      <c r="O190" t="str">
        <f t="shared" si="11"/>
        <v>{"titulo": "Live VITOR KLEY - #FiqueEmCasa e Cante #Comigo" , "canais": [{"nome":"Vitor Kley", "_id": "5ec19a37f1c6989ffb869716"}], "subcategorias": [{"nome":"pop", "_id:":"5ec195a5f1c6989ffb869649"}], "dataHora": new Date("2020-05-10T16:00-0300"),   "largeimage": "https://i.ytimg.com/vi/1QgXynBnI1Y/mqdefault.jpg", "status": "offline", "videoId": "1QgXynBnI1Y", "url": "https://www.youtube.com/watch?v=1QgXynBnI1Y"},</v>
      </c>
    </row>
    <row r="191" spans="1:15" x14ac:dyDescent="0.25">
      <c r="A191" t="s">
        <v>1348</v>
      </c>
      <c r="B191" t="s">
        <v>534</v>
      </c>
      <c r="C191" t="str">
        <f>VLOOKUP(B191,[1]Canais!$B$2:$C$300,2,FALSE)</f>
        <v>UC5Cq2h-kY1KvkYgoncMrC3A</v>
      </c>
      <c r="D191" t="str">
        <f>VLOOKUP(B191,canais!$L$2:$M$412,2,FALSE)</f>
        <v>5ec19a37f1c6989ffb869717</v>
      </c>
      <c r="E191" s="6">
        <v>43961</v>
      </c>
      <c r="F191" t="s">
        <v>28</v>
      </c>
      <c r="G191" t="str">
        <f>VLOOKUP(F191,subcategorias!$D$2:$E$123,2,FALSE)</f>
        <v>5ec195a5f1c6989ffb869644</v>
      </c>
      <c r="H191" s="7">
        <v>0.79166666666666663</v>
      </c>
      <c r="I191" s="7" t="str">
        <f t="shared" si="9"/>
        <v>new Date("2020-05-10T19:00-0300")</v>
      </c>
      <c r="J191" t="str">
        <f>"https://i.ytimg.com/vi/"&amp;L191&amp;"/mqdefault.jpg"</f>
        <v>https://i.ytimg.com/vi/H_-Yhq4ydS4/mqdefault.jpg</v>
      </c>
      <c r="K191" t="s">
        <v>977</v>
      </c>
      <c r="L191" t="s">
        <v>1349</v>
      </c>
      <c r="M191" t="str">
        <f t="shared" si="14"/>
        <v>https://www.youtube.com/watch?v=H_-Yhq4ydS4</v>
      </c>
      <c r="O191" t="str">
        <f t="shared" si="11"/>
        <v>{"titulo": "Zezé Di Camargo &amp; Luciano [Live In House] - 10/05 #FiqueEmCasa e Cante #Comigo" , "canais": [{"nome":"Zezé Di Camargo e Luciano", "_id": "5ec19a37f1c6989ffb869717"}], "subcategorias": [{"nome":"sertanejo", "_id:":"5ec195a5f1c6989ffb869644"}], "dataHora": new Date("2020-05-10T19:00-0300"),   "largeimage": "https://i.ytimg.com/vi/H_-Yhq4ydS4/mqdefault.jpg", "status": "offline", "videoId": "H_-Yhq4ydS4", "url": "https://www.youtube.com/watch?v=H_-Yhq4ydS4"},</v>
      </c>
    </row>
    <row r="192" spans="1:15" x14ac:dyDescent="0.25">
      <c r="A192" t="s">
        <v>1351</v>
      </c>
      <c r="B192" t="s">
        <v>536</v>
      </c>
      <c r="C192" t="str">
        <f>VLOOKUP(B192,[1]Canais!$B$2:$C$300,2,FALSE)</f>
        <v>UCqjjyPUghDSSKFBABM_CXMw</v>
      </c>
      <c r="D192" t="str">
        <f>VLOOKUP(B192,canais!$L$2:$M$412,2,FALSE)</f>
        <v>5ec19a37f1c6989ffb869718</v>
      </c>
      <c r="E192" s="6">
        <v>43961</v>
      </c>
      <c r="F192" t="s">
        <v>36</v>
      </c>
      <c r="G192" t="str">
        <f>VLOOKUP(F192,subcategorias!$D$2:$E$123,2,FALSE)</f>
        <v>5ec195a5f1c6989ffb86964c</v>
      </c>
      <c r="H192" s="7">
        <v>0.6875</v>
      </c>
      <c r="I192" s="7" t="str">
        <f t="shared" si="9"/>
        <v>new Date("2020-05-10T16:30-0300")</v>
      </c>
      <c r="J192" s="3" t="s">
        <v>1350</v>
      </c>
      <c r="K192" t="s">
        <v>977</v>
      </c>
      <c r="M192" t="str">
        <f t="shared" si="14"/>
        <v>https://www.youtube.com/channel/UCqjjyPUghDSSKFBABM_CXMw</v>
      </c>
      <c r="O192" t="str">
        <f t="shared" si="11"/>
        <v>{"titulo": "Em prol do programa social Mães da Favela da CUFA" , "canais": [{"nome":"Anitta", "_id": "5ec19a37f1c6989ffb869718"}], "subcategorias": [{"nome":"funk", "_id:":"5ec195a5f1c6989ffb86964c"}], "dataHora": new Date("2020-05-10T16:30-0300"),   "largeimage": "https://yt3.ggpht.com/a/AATXAJzkxpUkk5AmRhPKV_uLG1AV8wpATTY5uKAk8g=s100-c-k-c0xffffffff-no-rj-mo", "status": "offline", "videoId": "", "url": "https://www.youtube.com/channel/UCqjjyPUghDSSKFBABM_CXMw"},</v>
      </c>
    </row>
    <row r="193" spans="1:15" x14ac:dyDescent="0.25">
      <c r="A193" t="s">
        <v>1352</v>
      </c>
      <c r="B193" t="s">
        <v>538</v>
      </c>
      <c r="C193" t="str">
        <f>VLOOKUP(B193,[1]Canais!$B$2:$C$300,2,FALSE)</f>
        <v>UCTxXbvTCTRoggEjTBhOcOVQ</v>
      </c>
      <c r="D193" t="str">
        <f>VLOOKUP(B193,canais!$L$2:$M$412,2,FALSE)</f>
        <v>5ec19a37f1c6989ffb869719</v>
      </c>
      <c r="E193" s="6">
        <v>43962</v>
      </c>
      <c r="F193" t="s">
        <v>38</v>
      </c>
      <c r="G193" t="str">
        <f>VLOOKUP(F193,subcategorias!$D$2:$E$123,2,FALSE)</f>
        <v>5ec195a5f1c6989ffb86964e</v>
      </c>
      <c r="H193" s="7">
        <v>0.83333333333333337</v>
      </c>
      <c r="I193" s="7" t="str">
        <f t="shared" si="9"/>
        <v>new Date("2020-05-11T20:00-0300")</v>
      </c>
      <c r="J193" t="str">
        <f>"https://i.ytimg.com/vi/"&amp;L193&amp;"/mqdefault.jpg"</f>
        <v>https://i.ytimg.com/vi/1-Hyevs2aos/mqdefault.jpg</v>
      </c>
      <c r="K193" t="s">
        <v>977</v>
      </c>
      <c r="L193" t="s">
        <v>1353</v>
      </c>
      <c r="M193" t="str">
        <f t="shared" si="14"/>
        <v>https://www.youtube.com/watch?v=1-Hyevs2aos</v>
      </c>
      <c r="O193" t="str">
        <f t="shared" si="11"/>
        <v>{"titulo": "Live Adão Negro - Dia Nacional do Reggae" , "canais": [{"nome":"Adão Negro", "_id": "5ec19a37f1c6989ffb869719"}], "subcategorias": [{"nome":"reggae", "_id:":"5ec195a5f1c6989ffb86964e"}], "dataHora": new Date("2020-05-11T20:00-0300"),   "largeimage": "https://i.ytimg.com/vi/1-Hyevs2aos/mqdefault.jpg", "status": "offline", "videoId": "1-Hyevs2aos", "url": "https://www.youtube.com/watch?v=1-Hyevs2aos"},</v>
      </c>
    </row>
    <row r="194" spans="1:15" x14ac:dyDescent="0.25">
      <c r="A194" t="str">
        <f>"Live da "&amp;B194</f>
        <v>Live da Joanna</v>
      </c>
      <c r="B194" t="s">
        <v>540</v>
      </c>
      <c r="C194" t="str">
        <f>VLOOKUP(B194,[1]Canais!$B$2:$C$300,2,FALSE)</f>
        <v>UCTYjiNDa2KsMBsvjTr3LOCA</v>
      </c>
      <c r="D194" t="str">
        <f>VLOOKUP(B194,canais!$L$2:$M$412,2,FALSE)</f>
        <v>5ec19a37f1c6989ffb86971a</v>
      </c>
      <c r="E194" s="6">
        <v>43957</v>
      </c>
      <c r="F194" t="s">
        <v>41</v>
      </c>
      <c r="G194" t="str">
        <f>VLOOKUP(F194,subcategorias!$D$2:$E$123,2,FALSE)</f>
        <v>5ec195a5f1c6989ffb869651</v>
      </c>
      <c r="H194" s="7">
        <v>0.79166666666666663</v>
      </c>
      <c r="I194" s="7" t="str">
        <f t="shared" si="9"/>
        <v>new Date("2020-05-06T19:00-0300")</v>
      </c>
      <c r="J194" t="str">
        <f>"https://i.ytimg.com/vi/"&amp;L194&amp;"/mqdefault.jpg"</f>
        <v>https://i.ytimg.com/vi/6Gh6byu4OME/mqdefault.jpg</v>
      </c>
      <c r="K194" t="s">
        <v>977</v>
      </c>
      <c r="L194" t="s">
        <v>1354</v>
      </c>
      <c r="M194" t="str">
        <f t="shared" si="14"/>
        <v>https://www.youtube.com/watch?v=6Gh6byu4OME</v>
      </c>
      <c r="O194" t="str">
        <f t="shared" si="11"/>
        <v>{"titulo": "Live da Joanna" , "canais": [{"nome":"Joanna", "_id": "5ec19a37f1c6989ffb86971a"}], "subcategorias": [{"nome":"mpb", "_id:":"5ec195a5f1c6989ffb869651"}], "dataHora": new Date("2020-05-06T19:00-0300"),   "largeimage": "https://i.ytimg.com/vi/6Gh6byu4OME/mqdefault.jpg", "status": "offline", "videoId": "6Gh6byu4OME", "url": "https://www.youtube.com/watch?v=6Gh6byu4OME"},</v>
      </c>
    </row>
    <row r="195" spans="1:15" x14ac:dyDescent="0.25">
      <c r="A195" t="s">
        <v>1356</v>
      </c>
      <c r="B195" t="s">
        <v>542</v>
      </c>
      <c r="C195" t="str">
        <f>VLOOKUP(B195,[1]Canais!$B$2:$C$300,2,FALSE)</f>
        <v>UC4Prl7UQx5i5PgRUh-O5XBg</v>
      </c>
      <c r="D195" t="str">
        <f>VLOOKUP(B195,canais!$L$2:$M$412,2,FALSE)</f>
        <v>5ec19a37f1c6989ffb86971b</v>
      </c>
      <c r="E195" s="6">
        <v>43957</v>
      </c>
      <c r="F195" t="s">
        <v>43</v>
      </c>
      <c r="G195" t="str">
        <f>VLOOKUP(F195,subcategorias!$D$2:$E$123,2,FALSE)</f>
        <v>5ec195a5f1c6989ffb869653</v>
      </c>
      <c r="H195" s="7">
        <v>0.66666666666666663</v>
      </c>
      <c r="I195" s="7" t="str">
        <f t="shared" ref="I195:I258" si="16">CONCATENATE("new Date(""",TEXT(E195,"aaaa-mm-dd"),"T",TEXT(H195,"hh:MM"),"-0300"")")</f>
        <v>new Date("2020-05-06T16:00-0300")</v>
      </c>
      <c r="J195" t="s">
        <v>1355</v>
      </c>
      <c r="K195" t="s">
        <v>977</v>
      </c>
      <c r="M195" t="str">
        <f t="shared" si="14"/>
        <v>https://www.youtube.com/channel/UC4Prl7UQx5i5PgRUh-O5XBg</v>
      </c>
      <c r="O195" t="str">
        <f t="shared" ref="O195:O258" si="17">$A$1&amp;A195&amp;$B$1&amp;B195&amp;$D$1&amp;D195&amp;$F$1&amp;F195&amp;$G$1&amp;G195&amp;$I$1&amp;I195&amp;$J$1&amp;J195&amp;$K$1&amp;K195&amp;$L$1&amp;L195&amp;$M$1&amp;M195&amp;$N$1</f>
        <v>{"titulo": "Sepulquarta" , "canais": [{"nome":"Sepultura", "_id": "5ec19a37f1c6989ffb86971b"}], "subcategorias": [{"nome":"metal", "_id:":"5ec195a5f1c6989ffb869653"}], "dataHora": new Date("2020-05-06T16:00-0300"),   "largeimage": "https://yt3.ggpht.com/vEtQQtnJEDroiZAZUNDKWM8fuZBO-CnRORQadalm0JQHo8SuyxAvTog2qlgbV-GC-p9ecRZx=w1280-fcrop64=1,00000000ffffffff-k-c0xffffffff-no-nd-rj", "status": "offline", "videoId": "", "url": "https://www.youtube.com/channel/UC4Prl7UQx5i5PgRUh-O5XBg"},</v>
      </c>
    </row>
    <row r="196" spans="1:15" x14ac:dyDescent="0.25">
      <c r="A196" t="s">
        <v>1357</v>
      </c>
      <c r="B196" t="s">
        <v>544</v>
      </c>
      <c r="C196" t="str">
        <f>VLOOKUP(B196,[1]Canais!$B$2:$C$300,2,FALSE)</f>
        <v>UCs9tH6M6AW16i3s8WabzAfA</v>
      </c>
      <c r="D196" t="str">
        <f>VLOOKUP(B196,canais!$L$2:$M$412,2,FALSE)</f>
        <v>5ec19a37f1c6989ffb86971c</v>
      </c>
      <c r="E196" s="6">
        <v>43957</v>
      </c>
      <c r="F196" t="s">
        <v>29</v>
      </c>
      <c r="G196" t="str">
        <f>VLOOKUP(F196,subcategorias!$D$2:$E$123,2,FALSE)</f>
        <v>5ec195a5f1c6989ffb869645</v>
      </c>
      <c r="H196" s="7">
        <v>0.875</v>
      </c>
      <c r="I196" s="7" t="str">
        <f t="shared" si="16"/>
        <v>new Date("2020-05-06T21:00-0300")</v>
      </c>
      <c r="J196" s="5" t="str">
        <f>"https://i.ytimg.com/vi/"&amp;L196&amp;"/mqdefault.jpg"</f>
        <v>https://i.ytimg.com/vi/vBqNBKtjo84/mqdefault.jpg</v>
      </c>
      <c r="K196" t="s">
        <v>977</v>
      </c>
      <c r="L196" t="s">
        <v>1358</v>
      </c>
      <c r="M196" t="str">
        <f t="shared" si="14"/>
        <v>https://www.youtube.com/watch?v=vBqNBKtjo84</v>
      </c>
      <c r="O196" t="str">
        <f t="shared" si="17"/>
        <v>{"titulo": "Drive In Concert Series: Dave Matthews Band 6/29/19 Live From Deer Creek" , "canais": [{"nome":"Dave Matthews Band", "_id": "5ec19a37f1c6989ffb86971c"}], "subcategorias": [{"nome":"rock", "_id:":"5ec195a5f1c6989ffb869645"}], "dataHora": new Date("2020-05-06T21:00-0300"),   "largeimage": "https://i.ytimg.com/vi/vBqNBKtjo84/mqdefault.jpg", "status": "offline", "videoId": "vBqNBKtjo84", "url": "https://www.youtube.com/watch?v=vBqNBKtjo84"},</v>
      </c>
    </row>
    <row r="197" spans="1:15" x14ac:dyDescent="0.25">
      <c r="A197" t="str">
        <f>"Live do "&amp;B197</f>
        <v>Live do Gaab</v>
      </c>
      <c r="B197" t="s">
        <v>546</v>
      </c>
      <c r="C197" t="str">
        <f>VLOOKUP(B197,[1]Canais!$B$2:$C$300,2,FALSE)</f>
        <v>UCmST1cfhXXy1KP4KGVJX_5A</v>
      </c>
      <c r="D197" t="str">
        <f>VLOOKUP(B197,canais!$L$2:$M$412,2,FALSE)</f>
        <v>5ec19a37f1c6989ffb86971d</v>
      </c>
      <c r="E197" s="6">
        <v>43957</v>
      </c>
      <c r="F197" t="s">
        <v>33</v>
      </c>
      <c r="G197" t="str">
        <f>VLOOKUP(F197,subcategorias!$D$2:$E$123,2,FALSE)</f>
        <v>5ec195a5f1c6989ffb869649</v>
      </c>
      <c r="H197" s="7">
        <v>0.70833333333333337</v>
      </c>
      <c r="I197" s="7" t="str">
        <f t="shared" si="16"/>
        <v>new Date("2020-05-06T17:00-0300")</v>
      </c>
      <c r="J197" t="s">
        <v>1359</v>
      </c>
      <c r="K197" t="s">
        <v>977</v>
      </c>
      <c r="M197" t="str">
        <f t="shared" si="14"/>
        <v>https://www.youtube.com/channel/UCmST1cfhXXy1KP4KGVJX_5A</v>
      </c>
      <c r="O197" t="str">
        <f t="shared" si="17"/>
        <v>{"titulo": "Live do Gaab" , "canais": [{"nome":"Gaab", "_id": "5ec19a37f1c6989ffb86971d"}], "subcategorias": [{"nome":"pop", "_id:":"5ec195a5f1c6989ffb869649"}], "dataHora": new Date("2020-05-06T17:00-0300"),   "largeimage": "https://yt3.ggpht.com/a/AATXAJxp4Cuaw0OADIYFuLrEdRcHzwjYdxz2QRYqNQ=s100-c-k-c0xffffffff-no-rj-mo", "status": "offline", "videoId": "", "url": "https://www.youtube.com/channel/UCmST1cfhXXy1KP4KGVJX_5A"},</v>
      </c>
    </row>
    <row r="198" spans="1:15" x14ac:dyDescent="0.25">
      <c r="A198" t="s">
        <v>1361</v>
      </c>
      <c r="B198" t="s">
        <v>548</v>
      </c>
      <c r="C198" t="str">
        <f>VLOOKUP(B198,[1]Canais!$B$2:$C$300,2,FALSE)</f>
        <v>UCESs365L1Ccnq4q3J5yZ7nQ</v>
      </c>
      <c r="D198" t="str">
        <f>VLOOKUP(B198,canais!$L$2:$M$412,2,FALSE)</f>
        <v>5ec19a37f1c6989ffb86971e</v>
      </c>
      <c r="E198" s="6">
        <v>43957</v>
      </c>
      <c r="F198" t="s">
        <v>41</v>
      </c>
      <c r="G198" t="str">
        <f>VLOOKUP(F198,subcategorias!$D$2:$E$123,2,FALSE)</f>
        <v>5ec195a5f1c6989ffb869651</v>
      </c>
      <c r="H198" s="7">
        <v>0.79166666666666663</v>
      </c>
      <c r="I198" s="7" t="str">
        <f t="shared" si="16"/>
        <v>new Date("2020-05-06T19:00-0300")</v>
      </c>
      <c r="J198" t="s">
        <v>1360</v>
      </c>
      <c r="K198" t="s">
        <v>977</v>
      </c>
      <c r="M198" t="str">
        <f t="shared" si="14"/>
        <v>https://www.youtube.com/channel/UCESs365L1Ccnq4q3J5yZ7nQ</v>
      </c>
      <c r="O198" t="str">
        <f t="shared" si="17"/>
        <v>{"titulo": "Ayrton Montarroyos no #SescAoVivo" , "canais": [{"nome":"Ayrton Montarroyos", "_id": "5ec19a37f1c6989ffb86971e"}], "subcategorias": [{"nome":"mpb", "_id:":"5ec195a5f1c6989ffb869651"}], "dataHora": new Date("2020-05-06T19:00-0300"),   "largeimage": "https://yt3.ggpht.com/a/AATXAJw5MBtFEkHmcrwcIErM4DBwvLpINGst6rt9iQ=s100-c-k-c0xffffffff-no-rj-mo", "status": "offline", "videoId": "", "url": "https://www.youtube.com/channel/UCESs365L1Ccnq4q3J5yZ7nQ"},</v>
      </c>
    </row>
    <row r="199" spans="1:15" x14ac:dyDescent="0.25">
      <c r="A199" t="s">
        <v>1363</v>
      </c>
      <c r="B199" t="s">
        <v>549</v>
      </c>
      <c r="C199" t="str">
        <f>VLOOKUP(B199,[1]Canais!$B$2:$C$300,2,FALSE)</f>
        <v>UCxa5ie2ZUrfJ0AtIZ7bMpWA</v>
      </c>
      <c r="D199" t="str">
        <f>VLOOKUP(B199,canais!$L$2:$M$412,2,FALSE)</f>
        <v>5ec19a37f1c6989ffb86971f</v>
      </c>
      <c r="E199" s="6">
        <v>43957</v>
      </c>
      <c r="F199" t="s">
        <v>41</v>
      </c>
      <c r="G199" t="str">
        <f>VLOOKUP(F199,subcategorias!$D$2:$E$123,2,FALSE)</f>
        <v>5ec195a5f1c6989ffb869651</v>
      </c>
      <c r="H199" s="7">
        <v>0.66666666666666663</v>
      </c>
      <c r="I199" s="7" t="str">
        <f t="shared" si="16"/>
        <v>new Date("2020-05-06T16:00-0300")</v>
      </c>
      <c r="J199" t="s">
        <v>1362</v>
      </c>
      <c r="K199" t="s">
        <v>977</v>
      </c>
      <c r="L199" t="s">
        <v>1364</v>
      </c>
      <c r="M199" t="str">
        <f t="shared" si="14"/>
        <v>https://www.youtube.com/watch?v=z94O-6aIo9Q</v>
      </c>
      <c r="O199" t="str">
        <f t="shared" si="17"/>
        <v>{"titulo": "#NOVABRASILemCasa - Sandra de Sá" , "canais": [{"nome":"Sandra de Sá", "_id": "5ec19a37f1c6989ffb86971f"}], "subcategorias": [{"nome":"mpb", "_id:":"5ec195a5f1c6989ffb869651"}], "dataHora": new Date("2020-05-06T16:00-0300"),   "largeimage": "https://yt3.ggpht.com/nn2w9y-gCI2Q52qrmCUwnzwIdA6ChaTylzyCdbeagFYkpacH9zIPJEsDiHpCF3SYr6v2mfrzeQ=s100-c-k-c0xffffffff-no-rj-mo", "status": "offline", "videoId": "z94O-6aIo9Q", "url": "https://www.youtube.com/watch?v=z94O-6aIo9Q"},</v>
      </c>
    </row>
    <row r="200" spans="1:15" x14ac:dyDescent="0.25">
      <c r="A200" t="str">
        <f>"Live da "&amp;B200</f>
        <v>Live da Nadila</v>
      </c>
      <c r="B200" t="s">
        <v>550</v>
      </c>
      <c r="C200" t="str">
        <f>VLOOKUP(B200,[1]Canais!$B$2:$C$300,2,FALSE)</f>
        <v>UCrM-ZLjQ7Xocm0ayolZHWYQ</v>
      </c>
      <c r="D200" t="str">
        <f>VLOOKUP(B200,canais!$L$2:$M$412,2,FALSE)</f>
        <v>5ec19a37f1c6989ffb869720</v>
      </c>
      <c r="E200" s="6">
        <v>43957</v>
      </c>
      <c r="F200" t="s">
        <v>33</v>
      </c>
      <c r="G200" t="str">
        <f>VLOOKUP(F200,subcategorias!$D$2:$E$123,2,FALSE)</f>
        <v>5ec195a5f1c6989ffb869649</v>
      </c>
      <c r="H200" s="7">
        <v>0.79166666666666663</v>
      </c>
      <c r="I200" s="7" t="str">
        <f t="shared" si="16"/>
        <v>new Date("2020-05-06T19:00-0300")</v>
      </c>
      <c r="J200" t="s">
        <v>1365</v>
      </c>
      <c r="K200" t="s">
        <v>977</v>
      </c>
      <c r="M200" t="str">
        <f t="shared" si="14"/>
        <v>https://www.youtube.com/channel/UCrM-ZLjQ7Xocm0ayolZHWYQ</v>
      </c>
      <c r="O200" t="str">
        <f t="shared" si="17"/>
        <v>{"titulo": "Live da Nadila" , "canais": [{"nome":"Nadila", "_id": "5ec19a37f1c6989ffb869720"}], "subcategorias": [{"nome":"pop", "_id:":"5ec195a5f1c6989ffb869649"}], "dataHora": new Date("2020-05-06T19:00-0300"),   "largeimage": "https://yt3.ggpht.com/a/AATXAJwKT0U27ifKzR2eLB4LRUFfSLqiBQhsoPCpew=s100-c-k-c0xffffffff-no-rj-mo", "status": "offline", "videoId": "", "url": "https://www.youtube.com/channel/UCrM-ZLjQ7Xocm0ayolZHWYQ"},</v>
      </c>
    </row>
    <row r="201" spans="1:15" x14ac:dyDescent="0.25">
      <c r="A201" t="s">
        <v>1366</v>
      </c>
      <c r="B201" t="s">
        <v>552</v>
      </c>
      <c r="C201" t="str">
        <f>VLOOKUP(B201,[1]Canais!$B$2:$C$300,2,FALSE)</f>
        <v>UC46zrX3WZCO7PuneeNHJv2Q</v>
      </c>
      <c r="D201" t="str">
        <f>VLOOKUP(B201,canais!$L$2:$M$412,2,FALSE)</f>
        <v>5ec19a37f1c6989ffb869721</v>
      </c>
      <c r="E201" s="6">
        <v>43957</v>
      </c>
      <c r="F201" t="s">
        <v>34</v>
      </c>
      <c r="G201" t="str">
        <f>VLOOKUP(F201,subcategorias!$D$2:$E$123,2,FALSE)</f>
        <v>5ec195a5f1c6989ffb86964a</v>
      </c>
      <c r="H201" s="7">
        <v>0.79166666666666663</v>
      </c>
      <c r="I201" s="7" t="str">
        <f t="shared" si="16"/>
        <v>new Date("2020-05-06T19:00-0300")</v>
      </c>
      <c r="J201" s="5" t="str">
        <f>"https://i.ytimg.com/vi/"&amp;L201&amp;"/mqdefault.jpg"</f>
        <v>https://i.ytimg.com/vi/s8e0DRSX68w/mqdefault.jpg</v>
      </c>
      <c r="K201" t="s">
        <v>977</v>
      </c>
      <c r="L201" t="s">
        <v>1367</v>
      </c>
      <c r="M201" t="str">
        <f t="shared" si="14"/>
        <v>https://www.youtube.com/watch?v=s8e0DRSX68w</v>
      </c>
      <c r="O201" t="str">
        <f t="shared" si="17"/>
        <v>{"titulo": "RAP na Cena com Lito Atalaia - #FiqueEmCasa e Curta um RAP #Comigo" , "canais": [{"nome":"Lito Atalaia", "_id": "5ec19a37f1c6989ffb869721"}], "subcategorias": [{"nome":"rap", "_id:":"5ec195a5f1c6989ffb86964a"}], "dataHora": new Date("2020-05-06T19:00-0300"),   "largeimage": "https://i.ytimg.com/vi/s8e0DRSX68w/mqdefault.jpg", "status": "offline", "videoId": "s8e0DRSX68w", "url": "https://www.youtube.com/watch?v=s8e0DRSX68w"},</v>
      </c>
    </row>
    <row r="202" spans="1:15" x14ac:dyDescent="0.25">
      <c r="A202" t="s">
        <v>1368</v>
      </c>
      <c r="B202" t="s">
        <v>554</v>
      </c>
      <c r="C202" t="str">
        <f>VLOOKUP(B202,[1]Canais!$B$2:$C$300,2,FALSE)</f>
        <v>UCABFK9R0hi0FYiASAAVf5-g</v>
      </c>
      <c r="D202" t="str">
        <f>VLOOKUP(B202,canais!$L$2:$M$412,2,FALSE)</f>
        <v>5ec19a37f1c6989ffb869722</v>
      </c>
      <c r="E202" s="6">
        <v>43957</v>
      </c>
      <c r="F202" t="s">
        <v>48</v>
      </c>
      <c r="G202" t="str">
        <f>VLOOKUP(F202,subcategorias!$D$2:$E$123,2,FALSE)</f>
        <v>5ec195a5f1c6989ffb869658</v>
      </c>
      <c r="H202" s="7">
        <v>0.83333333333333337</v>
      </c>
      <c r="I202" s="7" t="str">
        <f t="shared" si="16"/>
        <v>new Date("2020-05-06T20:00-0300")</v>
      </c>
      <c r="J202" s="5" t="str">
        <f>"https://i.ytimg.com/vi/"&amp;L202&amp;"/mqdefault.jpg"</f>
        <v>https://i.ytimg.com/vi/k93DR6E0rS0/mqdefault.jpg</v>
      </c>
      <c r="K202" t="s">
        <v>977</v>
      </c>
      <c r="L202" t="s">
        <v>1369</v>
      </c>
      <c r="M202" t="str">
        <f t="shared" si="14"/>
        <v>https://www.youtube.com/watch?v=k93DR6E0rS0</v>
      </c>
      <c r="O202" t="str">
        <f t="shared" si="17"/>
        <v>{"titulo": "FABIO LIMA AO VIVO NO CIFRA CLUB NIGHT com Junior Carelli, Fernando Quesada e Caico Antunes" , "canais": [{"nome":"Fabio Lima", "_id": "5ec19a37f1c6989ffb869722"}], "subcategorias": [{"nome":"outros", "_id:":"5ec195a5f1c6989ffb869658"}], "dataHora": new Date("2020-05-06T20:00-0300"),   "largeimage": "https://i.ytimg.com/vi/k93DR6E0rS0/mqdefault.jpg", "status": "offline", "videoId": "k93DR6E0rS0", "url": "https://www.youtube.com/watch?v=k93DR6E0rS0"},</v>
      </c>
    </row>
    <row r="203" spans="1:15" x14ac:dyDescent="0.25">
      <c r="A203" t="str">
        <f>"Live do "&amp;B203</f>
        <v>Live do Tchê Garotos</v>
      </c>
      <c r="B203" t="s">
        <v>556</v>
      </c>
      <c r="C203" t="str">
        <f>VLOOKUP(B203,[1]Canais!$B$2:$C$300,2,FALSE)</f>
        <v>UCUcFmoalxP39r6mdaoUQm_Q</v>
      </c>
      <c r="D203" t="str">
        <f>VLOOKUP(B203,canais!$L$2:$M$412,2,FALSE)</f>
        <v>5ec19a37f1c6989ffb869723</v>
      </c>
      <c r="E203" s="6">
        <v>43957</v>
      </c>
      <c r="F203" t="s">
        <v>28</v>
      </c>
      <c r="G203" t="str">
        <f>VLOOKUP(F203,subcategorias!$D$2:$E$123,2,FALSE)</f>
        <v>5ec195a5f1c6989ffb869644</v>
      </c>
      <c r="H203" s="7">
        <v>0.83333333333333337</v>
      </c>
      <c r="I203" s="7" t="str">
        <f t="shared" si="16"/>
        <v>new Date("2020-05-06T20:00-0300")</v>
      </c>
      <c r="J203" t="s">
        <v>1370</v>
      </c>
      <c r="K203" t="s">
        <v>977</v>
      </c>
      <c r="M203" t="str">
        <f t="shared" si="14"/>
        <v>https://www.youtube.com/channel/UCUcFmoalxP39r6mdaoUQm_Q</v>
      </c>
      <c r="O203" t="str">
        <f t="shared" si="17"/>
        <v>{"titulo": "Live do Tchê Garotos" , "canais": [{"nome":"Tchê Garotos", "_id": "5ec19a37f1c6989ffb869723"}], "subcategorias": [{"nome":"sertanejo", "_id:":"5ec195a5f1c6989ffb869644"}], "dataHora": new Date("2020-05-06T20:00-0300"),   "largeimage": "https://yt3.ggpht.com/a/AATXAJyBnfShQRbJFTaOLPQow5okXCNeU47f393YAw=s100-c-k-c0xffffffff-no-rj-mo", "status": "offline", "videoId": "", "url": "https://www.youtube.com/channel/UCUcFmoalxP39r6mdaoUQm_Q"},</v>
      </c>
    </row>
    <row r="204" spans="1:15" x14ac:dyDescent="0.25">
      <c r="A204" t="s">
        <v>1371</v>
      </c>
      <c r="B204" t="s">
        <v>558</v>
      </c>
      <c r="C204" t="str">
        <f>VLOOKUP(B204,[1]Canais!$B$2:$C$300,2,FALSE)</f>
        <v>UCWuRgwQ5WhZOYkq_gA-aMjQ</v>
      </c>
      <c r="D204" t="str">
        <f>VLOOKUP(B204,canais!$L$2:$M$412,2,FALSE)</f>
        <v>5ec19a37f1c6989ffb869724</v>
      </c>
      <c r="E204" s="6">
        <v>43957</v>
      </c>
      <c r="F204" t="s">
        <v>40</v>
      </c>
      <c r="G204" t="str">
        <f>VLOOKUP(F204,subcategorias!$D$2:$E$123,2,FALSE)</f>
        <v>5ec195a5f1c6989ffb869650</v>
      </c>
      <c r="H204" s="7">
        <v>0.83333333333333337</v>
      </c>
      <c r="I204" s="7" t="str">
        <f t="shared" si="16"/>
        <v>new Date("2020-05-06T20:00-0300")</v>
      </c>
      <c r="J204" s="5" t="str">
        <f>"https://i.ytimg.com/vi/"&amp;L204&amp;"/mqdefault.jpg"</f>
        <v>https://i.ytimg.com/vi/oJNbBJ5w9NY/mqdefault.jpg</v>
      </c>
      <c r="K204" t="s">
        <v>977</v>
      </c>
      <c r="L204" t="s">
        <v>1372</v>
      </c>
      <c r="M204" t="str">
        <f t="shared" si="14"/>
        <v>https://www.youtube.com/watch?v=oJNbBJ5w9NY</v>
      </c>
      <c r="O204" t="str">
        <f t="shared" si="17"/>
        <v>{"titulo": "ANDERSON FREIRE - Live #FiqueEmCasa Adore #Comigo #MaisPerto #MKnetwork" , "canais": [{"nome":"Anderson Freire", "_id": "5ec19a37f1c6989ffb869724"}], "subcategorias": [{"nome":"gospel", "_id:":"5ec195a5f1c6989ffb869650"}], "dataHora": new Date("2020-05-06T20:00-0300"),   "largeimage": "https://i.ytimg.com/vi/oJNbBJ5w9NY/mqdefault.jpg", "status": "offline", "videoId": "oJNbBJ5w9NY", "url": "https://www.youtube.com/watch?v=oJNbBJ5w9NY"},</v>
      </c>
    </row>
    <row r="205" spans="1:15" x14ac:dyDescent="0.25">
      <c r="A205" t="s">
        <v>1373</v>
      </c>
      <c r="B205" t="s">
        <v>560</v>
      </c>
      <c r="C205" t="str">
        <f>VLOOKUP(B205,[1]Canais!$B$2:$C$300,2,FALSE)</f>
        <v>UC5GskiiRScuC9uhh-_L49Iw</v>
      </c>
      <c r="D205" t="str">
        <f>VLOOKUP(B205,canais!$L$2:$M$412,2,FALSE)</f>
        <v>5ec19a37f1c6989ffb869725</v>
      </c>
      <c r="E205" s="6">
        <v>43957</v>
      </c>
      <c r="F205" t="s">
        <v>40</v>
      </c>
      <c r="G205" t="str">
        <f>VLOOKUP(F205,subcategorias!$D$2:$E$123,2,FALSE)</f>
        <v>5ec195a5f1c6989ffb869650</v>
      </c>
      <c r="H205" s="7">
        <v>0.875</v>
      </c>
      <c r="I205" s="7" t="str">
        <f t="shared" si="16"/>
        <v>new Date("2020-05-06T21:00-0300")</v>
      </c>
      <c r="J205" s="5" t="str">
        <f>"https://i.ytimg.com/vi/"&amp;L205&amp;"/mqdefault.jpg"</f>
        <v>https://i.ytimg.com/vi/_ieBUfIR-hQ/mqdefault.jpg</v>
      </c>
      <c r="K205" t="s">
        <v>977</v>
      </c>
      <c r="L205" t="s">
        <v>1374</v>
      </c>
      <c r="M205" t="str">
        <f t="shared" si="14"/>
        <v>https://www.youtube.com/watch?v=_ieBUfIR-hQ</v>
      </c>
      <c r="O205" t="str">
        <f t="shared" si="17"/>
        <v>{"titulo": "Sergio Lopes - #FiqueEmCasa e Cante #Comigo" , "canais": [{"nome":"Sergio Lopes", "_id": "5ec19a37f1c6989ffb869725"}], "subcategorias": [{"nome":"gospel", "_id:":"5ec195a5f1c6989ffb869650"}], "dataHora": new Date("2020-05-06T21:00-0300"),   "largeimage": "https://i.ytimg.com/vi/_ieBUfIR-hQ/mqdefault.jpg", "status": "offline", "videoId": "_ieBUfIR-hQ", "url": "https://www.youtube.com/watch?v=_ieBUfIR-hQ"},</v>
      </c>
    </row>
    <row r="206" spans="1:15" x14ac:dyDescent="0.25">
      <c r="A206" t="s">
        <v>1376</v>
      </c>
      <c r="B206" t="s">
        <v>562</v>
      </c>
      <c r="C206" t="str">
        <f>VLOOKUP(B206,[1]Canais!$B$2:$C$300,2,FALSE)</f>
        <v>UC7ubOQOS87tlO902Tt3cK5A</v>
      </c>
      <c r="D206" t="str">
        <f>VLOOKUP(B206,canais!$L$2:$M$412,2,FALSE)</f>
        <v>5ec19a37f1c6989ffb869726</v>
      </c>
      <c r="E206" s="6">
        <v>43957</v>
      </c>
      <c r="F206" t="s">
        <v>29</v>
      </c>
      <c r="G206" t="str">
        <f>VLOOKUP(F206,subcategorias!$D$2:$E$123,2,FALSE)</f>
        <v>5ec195a5f1c6989ffb869645</v>
      </c>
      <c r="H206" s="7">
        <v>0.875</v>
      </c>
      <c r="I206" s="7" t="str">
        <f t="shared" si="16"/>
        <v>new Date("2020-05-06T21:00-0300")</v>
      </c>
      <c r="J206" t="s">
        <v>1375</v>
      </c>
      <c r="K206" t="s">
        <v>977</v>
      </c>
      <c r="M206" t="str">
        <f t="shared" si="14"/>
        <v>https://www.youtube.com/channel/UC7ubOQOS87tlO902Tt3cK5A</v>
      </c>
      <c r="O206" t="str">
        <f t="shared" si="17"/>
        <v>{"titulo": "Velhas Virgens na Quarentena" , "canais": [{"nome":"Velhas Virgens", "_id": "5ec19a37f1c6989ffb869726"}], "subcategorias": [{"nome":"rock", "_id:":"5ec195a5f1c6989ffb869645"}], "dataHora": new Date("2020-05-06T21:00-0300"),   "largeimage": "https://yt3.ggpht.com/a/AATXAJzc7FbCWi3KOmcKtnDoj6xUfy4Hc1XJI1_n2w=s100-c-k-c0xffffffff-no-rj-mo", "status": "offline", "videoId": "", "url": "https://www.youtube.com/channel/UC7ubOQOS87tlO902Tt3cK5A"},</v>
      </c>
    </row>
    <row r="207" spans="1:15" x14ac:dyDescent="0.25">
      <c r="A207" t="s">
        <v>1377</v>
      </c>
      <c r="B207" t="s">
        <v>564</v>
      </c>
      <c r="C207" t="str">
        <f>VLOOKUP(B207,[1]Canais!$B$2:$C$300,2,FALSE)</f>
        <v>UCZW5lIUz93q_aZIkJPAC0IQ</v>
      </c>
      <c r="D207" t="str">
        <f>VLOOKUP(B207,canais!$L$2:$M$412,2,FALSE)</f>
        <v>5ec19a37f1c6989ffb869727</v>
      </c>
      <c r="E207" s="6">
        <v>43957</v>
      </c>
      <c r="F207" t="s">
        <v>42</v>
      </c>
      <c r="G207" t="str">
        <f>VLOOKUP(F207,subcategorias!$D$2:$E$123,2,FALSE)</f>
        <v>5ec195a5f1c6989ffb869652</v>
      </c>
      <c r="H207" s="7">
        <v>0.91666666666666663</v>
      </c>
      <c r="I207" s="7" t="str">
        <f t="shared" si="16"/>
        <v>new Date("2020-05-06T22:00-0300")</v>
      </c>
      <c r="J207" s="5" t="str">
        <f>"https://i.ytimg.com/vi/"&amp;L207&amp;"/mqdefault.jpg"</f>
        <v>https://i.ytimg.com/vi/M8-49EaVE00/mqdefault.jpg</v>
      </c>
      <c r="K207" t="s">
        <v>977</v>
      </c>
      <c r="L207" t="s">
        <v>1378</v>
      </c>
      <c r="M207" t="str">
        <f t="shared" si="14"/>
        <v>https://www.youtube.com/watch?v=M8-49EaVE00</v>
      </c>
      <c r="O207" t="str">
        <f t="shared" si="17"/>
        <v>{"titulo": "88rising presents: ASIA RISING FOREVER" , "canais": [{"nome":"88rising", "_id": "5ec19a37f1c6989ffb869727"}], "subcategorias": [{"nome":"festival", "_id:":"5ec195a5f1c6989ffb869652"}], "dataHora": new Date("2020-05-06T22:00-0300"),   "largeimage": "https://i.ytimg.com/vi/M8-49EaVE00/mqdefault.jpg", "status": "offline", "videoId": "M8-49EaVE00", "url": "https://www.youtube.com/watch?v=M8-49EaVE00"},</v>
      </c>
    </row>
    <row r="208" spans="1:15" x14ac:dyDescent="0.25">
      <c r="A208" t="s">
        <v>1380</v>
      </c>
      <c r="B208" t="s">
        <v>566</v>
      </c>
      <c r="C208" t="str">
        <f>VLOOKUP(B208,[1]Canais!$B$2:$C$300,2,FALSE)</f>
        <v>UCnEJYGEXs33Zaomfdgc050Q</v>
      </c>
      <c r="D208" t="str">
        <f>VLOOKUP(B208,canais!$L$2:$M$412,2,FALSE)</f>
        <v>5ec19a37f1c6989ffb869728</v>
      </c>
      <c r="E208" s="6">
        <v>43957</v>
      </c>
      <c r="F208" s="5" t="s">
        <v>32</v>
      </c>
      <c r="G208" t="str">
        <f>VLOOKUP(F208,subcategorias!$D$2:$E$123,2,FALSE)</f>
        <v>5ec195a5f1c6989ffb869648</v>
      </c>
      <c r="H208" s="7">
        <v>0.83333333333333337</v>
      </c>
      <c r="I208" s="7" t="str">
        <f t="shared" si="16"/>
        <v>new Date("2020-05-06T20:00-0300")</v>
      </c>
      <c r="J208" t="s">
        <v>1379</v>
      </c>
      <c r="K208" t="s">
        <v>977</v>
      </c>
      <c r="M208" t="str">
        <f t="shared" si="14"/>
        <v>https://www.youtube.com/channel/UCnEJYGEXs33Zaomfdgc050Q</v>
      </c>
      <c r="O208" t="str">
        <f t="shared" si="17"/>
        <v>{"titulo": "Rádio Dogz" , "canais": [{"nome":"Dubdogz", "_id": "5ec19a37f1c6989ffb869728"}], "subcategorias": [{"nome":"eletrônica", "_id:":"5ec195a5f1c6989ffb869648"}], "dataHora": new Date("2020-05-06T20:00-0300"),   "largeimage": "https://yt3.ggpht.com/a/AATXAJxhFouGAvYqDb9v9lyVfqmMOVXDu1nimoRGxg=s100-c-k-c0xffffffff-no-rj-mo", "status": "offline", "videoId": "", "url": "https://www.youtube.com/channel/UCnEJYGEXs33Zaomfdgc050Q"},</v>
      </c>
    </row>
    <row r="209" spans="1:15" x14ac:dyDescent="0.25">
      <c r="A209" t="s">
        <v>1381</v>
      </c>
      <c r="B209" t="s">
        <v>568</v>
      </c>
      <c r="C209" t="str">
        <f>VLOOKUP(B209,[1]Canais!$B$2:$C$300,2,FALSE)</f>
        <v>UC-yOW3e6zBSo1JwLXq46Suw</v>
      </c>
      <c r="D209" t="str">
        <f>VLOOKUP(B209,canais!$L$2:$M$412,2,FALSE)</f>
        <v>5ec19a37f1c6989ffb869729</v>
      </c>
      <c r="E209" s="6">
        <v>43958</v>
      </c>
      <c r="F209" s="5" t="s">
        <v>32</v>
      </c>
      <c r="G209" t="str">
        <f>VLOOKUP(F209,subcategorias!$D$2:$E$123,2,FALSE)</f>
        <v>5ec195a5f1c6989ffb869648</v>
      </c>
      <c r="H209" s="7">
        <v>0.58333333333333337</v>
      </c>
      <c r="I209" s="7" t="str">
        <f t="shared" si="16"/>
        <v>new Date("2020-05-07T14:00-0300")</v>
      </c>
      <c r="J209" s="5" t="str">
        <f>"https://i.ytimg.com/vi/"&amp;L209&amp;"/mqdefault.jpg"</f>
        <v>https://i.ytimg.com/vi/rI8s2R4Q6Sw/mqdefault.jpg</v>
      </c>
      <c r="K209" t="s">
        <v>977</v>
      </c>
      <c r="L209" t="s">
        <v>1382</v>
      </c>
      <c r="M209" t="str">
        <f t="shared" si="14"/>
        <v>https://www.youtube.com/watch?v=rI8s2R4Q6Sw</v>
      </c>
      <c r="O209" t="str">
        <f t="shared" si="17"/>
        <v>{"titulo": "Charlotte de Witte B2B Enrico Sangiuliano Livestream" , "canais": [{"nome":"Charlotte de Witte", "_id": "5ec19a37f1c6989ffb869729"}], "subcategorias": [{"nome":"eletrônica", "_id:":"5ec195a5f1c6989ffb869648"}], "dataHora": new Date("2020-05-07T14:00-0300"),   "largeimage": "https://i.ytimg.com/vi/rI8s2R4Q6Sw/mqdefault.jpg", "status": "offline", "videoId": "rI8s2R4Q6Sw", "url": "https://www.youtube.com/watch?v=rI8s2R4Q6Sw"},</v>
      </c>
    </row>
    <row r="210" spans="1:15" x14ac:dyDescent="0.25">
      <c r="A210" t="s">
        <v>1383</v>
      </c>
      <c r="B210" t="s">
        <v>570</v>
      </c>
      <c r="C210" t="str">
        <f>VLOOKUP(B210,[1]Canais!$B$2:$C$300,2,FALSE)</f>
        <v>UCQwDNtj8H1K1UOhWSGhdJRw</v>
      </c>
      <c r="D210" t="str">
        <f>VLOOKUP(B210,canais!$L$2:$M$412,2,FALSE)</f>
        <v>5ec19a37f1c6989ffb86972a</v>
      </c>
      <c r="E210" s="6">
        <v>43959</v>
      </c>
      <c r="F210" s="5" t="s">
        <v>36</v>
      </c>
      <c r="G210" t="str">
        <f>VLOOKUP(F210,subcategorias!$D$2:$E$123,2,FALSE)</f>
        <v>5ec195a5f1c6989ffb86964c</v>
      </c>
      <c r="H210" s="7">
        <v>0.66666666666666663</v>
      </c>
      <c r="I210" s="7" t="str">
        <f t="shared" si="16"/>
        <v>new Date("2020-05-08T16:00-0300")</v>
      </c>
      <c r="J210" s="5" t="str">
        <f>"https://i.ytimg.com/vi/"&amp;L210&amp;"/mqdefault.jpg"</f>
        <v>https://i.ytimg.com/vi/DeiPO34HT38/mqdefault.jpg</v>
      </c>
      <c r="K210" t="s">
        <v>977</v>
      </c>
      <c r="L210" t="s">
        <v>1384</v>
      </c>
      <c r="M210" t="str">
        <f t="shared" si="14"/>
        <v>https://www.youtube.com/watch?v=DeiPO34HT38</v>
      </c>
      <c r="O210" t="str">
        <f t="shared" si="17"/>
        <v>{"titulo": "Live na batida - DJ Felippe Sanches" , "canais": [{"nome":"DJ Felippe Sanches", "_id": "5ec19a37f1c6989ffb86972a"}], "subcategorias": [{"nome":"funk", "_id:":"5ec195a5f1c6989ffb86964c"}], "dataHora": new Date("2020-05-08T16:00-0300"),   "largeimage": "https://i.ytimg.com/vi/DeiPO34HT38/mqdefault.jpg", "status": "offline", "videoId": "DeiPO34HT38", "url": "https://www.youtube.com/watch?v=DeiPO34HT38"},</v>
      </c>
    </row>
    <row r="211" spans="1:15" x14ac:dyDescent="0.25">
      <c r="A211" t="s">
        <v>1385</v>
      </c>
      <c r="B211" t="s">
        <v>572</v>
      </c>
      <c r="C211" t="str">
        <f>VLOOKUP(B211,[1]Canais!$B$2:$C$300,2,FALSE)</f>
        <v>UC67VuV70FiIgJZeAkR7aVbQ</v>
      </c>
      <c r="D211" t="str">
        <f>VLOOKUP(B211,canais!$L$2:$M$412,2,FALSE)</f>
        <v>5ec19a37f1c6989ffb86972b</v>
      </c>
      <c r="E211" s="6">
        <v>43959</v>
      </c>
      <c r="F211" s="5" t="s">
        <v>33</v>
      </c>
      <c r="G211" t="str">
        <f>VLOOKUP(F211,subcategorias!$D$2:$E$123,2,FALSE)</f>
        <v>5ec195a5f1c6989ffb869649</v>
      </c>
      <c r="H211" s="7">
        <v>0.75</v>
      </c>
      <c r="I211" s="7" t="str">
        <f t="shared" si="16"/>
        <v>new Date("2020-05-08T18:00-0300")</v>
      </c>
      <c r="J211" s="5" t="str">
        <f>"https://i.ytimg.com/vi/"&amp;L211&amp;"/mqdefault.jpg"</f>
        <v>https://i.ytimg.com/vi/vUIyVX0leow/mqdefault.jpg</v>
      </c>
      <c r="K211" t="s">
        <v>977</v>
      </c>
      <c r="L211" t="s">
        <v>1386</v>
      </c>
      <c r="M211" t="str">
        <f t="shared" si="14"/>
        <v>https://www.youtube.com/watch?v=vUIyVX0leow</v>
      </c>
      <c r="O211" t="str">
        <f t="shared" si="17"/>
        <v>{"titulo": "Latino - Live Festa no Apê" , "canais": [{"nome":"Latino", "_id": "5ec19a37f1c6989ffb86972b"}], "subcategorias": [{"nome":"pop", "_id:":"5ec195a5f1c6989ffb869649"}], "dataHora": new Date("2020-05-08T18:00-0300"),   "largeimage": "https://i.ytimg.com/vi/vUIyVX0leow/mqdefault.jpg", "status": "offline", "videoId": "vUIyVX0leow", "url": "https://www.youtube.com/watch?v=vUIyVX0leow"},</v>
      </c>
    </row>
    <row r="212" spans="1:15" x14ac:dyDescent="0.25">
      <c r="A212" t="s">
        <v>1387</v>
      </c>
      <c r="B212" t="s">
        <v>574</v>
      </c>
      <c r="C212" t="str">
        <f>VLOOKUP(B212,[1]Canais!$B$2:$C$300,2,FALSE)</f>
        <v>UCmEClzCBDx-vrt0GuSKBd9g</v>
      </c>
      <c r="D212" t="str">
        <f>VLOOKUP(B212,canais!$L$2:$M$412,2,FALSE)</f>
        <v>5ec19a37f1c6989ffb86972c</v>
      </c>
      <c r="E212" s="6">
        <v>43959</v>
      </c>
      <c r="F212" s="5" t="s">
        <v>46</v>
      </c>
      <c r="G212" t="str">
        <f>VLOOKUP(F212,subcategorias!$D$2:$E$123,2,FALSE)</f>
        <v>5ec195a5f1c6989ffb869656</v>
      </c>
      <c r="H212" s="7">
        <v>0.875</v>
      </c>
      <c r="I212" s="7" t="str">
        <f t="shared" si="16"/>
        <v>new Date("2020-05-08T21:00-0300")</v>
      </c>
      <c r="J212" s="5" t="str">
        <f>"https://i.ytimg.com/vi/"&amp;L212&amp;"/mqdefault.jpg"</f>
        <v>https://i.ytimg.com/vi/7vpFKtjy_JA/mqdefault.jpg</v>
      </c>
      <c r="K212" t="s">
        <v>977</v>
      </c>
      <c r="L212" t="s">
        <v>1388</v>
      </c>
      <c r="M212" t="str">
        <f t="shared" si="14"/>
        <v>https://www.youtube.com/watch?v=7vpFKtjy_JA</v>
      </c>
      <c r="O212" t="str">
        <f t="shared" si="17"/>
        <v>{"titulo": "Leitura de emails LIVE | Nerdcast 723 - Futurologia: O Pós-Corona" , "canais": [{"nome":"Jovem Nerd", "_id": "5ec19a37f1c6989ffb86972c"}], "subcategorias": [{"nome":"comédia", "_id:":"5ec195a5f1c6989ffb869656"}], "dataHora": new Date("2020-05-08T21:00-0300"),   "largeimage": "https://i.ytimg.com/vi/7vpFKtjy_JA/mqdefault.jpg", "status": "offline", "videoId": "7vpFKtjy_JA", "url": "https://www.youtube.com/watch?v=7vpFKtjy_JA"},</v>
      </c>
    </row>
    <row r="213" spans="1:15" x14ac:dyDescent="0.25">
      <c r="A213" t="s">
        <v>1390</v>
      </c>
      <c r="B213" t="s">
        <v>576</v>
      </c>
      <c r="C213" t="str">
        <f>VLOOKUP(B213,[1]Canais!$B$2:$C$300,2,FALSE)</f>
        <v>UCJ6nMHaJPZvsJ-HmUmj1SeA</v>
      </c>
      <c r="D213" t="str">
        <f>VLOOKUP(B213,canais!$L$2:$M$412,2,FALSE)</f>
        <v>5ec19a37f1c6989ffb86972d</v>
      </c>
      <c r="E213" s="6">
        <v>43959</v>
      </c>
      <c r="F213" s="5" t="s">
        <v>47</v>
      </c>
      <c r="G213" t="str">
        <f>VLOOKUP(F213,subcategorias!$D$2:$E$123,2,FALSE)</f>
        <v>5ec195a5f1c6989ffb869657</v>
      </c>
      <c r="H213" s="7">
        <v>0.91666666666666663</v>
      </c>
      <c r="I213" s="7" t="str">
        <f t="shared" si="16"/>
        <v>new Date("2020-05-08T22:00-0300")</v>
      </c>
      <c r="J213" t="s">
        <v>1389</v>
      </c>
      <c r="K213" t="s">
        <v>977</v>
      </c>
      <c r="M213" t="str">
        <f t="shared" si="14"/>
        <v>https://www.youtube.com/channel/UCJ6nMHaJPZvsJ-HmUmj1SeA</v>
      </c>
      <c r="O213" t="str">
        <f t="shared" si="17"/>
        <v>{"titulo": "John Wick" , "canais": [{"nome":"Lionsgate Movies", "_id": "5ec19a37f1c6989ffb86972d"}], "subcategorias": [{"nome":"filmes", "_id:":"5ec195a5f1c6989ffb869657"}], "dataHora": new Date("2020-05-08T22:00-0300"),   "largeimage": "https://yt3.ggpht.com/a/AATXAJwEsIvar3tKLWVz9NriX9BlbY1vlBo-KwSUUw=s88-c-k-c0x00ffffff-no-rj", "status": "offline", "videoId": "", "url": "https://www.youtube.com/channel/UCJ6nMHaJPZvsJ-HmUmj1SeA"},</v>
      </c>
    </row>
    <row r="214" spans="1:15" x14ac:dyDescent="0.25">
      <c r="A214" t="str">
        <f>"Live do "&amp;B214</f>
        <v>Live do Zé Felipe e Miguel</v>
      </c>
      <c r="B214" t="s">
        <v>578</v>
      </c>
      <c r="C214" t="str">
        <f>VLOOKUP(B214,[1]Canais!$B$2:$C$300,2,FALSE)</f>
        <v>UCMSVllsVhdkMouvEDHQDWQw</v>
      </c>
      <c r="D214" t="str">
        <f>VLOOKUP(B214,canais!$L$2:$M$412,2,FALSE)</f>
        <v>5ec19a37f1c6989ffb86972e</v>
      </c>
      <c r="E214" s="6">
        <v>43960</v>
      </c>
      <c r="F214" s="5" t="s">
        <v>28</v>
      </c>
      <c r="G214" t="str">
        <f>VLOOKUP(F214,subcategorias!$D$2:$E$123,2,FALSE)</f>
        <v>5ec195a5f1c6989ffb869644</v>
      </c>
      <c r="H214" s="7">
        <v>0.66666666666666663</v>
      </c>
      <c r="I214" s="7" t="str">
        <f t="shared" si="16"/>
        <v>new Date("2020-05-09T16:00-0300")</v>
      </c>
      <c r="J214" s="5" t="str">
        <f>"https://i.ytimg.com/vi/"&amp;L214&amp;"/mqdefault.jpg"</f>
        <v>https://i.ytimg.com/vi/IFVyIhzkscM/mqdefault.jpg</v>
      </c>
      <c r="K214" t="s">
        <v>977</v>
      </c>
      <c r="L214" t="s">
        <v>1391</v>
      </c>
      <c r="M214" t="str">
        <f t="shared" ref="M214:M277" si="18">IF(ISBLANK(L214),"https://www.youtube.com/channel/"&amp;C214,"https://www.youtube.com/watch?v="&amp;L214)</f>
        <v>https://www.youtube.com/watch?v=IFVyIhzkscM</v>
      </c>
      <c r="O214" t="str">
        <f t="shared" si="17"/>
        <v>{"titulo": "Live do Zé Felipe e Miguel" , "canais": [{"nome":"Zé Felipe e Miguel", "_id": "5ec19a37f1c6989ffb86972e"}], "subcategorias": [{"nome":"sertanejo", "_id:":"5ec195a5f1c6989ffb869644"}], "dataHora": new Date("2020-05-09T16:00-0300"),   "largeimage": "https://i.ytimg.com/vi/IFVyIhzkscM/mqdefault.jpg", "status": "offline", "videoId": "IFVyIhzkscM", "url": "https://www.youtube.com/watch?v=IFVyIhzkscM"},</v>
      </c>
    </row>
    <row r="215" spans="1:15" x14ac:dyDescent="0.25">
      <c r="A215" t="s">
        <v>1392</v>
      </c>
      <c r="B215" t="s">
        <v>580</v>
      </c>
      <c r="C215" t="str">
        <f>VLOOKUP(B215,[1]Canais!$B$2:$C$300,2,FALSE)</f>
        <v>UCr2TPo9hYng3NukEsLSJEyg</v>
      </c>
      <c r="D215" t="str">
        <f>VLOOKUP(B215,canais!$L$2:$M$412,2,FALSE)</f>
        <v>5ec19a37f1c6989ffb86972f</v>
      </c>
      <c r="E215" s="6">
        <v>43960</v>
      </c>
      <c r="F215" s="5" t="s">
        <v>29</v>
      </c>
      <c r="G215" t="str">
        <f>VLOOKUP(F215,subcategorias!$D$2:$E$123,2,FALSE)</f>
        <v>5ec195a5f1c6989ffb869645</v>
      </c>
      <c r="H215" s="7">
        <v>0.75</v>
      </c>
      <c r="I215" s="7" t="str">
        <f t="shared" si="16"/>
        <v>new Date("2020-05-09T18:00-0300")</v>
      </c>
      <c r="J215" s="5" t="str">
        <f>"https://i.ytimg.com/vi/"&amp;L215&amp;"/mqdefault.jpg"</f>
        <v>https://i.ytimg.com/vi/gYpJDrnvjI0/mqdefault.jpg</v>
      </c>
      <c r="K215" t="s">
        <v>977</v>
      </c>
      <c r="L215" t="s">
        <v>1393</v>
      </c>
      <c r="M215" t="str">
        <f t="shared" si="18"/>
        <v>https://www.youtube.com/watch?v=gYpJDrnvjI0</v>
      </c>
      <c r="O215" t="str">
        <f t="shared" si="17"/>
        <v>{"titulo": "DINHO OURO PRETO - LIVE ROQUE EM RÔU" , "canais": [{"nome":"Dinho Ouro Preto", "_id": "5ec19a37f1c6989ffb86972f"}], "subcategorias": [{"nome":"rock", "_id:":"5ec195a5f1c6989ffb869645"}], "dataHora": new Date("2020-05-09T18:00-0300"),   "largeimage": "https://i.ytimg.com/vi/gYpJDrnvjI0/mqdefault.jpg", "status": "offline", "videoId": "gYpJDrnvjI0", "url": "https://www.youtube.com/watch?v=gYpJDrnvjI0"},</v>
      </c>
    </row>
    <row r="216" spans="1:15" x14ac:dyDescent="0.25">
      <c r="A216" t="str">
        <f>"Live do "&amp;B216</f>
        <v>Live do Iohannes</v>
      </c>
      <c r="B216" t="s">
        <v>582</v>
      </c>
      <c r="C216" t="str">
        <f>VLOOKUP(B216,[1]Canais!$B$2:$C$300,2,FALSE)</f>
        <v>UC7YWcjmcAb722yZdwlzQHxA</v>
      </c>
      <c r="D216" t="str">
        <f>VLOOKUP(B216,canais!$L$2:$M$412,2,FALSE)</f>
        <v>5ec19a37f1c6989ffb869730</v>
      </c>
      <c r="E216" s="6">
        <v>43960</v>
      </c>
      <c r="F216" s="5" t="s">
        <v>39</v>
      </c>
      <c r="G216" t="str">
        <f>VLOOKUP(F216,subcategorias!$D$2:$E$123,2,FALSE)</f>
        <v>5ec195a5f1c6989ffb86964f</v>
      </c>
      <c r="H216" s="7">
        <v>0.77083333333333337</v>
      </c>
      <c r="I216" s="7" t="str">
        <f t="shared" si="16"/>
        <v>new Date("2020-05-09T18:30-0300")</v>
      </c>
      <c r="J216" t="s">
        <v>1394</v>
      </c>
      <c r="K216" t="s">
        <v>977</v>
      </c>
      <c r="M216" t="str">
        <f t="shared" si="18"/>
        <v>https://www.youtube.com/channel/UC7YWcjmcAb722yZdwlzQHxA</v>
      </c>
      <c r="O216" t="str">
        <f t="shared" si="17"/>
        <v>{"titulo": "Live do Iohannes" , "canais": [{"nome":"Iohannes", "_id": "5ec19a37f1c6989ffb869730"}], "subcategorias": [{"nome":"forró", "_id:":"5ec195a5f1c6989ffb86964f"}], "dataHora": new Date("2020-05-09T18:30-0300"),   "largeimage": "https://yt3.ggpht.com/a/AATXAJyWTwai0Rk6daxOS_Mm5BTa4p6vxXlxXsTm8g=s100-c-k-c0xffffffff-no-rj-mo", "status": "offline", "videoId": "", "url": "https://www.youtube.com/channel/UC7YWcjmcAb722yZdwlzQHxA"},</v>
      </c>
    </row>
    <row r="217" spans="1:15" x14ac:dyDescent="0.25">
      <c r="A217" t="s">
        <v>1395</v>
      </c>
      <c r="B217" t="s">
        <v>584</v>
      </c>
      <c r="C217" t="str">
        <f>VLOOKUP(B217,[1]Canais!$B$2:$C$300,2,FALSE)</f>
        <v>UCWMNHEJStHs2Y7yAMMPgHmQ</v>
      </c>
      <c r="D217" t="str">
        <f>VLOOKUP(B217,canais!$L$2:$M$412,2,FALSE)</f>
        <v>5ec19a37f1c6989ffb869731</v>
      </c>
      <c r="E217" s="6">
        <v>43960</v>
      </c>
      <c r="F217" s="5" t="s">
        <v>36</v>
      </c>
      <c r="G217" t="str">
        <f>VLOOKUP(F217,subcategorias!$D$2:$E$123,2,FALSE)</f>
        <v>5ec195a5f1c6989ffb86964c</v>
      </c>
      <c r="H217" s="7">
        <v>0.79166666666666663</v>
      </c>
      <c r="I217" s="7" t="str">
        <f t="shared" si="16"/>
        <v>new Date("2020-05-09T19:00-0300")</v>
      </c>
      <c r="J217" s="5" t="str">
        <f>"https://i.ytimg.com/vi/"&amp;L217&amp;"/mqdefault.jpg"</f>
        <v>https://i.ytimg.com/vi/fAdIyzwofss/mqdefault.jpg</v>
      </c>
      <c r="K217" t="s">
        <v>977</v>
      </c>
      <c r="L217" t="s">
        <v>1396</v>
      </c>
      <c r="M217" t="str">
        <f t="shared" si="18"/>
        <v>https://www.youtube.com/watch?v=fAdIyzwofss</v>
      </c>
      <c r="O217" t="str">
        <f t="shared" si="17"/>
        <v>{"titulo": "Live do #McMarcinho25Anos Ao vivo I #FiqueEmCasa e cante #Comigo" , "canais": [{"nome":"Mc Marcinho", "_id": "5ec19a37f1c6989ffb869731"}], "subcategorias": [{"nome":"funk", "_id:":"5ec195a5f1c6989ffb86964c"}], "dataHora": new Date("2020-05-09T19:00-0300"),   "largeimage": "https://i.ytimg.com/vi/fAdIyzwofss/mqdefault.jpg", "status": "offline", "videoId": "fAdIyzwofss", "url": "https://www.youtube.com/watch?v=fAdIyzwofss"},</v>
      </c>
    </row>
    <row r="218" spans="1:15" x14ac:dyDescent="0.25">
      <c r="A218" t="s">
        <v>1397</v>
      </c>
      <c r="B218" t="s">
        <v>586</v>
      </c>
      <c r="C218" t="str">
        <f>VLOOKUP(B218,[1]Canais!$B$2:$C$300,2,FALSE)</f>
        <v>UCZZ6XzHu_7B16K6Qb8JAMGw</v>
      </c>
      <c r="D218" t="str">
        <f>VLOOKUP(B218,canais!$L$2:$M$412,2,FALSE)</f>
        <v>5ec19a37f1c6989ffb869732</v>
      </c>
      <c r="E218" s="6">
        <v>43960</v>
      </c>
      <c r="F218" s="5" t="s">
        <v>32</v>
      </c>
      <c r="G218" t="str">
        <f>VLOOKUP(F218,subcategorias!$D$2:$E$123,2,FALSE)</f>
        <v>5ec195a5f1c6989ffb869648</v>
      </c>
      <c r="H218" s="7">
        <v>0.75</v>
      </c>
      <c r="I218" s="7" t="str">
        <f t="shared" si="16"/>
        <v>new Date("2020-05-09T18:00-0300")</v>
      </c>
      <c r="J218" s="5" t="str">
        <f>"https://i.ytimg.com/vi/"&amp;L218&amp;"/mqdefault.jpg"</f>
        <v>https://i.ytimg.com/vi/joJf2wIhhOQ/mqdefault.jpg</v>
      </c>
      <c r="K218" t="s">
        <v>977</v>
      </c>
      <c r="L218" t="s">
        <v>1398</v>
      </c>
      <c r="M218" t="str">
        <f t="shared" si="18"/>
        <v>https://www.youtube.com/watch?v=joJf2wIhhOQ</v>
      </c>
      <c r="O218" t="str">
        <f t="shared" si="17"/>
        <v>{"titulo": "Green Valley Live no Clube" , "canais": [{"nome":"Green Valley", "_id": "5ec19a37f1c6989ffb869732"}], "subcategorias": [{"nome":"eletrônica", "_id:":"5ec195a5f1c6989ffb869648"}], "dataHora": new Date("2020-05-09T18:00-0300"),   "largeimage": "https://i.ytimg.com/vi/joJf2wIhhOQ/mqdefault.jpg", "status": "offline", "videoId": "joJf2wIhhOQ", "url": "https://www.youtube.com/watch?v=joJf2wIhhOQ"},</v>
      </c>
    </row>
    <row r="219" spans="1:15" x14ac:dyDescent="0.25">
      <c r="A219" t="s">
        <v>1399</v>
      </c>
      <c r="B219" t="s">
        <v>588</v>
      </c>
      <c r="C219" t="str">
        <f>VLOOKUP(B219,[1]Canais!$B$2:$C$300,2,FALSE)</f>
        <v>UCXgZMQKauyNb2FlCOpwtIdw</v>
      </c>
      <c r="D219" t="str">
        <f>VLOOKUP(B219,canais!$L$2:$M$412,2,FALSE)</f>
        <v>5ec19a37f1c6989ffb869733</v>
      </c>
      <c r="E219" s="6">
        <v>43960</v>
      </c>
      <c r="F219" s="5" t="s">
        <v>42</v>
      </c>
      <c r="G219" t="str">
        <f>VLOOKUP(F219,subcategorias!$D$2:$E$123,2,FALSE)</f>
        <v>5ec195a5f1c6989ffb869652</v>
      </c>
      <c r="H219" s="7">
        <v>0.91666666666666663</v>
      </c>
      <c r="I219" s="7" t="str">
        <f t="shared" si="16"/>
        <v>new Date("2020-05-09T22:00-0300")</v>
      </c>
      <c r="J219" s="5" t="str">
        <f>"https://i.ytimg.com/vi/"&amp;L219&amp;"/mqdefault.jpg"</f>
        <v>https://i.ytimg.com/vi/qLf40Y0Ssl4/mqdefault.jpg</v>
      </c>
      <c r="K219" t="s">
        <v>977</v>
      </c>
      <c r="L219" t="s">
        <v>1400</v>
      </c>
      <c r="M219" t="str">
        <f t="shared" si="18"/>
        <v>https://www.youtube.com/watch?v=qLf40Y0Ssl4</v>
      </c>
      <c r="O219" t="str">
        <f t="shared" si="17"/>
        <v>{"titulo": "Encontro das Tribos Ao Vivo #LiveUmSoAmor" , "canais": [{"nome":"Encontro das Tribos", "_id": "5ec19a37f1c6989ffb869733"}], "subcategorias": [{"nome":"festival", "_id:":"5ec195a5f1c6989ffb869652"}], "dataHora": new Date("2020-05-09T22:00-0300"),   "largeimage": "https://i.ytimg.com/vi/qLf40Y0Ssl4/mqdefault.jpg", "status": "offline", "videoId": "qLf40Y0Ssl4", "url": "https://www.youtube.com/watch?v=qLf40Y0Ssl4"},</v>
      </c>
    </row>
    <row r="220" spans="1:15" x14ac:dyDescent="0.25">
      <c r="A220" t="s">
        <v>1401</v>
      </c>
      <c r="B220" t="s">
        <v>590</v>
      </c>
      <c r="C220" t="str">
        <f>VLOOKUP(B220,[1]Canais!$B$2:$C$300,2,FALSE)</f>
        <v>UCpxnv9CcdA-rVOOs1vv6hhg</v>
      </c>
      <c r="D220" t="str">
        <f>VLOOKUP(B220,canais!$L$2:$M$412,2,FALSE)</f>
        <v>5ec19a37f1c6989ffb869734</v>
      </c>
      <c r="E220" s="6">
        <v>43960</v>
      </c>
      <c r="F220" s="5" t="s">
        <v>34</v>
      </c>
      <c r="G220" t="str">
        <f>VLOOKUP(F220,subcategorias!$D$2:$E$123,2,FALSE)</f>
        <v>5ec195a5f1c6989ffb86964a</v>
      </c>
      <c r="H220" s="7">
        <v>0.68055555555555547</v>
      </c>
      <c r="I220" s="7" t="str">
        <f t="shared" si="16"/>
        <v>new Date("2020-05-09T16:20-0300")</v>
      </c>
      <c r="J220" s="5" t="str">
        <f>"https://i.ytimg.com/vi/"&amp;L220&amp;"/mqdefault.jpg"</f>
        <v>https://i.ytimg.com/vi/DzHB0ztzNiY/mqdefault.jpg</v>
      </c>
      <c r="K220" t="s">
        <v>977</v>
      </c>
      <c r="L220" t="s">
        <v>1402</v>
      </c>
      <c r="M220" t="str">
        <f t="shared" si="18"/>
        <v>https://www.youtube.com/watch?v=DzHB0ztzNiY</v>
      </c>
      <c r="O220" t="str">
        <f t="shared" si="17"/>
        <v>{"titulo": "LIVE DO MV BILL" , "canais": [{"nome":"MV Bill", "_id": "5ec19a37f1c6989ffb869734"}], "subcategorias": [{"nome":"rap", "_id:":"5ec195a5f1c6989ffb86964a"}], "dataHora": new Date("2020-05-09T16:20-0300"),   "largeimage": "https://i.ytimg.com/vi/DzHB0ztzNiY/mqdefault.jpg", "status": "offline", "videoId": "DzHB0ztzNiY", "url": "https://www.youtube.com/watch?v=DzHB0ztzNiY"},</v>
      </c>
    </row>
    <row r="221" spans="1:15" x14ac:dyDescent="0.25">
      <c r="A221" t="s">
        <v>1403</v>
      </c>
      <c r="B221" t="s">
        <v>592</v>
      </c>
      <c r="C221" t="str">
        <f>VLOOKUP(B221,[1]Canais!$B$2:$C$300,2,FALSE)</f>
        <v>UCCKRUVah2xcFvjQnAwUXWlw</v>
      </c>
      <c r="D221" t="str">
        <f>VLOOKUP(B221,canais!$L$2:$M$412,2,FALSE)</f>
        <v>5ec19a37f1c6989ffb869735</v>
      </c>
      <c r="E221" s="6">
        <v>43961</v>
      </c>
      <c r="F221" s="5" t="s">
        <v>35</v>
      </c>
      <c r="G221" t="str">
        <f>VLOOKUP(F221,subcategorias!$D$2:$E$123,2,FALSE)</f>
        <v>5ec195a5f1c6989ffb86964b</v>
      </c>
      <c r="H221" s="7">
        <v>0.54166666666666663</v>
      </c>
      <c r="I221" s="7" t="str">
        <f t="shared" si="16"/>
        <v>new Date("2020-05-10T13:00-0300")</v>
      </c>
      <c r="J221" s="5" t="str">
        <f>"https://i.ytimg.com/vi/"&amp;L221&amp;"/mqdefault.jpg"</f>
        <v>https://i.ytimg.com/vi/L_RWwtvmi_g/mqdefault.jpg</v>
      </c>
      <c r="K221" t="s">
        <v>977</v>
      </c>
      <c r="L221" t="s">
        <v>1404</v>
      </c>
      <c r="M221" t="str">
        <f t="shared" si="18"/>
        <v>https://www.youtube.com/watch?v=L_RWwtvmi_g</v>
      </c>
      <c r="O221" t="str">
        <f t="shared" si="17"/>
        <v>{"titulo": "ESPECIAL DIA DAS MÃES - Zeca Pagodinho #ZecaBrahmaLive #DiadasMãesBrahmaLive" , "canais": [{"nome":"Zeca Pagodinho", "_id": "5ec19a37f1c6989ffb869735"}], "subcategorias": [{"nome":"pagode", "_id:":"5ec195a5f1c6989ffb86964b"}], "dataHora": new Date("2020-05-10T13:00-0300"),   "largeimage": "https://i.ytimg.com/vi/L_RWwtvmi_g/mqdefault.jpg", "status": "offline", "videoId": "L_RWwtvmi_g", "url": "https://www.youtube.com/watch?v=L_RWwtvmi_g"},</v>
      </c>
    </row>
    <row r="222" spans="1:15" x14ac:dyDescent="0.25">
      <c r="A222" t="s">
        <v>1406</v>
      </c>
      <c r="B222" t="s">
        <v>594</v>
      </c>
      <c r="C222" t="str">
        <f>VLOOKUP(B222,[1]Canais!$B$2:$C$300,2,FALSE)</f>
        <v>Cthu_3fLOljEZguJA8scX_w</v>
      </c>
      <c r="D222" t="str">
        <f>VLOOKUP(B222,canais!$L$2:$M$412,2,FALSE)</f>
        <v>5ec19a37f1c6989ffb869736</v>
      </c>
      <c r="E222" s="6">
        <v>43963</v>
      </c>
      <c r="F222" s="5" t="s">
        <v>36</v>
      </c>
      <c r="G222" t="str">
        <f>VLOOKUP(F222,subcategorias!$D$2:$E$123,2,FALSE)</f>
        <v>5ec195a5f1c6989ffb86964c</v>
      </c>
      <c r="H222" s="7">
        <v>0.83333333333333337</v>
      </c>
      <c r="I222" s="7" t="str">
        <f t="shared" si="16"/>
        <v>new Date("2020-05-12T20:00-0300")</v>
      </c>
      <c r="J222" t="s">
        <v>1405</v>
      </c>
      <c r="K222" t="s">
        <v>977</v>
      </c>
      <c r="M222" t="str">
        <f t="shared" si="18"/>
        <v>https://www.youtube.com/channel/Cthu_3fLOljEZguJA8scX_w</v>
      </c>
      <c r="O222" t="str">
        <f t="shared" si="17"/>
        <v>{"titulo": "Original em Casa" , "canais": [{"nome":"Felipe Original", "_id": "5ec19a37f1c6989ffb869736"}], "subcategorias": [{"nome":"funk", "_id:":"5ec195a5f1c6989ffb86964c"}], "dataHora": new Date("2020-05-12T20:00-0300"),   "largeimage": "https://yt3.ggpht.com/YMS73sClSdWyv67Om9e73wIH0iCGnov6OzlC7HSymFavKzyYRXxEDCOSWYsdZAyYmnozMbLUDQ=w1280-fcrop64=1,00000000ffffffff-k-c0xffffffff-no-nd-rj", "status": "offline", "videoId": "", "url": "https://www.youtube.com/channel/Cthu_3fLOljEZguJA8scX_w"},</v>
      </c>
    </row>
    <row r="223" spans="1:15" x14ac:dyDescent="0.25">
      <c r="A223" t="str">
        <f>"Live do "&amp;B223</f>
        <v>Live do Jorge Vercillo</v>
      </c>
      <c r="B223" t="s">
        <v>596</v>
      </c>
      <c r="C223" t="str">
        <f>VLOOKUP(B223,[1]Canais!$B$2:$C$300,2,FALSE)</f>
        <v>UCzZ1twZqCiQcZCGW1_uT71g</v>
      </c>
      <c r="D223" t="str">
        <f>VLOOKUP(B223,canais!$L$2:$M$412,2,FALSE)</f>
        <v>5ec19a37f1c6989ffb869737</v>
      </c>
      <c r="E223" s="6">
        <v>43961</v>
      </c>
      <c r="F223" s="5" t="s">
        <v>41</v>
      </c>
      <c r="G223" t="str">
        <f>VLOOKUP(F223,subcategorias!$D$2:$E$123,2,FALSE)</f>
        <v>5ec195a5f1c6989ffb869651</v>
      </c>
      <c r="H223" s="7">
        <v>0.70833333333333337</v>
      </c>
      <c r="I223" s="7" t="str">
        <f t="shared" si="16"/>
        <v>new Date("2020-05-10T17:00-0300")</v>
      </c>
      <c r="J223" t="s">
        <v>1407</v>
      </c>
      <c r="K223" t="s">
        <v>977</v>
      </c>
      <c r="M223" t="str">
        <f t="shared" si="18"/>
        <v>https://www.youtube.com/channel/UCzZ1twZqCiQcZCGW1_uT71g</v>
      </c>
      <c r="O223" t="str">
        <f t="shared" si="17"/>
        <v>{"titulo": "Live do Jorge Vercillo" , "canais": [{"nome":"Jorge Vercillo", "_id": "5ec19a37f1c6989ffb869737"}], "subcategorias": [{"nome":"mpb", "_id:":"5ec195a5f1c6989ffb869651"}], "dataHora": new Date("2020-05-10T17:00-0300"),   "largeimage": "https://yt3.ggpht.com/a/AATXAJyLaiGmBn_Sv1nNJiYYwNJ3nuQVGNFK_HF1kg=s100-c-k-c0xffffffff-no-rj-mo", "status": "offline", "videoId": "", "url": "https://www.youtube.com/channel/UCzZ1twZqCiQcZCGW1_uT71g"},</v>
      </c>
    </row>
    <row r="224" spans="1:15" x14ac:dyDescent="0.25">
      <c r="A224" t="s">
        <v>1408</v>
      </c>
      <c r="B224" t="s">
        <v>598</v>
      </c>
      <c r="C224" t="str">
        <f>VLOOKUP(B224,[1]Canais!$B$2:$C$300,2,FALSE)</f>
        <v>UCYHN9EtdCPEmodUXSStabSA</v>
      </c>
      <c r="D224" t="str">
        <f>VLOOKUP(B224,canais!$L$2:$M$412,2,FALSE)</f>
        <v>5ec19a37f1c6989ffb869738</v>
      </c>
      <c r="E224" s="6">
        <v>43961</v>
      </c>
      <c r="F224" s="5" t="s">
        <v>40</v>
      </c>
      <c r="G224" t="str">
        <f>VLOOKUP(F224,subcategorias!$D$2:$E$123,2,FALSE)</f>
        <v>5ec195a5f1c6989ffb869650</v>
      </c>
      <c r="H224" s="7">
        <v>0.75</v>
      </c>
      <c r="I224" s="7" t="str">
        <f t="shared" si="16"/>
        <v>new Date("2020-05-10T18:00-0300")</v>
      </c>
      <c r="J224" s="5" t="str">
        <f>"https://i.ytimg.com/vi/"&amp;L224&amp;"/mqdefault.jpg"</f>
        <v>https://i.ytimg.com/vi/ripQ09aFEdw/mqdefault.jpg</v>
      </c>
      <c r="K224" t="s">
        <v>977</v>
      </c>
      <c r="L224" t="s">
        <v>1409</v>
      </c>
      <c r="M224" t="str">
        <f t="shared" si="18"/>
        <v>https://www.youtube.com/watch?v=ripQ09aFEdw</v>
      </c>
      <c r="O224" t="str">
        <f t="shared" si="17"/>
        <v>{"titulo": "Adriana Arydes | Live Show Music Festival" , "canais": [{"nome":"Adriana Arydes", "_id": "5ec19a37f1c6989ffb869738"}], "subcategorias": [{"nome":"gospel", "_id:":"5ec195a5f1c6989ffb869650"}], "dataHora": new Date("2020-05-10T18:00-0300"),   "largeimage": "https://i.ytimg.com/vi/ripQ09aFEdw/mqdefault.jpg", "status": "offline", "videoId": "ripQ09aFEdw", "url": "https://www.youtube.com/watch?v=ripQ09aFEdw"},</v>
      </c>
    </row>
    <row r="225" spans="1:15" x14ac:dyDescent="0.25">
      <c r="A225" t="s">
        <v>1411</v>
      </c>
      <c r="B225" t="s">
        <v>600</v>
      </c>
      <c r="C225" t="str">
        <f>VLOOKUP(B225,[1]Canais!$B$2:$C$300,2,FALSE)</f>
        <v>UCBi1zQy4hnxgCKV8Csf2dbQ</v>
      </c>
      <c r="D225" t="str">
        <f>VLOOKUP(B225,canais!$L$2:$M$412,2,FALSE)</f>
        <v>5ec19a37f1c6989ffb869739</v>
      </c>
      <c r="E225" s="6">
        <v>43963</v>
      </c>
      <c r="F225" s="5" t="s">
        <v>33</v>
      </c>
      <c r="G225" t="str">
        <f>VLOOKUP(F225,subcategorias!$D$2:$E$123,2,FALSE)</f>
        <v>5ec195a5f1c6989ffb869649</v>
      </c>
      <c r="H225" s="7">
        <v>0.75</v>
      </c>
      <c r="I225" s="7" t="str">
        <f t="shared" si="16"/>
        <v>new Date("2020-05-12T18:00-0300")</v>
      </c>
      <c r="J225" t="s">
        <v>1410</v>
      </c>
      <c r="K225" t="s">
        <v>977</v>
      </c>
      <c r="L225" t="s">
        <v>1412</v>
      </c>
      <c r="M225" t="str">
        <f t="shared" si="18"/>
        <v>https://www.youtube.com/watch?v=mnZdinznPxM</v>
      </c>
      <c r="O225" t="str">
        <f t="shared" si="17"/>
        <v>{"titulo": "LIVE SIMONY #SUPERFANTÁSTICA" , "canais": [{"nome":"Simony", "_id": "5ec19a37f1c6989ffb869739"}], "subcategorias": [{"nome":"pop", "_id:":"5ec195a5f1c6989ffb869649"}], "dataHora": new Date("2020-05-12T18:00-0300"),   "largeimage": "https://yt3.ggpht.com/a/AATXAJyF5buCSp8vLsRtkKXqrG3PLSN6R7X2_wJK5Q=s100-c-k-c0xffffffff-no-rj-mo", "status": "offline", "videoId": "mnZdinznPxM", "url": "https://www.youtube.com/watch?v=mnZdinznPxM"},</v>
      </c>
    </row>
    <row r="226" spans="1:15" x14ac:dyDescent="0.25">
      <c r="A226" t="s">
        <v>1414</v>
      </c>
      <c r="B226" t="s">
        <v>602</v>
      </c>
      <c r="C226" t="str">
        <f>VLOOKUP(B226,[1]Canais!$B$2:$C$300,2,FALSE)</f>
        <v>UCVElGDX4m32xykQlLb615ug</v>
      </c>
      <c r="D226" t="str">
        <f>VLOOKUP(B226,canais!$L$2:$M$412,2,FALSE)</f>
        <v>5ec19a37f1c6989ffb86973a</v>
      </c>
      <c r="E226" s="6">
        <v>43975</v>
      </c>
      <c r="F226" s="5" t="s">
        <v>36</v>
      </c>
      <c r="G226" t="str">
        <f>VLOOKUP(F226,subcategorias!$D$2:$E$123,2,FALSE)</f>
        <v>5ec195a5f1c6989ffb86964c</v>
      </c>
      <c r="H226" s="7">
        <v>0.625</v>
      </c>
      <c r="I226" s="7" t="str">
        <f t="shared" si="16"/>
        <v>new Date("2020-05-24T15:00-0300")</v>
      </c>
      <c r="J226" t="s">
        <v>1413</v>
      </c>
      <c r="K226" t="s">
        <v>977</v>
      </c>
      <c r="M226" t="str">
        <f t="shared" si="18"/>
        <v>https://www.youtube.com/channel/UCVElGDX4m32xykQlLb615ug</v>
      </c>
      <c r="O226" t="str">
        <f t="shared" si="17"/>
        <v>{"titulo": "#EmCasaComOPlayboy" , "canais": [{"nome":"Aldair Playboy", "_id": "5ec19a37f1c6989ffb86973a"}], "subcategorias": [{"nome":"funk", "_id:":"5ec195a5f1c6989ffb86964c"}], "dataHora": new Date("2020-05-24T15:00-0300"),   "largeimage": "https://yt3.ggpht.com/a/AATXAJzgTEaCupAI_F6mhaPNBlOSSUlPdKD1l_3vVw=s100-c-k-c0xffffffff-no-rj-mo", "status": "offline", "videoId": "", "url": "https://www.youtube.com/channel/UCVElGDX4m32xykQlLb615ug"},</v>
      </c>
    </row>
    <row r="227" spans="1:15" x14ac:dyDescent="0.25">
      <c r="A227" t="s">
        <v>1415</v>
      </c>
      <c r="B227" t="s">
        <v>604</v>
      </c>
      <c r="C227" t="str">
        <f>VLOOKUP(B227,[1]Canais!$B$2:$C$300,2,FALSE)</f>
        <v>UCs11lqGV02Y-gu2f6G1r4ug</v>
      </c>
      <c r="D227" t="str">
        <f>VLOOKUP(B227,canais!$L$2:$M$412,2,FALSE)</f>
        <v>5ec19a37f1c6989ffb86973b</v>
      </c>
      <c r="E227" s="6">
        <v>43958</v>
      </c>
      <c r="F227" s="5" t="s">
        <v>32</v>
      </c>
      <c r="G227" t="str">
        <f>VLOOKUP(F227,subcategorias!$D$2:$E$123,2,FALSE)</f>
        <v>5ec195a5f1c6989ffb869648</v>
      </c>
      <c r="H227" s="7">
        <v>0.70486111111111116</v>
      </c>
      <c r="I227" s="7" t="str">
        <f t="shared" si="16"/>
        <v>new Date("2020-05-07T16:55-0300")</v>
      </c>
      <c r="J227" s="5" t="str">
        <f>"https://i.ytimg.com/vi/"&amp;L227&amp;"/mqdefault.jpg"</f>
        <v>https://i.ytimg.com/vi/ov8o_KZ8UVw/mqdefault.jpg</v>
      </c>
      <c r="K227" t="s">
        <v>977</v>
      </c>
      <c r="L227" t="s">
        <v>1416</v>
      </c>
      <c r="M227" t="str">
        <f t="shared" si="18"/>
        <v>https://www.youtube.com/watch?v=ov8o_KZ8UVw</v>
      </c>
      <c r="O227" t="str">
        <f t="shared" si="17"/>
        <v>{"titulo": "Live @DJ Nelsinho # Baú do Vibe | FM O Dia" , "canais": [{"nome":"DJ Nelsinho", "_id": "5ec19a37f1c6989ffb86973b"}], "subcategorias": [{"nome":"eletrônica", "_id:":"5ec195a5f1c6989ffb869648"}], "dataHora": new Date("2020-05-07T16:55-0300"),   "largeimage": "https://i.ytimg.com/vi/ov8o_KZ8UVw/mqdefault.jpg", "status": "offline", "videoId": "ov8o_KZ8UVw", "url": "https://www.youtube.com/watch?v=ov8o_KZ8UVw"},</v>
      </c>
    </row>
    <row r="228" spans="1:15" x14ac:dyDescent="0.25">
      <c r="A228" t="s">
        <v>1417</v>
      </c>
      <c r="B228" t="s">
        <v>606</v>
      </c>
      <c r="C228" t="str">
        <f>VLOOKUP(B228,[1]Canais!$B$2:$C$300,2,FALSE)</f>
        <v>UC8JFxM539G2cA3HZp33vLZg</v>
      </c>
      <c r="D228" t="str">
        <f>VLOOKUP(B228,canais!$L$2:$M$412,2,FALSE)</f>
        <v>5ec19a37f1c6989ffb86973c</v>
      </c>
      <c r="E228" s="6">
        <v>43958</v>
      </c>
      <c r="F228" s="5" t="s">
        <v>28</v>
      </c>
      <c r="G228" t="str">
        <f>VLOOKUP(F228,subcategorias!$D$2:$E$123,2,FALSE)</f>
        <v>5ec195a5f1c6989ffb869644</v>
      </c>
      <c r="H228" s="7">
        <v>0.75</v>
      </c>
      <c r="I228" s="7" t="str">
        <f t="shared" si="16"/>
        <v>new Date("2020-05-07T18:00-0300")</v>
      </c>
      <c r="J228" s="5" t="str">
        <f>"https://i.ytimg.com/vi/"&amp;L228&amp;"/mqdefault.jpg"</f>
        <v>https://i.ytimg.com/vi/o9GFRAeXE3k/mqdefault.jpg</v>
      </c>
      <c r="K228" t="s">
        <v>977</v>
      </c>
      <c r="L228" t="s">
        <v>1418</v>
      </c>
      <c r="M228" t="str">
        <f t="shared" si="18"/>
        <v>https://www.youtube.com/watch?v=o9GFRAeXE3k</v>
      </c>
      <c r="O228" t="str">
        <f t="shared" si="17"/>
        <v>{"titulo": "Gaby Hadassa - Circuito Brahma Live #Fiquemcasa e cante #comigo" , "canais": [{"nome":"Gaby Hadassa", "_id": "5ec19a37f1c6989ffb86973c"}], "subcategorias": [{"nome":"sertanejo", "_id:":"5ec195a5f1c6989ffb869644"}], "dataHora": new Date("2020-05-07T18:00-0300"),   "largeimage": "https://i.ytimg.com/vi/o9GFRAeXE3k/mqdefault.jpg", "status": "offline", "videoId": "o9GFRAeXE3k", "url": "https://www.youtube.com/watch?v=o9GFRAeXE3k"},</v>
      </c>
    </row>
    <row r="229" spans="1:15" x14ac:dyDescent="0.25">
      <c r="A229" t="s">
        <v>1419</v>
      </c>
      <c r="B229" t="s">
        <v>608</v>
      </c>
      <c r="C229" t="str">
        <f>VLOOKUP(B229,[1]Canais!$B$2:$C$300,2,FALSE)</f>
        <v>UCzutskvoXCVSqgxUAW8JrrQ</v>
      </c>
      <c r="D229" t="str">
        <f>VLOOKUP(B229,canais!$L$2:$M$412,2,FALSE)</f>
        <v>5ec19a37f1c6989ffb86973d</v>
      </c>
      <c r="E229" s="6">
        <v>43958</v>
      </c>
      <c r="F229" s="5" t="s">
        <v>48</v>
      </c>
      <c r="G229" t="str">
        <f>VLOOKUP(F229,subcategorias!$D$2:$E$123,2,FALSE)</f>
        <v>5ec195a5f1c6989ffb869658</v>
      </c>
      <c r="H229" s="7">
        <v>0.79166666666666663</v>
      </c>
      <c r="I229" s="7" t="str">
        <f t="shared" si="16"/>
        <v>new Date("2020-05-07T19:00-0300")</v>
      </c>
      <c r="J229" s="5" t="str">
        <f>"https://i.ytimg.com/vi/"&amp;L229&amp;"/mqdefault.jpg"</f>
        <v>https://i.ytimg.com/vi/0xOKPeYXOc4/mqdefault.jpg</v>
      </c>
      <c r="K229" t="s">
        <v>977</v>
      </c>
      <c r="L229" t="s">
        <v>1420</v>
      </c>
      <c r="M229" t="str">
        <f t="shared" si="18"/>
        <v>https://www.youtube.com/watch?v=0xOKPeYXOc4</v>
      </c>
      <c r="O229" t="str">
        <f t="shared" si="17"/>
        <v>{"titulo": "LIVE LUCCAS CARLOS - #FiqueEmCasa e Cante #Comigo" , "canais": [{"nome":"Luccas Carlos", "_id": "5ec19a37f1c6989ffb86973d"}], "subcategorias": [{"nome":"outros", "_id:":"5ec195a5f1c6989ffb869658"}], "dataHora": new Date("2020-05-07T19:00-0300"),   "largeimage": "https://i.ytimg.com/vi/0xOKPeYXOc4/mqdefault.jpg", "status": "offline", "videoId": "0xOKPeYXOc4", "url": "https://www.youtube.com/watch?v=0xOKPeYXOc4"},</v>
      </c>
    </row>
    <row r="230" spans="1:15" x14ac:dyDescent="0.25">
      <c r="A230" t="s">
        <v>1421</v>
      </c>
      <c r="B230" t="s">
        <v>610</v>
      </c>
      <c r="C230" t="str">
        <f>VLOOKUP(B230,[1]Canais!$B$2:$C$300,2,FALSE)</f>
        <v>UC_zOYmhj8CWypVsrGd3IdlQ</v>
      </c>
      <c r="D230" t="str">
        <f>VLOOKUP(B230,canais!$L$2:$M$412,2,FALSE)</f>
        <v>5ec19a37f1c6989ffb86973e</v>
      </c>
      <c r="E230" s="6">
        <v>43958</v>
      </c>
      <c r="F230" s="5" t="s">
        <v>29</v>
      </c>
      <c r="G230" t="str">
        <f>VLOOKUP(F230,subcategorias!$D$2:$E$123,2,FALSE)</f>
        <v>5ec195a5f1c6989ffb869645</v>
      </c>
      <c r="H230" s="7">
        <v>0.79166666666666663</v>
      </c>
      <c r="I230" s="7" t="str">
        <f t="shared" si="16"/>
        <v>new Date("2020-05-07T19:00-0300")</v>
      </c>
      <c r="J230" s="5" t="str">
        <f>"https://i.ytimg.com/vi/"&amp;L230&amp;"/mqdefault.jpg"</f>
        <v>https://i.ytimg.com/vi/TxSh5twGhvo/mqdefault.jpg</v>
      </c>
      <c r="K230" t="s">
        <v>977</v>
      </c>
      <c r="L230" t="s">
        <v>1422</v>
      </c>
      <c r="M230" t="str">
        <f t="shared" si="18"/>
        <v>https://www.youtube.com/watch?v=TxSh5twGhvo</v>
      </c>
      <c r="O230" t="str">
        <f t="shared" si="17"/>
        <v>{"titulo": "Estúdio Alvorada apresenta Flausino e Sideral cantam Cazuza | Live Show" , "canais": [{"nome":"Rádio Alvorada", "_id": "5ec19a37f1c6989ffb86973e"}], "subcategorias": [{"nome":"rock", "_id:":"5ec195a5f1c6989ffb869645"}], "dataHora": new Date("2020-05-07T19:00-0300"),   "largeimage": "https://i.ytimg.com/vi/TxSh5twGhvo/mqdefault.jpg", "status": "offline", "videoId": "TxSh5twGhvo", "url": "https://www.youtube.com/watch?v=TxSh5twGhvo"},</v>
      </c>
    </row>
    <row r="231" spans="1:15" x14ac:dyDescent="0.25">
      <c r="A231" t="s">
        <v>1423</v>
      </c>
      <c r="B231" t="s">
        <v>612</v>
      </c>
      <c r="C231" t="str">
        <f>VLOOKUP(B231,[1]Canais!$B$2:$C$300,2,FALSE)</f>
        <v>UCgssf4iaflqIBjT1ZtY6roA</v>
      </c>
      <c r="D231" t="str">
        <f>VLOOKUP(B231,canais!$L$2:$M$412,2,FALSE)</f>
        <v>5ec19a37f1c6989ffb86973f</v>
      </c>
      <c r="E231" s="6">
        <v>43958</v>
      </c>
      <c r="F231" s="5" t="s">
        <v>41</v>
      </c>
      <c r="G231" t="str">
        <f>VLOOKUP(F231,subcategorias!$D$2:$E$123,2,FALSE)</f>
        <v>5ec195a5f1c6989ffb869651</v>
      </c>
      <c r="H231" s="7">
        <v>0.79166666666666663</v>
      </c>
      <c r="I231" s="7" t="str">
        <f t="shared" si="16"/>
        <v>new Date("2020-05-07T19:00-0300")</v>
      </c>
      <c r="J231" s="5" t="str">
        <f>"https://i.ytimg.com/vi/"&amp;L231&amp;"/mqdefault.jpg"</f>
        <v>https://i.ytimg.com/vi/ij8xqjs7wng/mqdefault.jpg</v>
      </c>
      <c r="K231" t="s">
        <v>977</v>
      </c>
      <c r="L231" t="s">
        <v>1424</v>
      </c>
      <c r="M231" t="str">
        <f t="shared" si="18"/>
        <v>https://www.youtube.com/watch?v=ij8xqjs7wng</v>
      </c>
      <c r="O231" t="str">
        <f t="shared" si="17"/>
        <v>{"titulo": "INCOMPATIBILIDADE DE GÊNIOS | JOÃO BOSCO &amp; HAMILTON DE HOLANDA | TRIBUTO ALDIR BLANC | #CANTODAPRAYA" , "canais": [{"nome":"Hamilton de Holanda", "_id": "5ec19a37f1c6989ffb86973f"}], "subcategorias": [{"nome":"mpb", "_id:":"5ec195a5f1c6989ffb869651"}], "dataHora": new Date("2020-05-07T19:00-0300"),   "largeimage": "https://i.ytimg.com/vi/ij8xqjs7wng/mqdefault.jpg", "status": "offline", "videoId": "ij8xqjs7wng", "url": "https://www.youtube.com/watch?v=ij8xqjs7wng"},</v>
      </c>
    </row>
    <row r="232" spans="1:15" x14ac:dyDescent="0.25">
      <c r="A232" t="s">
        <v>1426</v>
      </c>
      <c r="B232" t="s">
        <v>614</v>
      </c>
      <c r="C232" t="str">
        <f>VLOOKUP(B232,[1]Canais!$B$2:$C$300,2,FALSE)</f>
        <v>UC2X-TtOqS2udzAN6mB3-bKw</v>
      </c>
      <c r="D232" t="str">
        <f>VLOOKUP(B232,canais!$L$2:$M$412,2,FALSE)</f>
        <v>5ec19a37f1c6989ffb869740</v>
      </c>
      <c r="E232" s="6">
        <v>43958</v>
      </c>
      <c r="F232" s="5" t="s">
        <v>28</v>
      </c>
      <c r="G232" t="str">
        <f>VLOOKUP(F232,subcategorias!$D$2:$E$123,2,FALSE)</f>
        <v>5ec195a5f1c6989ffb869644</v>
      </c>
      <c r="H232" s="7">
        <v>0.79166666666666663</v>
      </c>
      <c r="I232" s="7" t="str">
        <f t="shared" si="16"/>
        <v>new Date("2020-05-07T19:00-0300")</v>
      </c>
      <c r="J232" t="s">
        <v>1425</v>
      </c>
      <c r="K232" t="s">
        <v>977</v>
      </c>
      <c r="M232" t="str">
        <f t="shared" si="18"/>
        <v>https://www.youtube.com/channel/UC2X-TtOqS2udzAN6mB3-bKw</v>
      </c>
      <c r="O232" t="str">
        <f t="shared" si="17"/>
        <v>{"titulo": "Live Show 30 Anos" , "canais": [{"nome":"Mauricio e Mauri", "_id": "5ec19a37f1c6989ffb869740"}], "subcategorias": [{"nome":"sertanejo", "_id:":"5ec195a5f1c6989ffb869644"}], "dataHora": new Date("2020-05-07T19:00-0300"),   "largeimage": "https://yt3.ggpht.com/Fxko_6_m-kzNRBRKEKv5PufUVbUMLQ_09je6uKofmxdUoZeWo0rd25h780sO_7QZ2rhazkDNiDM=w854-fcrop64=1,00000000ffffffff-k-c0xffffffff-no-nd-rj", "status": "offline", "videoId": "", "url": "https://www.youtube.com/channel/UC2X-TtOqS2udzAN6mB3-bKw"},</v>
      </c>
    </row>
    <row r="233" spans="1:15" x14ac:dyDescent="0.25">
      <c r="A233" t="s">
        <v>1428</v>
      </c>
      <c r="B233" t="s">
        <v>616</v>
      </c>
      <c r="C233" t="str">
        <f>VLOOKUP(B233,[1]Canais!$B$2:$C$300,2,FALSE)</f>
        <v>UCESs365L1Ccnq4q3J5yZ7nQ</v>
      </c>
      <c r="D233" t="str">
        <f>VLOOKUP(B233,canais!$L$2:$M$412,2,FALSE)</f>
        <v>5ec19a37f1c6989ffb869741</v>
      </c>
      <c r="E233" s="6">
        <v>43958</v>
      </c>
      <c r="F233" s="5" t="s">
        <v>41</v>
      </c>
      <c r="G233" t="str">
        <f>VLOOKUP(F233,subcategorias!$D$2:$E$123,2,FALSE)</f>
        <v>5ec195a5f1c6989ffb869651</v>
      </c>
      <c r="H233" s="7">
        <v>0.79166666666666663</v>
      </c>
      <c r="I233" s="7" t="str">
        <f t="shared" si="16"/>
        <v>new Date("2020-05-07T19:00-0300")</v>
      </c>
      <c r="J233" t="s">
        <v>1427</v>
      </c>
      <c r="K233" t="s">
        <v>977</v>
      </c>
      <c r="M233" t="str">
        <f t="shared" si="18"/>
        <v>https://www.youtube.com/channel/UCESs365L1Ccnq4q3J5yZ7nQ</v>
      </c>
      <c r="O233" t="str">
        <f t="shared" si="17"/>
        <v>{"titulo": "Céu no #SescAoVivo" , "canais": [{"nome":"Céu", "_id": "5ec19a37f1c6989ffb869741"}], "subcategorias": [{"nome":"mpb", "_id:":"5ec195a5f1c6989ffb869651"}], "dataHora": new Date("2020-05-07T19:00-0300"),   "largeimage": "https://yt3.ggpht.com/aoeSrjG5u-BS3b76rtv0hHC3ksxchrQKtkez4CUBWhqrRYDfbmpF4nkQzFXxCTdwyzT481a0gA=w1280-fcrop64=1,00000000ffffffff-k-c0xffffffff-no-nd-rj", "status": "offline", "videoId": "", "url": "https://www.youtube.com/channel/UCESs365L1Ccnq4q3J5yZ7nQ"},</v>
      </c>
    </row>
    <row r="234" spans="1:15" x14ac:dyDescent="0.25">
      <c r="A234" t="s">
        <v>1429</v>
      </c>
      <c r="B234" t="s">
        <v>485</v>
      </c>
      <c r="C234" t="str">
        <f>VLOOKUP(B234,[1]Canais!$B$2:$C$300,2,FALSE)</f>
        <v>UCJquwzbFk0VeBXj3E19I9pw</v>
      </c>
      <c r="D234" t="str">
        <f>VLOOKUP(B234,canais!$L$2:$M$412,2,FALSE)</f>
        <v>5ec19a37f1c6989ffb8696fd</v>
      </c>
      <c r="E234" s="6">
        <v>43958</v>
      </c>
      <c r="F234" s="5" t="s">
        <v>28</v>
      </c>
      <c r="G234" t="str">
        <f>VLOOKUP(F234,subcategorias!$D$2:$E$123,2,FALSE)</f>
        <v>5ec195a5f1c6989ffb869644</v>
      </c>
      <c r="H234" s="7">
        <v>0.83333333333333337</v>
      </c>
      <c r="I234" s="7" t="str">
        <f t="shared" si="16"/>
        <v>new Date("2020-05-07T20:00-0300")</v>
      </c>
      <c r="J234" s="5" t="str">
        <f>"https://i.ytimg.com/vi/"&amp;L234&amp;"/mqdefault.jpg"</f>
        <v>https://i.ytimg.com/vi/6_Rg-lruG2A/mqdefault.jpg</v>
      </c>
      <c r="K234" t="s">
        <v>977</v>
      </c>
      <c r="L234" t="s">
        <v>1430</v>
      </c>
      <c r="M234" t="str">
        <f t="shared" si="18"/>
        <v>https://www.youtube.com/watch?v=6_Rg-lruG2A</v>
      </c>
      <c r="O234" t="str">
        <f t="shared" si="17"/>
        <v>{"titulo": "LIVE ESPECIAL SERTANEJO - TriGO!" , "canais": [{"nome":"Projeto TriGO", "_id": "5ec19a37f1c6989ffb8696fd"}], "subcategorias": [{"nome":"sertanejo", "_id:":"5ec195a5f1c6989ffb869644"}], "dataHora": new Date("2020-05-07T20:00-0300"),   "largeimage": "https://i.ytimg.com/vi/6_Rg-lruG2A/mqdefault.jpg", "status": "offline", "videoId": "6_Rg-lruG2A", "url": "https://www.youtube.com/watch?v=6_Rg-lruG2A"},</v>
      </c>
    </row>
    <row r="235" spans="1:15" x14ac:dyDescent="0.25">
      <c r="A235" t="s">
        <v>1431</v>
      </c>
      <c r="B235" t="s">
        <v>617</v>
      </c>
      <c r="C235" t="str">
        <f>VLOOKUP(B235,[1]Canais!$B$2:$C$300,2,FALSE)</f>
        <v>UCwyJ6Xmnv1FtNZlZrkpOZ1A</v>
      </c>
      <c r="D235" t="str">
        <f>VLOOKUP(B235,canais!$L$2:$M$412,2,FALSE)</f>
        <v>5ec19a37f1c6989ffb869742</v>
      </c>
      <c r="E235" s="6">
        <v>43958</v>
      </c>
      <c r="F235" s="5" t="s">
        <v>28</v>
      </c>
      <c r="G235" t="str">
        <f>VLOOKUP(F235,subcategorias!$D$2:$E$123,2,FALSE)</f>
        <v>5ec195a5f1c6989ffb869644</v>
      </c>
      <c r="H235" s="7">
        <v>0.83333333333333337</v>
      </c>
      <c r="I235" s="7" t="str">
        <f t="shared" si="16"/>
        <v>new Date("2020-05-07T20:00-0300")</v>
      </c>
      <c r="J235" s="5" t="str">
        <f>"https://i.ytimg.com/vi/"&amp;L235&amp;"/mqdefault.jpg"</f>
        <v>https://i.ytimg.com/vi/Qy1xvlcWq58/mqdefault.jpg</v>
      </c>
      <c r="K235" t="s">
        <v>977</v>
      </c>
      <c r="L235" t="s">
        <v>1432</v>
      </c>
      <c r="M235" t="str">
        <f t="shared" si="18"/>
        <v>https://www.youtube.com/watch?v=Qy1xvlcWq58</v>
      </c>
      <c r="O235" t="str">
        <f t="shared" si="17"/>
        <v>{"titulo": "Live Cabaré Love - Brenno e Matheus" , "canais": [{"nome":"Brenno e Matheus", "_id": "5ec19a37f1c6989ffb869742"}], "subcategorias": [{"nome":"sertanejo", "_id:":"5ec195a5f1c6989ffb869644"}], "dataHora": new Date("2020-05-07T20:00-0300"),   "largeimage": "https://i.ytimg.com/vi/Qy1xvlcWq58/mqdefault.jpg", "status": "offline", "videoId": "Qy1xvlcWq58", "url": "https://www.youtube.com/watch?v=Qy1xvlcWq58"},</v>
      </c>
    </row>
    <row r="236" spans="1:15" x14ac:dyDescent="0.25">
      <c r="A236" t="str">
        <f>"Live "&amp;B236</f>
        <v>Live Marcello Teodoro</v>
      </c>
      <c r="B236" t="s">
        <v>619</v>
      </c>
      <c r="C236" t="str">
        <f>VLOOKUP(B236,[1]Canais!$B$2:$C$300,2,FALSE)</f>
        <v>UCS9jgqAIu3OUz9WVrmKYSgA</v>
      </c>
      <c r="D236" t="str">
        <f>VLOOKUP(B236,canais!$L$2:$M$412,2,FALSE)</f>
        <v>5ec19a37f1c6989ffb869743</v>
      </c>
      <c r="E236" s="6">
        <v>43958</v>
      </c>
      <c r="F236" s="5" t="s">
        <v>28</v>
      </c>
      <c r="G236" t="str">
        <f>VLOOKUP(F236,subcategorias!$D$2:$E$123,2,FALSE)</f>
        <v>5ec195a5f1c6989ffb869644</v>
      </c>
      <c r="H236" s="7">
        <v>0.83333333333333337</v>
      </c>
      <c r="I236" s="7" t="str">
        <f t="shared" si="16"/>
        <v>new Date("2020-05-07T20:00-0300")</v>
      </c>
      <c r="J236" s="5" t="str">
        <f>"https://i.ytimg.com/vi/"&amp;L236&amp;"/mqdefault.jpg"</f>
        <v>https://i.ytimg.com/vi/N8Z5LTC2NrI/mqdefault.jpg</v>
      </c>
      <c r="K236" t="s">
        <v>977</v>
      </c>
      <c r="L236" t="s">
        <v>1433</v>
      </c>
      <c r="M236" t="str">
        <f t="shared" si="18"/>
        <v>https://www.youtube.com/watch?v=N8Z5LTC2NrI</v>
      </c>
      <c r="O236" t="str">
        <f t="shared" si="17"/>
        <v>{"titulo": "Live Marcello Teodoro" , "canais": [{"nome":"Marcello Teodoro", "_id": "5ec19a37f1c6989ffb869743"}], "subcategorias": [{"nome":"sertanejo", "_id:":"5ec195a5f1c6989ffb869644"}], "dataHora": new Date("2020-05-07T20:00-0300"),   "largeimage": "https://i.ytimg.com/vi/N8Z5LTC2NrI/mqdefault.jpg", "status": "offline", "videoId": "N8Z5LTC2NrI", "url": "https://www.youtube.com/watch?v=N8Z5LTC2NrI"},</v>
      </c>
    </row>
    <row r="237" spans="1:15" x14ac:dyDescent="0.25">
      <c r="A237" t="s">
        <v>1435</v>
      </c>
      <c r="B237" t="s">
        <v>621</v>
      </c>
      <c r="C237" t="str">
        <f>VLOOKUP(B237,[1]Canais!$B$2:$C$300,2,FALSE)</f>
        <v>UCkbzjlRH6LlP23iLSs-jmcA</v>
      </c>
      <c r="D237" t="str">
        <f>VLOOKUP(B237,canais!$L$2:$M$412,2,FALSE)</f>
        <v>5ec19a37f1c6989ffb869744</v>
      </c>
      <c r="E237" s="6">
        <v>43958</v>
      </c>
      <c r="F237" s="5" t="s">
        <v>44</v>
      </c>
      <c r="G237" t="str">
        <f>VLOOKUP(F237,subcategorias!$D$2:$E$123,2,FALSE)</f>
        <v>5ec195a5f1c6989ffb869654</v>
      </c>
      <c r="H237" s="7">
        <v>0.83333333333333337</v>
      </c>
      <c r="I237" s="7" t="str">
        <f t="shared" si="16"/>
        <v>new Date("2020-05-07T20:00-0300")</v>
      </c>
      <c r="J237" t="s">
        <v>1434</v>
      </c>
      <c r="K237" t="s">
        <v>977</v>
      </c>
      <c r="M237" t="str">
        <f t="shared" si="18"/>
        <v>https://www.youtube.com/channel/UCkbzjlRH6LlP23iLSs-jmcA</v>
      </c>
      <c r="O237" t="str">
        <f t="shared" si="17"/>
        <v>{"titulo": "Macaco Sessions: Denny Dean" , "canais": [{"nome":"Macaco Gordo", "_id": "5ec19a37f1c6989ffb869744"}], "subcategorias": [{"nome":"axé", "_id:":"5ec195a5f1c6989ffb869654"}], "dataHora": new Date("2020-05-07T20:00-0300"),   "largeimage": "https://yt3.ggpht.com/A63-bmrbyFwyF7VEPQzk1qwF4PzY_Yzv08fecmRhfZkaakTd1gAgOKnH6smnE_RV1dgYmSjFZg=w1280-fcrop64=1,00000000ffffffff-k-c0xffffffff-no-nd-rj", "status": "offline", "videoId": "", "url": "https://www.youtube.com/channel/UCkbzjlRH6LlP23iLSs-jmcA"},</v>
      </c>
    </row>
    <row r="238" spans="1:15" x14ac:dyDescent="0.25">
      <c r="A238" t="s">
        <v>1436</v>
      </c>
      <c r="B238" t="s">
        <v>623</v>
      </c>
      <c r="C238" t="str">
        <f>VLOOKUP(B238,[1]Canais!$B$2:$C$300,2,FALSE)</f>
        <v>UCTZiMhOC-TxsxLYboLj0EKA</v>
      </c>
      <c r="D238" t="str">
        <f>VLOOKUP(B238,canais!$L$2:$M$412,2,FALSE)</f>
        <v>5ec19a37f1c6989ffb869745</v>
      </c>
      <c r="E238" s="6">
        <v>43958</v>
      </c>
      <c r="F238" s="5" t="s">
        <v>39</v>
      </c>
      <c r="G238" t="str">
        <f>VLOOKUP(F238,subcategorias!$D$2:$E$123,2,FALSE)</f>
        <v>5ec195a5f1c6989ffb86964f</v>
      </c>
      <c r="H238" s="7">
        <v>0.83333333333333337</v>
      </c>
      <c r="I238" s="7" t="str">
        <f t="shared" si="16"/>
        <v>new Date("2020-05-07T20:00-0300")</v>
      </c>
      <c r="J238" s="5" t="str">
        <f>"https://i.ytimg.com/vi/"&amp;L238&amp;"/mqdefault.jpg"</f>
        <v>https://i.ytimg.com/vi/Cl8JcWNp6p8/mqdefault.jpg</v>
      </c>
      <c r="K238" t="s">
        <v>977</v>
      </c>
      <c r="L238" t="s">
        <v>1437</v>
      </c>
      <c r="M238" t="str">
        <f t="shared" si="18"/>
        <v>https://www.youtube.com/watch?v=Cl8JcWNp6p8</v>
      </c>
      <c r="O238" t="str">
        <f t="shared" si="17"/>
        <v>{"titulo": "Ensaios de São João - Live" , "canais": [{"nome":"LeoEstakazero", "_id": "5ec19a37f1c6989ffb869745"}], "subcategorias": [{"nome":"forró", "_id:":"5ec195a5f1c6989ffb86964f"}], "dataHora": new Date("2020-05-07T20:00-0300"),   "largeimage": "https://i.ytimg.com/vi/Cl8JcWNp6p8/mqdefault.jpg", "status": "offline", "videoId": "Cl8JcWNp6p8", "url": "https://www.youtube.com/watch?v=Cl8JcWNp6p8"},</v>
      </c>
    </row>
    <row r="239" spans="1:15" x14ac:dyDescent="0.25">
      <c r="A239" t="str">
        <f>"Live "&amp;B239</f>
        <v>Live Bonde das Maravilhas</v>
      </c>
      <c r="B239" t="s">
        <v>625</v>
      </c>
      <c r="C239" t="str">
        <f>VLOOKUP(B239,[1]Canais!$B$2:$C$300,2,FALSE)</f>
        <v>UCf2AzZqbAcgdJ8pJVZMGGRA</v>
      </c>
      <c r="D239" t="str">
        <f>VLOOKUP(B239,canais!$L$2:$M$412,2,FALSE)</f>
        <v>5ec19a37f1c6989ffb869746</v>
      </c>
      <c r="E239" s="6">
        <v>43958</v>
      </c>
      <c r="F239" s="5" t="s">
        <v>36</v>
      </c>
      <c r="G239" t="str">
        <f>VLOOKUP(F239,subcategorias!$D$2:$E$123,2,FALSE)</f>
        <v>5ec195a5f1c6989ffb86964c</v>
      </c>
      <c r="H239" s="7">
        <v>0.83333333333333337</v>
      </c>
      <c r="I239" s="7" t="str">
        <f t="shared" si="16"/>
        <v>new Date("2020-05-07T20:00-0300")</v>
      </c>
      <c r="J239" t="s">
        <v>1438</v>
      </c>
      <c r="K239" t="s">
        <v>977</v>
      </c>
      <c r="M239" t="str">
        <f t="shared" si="18"/>
        <v>https://www.youtube.com/channel/UCf2AzZqbAcgdJ8pJVZMGGRA</v>
      </c>
      <c r="O239" t="str">
        <f t="shared" si="17"/>
        <v>{"titulo": "Live Bonde das Maravilhas" , "canais": [{"nome":"Bonde das Maravilhas", "_id": "5ec19a37f1c6989ffb869746"}], "subcategorias": [{"nome":"funk", "_id:":"5ec195a5f1c6989ffb86964c"}], "dataHora": new Date("2020-05-07T20:00-0300"),   "largeimage": "https://yt3.ggpht.com/SJJcHUXseeaERivX8twdXe9ttLQrepmGRpYdDAco9wvOxWri5UVkxCibvk6NOLw9H8ecL_bl=w1280-fcrop64=1,00000000ffffffff-k-c0xffffffff-no-nd-rj", "status": "offline", "videoId": "", "url": "https://www.youtube.com/channel/UCf2AzZqbAcgdJ8pJVZMGGRA"},</v>
      </c>
    </row>
    <row r="240" spans="1:15" x14ac:dyDescent="0.25">
      <c r="A240" t="str">
        <f>"Live "&amp;B240</f>
        <v>Live Eder Miguel</v>
      </c>
      <c r="B240" t="s">
        <v>627</v>
      </c>
      <c r="C240" t="str">
        <f>VLOOKUP(B240,[1]Canais!$B$2:$C$300,2,FALSE)</f>
        <v>UC7cn6Anu9ONX1lntK2paAJQ</v>
      </c>
      <c r="D240" t="str">
        <f>VLOOKUP(B240,canais!$L$2:$M$412,2,FALSE)</f>
        <v>5ec19a37f1c6989ffb869747</v>
      </c>
      <c r="E240" s="6">
        <v>43958</v>
      </c>
      <c r="F240" s="5" t="s">
        <v>48</v>
      </c>
      <c r="G240" t="str">
        <f>VLOOKUP(F240,subcategorias!$D$2:$E$123,2,FALSE)</f>
        <v>5ec195a5f1c6989ffb869658</v>
      </c>
      <c r="H240" s="7">
        <v>0.875</v>
      </c>
      <c r="I240" s="7" t="str">
        <f t="shared" si="16"/>
        <v>new Date("2020-05-07T21:00-0300")</v>
      </c>
      <c r="J240" t="s">
        <v>1439</v>
      </c>
      <c r="K240" t="s">
        <v>977</v>
      </c>
      <c r="M240" t="str">
        <f t="shared" si="18"/>
        <v>https://www.youtube.com/channel/UC7cn6Anu9ONX1lntK2paAJQ</v>
      </c>
      <c r="O240" t="str">
        <f t="shared" si="17"/>
        <v>{"titulo": "Live Eder Miguel" , "canais": [{"nome":"Eder Miguel", "_id": "5ec19a37f1c6989ffb869747"}], "subcategorias": [{"nome":"outros", "_id:":"5ec195a5f1c6989ffb869658"}], "dataHora": new Date("2020-05-07T21:00-0300"),   "largeimage": "https://yt3.ggpht.com/8E8Bl69sMxQM4RyN6DRZI26YLTUvNpuBF-S6cN92SGiZ2ni_6PApuVxBASiz_5RMnP_7dM5EpQ=w1280-fcrop64=1,00000000ffffffff-k-c0xffffffff-no-nd-rj", "status": "offline", "videoId": "", "url": "https://www.youtube.com/channel/UC7cn6Anu9ONX1lntK2paAJQ"},</v>
      </c>
    </row>
    <row r="241" spans="1:15" x14ac:dyDescent="0.25">
      <c r="A241" t="s">
        <v>1440</v>
      </c>
      <c r="B241" t="s">
        <v>629</v>
      </c>
      <c r="C241" t="str">
        <f>VLOOKUP(B241,[1]Canais!$B$2:$C$300,2,FALSE)</f>
        <v>UCT6PWx50Jbs55jzK--zFq8w</v>
      </c>
      <c r="D241" t="str">
        <f>VLOOKUP(B241,canais!$L$2:$M$412,2,FALSE)</f>
        <v>5ec19a37f1c6989ffb869748</v>
      </c>
      <c r="E241" s="6">
        <v>43958</v>
      </c>
      <c r="F241" s="5" t="s">
        <v>48</v>
      </c>
      <c r="G241" t="str">
        <f>VLOOKUP(F241,subcategorias!$D$2:$E$123,2,FALSE)</f>
        <v>5ec195a5f1c6989ffb869658</v>
      </c>
      <c r="H241" s="7">
        <v>0.79166666666666663</v>
      </c>
      <c r="I241" s="7" t="str">
        <f t="shared" si="16"/>
        <v>new Date("2020-05-07T19:00-0300")</v>
      </c>
      <c r="J241" s="5" t="str">
        <f t="shared" ref="J241:J248" si="19">"https://i.ytimg.com/vi/"&amp;L241&amp;"/mqdefault.jpg"</f>
        <v>https://i.ytimg.com/vi/kvzveiaBHaU/mqdefault.jpg</v>
      </c>
      <c r="K241" t="s">
        <v>977</v>
      </c>
      <c r="L241" t="s">
        <v>1441</v>
      </c>
      <c r="M241" t="str">
        <f t="shared" si="18"/>
        <v>https://www.youtube.com/watch?v=kvzveiaBHaU</v>
      </c>
      <c r="O241" t="str">
        <f t="shared" si="17"/>
        <v>{"titulo": "[VALE TALKS #5] Do zero a eficiência na gestão de produtos utilizando a metodologia Kanban" , "canais": [{"nome":"Vale Talks", "_id": "5ec19a37f1c6989ffb869748"}], "subcategorias": [{"nome":"outros", "_id:":"5ec195a5f1c6989ffb869658"}], "dataHora": new Date("2020-05-07T19:00-0300"),   "largeimage": "https://i.ytimg.com/vi/kvzveiaBHaU/mqdefault.jpg", "status": "offline", "videoId": "kvzveiaBHaU", "url": "https://www.youtube.com/watch?v=kvzveiaBHaU"},</v>
      </c>
    </row>
    <row r="242" spans="1:15" x14ac:dyDescent="0.25">
      <c r="A242" t="s">
        <v>1442</v>
      </c>
      <c r="B242" t="s">
        <v>631</v>
      </c>
      <c r="C242" t="str">
        <f>VLOOKUP(B242,[1]Canais!$B$2:$C$300,2,FALSE)</f>
        <v>UCpDJl2EmP7Oh90Vylx0dZtA</v>
      </c>
      <c r="D242" t="str">
        <f>VLOOKUP(B242,canais!$L$2:$M$412,2,FALSE)</f>
        <v>5ec19a37f1c6989ffb869749</v>
      </c>
      <c r="E242" s="6">
        <v>43959</v>
      </c>
      <c r="F242" s="5" t="s">
        <v>42</v>
      </c>
      <c r="G242" t="str">
        <f>VLOOKUP(F242,subcategorias!$D$2:$E$123,2,FALSE)</f>
        <v>5ec195a5f1c6989ffb869652</v>
      </c>
      <c r="H242" s="7">
        <v>0.41666666666666669</v>
      </c>
      <c r="I242" s="7" t="str">
        <f t="shared" si="16"/>
        <v>new Date("2020-05-08T10:00-0300")</v>
      </c>
      <c r="J242" s="5" t="str">
        <f t="shared" si="19"/>
        <v>https://i.ytimg.com/vi/Vl5JQalZFMk/mqdefault.jpg</v>
      </c>
      <c r="K242" t="s">
        <v>977</v>
      </c>
      <c r="L242" t="s">
        <v>1443</v>
      </c>
      <c r="M242" t="str">
        <f t="shared" si="18"/>
        <v>https://www.youtube.com/watch?v=Vl5JQalZFMk</v>
      </c>
      <c r="O242" t="str">
        <f t="shared" si="17"/>
        <v>{"titulo": "Spinnin’ Home Sessions | Future House PT.1 Edition | #StayHome and party #WithMe" , "canais": [{"nome":"Spinnin' Records", "_id": "5ec19a37f1c6989ffb869749"}], "subcategorias": [{"nome":"festival", "_id:":"5ec195a5f1c6989ffb869652"}], "dataHora": new Date("2020-05-08T10:00-0300"),   "largeimage": "https://i.ytimg.com/vi/Vl5JQalZFMk/mqdefault.jpg", "status": "offline", "videoId": "Vl5JQalZFMk", "url": "https://www.youtube.com/watch?v=Vl5JQalZFMk"},</v>
      </c>
    </row>
    <row r="243" spans="1:15" x14ac:dyDescent="0.25">
      <c r="A243" t="s">
        <v>1444</v>
      </c>
      <c r="B243" t="s">
        <v>633</v>
      </c>
      <c r="C243" t="str">
        <f>VLOOKUP(B243,[1]Canais!$B$2:$C$300,2,FALSE)</f>
        <v>UCH5oChsU9MVM7gIqBolNKGQ</v>
      </c>
      <c r="D243" t="str">
        <f>VLOOKUP(B243,canais!$L$2:$M$412,2,FALSE)</f>
        <v>5ec19a37f1c6989ffb86974a</v>
      </c>
      <c r="E243" s="6">
        <v>43959</v>
      </c>
      <c r="F243" s="5" t="s">
        <v>29</v>
      </c>
      <c r="G243" t="str">
        <f>VLOOKUP(F243,subcategorias!$D$2:$E$123,2,FALSE)</f>
        <v>5ec195a5f1c6989ffb869645</v>
      </c>
      <c r="H243" s="7">
        <v>0.45833333333333331</v>
      </c>
      <c r="I243" s="7" t="str">
        <f t="shared" si="16"/>
        <v>new Date("2020-05-08T11:00-0300")</v>
      </c>
      <c r="J243" s="5" t="str">
        <f t="shared" si="19"/>
        <v>https://i.ytimg.com/vi/tvqUvW2ghxw/mqdefault.jpg</v>
      </c>
      <c r="K243" t="s">
        <v>977</v>
      </c>
      <c r="L243" t="s">
        <v>1445</v>
      </c>
      <c r="M243" t="str">
        <f t="shared" si="18"/>
        <v>https://www.youtube.com/watch?v=tvqUvW2ghxw</v>
      </c>
      <c r="O243" t="str">
        <f t="shared" si="17"/>
        <v>{"titulo": "Zac Brown Band - Off The Record - Chris Fryar" , "canais": [{"nome":"Zac Brown Band", "_id": "5ec19a37f1c6989ffb86974a"}], "subcategorias": [{"nome":"rock", "_id:":"5ec195a5f1c6989ffb869645"}], "dataHora": new Date("2020-05-08T11:00-0300"),   "largeimage": "https://i.ytimg.com/vi/tvqUvW2ghxw/mqdefault.jpg", "status": "offline", "videoId": "tvqUvW2ghxw", "url": "https://www.youtube.com/watch?v=tvqUvW2ghxw"},</v>
      </c>
    </row>
    <row r="244" spans="1:15" x14ac:dyDescent="0.25">
      <c r="A244" t="s">
        <v>1446</v>
      </c>
      <c r="B244" t="s">
        <v>635</v>
      </c>
      <c r="C244" t="str">
        <f>VLOOKUP(B244,[1]Canais!$B$2:$C$300,2,FALSE)</f>
        <v>UC-584XbPKNVLe_CWdgUa1dw</v>
      </c>
      <c r="D244" t="str">
        <f>VLOOKUP(B244,canais!$L$2:$M$412,2,FALSE)</f>
        <v>5ec19a37f1c6989ffb86974b</v>
      </c>
      <c r="E244" s="6">
        <v>43959</v>
      </c>
      <c r="F244" s="5" t="s">
        <v>37</v>
      </c>
      <c r="G244" t="str">
        <f>VLOOKUP(F244,subcategorias!$D$2:$E$123,2,FALSE)</f>
        <v>5ec195a5f1c6989ffb86964d</v>
      </c>
      <c r="H244" s="7">
        <v>0.75</v>
      </c>
      <c r="I244" s="7" t="str">
        <f t="shared" si="16"/>
        <v>new Date("2020-05-08T18:00-0300")</v>
      </c>
      <c r="J244" s="5" t="str">
        <f t="shared" si="19"/>
        <v>https://i.ytimg.com/vi/ONmCl1cGH_k/mqdefault.jpg</v>
      </c>
      <c r="K244" t="s">
        <v>977</v>
      </c>
      <c r="L244" t="s">
        <v>1447</v>
      </c>
      <c r="M244" t="str">
        <f t="shared" si="18"/>
        <v>https://www.youtube.com/watch?v=ONmCl1cGH_k</v>
      </c>
      <c r="O244" t="str">
        <f t="shared" si="17"/>
        <v>{"titulo": "Sambô - Pediu pra Sambar, Sambô [AO VIVO] 08/05 #FiqueEmCasa e Cante #Comigo" , "canais": [{"nome":"Sambô", "_id": "5ec19a37f1c6989ffb86974b"}], "subcategorias": [{"nome":"samba", "_id:":"5ec195a5f1c6989ffb86964d"}], "dataHora": new Date("2020-05-08T18:00-0300"),   "largeimage": "https://i.ytimg.com/vi/ONmCl1cGH_k/mqdefault.jpg", "status": "offline", "videoId": "ONmCl1cGH_k", "url": "https://www.youtube.com/watch?v=ONmCl1cGH_k"},</v>
      </c>
    </row>
    <row r="245" spans="1:15" x14ac:dyDescent="0.25">
      <c r="A245" t="s">
        <v>1448</v>
      </c>
      <c r="B245" t="s">
        <v>637</v>
      </c>
      <c r="C245" t="str">
        <f>VLOOKUP(B245,[1]Canais!$B$2:$C$300,2,FALSE)</f>
        <v>UCIzAIM-zatIDHErC0Z23hbQ</v>
      </c>
      <c r="D245" t="str">
        <f>VLOOKUP(B245,canais!$L$2:$M$412,2,FALSE)</f>
        <v>5ec19a37f1c6989ffb86974c</v>
      </c>
      <c r="E245" s="6">
        <v>43959</v>
      </c>
      <c r="F245" s="5" t="s">
        <v>44</v>
      </c>
      <c r="G245" t="str">
        <f>VLOOKUP(F245,subcategorias!$D$2:$E$123,2,FALSE)</f>
        <v>5ec195a5f1c6989ffb869654</v>
      </c>
      <c r="H245" s="7">
        <v>0.83333333333333337</v>
      </c>
      <c r="I245" s="7" t="str">
        <f t="shared" si="16"/>
        <v>new Date("2020-05-08T20:00-0300")</v>
      </c>
      <c r="J245" s="5" t="str">
        <f t="shared" si="19"/>
        <v>https://i.ytimg.com/vi/ph2yjHUyJEc/mqdefault.jpg</v>
      </c>
      <c r="K245" t="s">
        <v>977</v>
      </c>
      <c r="L245" t="s">
        <v>1449</v>
      </c>
      <c r="M245" t="str">
        <f t="shared" si="18"/>
        <v>https://www.youtube.com/watch?v=ph2yjHUyJEc</v>
      </c>
      <c r="O245" t="str">
        <f t="shared" si="17"/>
        <v>{"titulo": "Live Banda Eva no Multishow | Festa Em Casa!" , "canais": [{"nome":"Música Multishow", "_id": "5ec19a37f1c6989ffb86974c"}], "subcategorias": [{"nome":"axé", "_id:":"5ec195a5f1c6989ffb869654"}], "dataHora": new Date("2020-05-08T20:00-0300"),   "largeimage": "https://i.ytimg.com/vi/ph2yjHUyJEc/mqdefault.jpg", "status": "offline", "videoId": "ph2yjHUyJEc", "url": "https://www.youtube.com/watch?v=ph2yjHUyJEc"},</v>
      </c>
    </row>
    <row r="246" spans="1:15" x14ac:dyDescent="0.25">
      <c r="A246" t="s">
        <v>1450</v>
      </c>
      <c r="B246" t="s">
        <v>639</v>
      </c>
      <c r="C246" t="str">
        <f>VLOOKUP(B246,[1]Canais!$B$2:$C$300,2,FALSE)</f>
        <v>UCSqlUF0D3q98gHL_avQ8Xhw</v>
      </c>
      <c r="D246" t="str">
        <f>VLOOKUP(B246,canais!$L$2:$M$412,2,FALSE)</f>
        <v>5ec19a37f1c6989ffb86974d</v>
      </c>
      <c r="E246" s="6">
        <v>43959</v>
      </c>
      <c r="F246" s="5" t="s">
        <v>28</v>
      </c>
      <c r="G246" t="str">
        <f>VLOOKUP(F246,subcategorias!$D$2:$E$123,2,FALSE)</f>
        <v>5ec195a5f1c6989ffb869644</v>
      </c>
      <c r="H246" s="7">
        <v>0.78472222222222221</v>
      </c>
      <c r="I246" s="7" t="str">
        <f t="shared" si="16"/>
        <v>new Date("2020-05-08T18:50-0300")</v>
      </c>
      <c r="J246" s="5" t="str">
        <f t="shared" si="19"/>
        <v>https://i.ytimg.com/vi/rROmllAnXrw/mqdefault.jpg</v>
      </c>
      <c r="K246" t="s">
        <v>977</v>
      </c>
      <c r="L246" t="s">
        <v>1451</v>
      </c>
      <c r="M246" t="str">
        <f t="shared" si="18"/>
        <v>https://www.youtube.com/watch?v=rROmllAnXrw</v>
      </c>
      <c r="O246" t="str">
        <f t="shared" si="17"/>
        <v>{"titulo": "Lucas e Thiago Live | #FiqueEmCasa #Comigo" , "canais": [{"nome":"Lucas e Thiago", "_id": "5ec19a37f1c6989ffb86974d"}], "subcategorias": [{"nome":"sertanejo", "_id:":"5ec195a5f1c6989ffb869644"}], "dataHora": new Date("2020-05-08T18:50-0300"),   "largeimage": "https://i.ytimg.com/vi/rROmllAnXrw/mqdefault.jpg", "status": "offline", "videoId": "rROmllAnXrw", "url": "https://www.youtube.com/watch?v=rROmllAnXrw"},</v>
      </c>
    </row>
    <row r="247" spans="1:15" x14ac:dyDescent="0.25">
      <c r="A247" t="s">
        <v>1452</v>
      </c>
      <c r="B247" t="s">
        <v>641</v>
      </c>
      <c r="C247" t="str">
        <f>VLOOKUP(B247,[1]Canais!$B$2:$C$300,2,FALSE)</f>
        <v>UCuE1A4MDBt8YkgUkRAKMtjw</v>
      </c>
      <c r="D247" t="str">
        <f>VLOOKUP(B247,canais!$L$2:$M$412,2,FALSE)</f>
        <v>5ec19a37f1c6989ffb86974e</v>
      </c>
      <c r="E247" s="6">
        <v>43959</v>
      </c>
      <c r="F247" s="5" t="s">
        <v>34</v>
      </c>
      <c r="G247" t="str">
        <f>VLOOKUP(F247,subcategorias!$D$2:$E$123,2,FALSE)</f>
        <v>5ec195a5f1c6989ffb86964a</v>
      </c>
      <c r="H247" s="7">
        <v>0.66666666666666663</v>
      </c>
      <c r="I247" s="7" t="str">
        <f t="shared" si="16"/>
        <v>new Date("2020-05-08T16:00-0300")</v>
      </c>
      <c r="J247" s="5" t="str">
        <f t="shared" si="19"/>
        <v>https://i.ytimg.com/vi/DNbAhqQn_QY/mqdefault.jpg</v>
      </c>
      <c r="K247" t="s">
        <v>977</v>
      </c>
      <c r="L247" t="s">
        <v>1453</v>
      </c>
      <c r="M247" t="str">
        <f t="shared" si="18"/>
        <v>https://www.youtube.com/watch?v=DNbAhqQn_QY</v>
      </c>
      <c r="O247" t="str">
        <f t="shared" si="17"/>
        <v>{"titulo": "Kehlani - It Was Good Until It Wasn't Release Live Stream" , "canais": [{"nome":"Kehlani", "_id": "5ec19a37f1c6989ffb86974e"}], "subcategorias": [{"nome":"rap", "_id:":"5ec195a5f1c6989ffb86964a"}], "dataHora": new Date("2020-05-08T16:00-0300"),   "largeimage": "https://i.ytimg.com/vi/DNbAhqQn_QY/mqdefault.jpg", "status": "offline", "videoId": "DNbAhqQn_QY", "url": "https://www.youtube.com/watch?v=DNbAhqQn_QY"},</v>
      </c>
    </row>
    <row r="248" spans="1:15" x14ac:dyDescent="0.25">
      <c r="A248" t="s">
        <v>1454</v>
      </c>
      <c r="B248" t="s">
        <v>643</v>
      </c>
      <c r="C248" t="str">
        <f>VLOOKUP(B248,[1]Canais!$B$2:$C$300,2,FALSE)</f>
        <v>UCceedg2JSHVsFOcYH5AXm8Q</v>
      </c>
      <c r="D248" t="str">
        <f>VLOOKUP(B248,canais!$L$2:$M$412,2,FALSE)</f>
        <v>5ec19a37f1c6989ffb86974f</v>
      </c>
      <c r="E248" s="6">
        <v>43959</v>
      </c>
      <c r="F248" s="5" t="s">
        <v>28</v>
      </c>
      <c r="G248" t="str">
        <f>VLOOKUP(F248,subcategorias!$D$2:$E$123,2,FALSE)</f>
        <v>5ec195a5f1c6989ffb869644</v>
      </c>
      <c r="H248" s="7">
        <v>0.70833333333333337</v>
      </c>
      <c r="I248" s="7" t="str">
        <f t="shared" si="16"/>
        <v>new Date("2020-05-08T17:00-0300")</v>
      </c>
      <c r="J248" s="5" t="str">
        <f t="shared" si="19"/>
        <v>https://i.ytimg.com/vi/XXvi4iFwlfQ/mqdefault.jpg</v>
      </c>
      <c r="K248" t="s">
        <v>977</v>
      </c>
      <c r="L248" t="s">
        <v>1455</v>
      </c>
      <c r="M248" t="str">
        <f t="shared" si="18"/>
        <v>https://www.youtube.com/watch?v=XXvi4iFwlfQ</v>
      </c>
      <c r="O248" t="str">
        <f t="shared" si="17"/>
        <v>{"titulo": "Botecão do Felipe Ferraz" , "canais": [{"nome":"Felipe Ferraz", "_id": "5ec19a37f1c6989ffb86974f"}], "subcategorias": [{"nome":"sertanejo", "_id:":"5ec195a5f1c6989ffb869644"}], "dataHora": new Date("2020-05-08T17:00-0300"),   "largeimage": "https://i.ytimg.com/vi/XXvi4iFwlfQ/mqdefault.jpg", "status": "offline", "videoId": "XXvi4iFwlfQ", "url": "https://www.youtube.com/watch?v=XXvi4iFwlfQ"},</v>
      </c>
    </row>
    <row r="249" spans="1:15" x14ac:dyDescent="0.25">
      <c r="A249" t="s">
        <v>1457</v>
      </c>
      <c r="B249" t="s">
        <v>645</v>
      </c>
      <c r="C249" t="str">
        <f>VLOOKUP(B249,[1]Canais!$B$2:$C$300,2,FALSE)</f>
        <v>UC0lVfCNuEmnV7QmkT-3v-Pw</v>
      </c>
      <c r="D249" t="str">
        <f>VLOOKUP(B249,canais!$L$2:$M$412,2,FALSE)</f>
        <v>5ec19a37f1c6989ffb869750</v>
      </c>
      <c r="E249" s="6">
        <v>43959</v>
      </c>
      <c r="F249" s="5" t="s">
        <v>34</v>
      </c>
      <c r="G249" t="str">
        <f>VLOOKUP(F249,subcategorias!$D$2:$E$123,2,FALSE)</f>
        <v>5ec195a5f1c6989ffb86964a</v>
      </c>
      <c r="H249" s="7">
        <v>0.75</v>
      </c>
      <c r="I249" s="7" t="str">
        <f t="shared" si="16"/>
        <v>new Date("2020-05-08T18:00-0300")</v>
      </c>
      <c r="J249" t="s">
        <v>1456</v>
      </c>
      <c r="K249" t="s">
        <v>977</v>
      </c>
      <c r="M249" t="str">
        <f t="shared" si="18"/>
        <v>https://www.youtube.com/channel/UC0lVfCNuEmnV7QmkT-3v-Pw</v>
      </c>
      <c r="O249" t="str">
        <f t="shared" si="17"/>
        <v>{"titulo": "FA7HER LIVE SHOW" , "canais": [{"nome":"Akira Presidente", "_id": "5ec19a37f1c6989ffb869750"}], "subcategorias": [{"nome":"rap", "_id:":"5ec195a5f1c6989ffb86964a"}], "dataHora": new Date("2020-05-08T18:00-0300"),   "largeimage": "https://yt3.ggpht.com/wFn8G9m3HqVhQzGMEFOWlDIugT4W3Qvs1xC07KR5c3plsqn_XpVLEduFq_CSlLNPZ-Iql6bywA=w1280-fcrop64=1,00000000ffffffff-k-c0xffffffff-no-nd-rj", "status": "offline", "videoId": "", "url": "https://www.youtube.com/channel/UC0lVfCNuEmnV7QmkT-3v-Pw"},</v>
      </c>
    </row>
    <row r="250" spans="1:15" x14ac:dyDescent="0.25">
      <c r="A250" t="s">
        <v>1459</v>
      </c>
      <c r="B250" t="s">
        <v>647</v>
      </c>
      <c r="C250" t="str">
        <f>VLOOKUP(B250,[1]Canais!$B$2:$C$300,2,FALSE)</f>
        <v>UCJ53-i88ymgy7RDBPpb4PEg</v>
      </c>
      <c r="D250" t="str">
        <f>VLOOKUP(B250,canais!$L$2:$M$412,2,FALSE)</f>
        <v>5ec19a37f1c6989ffb869751</v>
      </c>
      <c r="E250" s="6">
        <v>43959</v>
      </c>
      <c r="F250" s="5" t="s">
        <v>34</v>
      </c>
      <c r="G250" t="str">
        <f>VLOOKUP(F250,subcategorias!$D$2:$E$123,2,FALSE)</f>
        <v>5ec195a5f1c6989ffb86964a</v>
      </c>
      <c r="H250" s="7">
        <v>0.79166666666666663</v>
      </c>
      <c r="I250" s="7" t="str">
        <f t="shared" si="16"/>
        <v>new Date("2020-05-08T19:00-0300")</v>
      </c>
      <c r="J250" t="s">
        <v>1458</v>
      </c>
      <c r="K250" t="s">
        <v>977</v>
      </c>
      <c r="M250" t="str">
        <f t="shared" si="18"/>
        <v>https://www.youtube.com/channel/UCJ53-i88ymgy7RDBPpb4PEg</v>
      </c>
      <c r="O250" t="str">
        <f t="shared" si="17"/>
        <v>{"titulo": "Emicida no #SescAoVivo" , "canais": [{"nome":"Emicida", "_id": "5ec19a37f1c6989ffb869751"}], "subcategorias": [{"nome":"rap", "_id:":"5ec195a5f1c6989ffb86964a"}], "dataHora": new Date("2020-05-08T19:00-0300"),   "largeimage": "https://yt3.ggpht.com/LBj3ElxqeEgXHSQhmbMcV-HhO43EWEs7i-F41WkdLp-YHrP-hrmQ11Bby9LNnTFnNT35KmNQKw=w1280-fcrop64=1,00000000ffffffff-k-c0xffffffff-no-nd-rj", "status": "offline", "videoId": "", "url": "https://www.youtube.com/channel/UCJ53-i88ymgy7RDBPpb4PEg"},</v>
      </c>
    </row>
    <row r="251" spans="1:15" x14ac:dyDescent="0.25">
      <c r="A251" t="s">
        <v>1460</v>
      </c>
      <c r="B251" t="s">
        <v>649</v>
      </c>
      <c r="C251" t="str">
        <f>VLOOKUP(B251,[1]Canais!$B$2:$C$300,2,FALSE)</f>
        <v>UCgWJCqg1f5ytyE9eK8bw90Q</v>
      </c>
      <c r="D251" t="str">
        <f>VLOOKUP(B251,canais!$L$2:$M$412,2,FALSE)</f>
        <v>5ec19a37f1c6989ffb869752</v>
      </c>
      <c r="E251" s="6">
        <v>43959</v>
      </c>
      <c r="F251" s="5" t="s">
        <v>41</v>
      </c>
      <c r="G251" t="str">
        <f>VLOOKUP(F251,subcategorias!$D$2:$E$123,2,FALSE)</f>
        <v>5ec195a5f1c6989ffb869651</v>
      </c>
      <c r="H251" s="7">
        <v>0.79166666666666663</v>
      </c>
      <c r="I251" s="7" t="str">
        <f t="shared" si="16"/>
        <v>new Date("2020-05-08T19:00-0300")</v>
      </c>
      <c r="J251" s="5" t="str">
        <f>"https://i.ytimg.com/vi/"&amp;L251&amp;"/mqdefault.jpg"</f>
        <v>https://i.ytimg.com/vi/Or8UXxqGe0s/mqdefault.jpg</v>
      </c>
      <c r="K251" t="s">
        <v>977</v>
      </c>
      <c r="L251" t="s">
        <v>1461</v>
      </c>
      <c r="M251" t="str">
        <f t="shared" si="18"/>
        <v>https://www.youtube.com/watch?v=Or8UXxqGe0s</v>
      </c>
      <c r="O251" t="str">
        <f t="shared" si="17"/>
        <v>{"titulo": "MPB4 - exibição online do show Você corta um verso eu escrevo outro" , "canais": [{"nome":"mpb4", "_id": "5ec19a37f1c6989ffb869752"}], "subcategorias": [{"nome":"mpb", "_id:":"5ec195a5f1c6989ffb869651"}], "dataHora": new Date("2020-05-08T19:00-0300"),   "largeimage": "https://i.ytimg.com/vi/Or8UXxqGe0s/mqdefault.jpg", "status": "offline", "videoId": "Or8UXxqGe0s", "url": "https://www.youtube.com/watch?v=Or8UXxqGe0s"},</v>
      </c>
    </row>
    <row r="252" spans="1:15" x14ac:dyDescent="0.25">
      <c r="A252" t="s">
        <v>1462</v>
      </c>
      <c r="B252" t="s">
        <v>651</v>
      </c>
      <c r="C252" t="str">
        <f>VLOOKUP(B252,[1]Canais!$B$2:$C$300,2,FALSE)</f>
        <v>UCZhNAsgUThDuCyt3e7TKOkQ</v>
      </c>
      <c r="D252" t="str">
        <f>VLOOKUP(B252,canais!$L$2:$M$412,2,FALSE)</f>
        <v>5ec19a37f1c6989ffb869753</v>
      </c>
      <c r="E252" s="6">
        <v>43959</v>
      </c>
      <c r="F252" s="5" t="s">
        <v>28</v>
      </c>
      <c r="G252" t="str">
        <f>VLOOKUP(F252,subcategorias!$D$2:$E$123,2,FALSE)</f>
        <v>5ec195a5f1c6989ffb869644</v>
      </c>
      <c r="H252" s="7">
        <v>0.79166666666666663</v>
      </c>
      <c r="I252" s="7" t="str">
        <f t="shared" si="16"/>
        <v>new Date("2020-05-08T19:00-0300")</v>
      </c>
      <c r="J252" s="5" t="str">
        <f>"https://i.ytimg.com/vi/"&amp;L252&amp;"/mqdefault.jpg"</f>
        <v>https://i.ytimg.com/vi/lo5ENqVsL_Q/mqdefault.jpg</v>
      </c>
      <c r="K252" t="s">
        <v>977</v>
      </c>
      <c r="L252" t="s">
        <v>1463</v>
      </c>
      <c r="M252" t="str">
        <f t="shared" si="18"/>
        <v>https://www.youtube.com/watch?v=lo5ENqVsL_Q</v>
      </c>
      <c r="O252" t="str">
        <f t="shared" si="17"/>
        <v>{"titulo": "Live João Carreiro A Viola e o Violeiro | #FiqueEmCasa" , "canais": [{"nome":"João Carreiro", "_id": "5ec19a37f1c6989ffb869753"}], "subcategorias": [{"nome":"sertanejo", "_id:":"5ec195a5f1c6989ffb869644"}], "dataHora": new Date("2020-05-08T19:00-0300"),   "largeimage": "https://i.ytimg.com/vi/lo5ENqVsL_Q/mqdefault.jpg", "status": "offline", "videoId": "lo5ENqVsL_Q", "url": "https://www.youtube.com/watch?v=lo5ENqVsL_Q"},</v>
      </c>
    </row>
    <row r="253" spans="1:15" x14ac:dyDescent="0.25">
      <c r="A253" t="s">
        <v>1464</v>
      </c>
      <c r="B253" t="s">
        <v>653</v>
      </c>
      <c r="C253" t="str">
        <f>VLOOKUP(B253,[1]Canais!$B$2:$C$300,2,FALSE)</f>
        <v>UCLOqStDCKZNvN_8Oqu2emGA</v>
      </c>
      <c r="D253" t="str">
        <f>VLOOKUP(B253,canais!$L$2:$M$412,2,FALSE)</f>
        <v>5ec19a37f1c6989ffb869754</v>
      </c>
      <c r="E253" s="6">
        <v>43959</v>
      </c>
      <c r="F253" s="5" t="s">
        <v>40</v>
      </c>
      <c r="G253" t="str">
        <f>VLOOKUP(F253,subcategorias!$D$2:$E$123,2,FALSE)</f>
        <v>5ec195a5f1c6989ffb869650</v>
      </c>
      <c r="H253" s="7">
        <v>0.79166666666666663</v>
      </c>
      <c r="I253" s="7" t="str">
        <f t="shared" si="16"/>
        <v>new Date("2020-05-08T19:00-0300")</v>
      </c>
      <c r="J253" s="5" t="str">
        <f>"https://i.ytimg.com/vi/"&amp;L253&amp;"/mqdefault.jpg"</f>
        <v>https://i.ytimg.com/vi/xQkMCRrg9YQ/mqdefault.jpg</v>
      </c>
      <c r="K253" t="s">
        <v>977</v>
      </c>
      <c r="L253" t="s">
        <v>1465</v>
      </c>
      <c r="M253" t="str">
        <f t="shared" si="18"/>
        <v>https://www.youtube.com/watch?v=xQkMCRrg9YQ</v>
      </c>
      <c r="O253" t="str">
        <f t="shared" si="17"/>
        <v>{"titulo": "LIVE PADRE MANZOTTI - HOMENAGEM DIA DAS MÃES #FiqueEmCasa e Cante #Comigo" , "canais": [{"nome":"Padre Reginaldo Manzotti", "_id": "5ec19a37f1c6989ffb869754"}], "subcategorias": [{"nome":"gospel", "_id:":"5ec195a5f1c6989ffb869650"}], "dataHora": new Date("2020-05-08T19:00-0300"),   "largeimage": "https://i.ytimg.com/vi/xQkMCRrg9YQ/mqdefault.jpg", "status": "offline", "videoId": "xQkMCRrg9YQ", "url": "https://www.youtube.com/watch?v=xQkMCRrg9YQ"},</v>
      </c>
    </row>
    <row r="254" spans="1:15" x14ac:dyDescent="0.25">
      <c r="A254" t="str">
        <f>"Live "&amp;B254</f>
        <v>Live George Henrique e Rodrigo</v>
      </c>
      <c r="B254" t="s">
        <v>655</v>
      </c>
      <c r="C254" t="str">
        <f>VLOOKUP(B254,[1]Canais!$B$2:$C$300,2,FALSE)</f>
        <v>UCVT7qVXAgmeSMt5YFL7sLug</v>
      </c>
      <c r="D254" t="str">
        <f>VLOOKUP(B254,canais!$L$2:$M$412,2,FALSE)</f>
        <v>5ec19a37f1c6989ffb869755</v>
      </c>
      <c r="E254" s="6">
        <v>43959</v>
      </c>
      <c r="F254" s="5" t="s">
        <v>28</v>
      </c>
      <c r="G254" t="str">
        <f>VLOOKUP(F254,subcategorias!$D$2:$E$123,2,FALSE)</f>
        <v>5ec195a5f1c6989ffb869644</v>
      </c>
      <c r="H254" s="7">
        <v>0.79166666666666663</v>
      </c>
      <c r="I254" s="7" t="str">
        <f t="shared" si="16"/>
        <v>new Date("2020-05-08T19:00-0300")</v>
      </c>
      <c r="J254" t="s">
        <v>1466</v>
      </c>
      <c r="K254" t="s">
        <v>977</v>
      </c>
      <c r="M254" t="str">
        <f t="shared" si="18"/>
        <v>https://www.youtube.com/channel/UCVT7qVXAgmeSMt5YFL7sLug</v>
      </c>
      <c r="O254" t="str">
        <f t="shared" si="17"/>
        <v>{"titulo": "Live George Henrique e Rodrigo" , "canais": [{"nome":"George Henrique e Rodrigo", "_id": "5ec19a37f1c6989ffb869755"}], "subcategorias": [{"nome":"sertanejo", "_id:":"5ec195a5f1c6989ffb869644"}], "dataHora": new Date("2020-05-08T19:00-0300"),   "largeimage": "https://yt3.ggpht.com/ihQiNX717NkL1ZHKHDxJdtydj4-hTVpEffzf0e-Uc4Y1o3wUbNRaRb0wOgShcNWaST4JyXNcGw=w1280-fcrop64=1,00000000ffffffff-k-c0xffffffff-no-nd-rj", "status": "offline", "videoId": "", "url": "https://www.youtube.com/channel/UCVT7qVXAgmeSMt5YFL7sLug"},</v>
      </c>
    </row>
    <row r="255" spans="1:15" x14ac:dyDescent="0.25">
      <c r="A255" t="s">
        <v>1467</v>
      </c>
      <c r="B255" t="s">
        <v>657</v>
      </c>
      <c r="C255" t="str">
        <f>VLOOKUP(B255,[1]Canais!$B$2:$C$300,2,FALSE)</f>
        <v>UCa15Wjqf_PAuYyUTF6Hb1Zw</v>
      </c>
      <c r="D255" t="str">
        <f>VLOOKUP(B255,canais!$L$2:$M$412,2,FALSE)</f>
        <v>5ec19a37f1c6989ffb869756</v>
      </c>
      <c r="E255" s="6">
        <v>43959</v>
      </c>
      <c r="F255" s="5" t="s">
        <v>41</v>
      </c>
      <c r="G255" t="str">
        <f>VLOOKUP(F255,subcategorias!$D$2:$E$123,2,FALSE)</f>
        <v>5ec195a5f1c6989ffb869651</v>
      </c>
      <c r="H255" s="7">
        <v>0.83333333333333337</v>
      </c>
      <c r="I255" s="7" t="str">
        <f t="shared" si="16"/>
        <v>new Date("2020-05-08T20:00-0300")</v>
      </c>
      <c r="J255" s="5" t="str">
        <f t="shared" ref="J255:J261" si="20">"https://i.ytimg.com/vi/"&amp;L255&amp;"/mqdefault.jpg"</f>
        <v>https://i.ytimg.com/vi/wVPds4fWPEc/mqdefault.jpg</v>
      </c>
      <c r="K255" t="s">
        <v>977</v>
      </c>
      <c r="L255" t="s">
        <v>1468</v>
      </c>
      <c r="M255" t="str">
        <f t="shared" si="18"/>
        <v>https://www.youtube.com/watch?v=wVPds4fWPEc</v>
      </c>
      <c r="O255" t="str">
        <f t="shared" si="17"/>
        <v>{"titulo": "Zeca Baleiro - Live O Amor No Caos" , "canais": [{"nome":"Zeca Baleiro", "_id": "5ec19a37f1c6989ffb869756"}], "subcategorias": [{"nome":"mpb", "_id:":"5ec195a5f1c6989ffb869651"}], "dataHora": new Date("2020-05-08T20:00-0300"),   "largeimage": "https://i.ytimg.com/vi/wVPds4fWPEc/mqdefault.jpg", "status": "offline", "videoId": "wVPds4fWPEc", "url": "https://www.youtube.com/watch?v=wVPds4fWPEc"},</v>
      </c>
    </row>
    <row r="256" spans="1:15" x14ac:dyDescent="0.25">
      <c r="A256" t="s">
        <v>1469</v>
      </c>
      <c r="B256" t="s">
        <v>659</v>
      </c>
      <c r="C256" t="str">
        <f>VLOOKUP(B256,[1]Canais!$B$2:$C$300,2,FALSE)</f>
        <v>UCj3UDyCvX6-qIRwnChTMCtQ</v>
      </c>
      <c r="D256" t="str">
        <f>VLOOKUP(B256,canais!$L$2:$M$412,2,FALSE)</f>
        <v>5ec19a37f1c6989ffb869757</v>
      </c>
      <c r="E256" s="6">
        <v>43959</v>
      </c>
      <c r="F256" s="5" t="s">
        <v>48</v>
      </c>
      <c r="G256" t="str">
        <f>VLOOKUP(F256,subcategorias!$D$2:$E$123,2,FALSE)</f>
        <v>5ec195a5f1c6989ffb869658</v>
      </c>
      <c r="H256" s="7">
        <v>0.83333333333333337</v>
      </c>
      <c r="I256" s="7" t="str">
        <f t="shared" si="16"/>
        <v>new Date("2020-05-08T20:00-0300")</v>
      </c>
      <c r="J256" s="5" t="str">
        <f t="shared" si="20"/>
        <v>https://i.ytimg.com/vi/-iSrfzhf0rQ/mqdefault.jpg</v>
      </c>
      <c r="K256" t="s">
        <v>977</v>
      </c>
      <c r="L256" s="10" t="s">
        <v>1470</v>
      </c>
      <c r="M256" t="str">
        <f t="shared" si="18"/>
        <v>https://www.youtube.com/watch?v=-iSrfzhf0rQ</v>
      </c>
      <c r="O256" t="str">
        <f t="shared" si="17"/>
        <v>{"titulo": "Live Michael Sullivan - Música Pela Vida" , "canais": [{"nome":"Michael Sullivan", "_id": "5ec19a37f1c6989ffb869757"}], "subcategorias": [{"nome":"outros", "_id:":"5ec195a5f1c6989ffb869658"}], "dataHora": new Date("2020-05-08T20:00-0300"),   "largeimage": "https://i.ytimg.com/vi/-iSrfzhf0rQ/mqdefault.jpg", "status": "offline", "videoId": "-iSrfzhf0rQ", "url": "https://www.youtube.com/watch?v=-iSrfzhf0rQ"},</v>
      </c>
    </row>
    <row r="257" spans="1:15" x14ac:dyDescent="0.25">
      <c r="A257" t="s">
        <v>1471</v>
      </c>
      <c r="B257" t="s">
        <v>661</v>
      </c>
      <c r="C257" t="str">
        <f>VLOOKUP(B257,[1]Canais!$B$2:$C$300,2,FALSE)</f>
        <v>UCRS5jqTPnhkV9hTN2gEscXA</v>
      </c>
      <c r="D257" t="str">
        <f>VLOOKUP(B257,canais!$L$2:$M$412,2,FALSE)</f>
        <v>5ec19a37f1c6989ffb869758</v>
      </c>
      <c r="E257" s="6">
        <v>43959</v>
      </c>
      <c r="F257" s="5" t="s">
        <v>40</v>
      </c>
      <c r="G257" t="str">
        <f>VLOOKUP(F257,subcategorias!$D$2:$E$123,2,FALSE)</f>
        <v>5ec195a5f1c6989ffb869650</v>
      </c>
      <c r="H257" s="7">
        <v>0.83333333333333337</v>
      </c>
      <c r="I257" s="7" t="str">
        <f t="shared" si="16"/>
        <v>new Date("2020-05-08T20:00-0300")</v>
      </c>
      <c r="J257" s="5" t="str">
        <f t="shared" si="20"/>
        <v>https://i.ytimg.com/vi/tg-JCOboatk/mqdefault.jpg</v>
      </c>
      <c r="K257" t="s">
        <v>977</v>
      </c>
      <c r="L257" t="s">
        <v>1472</v>
      </c>
      <c r="M257" t="str">
        <f t="shared" si="18"/>
        <v>https://www.youtube.com/watch?v=tg-JCOboatk</v>
      </c>
      <c r="O257" t="str">
        <f t="shared" si="17"/>
        <v>{"titulo": "Live Cristina Mel - Memórias e Canções - #FiqueEmCasa e Cante #Comigo" , "canais": [{"nome":"Cristina Mel", "_id": "5ec19a37f1c6989ffb869758"}], "subcategorias": [{"nome":"gospel", "_id:":"5ec195a5f1c6989ffb869650"}], "dataHora": new Date("2020-05-08T20:00-0300"),   "largeimage": "https://i.ytimg.com/vi/tg-JCOboatk/mqdefault.jpg", "status": "offline", "videoId": "tg-JCOboatk", "url": "https://www.youtube.com/watch?v=tg-JCOboatk"},</v>
      </c>
    </row>
    <row r="258" spans="1:15" x14ac:dyDescent="0.25">
      <c r="A258" t="s">
        <v>1473</v>
      </c>
      <c r="B258" t="s">
        <v>663</v>
      </c>
      <c r="C258" t="str">
        <f>VLOOKUP(B258,[1]Canais!$B$2:$C$300,2,FALSE)</f>
        <v>UCwE5BXvQEmF14oqTzzYigLA</v>
      </c>
      <c r="D258" t="str">
        <f>VLOOKUP(B258,canais!$L$2:$M$412,2,FALSE)</f>
        <v>5ec19a37f1c6989ffb869759</v>
      </c>
      <c r="E258" s="6">
        <v>43959</v>
      </c>
      <c r="F258" s="5" t="s">
        <v>33</v>
      </c>
      <c r="G258" t="str">
        <f>VLOOKUP(F258,subcategorias!$D$2:$E$123,2,FALSE)</f>
        <v>5ec195a5f1c6989ffb869649</v>
      </c>
      <c r="H258" s="7">
        <v>0.83333333333333337</v>
      </c>
      <c r="I258" s="7" t="str">
        <f t="shared" si="16"/>
        <v>new Date("2020-05-08T20:00-0300")</v>
      </c>
      <c r="J258" s="5" t="str">
        <f t="shared" si="20"/>
        <v>https://i.ytimg.com/vi/AKwpOhcuCQs/mqdefault.jpg</v>
      </c>
      <c r="K258" t="s">
        <v>977</v>
      </c>
      <c r="L258" t="s">
        <v>1474</v>
      </c>
      <c r="M258" t="str">
        <f t="shared" si="18"/>
        <v>https://www.youtube.com/watch?v=AKwpOhcuCQs</v>
      </c>
      <c r="O258" t="str">
        <f t="shared" si="17"/>
        <v>{"titulo": "Gustavo Trebien Convida #19 - Sunflower Jam" , "canais": [{"nome":"Gustavo Trebien", "_id": "5ec19a37f1c6989ffb869759"}], "subcategorias": [{"nome":"pop", "_id:":"5ec195a5f1c6989ffb869649"}], "dataHora": new Date("2020-05-08T20:00-0300"),   "largeimage": "https://i.ytimg.com/vi/AKwpOhcuCQs/mqdefault.jpg", "status": "offline", "videoId": "AKwpOhcuCQs", "url": "https://www.youtube.com/watch?v=AKwpOhcuCQs"},</v>
      </c>
    </row>
    <row r="259" spans="1:15" x14ac:dyDescent="0.25">
      <c r="A259" t="s">
        <v>1475</v>
      </c>
      <c r="B259" t="s">
        <v>665</v>
      </c>
      <c r="C259" t="str">
        <f>VLOOKUP(B259,[1]Canais!$B$2:$C$300,2,FALSE)</f>
        <v>UCxrr-B7ydfDYr4sqsxNg5WA</v>
      </c>
      <c r="D259" t="str">
        <f>VLOOKUP(B259,canais!$L$2:$M$412,2,FALSE)</f>
        <v>5ec19a37f1c6989ffb86975a</v>
      </c>
      <c r="E259" s="6">
        <v>43959</v>
      </c>
      <c r="F259" s="5" t="s">
        <v>42</v>
      </c>
      <c r="G259" t="str">
        <f>VLOOKUP(F259,subcategorias!$D$2:$E$123,2,FALSE)</f>
        <v>5ec195a5f1c6989ffb869652</v>
      </c>
      <c r="H259" s="7">
        <v>0.70833333333333337</v>
      </c>
      <c r="I259" s="7" t="str">
        <f t="shared" ref="I259:I322" si="21">CONCATENATE("new Date(""",TEXT(E259,"aaaa-mm-dd"),"T",TEXT(H259,"hh:MM"),"-0300"")")</f>
        <v>new Date("2020-05-08T17:00-0300")</v>
      </c>
      <c r="J259" s="5" t="str">
        <f t="shared" si="20"/>
        <v>https://i.ytimg.com/vi/FpoXq0CPlaE/mqdefault.jpg</v>
      </c>
      <c r="K259" t="s">
        <v>977</v>
      </c>
      <c r="L259" t="s">
        <v>1476</v>
      </c>
      <c r="M259" t="str">
        <f t="shared" si="18"/>
        <v>https://www.youtube.com/watch?v=FpoXq0CPlaE</v>
      </c>
      <c r="O259" t="str">
        <f t="shared" ref="O259:O322" si="22">$A$1&amp;A259&amp;$B$1&amp;B259&amp;$D$1&amp;D259&amp;$F$1&amp;F259&amp;$G$1&amp;G259&amp;$I$1&amp;I259&amp;$J$1&amp;J259&amp;$K$1&amp;K259&amp;$L$1&amp;L259&amp;$M$1&amp;M259&amp;$N$1</f>
        <v>{"titulo": "Rolling Loud Miami 2017 Day 1" , "canais": [{"nome":"Rolling Loud", "_id": "5ec19a37f1c6989ffb86975a"}], "subcategorias": [{"nome":"festival", "_id:":"5ec195a5f1c6989ffb869652"}], "dataHora": new Date("2020-05-08T17:00-0300"),   "largeimage": "https://i.ytimg.com/vi/FpoXq0CPlaE/mqdefault.jpg", "status": "offline", "videoId": "FpoXq0CPlaE", "url": "https://www.youtube.com/watch?v=FpoXq0CPlaE"},</v>
      </c>
    </row>
    <row r="260" spans="1:15" x14ac:dyDescent="0.25">
      <c r="A260" t="s">
        <v>1477</v>
      </c>
      <c r="B260" t="s">
        <v>665</v>
      </c>
      <c r="C260" t="str">
        <f>VLOOKUP(B260,[1]Canais!$B$2:$C$300,2,FALSE)</f>
        <v>UCxrr-B7ydfDYr4sqsxNg5WA</v>
      </c>
      <c r="D260" t="str">
        <f>VLOOKUP(B260,canais!$L$2:$M$412,2,FALSE)</f>
        <v>5ec19a37f1c6989ffb86975a</v>
      </c>
      <c r="E260" s="6">
        <v>43960</v>
      </c>
      <c r="F260" s="5" t="s">
        <v>42</v>
      </c>
      <c r="G260" t="str">
        <f>VLOOKUP(F260,subcategorias!$D$2:$E$123,2,FALSE)</f>
        <v>5ec195a5f1c6989ffb869652</v>
      </c>
      <c r="H260" s="7">
        <v>0.70833333333333337</v>
      </c>
      <c r="I260" s="7" t="str">
        <f t="shared" si="21"/>
        <v>new Date("2020-05-09T17:00-0300")</v>
      </c>
      <c r="J260" s="5" t="str">
        <f t="shared" si="20"/>
        <v>https://i.ytimg.com/vi/fatY6ThUKw0/mqdefault.jpg</v>
      </c>
      <c r="K260" t="s">
        <v>977</v>
      </c>
      <c r="L260" t="s">
        <v>1478</v>
      </c>
      <c r="M260" t="str">
        <f t="shared" si="18"/>
        <v>https://www.youtube.com/watch?v=fatY6ThUKw0</v>
      </c>
      <c r="O260" t="str">
        <f t="shared" si="22"/>
        <v>{"titulo": "Rolling Loud Miami 2017 Day 2" , "canais": [{"nome":"Rolling Loud", "_id": "5ec19a37f1c6989ffb86975a"}], "subcategorias": [{"nome":"festival", "_id:":"5ec195a5f1c6989ffb869652"}], "dataHora": new Date("2020-05-09T17:00-0300"),   "largeimage": "https://i.ytimg.com/vi/fatY6ThUKw0/mqdefault.jpg", "status": "offline", "videoId": "fatY6ThUKw0", "url": "https://www.youtube.com/watch?v=fatY6ThUKw0"},</v>
      </c>
    </row>
    <row r="261" spans="1:15" x14ac:dyDescent="0.25">
      <c r="A261" t="s">
        <v>1479</v>
      </c>
      <c r="B261" t="s">
        <v>665</v>
      </c>
      <c r="C261" t="str">
        <f>VLOOKUP(B261,[1]Canais!$B$2:$C$300,2,FALSE)</f>
        <v>UCxrr-B7ydfDYr4sqsxNg5WA</v>
      </c>
      <c r="D261" t="str">
        <f>VLOOKUP(B261,canais!$L$2:$M$412,2,FALSE)</f>
        <v>5ec19a37f1c6989ffb86975a</v>
      </c>
      <c r="E261" s="6">
        <v>43961</v>
      </c>
      <c r="F261" s="5" t="s">
        <v>42</v>
      </c>
      <c r="G261" t="str">
        <f>VLOOKUP(F261,subcategorias!$D$2:$E$123,2,FALSE)</f>
        <v>5ec195a5f1c6989ffb869652</v>
      </c>
      <c r="H261" s="7">
        <v>0.70833333333333337</v>
      </c>
      <c r="I261" s="7" t="str">
        <f t="shared" si="21"/>
        <v>new Date("2020-05-10T17:00-0300")</v>
      </c>
      <c r="J261" s="5" t="str">
        <f t="shared" si="20"/>
        <v>https://i.ytimg.com/vi/F3ZDv35uCMk/mqdefault.jpg</v>
      </c>
      <c r="K261" t="s">
        <v>977</v>
      </c>
      <c r="L261" t="s">
        <v>1480</v>
      </c>
      <c r="M261" t="str">
        <f t="shared" si="18"/>
        <v>https://www.youtube.com/watch?v=F3ZDv35uCMk</v>
      </c>
      <c r="O261" t="str">
        <f t="shared" si="22"/>
        <v>{"titulo": "Rolling Loud Miami 2017 Day 3" , "canais": [{"nome":"Rolling Loud", "_id": "5ec19a37f1c6989ffb86975a"}], "subcategorias": [{"nome":"festival", "_id:":"5ec195a5f1c6989ffb869652"}], "dataHora": new Date("2020-05-10T17:00-0300"),   "largeimage": "https://i.ytimg.com/vi/F3ZDv35uCMk/mqdefault.jpg", "status": "offline", "videoId": "F3ZDv35uCMk", "url": "https://www.youtube.com/watch?v=F3ZDv35uCMk"},</v>
      </c>
    </row>
    <row r="262" spans="1:15" x14ac:dyDescent="0.25">
      <c r="A262" t="str">
        <f>"Live "&amp;B262</f>
        <v>Live Mr. Dan</v>
      </c>
      <c r="B262" t="s">
        <v>667</v>
      </c>
      <c r="C262" t="str">
        <f>VLOOKUP(B262,[1]Canais!$B$2:$C$300,2,FALSE)</f>
        <v>UC9aDJVaswezPzRWow4Dc86w</v>
      </c>
      <c r="D262" t="str">
        <f>VLOOKUP(B262,canais!$L$2:$M$412,2,FALSE)</f>
        <v>5ec19a37f1c6989ffb86975b</v>
      </c>
      <c r="E262" s="6">
        <v>43960</v>
      </c>
      <c r="F262" s="5" t="s">
        <v>33</v>
      </c>
      <c r="G262" t="str">
        <f>VLOOKUP(F262,subcategorias!$D$2:$E$123,2,FALSE)</f>
        <v>5ec195a5f1c6989ffb869649</v>
      </c>
      <c r="H262" s="7">
        <v>0.66666666666666663</v>
      </c>
      <c r="I262" s="7" t="str">
        <f t="shared" si="21"/>
        <v>new Date("2020-05-09T16:00-0300")</v>
      </c>
      <c r="J262" t="s">
        <v>1481</v>
      </c>
      <c r="K262" t="s">
        <v>977</v>
      </c>
      <c r="M262" t="str">
        <f t="shared" si="18"/>
        <v>https://www.youtube.com/channel/UC9aDJVaswezPzRWow4Dc86w</v>
      </c>
      <c r="O262" t="str">
        <f t="shared" si="22"/>
        <v>{"titulo": "Live Mr. Dan" , "canais": [{"nome":"Mr. Dan", "_id": "5ec19a37f1c6989ffb86975b"}], "subcategorias": [{"nome":"pop", "_id:":"5ec195a5f1c6989ffb869649"}], "dataHora": new Date("2020-05-09T16:00-0300"),   "largeimage": "https://yt3.ggpht.com/S2VFj1vy4vlG-IB__IrQjT3Lk7Y3lgNNX3M-uHcch01sdRi0gBTup3UO8bhWltfgIr-Q9K-8aKU=w1280-fcrop64=1,00000000ffffffff-k-c0xffffffff-no-nd-rj", "status": "offline", "videoId": "", "url": "https://www.youtube.com/channel/UC9aDJVaswezPzRWow4Dc86w"},</v>
      </c>
    </row>
    <row r="263" spans="1:15" x14ac:dyDescent="0.25">
      <c r="A263" t="str">
        <f>"Live "&amp;B263</f>
        <v>Live Rappin' Hood</v>
      </c>
      <c r="B263" t="s">
        <v>669</v>
      </c>
      <c r="C263" t="str">
        <f>VLOOKUP(B263,[1]Canais!$B$2:$C$300,2,FALSE)</f>
        <v>UCSsD_TWCiKkubD13ElQUHSA</v>
      </c>
      <c r="D263" t="str">
        <f>VLOOKUP(B263,canais!$L$2:$M$412,2,FALSE)</f>
        <v>5ec19a37f1c6989ffb86975c</v>
      </c>
      <c r="E263" s="6">
        <v>43959</v>
      </c>
      <c r="F263" s="5" t="s">
        <v>34</v>
      </c>
      <c r="G263" t="str">
        <f>VLOOKUP(F263,subcategorias!$D$2:$E$123,2,FALSE)</f>
        <v>5ec195a5f1c6989ffb86964a</v>
      </c>
      <c r="H263" s="7">
        <v>0.9375</v>
      </c>
      <c r="I263" s="7" t="str">
        <f t="shared" si="21"/>
        <v>new Date("2020-05-08T22:30-0300")</v>
      </c>
      <c r="J263" t="s">
        <v>1482</v>
      </c>
      <c r="K263" t="s">
        <v>977</v>
      </c>
      <c r="M263" t="str">
        <f t="shared" si="18"/>
        <v>https://www.youtube.com/channel/UCSsD_TWCiKkubD13ElQUHSA</v>
      </c>
      <c r="O263" t="str">
        <f t="shared" si="22"/>
        <v>{"titulo": "Live Rappin' Hood" , "canais": [{"nome":"Rappin' Hood", "_id": "5ec19a37f1c6989ffb86975c"}], "subcategorias": [{"nome":"rap", "_id:":"5ec195a5f1c6989ffb86964a"}], "dataHora": new Date("2020-05-08T22:30-0300"),   "largeimage": "https://yt3.ggpht.com/POT7rj7uLWI-pE7Q5-Xf2hq5NiuWgJo9iiPf6IlDJRu8vgJvXat4LMkqqSLGuSA-C3Ql12cVXBA=w1280-fcrop64=1,00000000ffffffff-k-c0xffffffff-no-nd-rj", "status": "offline", "videoId": "", "url": "https://www.youtube.com/channel/UCSsD_TWCiKkubD13ElQUHSA"},</v>
      </c>
    </row>
    <row r="264" spans="1:15" x14ac:dyDescent="0.25">
      <c r="A264" t="s">
        <v>1483</v>
      </c>
      <c r="B264" t="s">
        <v>604</v>
      </c>
      <c r="C264" t="str">
        <f>VLOOKUP(B264,[1]Canais!$B$2:$C$300,2,FALSE)</f>
        <v>UCs11lqGV02Y-gu2f6G1r4ug</v>
      </c>
      <c r="D264" t="str">
        <f>VLOOKUP(B264,canais!$L$2:$M$412,2,FALSE)</f>
        <v>5ec19a37f1c6989ffb86973b</v>
      </c>
      <c r="E264" s="6">
        <v>43959</v>
      </c>
      <c r="F264" s="5" t="s">
        <v>32</v>
      </c>
      <c r="G264" t="str">
        <f>VLOOKUP(F264,subcategorias!$D$2:$E$123,2,FALSE)</f>
        <v>5ec195a5f1c6989ffb869648</v>
      </c>
      <c r="H264" s="7">
        <v>0.83333333333333337</v>
      </c>
      <c r="I264" s="7" t="str">
        <f t="shared" si="21"/>
        <v>new Date("2020-05-08T20:00-0300")</v>
      </c>
      <c r="J264" s="5" t="str">
        <f>"https://i.ytimg.com/vi/"&amp;L264&amp;"/mqdefault.jpg"</f>
        <v>https://i.ytimg.com/vi/JnK4UcU4tGM/mqdefault.jpg</v>
      </c>
      <c r="K264" t="s">
        <v>977</v>
      </c>
      <c r="L264" t="s">
        <v>1484</v>
      </c>
      <c r="M264" t="str">
        <f t="shared" si="18"/>
        <v>https://www.youtube.com/watch?v=JnK4UcU4tGM</v>
      </c>
      <c r="O264" t="str">
        <f t="shared" si="22"/>
        <v>{"titulo": "LIVE do NELSINHO 003 | Funk, Hip Hop, Pop | Tudo Misturado | HOJE" , "canais": [{"nome":"DJ Nelsinho", "_id": "5ec19a37f1c6989ffb86973b"}], "subcategorias": [{"nome":"eletrônica", "_id:":"5ec195a5f1c6989ffb869648"}], "dataHora": new Date("2020-05-08T20:00-0300"),   "largeimage": "https://i.ytimg.com/vi/JnK4UcU4tGM/mqdefault.jpg", "status": "offline", "videoId": "JnK4UcU4tGM", "url": "https://www.youtube.com/watch?v=JnK4UcU4tGM"},</v>
      </c>
    </row>
    <row r="265" spans="1:15" x14ac:dyDescent="0.25">
      <c r="A265" t="str">
        <f>"Live "&amp;B265</f>
        <v>Live Roberta Sá</v>
      </c>
      <c r="B265" t="s">
        <v>424</v>
      </c>
      <c r="C265" t="str">
        <f>VLOOKUP(B265,[1]Canais!$B$2:$C$300,2,FALSE)</f>
        <v>UC1LO2jasyVhtWsOWWgJABSQ</v>
      </c>
      <c r="D265" t="str">
        <f>VLOOKUP(B265,canais!$L$2:$M$412,2,FALSE)</f>
        <v>5ec19a37f1c6989ffb8696de</v>
      </c>
      <c r="E265" s="6">
        <v>43959</v>
      </c>
      <c r="F265" s="5" t="s">
        <v>41</v>
      </c>
      <c r="G265" t="str">
        <f>VLOOKUP(F265,subcategorias!$D$2:$E$123,2,FALSE)</f>
        <v>5ec195a5f1c6989ffb869651</v>
      </c>
      <c r="H265" s="7">
        <v>0.83333333333333337</v>
      </c>
      <c r="I265" s="7" t="str">
        <f t="shared" si="21"/>
        <v>new Date("2020-05-08T20:00-0300")</v>
      </c>
      <c r="J265" t="s">
        <v>1485</v>
      </c>
      <c r="K265" t="s">
        <v>977</v>
      </c>
      <c r="M265" t="str">
        <f t="shared" si="18"/>
        <v>https://www.youtube.com/channel/UC1LO2jasyVhtWsOWWgJABSQ</v>
      </c>
      <c r="O265" t="str">
        <f t="shared" si="22"/>
        <v>{"titulo": "Live Roberta Sá" , "canais": [{"nome":"Roberta Sá", "_id": "5ec19a37f1c6989ffb8696de"}], "subcategorias": [{"nome":"mpb", "_id:":"5ec195a5f1c6989ffb869651"}], "dataHora": new Date("2020-05-08T20:00-0300"),   "largeimage": "https://yt3.ggpht.com/pPx0ky1udok3cnR2Vr5C7PfVXDcJgLVgY0zx3LeWVJYC_OISPv-TLjuuxA6dqIy-2oFfF3rALQ=w960-fcrop64=1,32b75a57cd48a5a8-k-c0xffffffff-no-nd-rj", "status": "offline", "videoId": "", "url": "https://www.youtube.com/channel/UC1LO2jasyVhtWsOWWgJABSQ"},</v>
      </c>
    </row>
    <row r="266" spans="1:15" x14ac:dyDescent="0.25">
      <c r="A266" t="s">
        <v>1486</v>
      </c>
      <c r="B266" t="s">
        <v>302</v>
      </c>
      <c r="C266" t="str">
        <f>VLOOKUP(B266,[1]Canais!$B$2:$C$300,2,FALSE)</f>
        <v>UC4FK6Ki675LB-rkbD8O7ayg</v>
      </c>
      <c r="D266" t="str">
        <f>VLOOKUP(B266,canais!$L$2:$M$412,2,FALSE)</f>
        <v>5ec19a37f1c6989ffb8696a1</v>
      </c>
      <c r="E266" s="6">
        <v>43961</v>
      </c>
      <c r="F266" s="5" t="s">
        <v>44</v>
      </c>
      <c r="G266" t="str">
        <f>VLOOKUP(F266,subcategorias!$D$2:$E$123,2,FALSE)</f>
        <v>5ec195a5f1c6989ffb869654</v>
      </c>
      <c r="H266" s="7">
        <v>0.75</v>
      </c>
      <c r="I266" s="7" t="str">
        <f t="shared" si="21"/>
        <v>new Date("2020-05-10T18:00-0300")</v>
      </c>
      <c r="J266" s="5" t="str">
        <f>"https://i.ytimg.com/vi/"&amp;L266&amp;"/mqdefault.jpg"</f>
        <v>https://i.ytimg.com/vi/9eiQKGTHID8/mqdefault.jpg</v>
      </c>
      <c r="K266" t="s">
        <v>977</v>
      </c>
      <c r="L266" t="s">
        <v>1487</v>
      </c>
      <c r="M266" t="str">
        <f t="shared" si="18"/>
        <v>https://www.youtube.com/watch?v=9eiQKGTHID8</v>
      </c>
      <c r="O266" t="str">
        <f t="shared" si="22"/>
        <v>{"titulo": "#LiveLeveIntimista | 10.Maio - 18h" , "canais": [{"nome":"Ivete Sangalo", "_id": "5ec19a37f1c6989ffb8696a1"}], "subcategorias": [{"nome":"axé", "_id:":"5ec195a5f1c6989ffb869654"}], "dataHora": new Date("2020-05-10T18:00-0300"),   "largeimage": "https://i.ytimg.com/vi/9eiQKGTHID8/mqdefault.jpg", "status": "offline", "videoId": "9eiQKGTHID8", "url": "https://www.youtube.com/watch?v=9eiQKGTHID8"},</v>
      </c>
    </row>
    <row r="267" spans="1:15" x14ac:dyDescent="0.25">
      <c r="A267" t="s">
        <v>1488</v>
      </c>
      <c r="B267" t="s">
        <v>671</v>
      </c>
      <c r="C267" t="str">
        <f>VLOOKUP(B267,[1]Canais!$B$2:$C$300,2,FALSE)</f>
        <v>UCZuPJZ2kGFdlbQu1qotZaHw</v>
      </c>
      <c r="D267" t="str">
        <f>VLOOKUP(B267,canais!$L$2:$M$412,2,FALSE)</f>
        <v>5ec19a37f1c6989ffb86975d</v>
      </c>
      <c r="E267" s="6">
        <v>43959</v>
      </c>
      <c r="F267" s="5" t="s">
        <v>33</v>
      </c>
      <c r="G267" t="str">
        <f>VLOOKUP(F267,subcategorias!$D$2:$E$123,2,FALSE)</f>
        <v>5ec195a5f1c6989ffb869649</v>
      </c>
      <c r="H267" s="7">
        <v>0.91666666666666663</v>
      </c>
      <c r="I267" s="7" t="str">
        <f t="shared" si="21"/>
        <v>new Date("2020-05-08T22:00-0300")</v>
      </c>
      <c r="J267" s="5" t="str">
        <f>"https://i.ytimg.com/vi/"&amp;L267&amp;"/mqdefault.jpg"</f>
        <v>https://i.ytimg.com/vi/DzwNc7zqNv4/mqdefault.jpg</v>
      </c>
      <c r="K267" t="s">
        <v>977</v>
      </c>
      <c r="L267" t="s">
        <v>1489</v>
      </c>
      <c r="M267" t="str">
        <f t="shared" si="18"/>
        <v>https://www.youtube.com/watch?v=DzwNc7zqNv4</v>
      </c>
      <c r="O267" t="str">
        <f t="shared" si="22"/>
        <v>{"titulo": "Bud Light Seltzer Sessions con KAROL G" , "canais": [{"nome":"Karol G", "_id": "5ec19a37f1c6989ffb86975d"}], "subcategorias": [{"nome":"pop", "_id:":"5ec195a5f1c6989ffb869649"}], "dataHora": new Date("2020-05-08T22:00-0300"),   "largeimage": "https://i.ytimg.com/vi/DzwNc7zqNv4/mqdefault.jpg", "status": "offline", "videoId": "DzwNc7zqNv4", "url": "https://www.youtube.com/watch?v=DzwNc7zqNv4"},</v>
      </c>
    </row>
    <row r="268" spans="1:15" x14ac:dyDescent="0.25">
      <c r="A268" t="s">
        <v>1490</v>
      </c>
      <c r="B268" t="s">
        <v>673</v>
      </c>
      <c r="C268" t="str">
        <f>VLOOKUP(B268,[1]Canais!$B$2:$C$300,2,FALSE)</f>
        <v>UCSCs9WLoO3uv0XRGOLL6zBQ</v>
      </c>
      <c r="D268" t="str">
        <f>VLOOKUP(B268,canais!$L$2:$M$412,2,FALSE)</f>
        <v>5ec19a37f1c6989ffb86975e</v>
      </c>
      <c r="E268" s="6">
        <v>43960</v>
      </c>
      <c r="F268" s="5" t="s">
        <v>42</v>
      </c>
      <c r="G268" t="str">
        <f>VLOOKUP(F268,subcategorias!$D$2:$E$123,2,FALSE)</f>
        <v>5ec195a5f1c6989ffb869652</v>
      </c>
      <c r="H268" s="7">
        <v>0.45833333333333331</v>
      </c>
      <c r="I268" s="7" t="str">
        <f t="shared" si="21"/>
        <v>new Date("2020-05-09T11:00-0300")</v>
      </c>
      <c r="J268" s="5" t="str">
        <f>"https://i.ytimg.com/vi/"&amp;L268&amp;"/mqdefault.jpg"</f>
        <v>https://i.ytimg.com/vi/xiIT_iejo5I/mqdefault.jpg</v>
      </c>
      <c r="K268" t="s">
        <v>977</v>
      </c>
      <c r="L268" t="s">
        <v>1491</v>
      </c>
      <c r="M268" t="str">
        <f t="shared" si="18"/>
        <v>https://www.youtube.com/watch?v=xiIT_iejo5I</v>
      </c>
      <c r="O268" t="str">
        <f t="shared" si="22"/>
        <v>{"titulo": "Awesome Soundwave Live II: Powered by Beatport | Beatport Live" , "canais": [{"nome":"Awesome Soundwave", "_id": "5ec19a37f1c6989ffb86975e"}], "subcategorias": [{"nome":"festival", "_id:":"5ec195a5f1c6989ffb869652"}], "dataHora": new Date("2020-05-09T11:00-0300"),   "largeimage": "https://i.ytimg.com/vi/xiIT_iejo5I/mqdefault.jpg", "status": "offline", "videoId": "xiIT_iejo5I", "url": "https://www.youtube.com/watch?v=xiIT_iejo5I"},</v>
      </c>
    </row>
    <row r="269" spans="1:15" x14ac:dyDescent="0.25">
      <c r="A269" t="s">
        <v>1493</v>
      </c>
      <c r="B269" t="s">
        <v>675</v>
      </c>
      <c r="C269" t="str">
        <f>VLOOKUP(B269,[1]Canais!$B$2:$C$300,2,FALSE)</f>
        <v>UCWdd-XE5bcFcp3adUKpFrSA</v>
      </c>
      <c r="D269" t="str">
        <f>VLOOKUP(B269,canais!$L$2:$M$412,2,FALSE)</f>
        <v>5ec19a37f1c6989ffb86975f</v>
      </c>
      <c r="E269" s="6">
        <v>43960</v>
      </c>
      <c r="F269" s="5" t="s">
        <v>36</v>
      </c>
      <c r="G269" t="str">
        <f>VLOOKUP(F269,subcategorias!$D$2:$E$123,2,FALSE)</f>
        <v>5ec195a5f1c6989ffb86964c</v>
      </c>
      <c r="H269" s="7">
        <v>0.58333333333333337</v>
      </c>
      <c r="I269" s="7" t="str">
        <f t="shared" si="21"/>
        <v>new Date("2020-05-09T14:00-0300")</v>
      </c>
      <c r="J269" s="3" t="s">
        <v>1492</v>
      </c>
      <c r="K269" t="s">
        <v>977</v>
      </c>
      <c r="M269" t="str">
        <f t="shared" si="18"/>
        <v>https://www.youtube.com/channel/UCWdd-XE5bcFcp3adUKpFrSA</v>
      </c>
      <c r="O269" t="str">
        <f t="shared" si="22"/>
        <v>{"titulo": "Live do Guimê - #McGuimeNaCasaDoPovo || #FiqueEmCasa e Cante #Comigo" , "canais": [{"nome":"MC Guimê", "_id": "5ec19a37f1c6989ffb86975f"}], "subcategorias": [{"nome":"funk", "_id:":"5ec195a5f1c6989ffb86964c"}], "dataHora": new Date("2020-05-09T14:00-0300"),   "largeimage": "https://img.youtube.com/vi/ZXeVn6KWwLE/mqdefault.jpg", "status": "offline", "videoId": "", "url": "https://www.youtube.com/channel/UCWdd-XE5bcFcp3adUKpFrSA"},</v>
      </c>
    </row>
    <row r="270" spans="1:15" x14ac:dyDescent="0.25">
      <c r="A270" t="s">
        <v>1494</v>
      </c>
      <c r="B270" t="s">
        <v>677</v>
      </c>
      <c r="C270" t="str">
        <f>VLOOKUP(B270,[1]Canais!$B$2:$C$300,2,FALSE)</f>
        <v>UC9QLf54PzWhYtzHrPJlYPfA</v>
      </c>
      <c r="D270" t="str">
        <f>VLOOKUP(B270,canais!$L$2:$M$412,2,FALSE)</f>
        <v>5ec19a37f1c6989ffb869760</v>
      </c>
      <c r="E270" s="6">
        <v>43960</v>
      </c>
      <c r="F270" s="5" t="s">
        <v>28</v>
      </c>
      <c r="G270" t="str">
        <f>VLOOKUP(F270,subcategorias!$D$2:$E$123,2,FALSE)</f>
        <v>5ec195a5f1c6989ffb869644</v>
      </c>
      <c r="H270" s="7">
        <v>0.625</v>
      </c>
      <c r="I270" s="7" t="str">
        <f t="shared" si="21"/>
        <v>new Date("2020-05-09T15:00-0300")</v>
      </c>
      <c r="J270" s="5" t="str">
        <f>"https://i.ytimg.com/vi/"&amp;L270&amp;"/mqdefault.jpg"</f>
        <v>https://i.ytimg.com/vi/JxYUCmQ-BqM/mqdefault.jpg</v>
      </c>
      <c r="K270" t="s">
        <v>977</v>
      </c>
      <c r="L270" t="s">
        <v>1495</v>
      </c>
      <c r="M270" t="str">
        <f t="shared" si="18"/>
        <v>https://www.youtube.com/watch?v=JxYUCmQ-BqM</v>
      </c>
      <c r="O270" t="str">
        <f t="shared" si="22"/>
        <v>{"titulo": "Vini &amp; Lucas - 09/05 - AO VIVO" , "canais": [{"nome":"Vini e Lucas", "_id": "5ec19a37f1c6989ffb869760"}], "subcategorias": [{"nome":"sertanejo", "_id:":"5ec195a5f1c6989ffb869644"}], "dataHora": new Date("2020-05-09T15:00-0300"),   "largeimage": "https://i.ytimg.com/vi/JxYUCmQ-BqM/mqdefault.jpg", "status": "offline", "videoId": "JxYUCmQ-BqM", "url": "https://www.youtube.com/watch?v=JxYUCmQ-BqM"},</v>
      </c>
    </row>
    <row r="271" spans="1:15" x14ac:dyDescent="0.25">
      <c r="A271" t="s">
        <v>1496</v>
      </c>
      <c r="B271" t="s">
        <v>679</v>
      </c>
      <c r="C271" t="str">
        <f>VLOOKUP(B271,[1]Canais!$B$2:$C$300,2,FALSE)</f>
        <v>UCjbgcYMAKiRSaQH3HxOKMRw</v>
      </c>
      <c r="D271" t="str">
        <f>VLOOKUP(B271,canais!$L$2:$M$412,2,FALSE)</f>
        <v>5ec19a37f1c6989ffb869761</v>
      </c>
      <c r="E271" s="6">
        <v>43960</v>
      </c>
      <c r="F271" s="5" t="s">
        <v>42</v>
      </c>
      <c r="G271" t="str">
        <f>VLOOKUP(F271,subcategorias!$D$2:$E$123,2,FALSE)</f>
        <v>5ec195a5f1c6989ffb869652</v>
      </c>
      <c r="H271" s="7">
        <v>0.625</v>
      </c>
      <c r="I271" s="7" t="str">
        <f t="shared" si="21"/>
        <v>new Date("2020-05-09T15:00-0300")</v>
      </c>
      <c r="J271" s="5" t="str">
        <f>"https://i.ytimg.com/vi/"&amp;L271&amp;"/mqdefault.jpg"</f>
        <v>https://i.ytimg.com/vi/Ns-0_0IzAgc/mqdefault.jpg</v>
      </c>
      <c r="K271" t="s">
        <v>977</v>
      </c>
      <c r="L271" t="s">
        <v>1497</v>
      </c>
      <c r="M271" t="str">
        <f t="shared" si="18"/>
        <v>https://www.youtube.com/watch?v=Ns-0_0IzAgc</v>
      </c>
      <c r="O271" t="str">
        <f t="shared" si="22"/>
        <v>{"titulo": "Festa Prime #FicaEmCasa #Comigo" , "canais": [{"nome":"Festa Prime", "_id": "5ec19a37f1c6989ffb869761"}], "subcategorias": [{"nome":"festival", "_id:":"5ec195a5f1c6989ffb869652"}], "dataHora": new Date("2020-05-09T15:00-0300"),   "largeimage": "https://i.ytimg.com/vi/Ns-0_0IzAgc/mqdefault.jpg", "status": "offline", "videoId": "Ns-0_0IzAgc", "url": "https://www.youtube.com/watch?v=Ns-0_0IzAgc"},</v>
      </c>
    </row>
    <row r="272" spans="1:15" x14ac:dyDescent="0.25">
      <c r="A272" t="s">
        <v>1499</v>
      </c>
      <c r="B272" t="s">
        <v>681</v>
      </c>
      <c r="C272" t="str">
        <f>VLOOKUP(B272,[1]Canais!$B$2:$C$300,2,FALSE)</f>
        <v>UCJhVm0lzagd9GqJzMIy7Wbg</v>
      </c>
      <c r="D272" t="str">
        <f>VLOOKUP(B272,canais!$L$2:$M$412,2,FALSE)</f>
        <v>5ec19a37f1c6989ffb869762</v>
      </c>
      <c r="E272" s="6">
        <v>43960</v>
      </c>
      <c r="F272" s="5" t="s">
        <v>44</v>
      </c>
      <c r="G272" t="str">
        <f>VLOOKUP(F272,subcategorias!$D$2:$E$123,2,FALSE)</f>
        <v>5ec195a5f1c6989ffb869654</v>
      </c>
      <c r="H272" s="7">
        <v>0.66666666666666663</v>
      </c>
      <c r="I272" s="7" t="str">
        <f t="shared" si="21"/>
        <v>new Date("2020-05-09T16:00-0300")</v>
      </c>
      <c r="J272" t="s">
        <v>1498</v>
      </c>
      <c r="K272" t="s">
        <v>977</v>
      </c>
      <c r="M272" t="str">
        <f t="shared" si="18"/>
        <v>https://www.youtube.com/channel/UCJhVm0lzagd9GqJzMIy7Wbg</v>
      </c>
      <c r="O272" t="str">
        <f t="shared" si="22"/>
        <v>{"titulo": "Live do Lincoln" , "canais": [{"nome":"Lincoln", "_id": "5ec19a37f1c6989ffb869762"}], "subcategorias": [{"nome":"axé", "_id:":"5ec195a5f1c6989ffb869654"}], "dataHora": new Date("2020-05-09T16:00-0300"),   "largeimage": "https://yt3.ggpht.com/_Q8vpIGaR3xF5zeTZ7L5tHfe1p63dFMBLDlrlf1sWBiBZpRHNen7eop1MMMisKPqqMlblRw2sg=w1280-fcrop64=1,00000000ffffffff-k-c0xffffffff-no-nd-rj", "status": "offline", "videoId": "", "url": "https://www.youtube.com/channel/UCJhVm0lzagd9GqJzMIy7Wbg"},</v>
      </c>
    </row>
    <row r="273" spans="1:15" x14ac:dyDescent="0.25">
      <c r="A273" t="s">
        <v>1500</v>
      </c>
      <c r="B273" t="s">
        <v>683</v>
      </c>
      <c r="C273" t="str">
        <f>VLOOKUP(B273,[1]Canais!$B$2:$C$300,2,FALSE)</f>
        <v>UCf-tvh_Rd9Lvje-Q1iP9fhg</v>
      </c>
      <c r="D273" t="str">
        <f>VLOOKUP(B273,canais!$L$2:$M$412,2,FALSE)</f>
        <v>5ec19a37f1c6989ffb869763</v>
      </c>
      <c r="E273" s="6">
        <v>43960</v>
      </c>
      <c r="F273" s="5" t="s">
        <v>44</v>
      </c>
      <c r="G273" t="str">
        <f>VLOOKUP(F273,subcategorias!$D$2:$E$123,2,FALSE)</f>
        <v>5ec195a5f1c6989ffb869654</v>
      </c>
      <c r="H273" s="7">
        <v>0.72916666666666663</v>
      </c>
      <c r="I273" s="7" t="str">
        <f t="shared" si="21"/>
        <v>new Date("2020-05-09T17:30-0300")</v>
      </c>
      <c r="J273" s="5" t="str">
        <f>"https://i.ytimg.com/vi/"&amp;L273&amp;"/mqdefault.jpg"</f>
        <v>https://i.ytimg.com/vi/k6g7tXQX-EE/mqdefault.jpg</v>
      </c>
      <c r="K273" t="s">
        <v>977</v>
      </c>
      <c r="L273" t="s">
        <v>1501</v>
      </c>
      <c r="M273" t="str">
        <f t="shared" si="18"/>
        <v>https://www.youtube.com/watch?v=k6g7tXQX-EE</v>
      </c>
      <c r="O273" t="str">
        <f t="shared" si="22"/>
        <v>{"titulo": "LIVE PSIRICO #psiRetrô #livedoPsi" , "canais": [{"nome":"Psirico", "_id": "5ec19a37f1c6989ffb869763"}], "subcategorias": [{"nome":"axé", "_id:":"5ec195a5f1c6989ffb869654"}], "dataHora": new Date("2020-05-09T17:30-0300"),   "largeimage": "https://i.ytimg.com/vi/k6g7tXQX-EE/mqdefault.jpg", "status": "offline", "videoId": "k6g7tXQX-EE", "url": "https://www.youtube.com/watch?v=k6g7tXQX-EE"},</v>
      </c>
    </row>
    <row r="274" spans="1:15" x14ac:dyDescent="0.25">
      <c r="A274" t="s">
        <v>1502</v>
      </c>
      <c r="B274" t="s">
        <v>685</v>
      </c>
      <c r="C274" t="str">
        <f>VLOOKUP(B274,[1]Canais!$B$2:$C$300,2,FALSE)</f>
        <v>UCRzOLWY9ZLFyBTca06c51gw</v>
      </c>
      <c r="D274" t="str">
        <f>VLOOKUP(B274,canais!$L$2:$M$412,2,FALSE)</f>
        <v>5ec19a37f1c6989ffb869764</v>
      </c>
      <c r="E274" s="6">
        <v>43960</v>
      </c>
      <c r="F274" s="5" t="s">
        <v>28</v>
      </c>
      <c r="G274" t="str">
        <f>VLOOKUP(F274,subcategorias!$D$2:$E$123,2,FALSE)</f>
        <v>5ec195a5f1c6989ffb869644</v>
      </c>
      <c r="H274" s="7">
        <v>0.75</v>
      </c>
      <c r="I274" s="7" t="str">
        <f t="shared" si="21"/>
        <v>new Date("2020-05-09T18:00-0300")</v>
      </c>
      <c r="J274" s="5" t="str">
        <f>"https://i.ytimg.com/vi/"&amp;L274&amp;"/mqdefault.jpg"</f>
        <v>https://i.ytimg.com/vi/u7pYIu36wIE/mqdefault.jpg</v>
      </c>
      <c r="K274" t="s">
        <v>977</v>
      </c>
      <c r="L274" t="s">
        <v>1503</v>
      </c>
      <c r="M274" t="str">
        <f t="shared" si="18"/>
        <v>https://www.youtube.com/watch?v=u7pYIu36wIE</v>
      </c>
      <c r="O274" t="str">
        <f t="shared" si="22"/>
        <v>{"titulo": "Carlos &amp; Jader [Live In House] - 09/05 #FiqueEmCasa e Cante #Comigo" , "canais": [{"nome":"Carlos e Jader", "_id": "5ec19a37f1c6989ffb869764"}], "subcategorias": [{"nome":"sertanejo", "_id:":"5ec195a5f1c6989ffb869644"}], "dataHora": new Date("2020-05-09T18:00-0300"),   "largeimage": "https://i.ytimg.com/vi/u7pYIu36wIE/mqdefault.jpg", "status": "offline", "videoId": "u7pYIu36wIE", "url": "https://www.youtube.com/watch?v=u7pYIu36wIE"},</v>
      </c>
    </row>
    <row r="275" spans="1:15" x14ac:dyDescent="0.25">
      <c r="A275" t="s">
        <v>1504</v>
      </c>
      <c r="B275" t="s">
        <v>687</v>
      </c>
      <c r="C275" t="str">
        <f>VLOOKUP(B275,[1]Canais!$B$2:$C$300,2,FALSE)</f>
        <v>UCbh6_TmFnAJLI56aAQeD3qw</v>
      </c>
      <c r="D275" t="str">
        <f>VLOOKUP(B275,canais!$L$2:$M$412,2,FALSE)</f>
        <v>5ec19a37f1c6989ffb869765</v>
      </c>
      <c r="E275" s="6">
        <v>43960</v>
      </c>
      <c r="F275" s="5" t="s">
        <v>40</v>
      </c>
      <c r="G275" t="str">
        <f>VLOOKUP(F275,subcategorias!$D$2:$E$123,2,FALSE)</f>
        <v>5ec195a5f1c6989ffb869650</v>
      </c>
      <c r="H275" s="7">
        <v>0.8125</v>
      </c>
      <c r="I275" s="7" t="str">
        <f t="shared" si="21"/>
        <v>new Date("2020-05-09T19:30-0300")</v>
      </c>
      <c r="J275" s="5" t="str">
        <f>"https://i.ytimg.com/vi/"&amp;L275&amp;"/mqdefault.jpg"</f>
        <v>https://i.ytimg.com/vi/DgA3pjxC_sc/mqdefault.jpg</v>
      </c>
      <c r="K275" t="s">
        <v>977</v>
      </c>
      <c r="L275" t="s">
        <v>1505</v>
      </c>
      <c r="M275" t="str">
        <f t="shared" si="18"/>
        <v>https://www.youtube.com/watch?v=DgA3pjxC_sc</v>
      </c>
      <c r="O275" t="str">
        <f t="shared" si="22"/>
        <v>{"titulo": "Frei Gilson/Som do Monte | Live #LiveSomDoMonte" , "canais": [{"nome":"Frei e Gilson", "_id": "5ec19a37f1c6989ffb869765"}], "subcategorias": [{"nome":"gospel", "_id:":"5ec195a5f1c6989ffb869650"}], "dataHora": new Date("2020-05-09T19:30-0300"),   "largeimage": "https://i.ytimg.com/vi/DgA3pjxC_sc/mqdefault.jpg", "status": "offline", "videoId": "DgA3pjxC_sc", "url": "https://www.youtube.com/watch?v=DgA3pjxC_sc"},</v>
      </c>
    </row>
    <row r="276" spans="1:15" x14ac:dyDescent="0.25">
      <c r="A276" t="s">
        <v>1506</v>
      </c>
      <c r="B276" t="s">
        <v>689</v>
      </c>
      <c r="C276" t="str">
        <f>VLOOKUP(B276,[1]Canais!$B$2:$C$300,2,FALSE)</f>
        <v>UCOpsWjY9Pn7ijYp7WD_XkLQ</v>
      </c>
      <c r="D276" t="str">
        <f>VLOOKUP(B276,canais!$L$2:$M$412,2,FALSE)</f>
        <v>5ec19a37f1c6989ffb869766</v>
      </c>
      <c r="E276" s="6">
        <v>43960</v>
      </c>
      <c r="F276" s="5" t="s">
        <v>32</v>
      </c>
      <c r="G276" t="str">
        <f>VLOOKUP(F276,subcategorias!$D$2:$E$123,2,FALSE)</f>
        <v>5ec195a5f1c6989ffb869648</v>
      </c>
      <c r="H276" s="7">
        <v>0.87847222222222221</v>
      </c>
      <c r="I276" s="7" t="str">
        <f t="shared" si="21"/>
        <v>new Date("2020-05-09T21:05-0300")</v>
      </c>
      <c r="J276" s="5" t="str">
        <f>"https://i.ytimg.com/vi/"&amp;L276&amp;"/mqdefault.jpg"</f>
        <v>https://i.ytimg.com/vi/u3Qzm3uSxlc/mqdefault.jpg</v>
      </c>
      <c r="K276" t="s">
        <v>977</v>
      </c>
      <c r="L276" t="s">
        <v>1507</v>
      </c>
      <c r="M276" t="str">
        <f t="shared" si="18"/>
        <v>https://www.youtube.com/watch?v=u3Qzm3uSxlc</v>
      </c>
      <c r="O276" t="str">
        <f t="shared" si="22"/>
        <v>{"titulo": "LIVE SHOW Solidária - Paulinho Sá" , "canais": [{"nome":"Paulinho Sá", "_id": "5ec19a37f1c6989ffb869766"}], "subcategorias": [{"nome":"eletrônica", "_id:":"5ec195a5f1c6989ffb869648"}], "dataHora": new Date("2020-05-09T21:05-0300"),   "largeimage": "https://i.ytimg.com/vi/u3Qzm3uSxlc/mqdefault.jpg", "status": "offline", "videoId": "u3Qzm3uSxlc", "url": "https://www.youtube.com/watch?v=u3Qzm3uSxlc"},</v>
      </c>
    </row>
    <row r="277" spans="1:15" x14ac:dyDescent="0.25">
      <c r="A277" t="str">
        <f>"Live "&amp;B277</f>
        <v>Live Make U Sweat</v>
      </c>
      <c r="B277" t="s">
        <v>691</v>
      </c>
      <c r="C277" t="str">
        <f>VLOOKUP(B277,[1]Canais!$B$2:$C$300,2,FALSE)</f>
        <v>UCFu7yChkFSA50odNZTGFBNA</v>
      </c>
      <c r="D277" t="str">
        <f>VLOOKUP(B277,canais!$L$2:$M$412,2,FALSE)</f>
        <v>5ec19a37f1c6989ffb869767</v>
      </c>
      <c r="E277" s="6">
        <v>43960</v>
      </c>
      <c r="F277" s="5" t="s">
        <v>32</v>
      </c>
      <c r="G277" t="str">
        <f>VLOOKUP(F277,subcategorias!$D$2:$E$123,2,FALSE)</f>
        <v>5ec195a5f1c6989ffb869648</v>
      </c>
      <c r="H277" s="7">
        <v>0.91666666666666663</v>
      </c>
      <c r="I277" s="7" t="str">
        <f t="shared" si="21"/>
        <v>new Date("2020-05-09T22:00-0300")</v>
      </c>
      <c r="J277" s="5" t="str">
        <f>"https://i.ytimg.com/vi/"&amp;L277&amp;"/mqdefault.jpg"</f>
        <v>https://i.ytimg.com/vi/s8aonHnL66o/mqdefault.jpg</v>
      </c>
      <c r="K277" t="s">
        <v>977</v>
      </c>
      <c r="L277" t="s">
        <v>1508</v>
      </c>
      <c r="M277" t="str">
        <f t="shared" si="18"/>
        <v>https://www.youtube.com/watch?v=s8aonHnL66o</v>
      </c>
      <c r="O277" t="str">
        <f t="shared" si="22"/>
        <v>{"titulo": "Live Make U Sweat" , "canais": [{"nome":"Make U Sweat", "_id": "5ec19a37f1c6989ffb869767"}], "subcategorias": [{"nome":"eletrônica", "_id:":"5ec195a5f1c6989ffb869648"}], "dataHora": new Date("2020-05-09T22:00-0300"),   "largeimage": "https://i.ytimg.com/vi/s8aonHnL66o/mqdefault.jpg", "status": "offline", "videoId": "s8aonHnL66o", "url": "https://www.youtube.com/watch?v=s8aonHnL66o"},</v>
      </c>
    </row>
    <row r="278" spans="1:15" x14ac:dyDescent="0.25">
      <c r="A278" t="s">
        <v>1510</v>
      </c>
      <c r="B278" t="s">
        <v>566</v>
      </c>
      <c r="C278" t="str">
        <f>VLOOKUP(B278,[1]Canais!$B$2:$C$300,2,FALSE)</f>
        <v>UCnEJYGEXs33Zaomfdgc050Q</v>
      </c>
      <c r="D278" t="str">
        <f>VLOOKUP(B278,canais!$L$2:$M$412,2,FALSE)</f>
        <v>5ec19a37f1c6989ffb869728</v>
      </c>
      <c r="E278" s="6">
        <v>43960</v>
      </c>
      <c r="F278" s="5" t="s">
        <v>32</v>
      </c>
      <c r="G278" t="str">
        <f>VLOOKUP(F278,subcategorias!$D$2:$E$123,2,FALSE)</f>
        <v>5ec195a5f1c6989ffb869648</v>
      </c>
      <c r="H278" s="7">
        <v>0.58333333333333337</v>
      </c>
      <c r="I278" s="7" t="str">
        <f t="shared" si="21"/>
        <v>new Date("2020-05-09T14:00-0300")</v>
      </c>
      <c r="J278" t="s">
        <v>1509</v>
      </c>
      <c r="K278" t="s">
        <v>977</v>
      </c>
      <c r="M278" t="str">
        <f t="shared" ref="M278:M282" si="23">IF(ISBLANK(L278),"https://www.youtube.com/channel/"&amp;C278,"https://www.youtube.com/watch?v="&amp;L278)</f>
        <v>https://www.youtube.com/channel/UCnEJYGEXs33Zaomfdgc050Q</v>
      </c>
      <c r="O278" t="str">
        <f t="shared" si="22"/>
        <v>{"titulo": "DUBDOGZ - DOGPARTY ONLINE" , "canais": [{"nome":"Dubdogz", "_id": "5ec19a37f1c6989ffb869728"}], "subcategorias": [{"nome":"eletrônica", "_id:":"5ec195a5f1c6989ffb869648"}], "dataHora": new Date("2020-05-09T14:00-0300"),   "largeimage": "https://yt3.ggpht.com/vYMFw5yn2-U69RtJuA8ymsbG2Mi6lrGtPqZLJgh23JhSzUmS1DN-uN9bZOBKXKMUxRkN8ntc=w1280-fcrop64=1,00000000ffffffff-k-c0xffffffff-no-nd-rj", "status": "offline", "videoId": "", "url": "https://www.youtube.com/channel/UCnEJYGEXs33Zaomfdgc050Q"},</v>
      </c>
    </row>
    <row r="279" spans="1:15" x14ac:dyDescent="0.25">
      <c r="A279" t="str">
        <f>"Live "&amp;B279</f>
        <v>Live Chapeleiro</v>
      </c>
      <c r="B279" t="s">
        <v>693</v>
      </c>
      <c r="C279" t="str">
        <f>VLOOKUP(B279,[1]Canais!$B$2:$C$300,2,FALSE)</f>
        <v>UCGGBiA_-K-ApOCsYEE0aK2g</v>
      </c>
      <c r="D279" t="str">
        <f>VLOOKUP(B279,canais!$L$2:$M$412,2,FALSE)</f>
        <v>5ec19a37f1c6989ffb869768</v>
      </c>
      <c r="E279" s="6">
        <v>43960</v>
      </c>
      <c r="F279" s="5" t="s">
        <v>32</v>
      </c>
      <c r="G279" t="str">
        <f>VLOOKUP(F279,subcategorias!$D$2:$E$123,2,FALSE)</f>
        <v>5ec195a5f1c6989ffb869648</v>
      </c>
      <c r="H279" s="7">
        <v>0.70833333333333337</v>
      </c>
      <c r="I279" s="7" t="str">
        <f t="shared" si="21"/>
        <v>new Date("2020-05-09T17:00-0300")</v>
      </c>
      <c r="J279" t="s">
        <v>1511</v>
      </c>
      <c r="K279" t="s">
        <v>977</v>
      </c>
      <c r="M279" t="str">
        <f t="shared" si="23"/>
        <v>https://www.youtube.com/channel/UCGGBiA_-K-ApOCsYEE0aK2g</v>
      </c>
      <c r="O279" t="str">
        <f t="shared" si="22"/>
        <v>{"titulo": "Live Chapeleiro" , "canais": [{"nome":"Chapeleiro", "_id": "5ec19a37f1c6989ffb869768"}], "subcategorias": [{"nome":"eletrônica", "_id:":"5ec195a5f1c6989ffb869648"}], "dataHora": new Date("2020-05-09T17:00-0300"),   "largeimage": "https://yt3.ggpht.com/xwffqJ3kq9RNR2YPynF5rTyBmUBD7SZ3Ld0sdAGyQcI7K9MZBrfTbmwfXSiNCkNwNVCjMxsRHa0=w1280-fcrop64=1,00000000ffffffff-k-c0xffffffff-no-nd-rj", "status": "offline", "videoId": "", "url": "https://www.youtube.com/channel/UCGGBiA_-K-ApOCsYEE0aK2g"},</v>
      </c>
    </row>
    <row r="280" spans="1:15" x14ac:dyDescent="0.25">
      <c r="A280" t="s">
        <v>1512</v>
      </c>
      <c r="B280" t="s">
        <v>695</v>
      </c>
      <c r="C280" t="str">
        <f>VLOOKUP(B280,[1]Canais!$B$2:$C$300,2,FALSE)</f>
        <v>UC_-WV4m4AU7DFzQiHSQTJ-w</v>
      </c>
      <c r="D280" t="str">
        <f>VLOOKUP(B280,canais!$L$2:$M$412,2,FALSE)</f>
        <v>5ec19a37f1c6989ffb869769</v>
      </c>
      <c r="E280" s="6">
        <v>43960</v>
      </c>
      <c r="F280" s="5" t="s">
        <v>42</v>
      </c>
      <c r="G280" t="str">
        <f>VLOOKUP(F280,subcategorias!$D$2:$E$123,2,FALSE)</f>
        <v>5ec195a5f1c6989ffb869652</v>
      </c>
      <c r="H280" s="7">
        <v>0.70833333333333337</v>
      </c>
      <c r="I280" s="7" t="str">
        <f t="shared" si="21"/>
        <v>new Date("2020-05-09T17:00-0300")</v>
      </c>
      <c r="J280" s="5" t="str">
        <f>"https://i.ytimg.com/vi/"&amp;L280&amp;"/mqdefault.jpg"</f>
        <v>https://i.ytimg.com/vi/dWypmpcfKE8/mqdefault.jpg</v>
      </c>
      <c r="K280" t="s">
        <v>977</v>
      </c>
      <c r="L280" t="s">
        <v>1513</v>
      </c>
      <c r="M280" t="str">
        <f t="shared" si="23"/>
        <v>https://www.youtube.com/watch?v=dWypmpcfKE8</v>
      </c>
      <c r="O280" t="str">
        <f t="shared" si="22"/>
        <v>{"titulo": "Festival Dia das Mães Kibon com Daniela Mercury, Preta Gil, Luiza Possi e apresentação de Mariana Ximenes." , "canais": [{"nome":"ClapMe", "_id": "5ec19a37f1c6989ffb869769"}], "subcategorias": [{"nome":"festival", "_id:":"5ec195a5f1c6989ffb869652"}], "dataHora": new Date("2020-05-09T17:00-0300"),   "largeimage": "https://i.ytimg.com/vi/dWypmpcfKE8/mqdefault.jpg", "status": "offline", "videoId": "dWypmpcfKE8", "url": "https://www.youtube.com/watch?v=dWypmpcfKE8"},</v>
      </c>
    </row>
    <row r="281" spans="1:15" x14ac:dyDescent="0.25">
      <c r="A281" t="s">
        <v>1514</v>
      </c>
      <c r="B281" t="s">
        <v>697</v>
      </c>
      <c r="C281" t="str">
        <f>VLOOKUP(B281,[1]Canais!$B$2:$C$300,2,FALSE)</f>
        <v>UCTpSRrYus6qIqaej7Ytyf-A</v>
      </c>
      <c r="D281" t="str">
        <f>VLOOKUP(B281,canais!$L$2:$M$412,2,FALSE)</f>
        <v>5ec19a37f1c6989ffb86976a</v>
      </c>
      <c r="E281" s="6">
        <v>43960</v>
      </c>
      <c r="F281" s="5" t="s">
        <v>37</v>
      </c>
      <c r="G281" t="str">
        <f>VLOOKUP(F281,subcategorias!$D$2:$E$123,2,FALSE)</f>
        <v>5ec195a5f1c6989ffb86964d</v>
      </c>
      <c r="H281" s="7">
        <v>0.75</v>
      </c>
      <c r="I281" s="7" t="str">
        <f t="shared" si="21"/>
        <v>new Date("2020-05-09T18:00-0300")</v>
      </c>
      <c r="J281" s="5" t="str">
        <f>"https://i.ytimg.com/vi/"&amp;L281&amp;"/mqdefault.jpg"</f>
        <v>https://i.ytimg.com/vi/qq5NTEfMCE0/mqdefault.jpg</v>
      </c>
      <c r="K281" t="s">
        <v>977</v>
      </c>
      <c r="L281" t="s">
        <v>1515</v>
      </c>
      <c r="M281" t="str">
        <f t="shared" si="23"/>
        <v>https://www.youtube.com/watch?v=qq5NTEfMCE0</v>
      </c>
      <c r="O281" t="str">
        <f t="shared" si="22"/>
        <v>{"titulo": "Live do Samba 2020" , "canais": [{"nome":"TV Beija-Flor", "_id": "5ec19a37f1c6989ffb86976a"}], "subcategorias": [{"nome":"samba", "_id:":"5ec195a5f1c6989ffb86964d"}], "dataHora": new Date("2020-05-09T18:00-0300"),   "largeimage": "https://i.ytimg.com/vi/qq5NTEfMCE0/mqdefault.jpg", "status": "offline", "videoId": "qq5NTEfMCE0", "url": "https://www.youtube.com/watch?v=qq5NTEfMCE0"},</v>
      </c>
    </row>
    <row r="282" spans="1:15" x14ac:dyDescent="0.25">
      <c r="A282" t="s">
        <v>1517</v>
      </c>
      <c r="B282" t="s">
        <v>699</v>
      </c>
      <c r="C282" t="str">
        <f>VLOOKUP(B282,[1]Canais!$B$2:$C$300,2,FALSE)</f>
        <v>UCESs365L1Ccnq4q3J5yZ7nQ</v>
      </c>
      <c r="D282" t="str">
        <f>VLOOKUP(B282,canais!$L$2:$M$412,2,FALSE)</f>
        <v>5ec19a37f1c6989ffb86976b</v>
      </c>
      <c r="E282" s="6">
        <v>43960</v>
      </c>
      <c r="F282" s="5" t="s">
        <v>41</v>
      </c>
      <c r="G282" t="str">
        <f>VLOOKUP(F282,subcategorias!$D$2:$E$123,2,FALSE)</f>
        <v>5ec195a5f1c6989ffb869651</v>
      </c>
      <c r="H282" s="7">
        <v>0.79166666666666663</v>
      </c>
      <c r="I282" s="7" t="str">
        <f t="shared" si="21"/>
        <v>new Date("2020-05-09T19:00-0300")</v>
      </c>
      <c r="J282" t="s">
        <v>1516</v>
      </c>
      <c r="K282" t="s">
        <v>977</v>
      </c>
      <c r="M282" t="str">
        <f t="shared" si="23"/>
        <v>https://www.youtube.com/channel/UCESs365L1Ccnq4q3J5yZ7nQ</v>
      </c>
      <c r="O282" t="str">
        <f t="shared" si="22"/>
        <v>{"titulo": "Dori Caymmi no #SescAoVivo" , "canais": [{"nome":"Dori Caymmi", "_id": "5ec19a37f1c6989ffb86976b"}], "subcategorias": [{"nome":"mpb", "_id:":"5ec195a5f1c6989ffb869651"}], "dataHora": new Date("2020-05-09T19:00-0300"),   "largeimage": "https://img.youtube.com/vi/J1T5YtZmQ0U/0.jpg", "status": "offline", "videoId": "", "url": "https://www.youtube.com/channel/UCESs365L1Ccnq4q3J5yZ7nQ"},</v>
      </c>
    </row>
    <row r="283" spans="1:15" x14ac:dyDescent="0.25">
      <c r="A283" t="str">
        <f>"Live "&amp;B283</f>
        <v>Live Leo Middea</v>
      </c>
      <c r="B283" t="s">
        <v>700</v>
      </c>
      <c r="C283" t="str">
        <f>VLOOKUP(B283,[1]Canais!$B$2:$C$300,2,FALSE)</f>
        <v>UCsgVsP7hCOAPMTBPNLGf6kQ</v>
      </c>
      <c r="D283" t="str">
        <f>VLOOKUP(B283,canais!$L$2:$M$412,2,FALSE)</f>
        <v>5ec19a37f1c6989ffb86976c</v>
      </c>
      <c r="E283" s="6">
        <v>43960</v>
      </c>
      <c r="F283" s="5" t="s">
        <v>41</v>
      </c>
      <c r="G283" t="str">
        <f>VLOOKUP(F283,subcategorias!$D$2:$E$123,2,FALSE)</f>
        <v>5ec195a5f1c6989ffb869651</v>
      </c>
      <c r="H283" s="7">
        <v>0.66666666666666663</v>
      </c>
      <c r="I283" s="7" t="str">
        <f t="shared" si="21"/>
        <v>new Date("2020-05-09T16:00-0300")</v>
      </c>
      <c r="J283" t="s">
        <v>1518</v>
      </c>
      <c r="K283" t="s">
        <v>977</v>
      </c>
      <c r="M283" t="s">
        <v>1519</v>
      </c>
      <c r="O283" t="str">
        <f t="shared" si="22"/>
        <v>{"titulo": "Live Leo Middea" , "canais": [{"nome":"Leo Middea", "_id": "5ec19a37f1c6989ffb86976c"}], "subcategorias": [{"nome":"mpb", "_id:":"5ec195a5f1c6989ffb869651"}], "dataHora": new Date("2020-05-09T16:00-0300"),   "largeimage": "https://yt3.ggpht.com/1dr3SB5UxZ3v82dVVhvRv5dGaxetg7SKghkNrWrAiKfpNDk-iodx9b65adib84Qe3lb11kE6_tk=w1280-fcrop64=1,00000000ffffffff-k-c0xffffffff-no-nd-rj", "status": "offline", "videoId": "", "url": "https://www.instagram.com/leomiddea/"},</v>
      </c>
    </row>
    <row r="284" spans="1:15" x14ac:dyDescent="0.25">
      <c r="A284" t="str">
        <f>"Live "&amp;B284</f>
        <v>Live Marina Lima</v>
      </c>
      <c r="B284" t="s">
        <v>702</v>
      </c>
      <c r="C284" t="str">
        <f>VLOOKUP(B284,[1]Canais!$B$2:$C$300,2,FALSE)</f>
        <v>UCPcwdGUIAHX3BkyHYHtlSAg</v>
      </c>
      <c r="D284" t="str">
        <f>VLOOKUP(B284,canais!$L$2:$M$412,2,FALSE)</f>
        <v>5ec19a37f1c6989ffb86976d</v>
      </c>
      <c r="E284" s="6">
        <v>43960</v>
      </c>
      <c r="F284" s="5" t="s">
        <v>41</v>
      </c>
      <c r="G284" t="str">
        <f>VLOOKUP(F284,subcategorias!$D$2:$E$123,2,FALSE)</f>
        <v>5ec195a5f1c6989ffb869651</v>
      </c>
      <c r="H284" s="7">
        <v>0.83333333333333337</v>
      </c>
      <c r="I284" s="7" t="str">
        <f t="shared" si="21"/>
        <v>new Date("2020-05-09T20:00-0300")</v>
      </c>
      <c r="J284" t="s">
        <v>1520</v>
      </c>
      <c r="K284" t="s">
        <v>977</v>
      </c>
      <c r="M284" t="s">
        <v>1521</v>
      </c>
      <c r="O284" t="str">
        <f t="shared" si="22"/>
        <v>{"titulo": "Live Marina Lima" , "canais": [{"nome":"Marina Lima", "_id": "5ec19a37f1c6989ffb86976d"}], "subcategorias": [{"nome":"mpb", "_id:":"5ec195a5f1c6989ffb869651"}], "dataHora": new Date("2020-05-09T20:00-0300"),   "largeimage": "https://yt3.ggpht.com/GLSmzgW48MdkftlfUGSuXaP-9C5DfRjhq8Enle09KD2PXjneSiN7ayhvQopIMDiyox-YEDeNNw=w1280-fcrop64=1,00000000ffffffff-k-c0xffffffff-no-nd-rj", "status": "offline", "videoId": "", "url": "https://www.instagram.com/iguatemisp/"},</v>
      </c>
    </row>
    <row r="285" spans="1:15" x14ac:dyDescent="0.25">
      <c r="A285" t="s">
        <v>1522</v>
      </c>
      <c r="B285" t="s">
        <v>704</v>
      </c>
      <c r="C285" t="str">
        <f>VLOOKUP(B285,[1]Canais!$B$2:$C$300,2,FALSE)</f>
        <v>UChv9FR8xwUxEkdBUVu4VUOw</v>
      </c>
      <c r="D285" t="str">
        <f>VLOOKUP(B285,canais!$L$2:$M$412,2,FALSE)</f>
        <v>5ec19a37f1c6989ffb86976e</v>
      </c>
      <c r="E285" s="6">
        <v>43960</v>
      </c>
      <c r="F285" s="5" t="s">
        <v>29</v>
      </c>
      <c r="G285" t="str">
        <f>VLOOKUP(F285,subcategorias!$D$2:$E$123,2,FALSE)</f>
        <v>5ec195a5f1c6989ffb869645</v>
      </c>
      <c r="H285" s="7">
        <v>0.66666666666666663</v>
      </c>
      <c r="I285" s="7" t="str">
        <f t="shared" si="21"/>
        <v>new Date("2020-05-09T16:00-0300")</v>
      </c>
      <c r="J285" s="5" t="str">
        <f>"https://i.ytimg.com/vi/"&amp;L285&amp;"/mqdefault.jpg"</f>
        <v>https://i.ytimg.com/vi/-ilOX3InA8Y/mqdefault.jpg</v>
      </c>
      <c r="K285" t="s">
        <v>977</v>
      </c>
      <c r="L285" s="10" t="s">
        <v>1523</v>
      </c>
      <c r="M285" t="str">
        <f t="shared" ref="M285:M314" si="24">IF(ISBLANK(L285),"https://www.youtube.com/channel/"&amp;C285,"https://www.youtube.com/watch?v="&amp;L285)</f>
        <v>https://www.youtube.com/watch?v=-ilOX3InA8Y</v>
      </c>
      <c r="O285" t="str">
        <f t="shared" si="22"/>
        <v>{"titulo": "Genesis - The Way We Walk" , "canais": [{"nome":"Genesis", "_id": "5ec19a37f1c6989ffb86976e"}], "subcategorias": [{"nome":"rock", "_id:":"5ec195a5f1c6989ffb869645"}], "dataHora": new Date("2020-05-09T16:00-0300"),   "largeimage": "https://i.ytimg.com/vi/-ilOX3InA8Y/mqdefault.jpg", "status": "offline", "videoId": "-ilOX3InA8Y", "url": "https://www.youtube.com/watch?v=-ilOX3InA8Y"},</v>
      </c>
    </row>
    <row r="286" spans="1:15" x14ac:dyDescent="0.25">
      <c r="A286" t="s">
        <v>1524</v>
      </c>
      <c r="B286" t="s">
        <v>706</v>
      </c>
      <c r="C286" t="str">
        <f>VLOOKUP(B286,[1]Canais!$B$2:$C$300,2,FALSE)</f>
        <v>UCJbxQIHRJQxOMOIynL9njDA</v>
      </c>
      <c r="D286" t="str">
        <f>VLOOKUP(B286,canais!$L$2:$M$412,2,FALSE)</f>
        <v>5ec19a37f1c6989ffb86976f</v>
      </c>
      <c r="E286" s="6">
        <v>43960</v>
      </c>
      <c r="F286" s="5" t="s">
        <v>28</v>
      </c>
      <c r="G286" t="str">
        <f>VLOOKUP(F286,subcategorias!$D$2:$E$123,2,FALSE)</f>
        <v>5ec195a5f1c6989ffb869644</v>
      </c>
      <c r="H286" s="7">
        <v>0.70833333333333337</v>
      </c>
      <c r="I286" s="7" t="str">
        <f t="shared" si="21"/>
        <v>new Date("2020-05-09T17:00-0300")</v>
      </c>
      <c r="J286" s="5" t="str">
        <f>"https://i.ytimg.com/vi/"&amp;L286&amp;"/mqdefault.jpg"</f>
        <v>https://i.ytimg.com/vi/R-GSWtAgVb8/mqdefault.jpg</v>
      </c>
      <c r="K286" t="s">
        <v>977</v>
      </c>
      <c r="L286" t="s">
        <v>1525</v>
      </c>
      <c r="M286" t="str">
        <f t="shared" si="24"/>
        <v>https://www.youtube.com/watch?v=R-GSWtAgVb8</v>
      </c>
      <c r="O286" t="str">
        <f t="shared" si="22"/>
        <v>{"titulo": "Emílio e Eduardo - Live Show - #FiqueEmCasa e Cante #Comigo" , "canais": [{"nome":"Emílio e Eduardo", "_id": "5ec19a37f1c6989ffb86976f"}], "subcategorias": [{"nome":"sertanejo", "_id:":"5ec195a5f1c6989ffb869644"}], "dataHora": new Date("2020-05-09T17:00-0300"),   "largeimage": "https://i.ytimg.com/vi/R-GSWtAgVb8/mqdefault.jpg", "status": "offline", "videoId": "R-GSWtAgVb8", "url": "https://www.youtube.com/watch?v=R-GSWtAgVb8"},</v>
      </c>
    </row>
    <row r="287" spans="1:15" x14ac:dyDescent="0.25">
      <c r="A287" t="s">
        <v>1526</v>
      </c>
      <c r="B287" t="s">
        <v>708</v>
      </c>
      <c r="C287" t="str">
        <f>VLOOKUP(B287,[1]Canais!$B$2:$C$300,2,FALSE)</f>
        <v>UCU_xJPRarH3uzFO8ZpNsG4Q</v>
      </c>
      <c r="D287" t="str">
        <f>VLOOKUP(B287,canais!$L$2:$M$412,2,FALSE)</f>
        <v>5ec19a37f1c6989ffb869770</v>
      </c>
      <c r="E287" s="6">
        <v>43960</v>
      </c>
      <c r="F287" s="5" t="s">
        <v>44</v>
      </c>
      <c r="G287" t="str">
        <f>VLOOKUP(F287,subcategorias!$D$2:$E$123,2,FALSE)</f>
        <v>5ec195a5f1c6989ffb869654</v>
      </c>
      <c r="H287" s="7">
        <v>0.70833333333333337</v>
      </c>
      <c r="I287" s="7" t="str">
        <f t="shared" si="21"/>
        <v>new Date("2020-05-09T17:00-0300")</v>
      </c>
      <c r="J287" s="5" t="str">
        <f>"https://i.ytimg.com/vi/"&amp;L287&amp;"/mqdefault.jpg"</f>
        <v>https://i.ytimg.com/vi/sfeu33pbAcE/mqdefault.jpg</v>
      </c>
      <c r="K287" t="s">
        <v>977</v>
      </c>
      <c r="L287" t="s">
        <v>1527</v>
      </c>
      <c r="M287" t="str">
        <f t="shared" si="24"/>
        <v>https://www.youtube.com/watch?v=sfeu33pbAcE</v>
      </c>
      <c r="O287" t="str">
        <f t="shared" si="22"/>
        <v>{"titulo": "Tatau - Live #PraAquecerSeuCoração" , "canais": [{"nome":"Tatau", "_id": "5ec19a37f1c6989ffb869770"}], "subcategorias": [{"nome":"axé", "_id:":"5ec195a5f1c6989ffb869654"}], "dataHora": new Date("2020-05-09T17:00-0300"),   "largeimage": "https://i.ytimg.com/vi/sfeu33pbAcE/mqdefault.jpg", "status": "offline", "videoId": "sfeu33pbAcE", "url": "https://www.youtube.com/watch?v=sfeu33pbAcE"},</v>
      </c>
    </row>
    <row r="288" spans="1:15" x14ac:dyDescent="0.25">
      <c r="A288" t="s">
        <v>1529</v>
      </c>
      <c r="B288" t="s">
        <v>710</v>
      </c>
      <c r="C288" t="str">
        <f>VLOOKUP(B288,[1]Canais!$B$2:$C$300,2,FALSE)</f>
        <v>UCbHBQWrIuaYEbqOx2uHnbPg</v>
      </c>
      <c r="D288" t="str">
        <f>VLOOKUP(B288,canais!$L$2:$M$412,2,FALSE)</f>
        <v>5ec19a37f1c6989ffb869771</v>
      </c>
      <c r="E288" s="6">
        <v>43960</v>
      </c>
      <c r="F288" s="5" t="s">
        <v>29</v>
      </c>
      <c r="G288" t="str">
        <f>VLOOKUP(F288,subcategorias!$D$2:$E$123,2,FALSE)</f>
        <v>5ec195a5f1c6989ffb869645</v>
      </c>
      <c r="H288" s="7">
        <v>0.85416666666666663</v>
      </c>
      <c r="I288" s="7" t="str">
        <f t="shared" si="21"/>
        <v>new Date("2020-05-09T20:30-0300")</v>
      </c>
      <c r="J288" t="s">
        <v>1528</v>
      </c>
      <c r="K288" t="s">
        <v>977</v>
      </c>
      <c r="M288" s="8" t="s">
        <v>1530</v>
      </c>
      <c r="O288" t="str">
        <f t="shared" si="22"/>
        <v>{"titulo": "Alencar &amp; Lex - LIVE 2" , "canais": [{"nome":"Alencar Moraes e Lex Nogueira", "_id": "5ec19a37f1c6989ffb869771"}], "subcategorias": [{"nome":"rock", "_id:":"5ec195a5f1c6989ffb869645"}], "dataHora": new Date("2020-05-09T20:30-0300"),   "largeimage": "https://yt3.ggpht.com/a/AATXAJx0is079cNdRsWFhtqW5pPSAwniruYoW_yexg=s100-c-k-c0xffffffff-no-rj-mo", "status": "offline", "videoId": "", "url": "https://www.facebook.com/AlencarMoraeseLexNogueira/"},</v>
      </c>
    </row>
    <row r="289" spans="1:15" x14ac:dyDescent="0.25">
      <c r="A289" t="str">
        <f>"Live "&amp;B289</f>
        <v>Live Di Propósito</v>
      </c>
      <c r="B289" t="s">
        <v>713</v>
      </c>
      <c r="C289" t="str">
        <f>VLOOKUP(B289,[1]Canais!$B$2:$C$300,2,FALSE)</f>
        <v>UCtdqRFoUfC7_SAiIRQiBbGg</v>
      </c>
      <c r="D289" t="str">
        <f>VLOOKUP(B289,canais!$L$2:$M$412,2,FALSE)</f>
        <v>5ec19a37f1c6989ffb869772</v>
      </c>
      <c r="E289" s="6">
        <v>43961</v>
      </c>
      <c r="F289" s="5" t="s">
        <v>37</v>
      </c>
      <c r="G289" t="str">
        <f>VLOOKUP(F289,subcategorias!$D$2:$E$123,2,FALSE)</f>
        <v>5ec195a5f1c6989ffb86964d</v>
      </c>
      <c r="H289" s="7">
        <v>0.60416666666666663</v>
      </c>
      <c r="I289" s="7" t="str">
        <f t="shared" si="21"/>
        <v>new Date("2020-05-10T14:30-0300")</v>
      </c>
      <c r="J289" s="5" t="str">
        <f>"https://i.ytimg.com/vi/"&amp;L289&amp;"/mqdefault.jpg"</f>
        <v>https://i.ytimg.com/vi/r0M7h_JhG_M/mqdefault.jpg</v>
      </c>
      <c r="K289" t="s">
        <v>977</v>
      </c>
      <c r="L289" t="s">
        <v>1531</v>
      </c>
      <c r="M289" t="str">
        <f t="shared" si="24"/>
        <v>https://www.youtube.com/watch?v=r0M7h_JhG_M</v>
      </c>
      <c r="O289" t="str">
        <f t="shared" si="22"/>
        <v>{"titulo": "Live Di Propósito" , "canais": [{"nome":"Di Propósito", "_id": "5ec19a37f1c6989ffb869772"}], "subcategorias": [{"nome":"samba", "_id:":"5ec195a5f1c6989ffb86964d"}], "dataHora": new Date("2020-05-10T14:30-0300"),   "largeimage": "https://i.ytimg.com/vi/r0M7h_JhG_M/mqdefault.jpg", "status": "offline", "videoId": "r0M7h_JhG_M", "url": "https://www.youtube.com/watch?v=r0M7h_JhG_M"},</v>
      </c>
    </row>
    <row r="290" spans="1:15" x14ac:dyDescent="0.25">
      <c r="A290" t="s">
        <v>1532</v>
      </c>
      <c r="B290" t="s">
        <v>715</v>
      </c>
      <c r="C290" t="str">
        <f>VLOOKUP(B290,[1]Canais!$B$2:$C$300,2,FALSE)</f>
        <v>UCXgxNzAgZ1GExhTW4X1mUrg</v>
      </c>
      <c r="D290" t="str">
        <f>VLOOKUP(B290,canais!$L$2:$M$412,2,FALSE)</f>
        <v>5ec19a37f1c6989ffb869773</v>
      </c>
      <c r="E290" s="6">
        <v>43961</v>
      </c>
      <c r="F290" s="5" t="s">
        <v>48</v>
      </c>
      <c r="G290" t="str">
        <f>VLOOKUP(F290,subcategorias!$D$2:$E$123,2,FALSE)</f>
        <v>5ec195a5f1c6989ffb869658</v>
      </c>
      <c r="H290" s="7">
        <v>0.60416666666666663</v>
      </c>
      <c r="I290" s="7" t="str">
        <f t="shared" si="21"/>
        <v>new Date("2020-05-10T14:30-0300")</v>
      </c>
      <c r="J290" s="5" t="str">
        <f>"https://i.ytimg.com/vi/"&amp;L290&amp;"/mqdefault.jpg"</f>
        <v>https://i.ytimg.com/vi/ExPxVIuwHX8/mqdefault.jpg</v>
      </c>
      <c r="K290" t="s">
        <v>977</v>
      </c>
      <c r="L290" t="s">
        <v>1533</v>
      </c>
      <c r="M290" t="str">
        <f t="shared" si="24"/>
        <v>https://www.youtube.com/watch?v=ExPxVIuwHX8</v>
      </c>
      <c r="O290" t="str">
        <f t="shared" si="22"/>
        <v>{"titulo": "MOTHER'S DAY STREAM" , "canais": [{"nome":"Marc Rebillet", "_id": "5ec19a37f1c6989ffb869773"}], "subcategorias": [{"nome":"outros", "_id:":"5ec195a5f1c6989ffb869658"}], "dataHora": new Date("2020-05-10T14:30-0300"),   "largeimage": "https://i.ytimg.com/vi/ExPxVIuwHX8/mqdefault.jpg", "status": "offline", "videoId": "ExPxVIuwHX8", "url": "https://www.youtube.com/watch?v=ExPxVIuwHX8"},</v>
      </c>
    </row>
    <row r="291" spans="1:15" x14ac:dyDescent="0.25">
      <c r="A291" t="s">
        <v>1534</v>
      </c>
      <c r="B291" t="s">
        <v>647</v>
      </c>
      <c r="C291" t="str">
        <f>VLOOKUP(B291,[1]Canais!$B$2:$C$300,2,FALSE)</f>
        <v>UCJ53-i88ymgy7RDBPpb4PEg</v>
      </c>
      <c r="D291" t="str">
        <f>VLOOKUP(B291,canais!$L$2:$M$412,2,FALSE)</f>
        <v>5ec19a37f1c6989ffb869751</v>
      </c>
      <c r="E291" s="6">
        <v>43961</v>
      </c>
      <c r="F291" s="5" t="s">
        <v>34</v>
      </c>
      <c r="G291" t="str">
        <f>VLOOKUP(F291,subcategorias!$D$2:$E$123,2,FALSE)</f>
        <v>5ec195a5f1c6989ffb86964a</v>
      </c>
      <c r="H291" s="7">
        <v>0.66666666666666663</v>
      </c>
      <c r="I291" s="7" t="str">
        <f t="shared" si="21"/>
        <v>new Date("2020-05-10T16:00-0300")</v>
      </c>
      <c r="J291" s="5" t="str">
        <f>"https://i.ytimg.com/vi/"&amp;L291&amp;"/mqdefault.jpg"</f>
        <v>https://i.ytimg.com/vi/ohv0m2azTgQ/mqdefault.jpg</v>
      </c>
      <c r="K291" t="s">
        <v>977</v>
      </c>
      <c r="L291" t="s">
        <v>1535</v>
      </c>
      <c r="M291" t="str">
        <f t="shared" si="24"/>
        <v>https://www.youtube.com/watch?v=ohv0m2azTgQ</v>
      </c>
      <c r="O291" t="str">
        <f t="shared" si="22"/>
        <v>{"titulo": "LIVE #EMICIDA #EmicidaLiveEmCasa | #FiqueEmCasa e cante #Comigo" , "canais": [{"nome":"Emicida", "_id": "5ec19a37f1c6989ffb869751"}], "subcategorias": [{"nome":"rap", "_id:":"5ec195a5f1c6989ffb86964a"}], "dataHora": new Date("2020-05-10T16:00-0300"),   "largeimage": "https://i.ytimg.com/vi/ohv0m2azTgQ/mqdefault.jpg", "status": "offline", "videoId": "ohv0m2azTgQ", "url": "https://www.youtube.com/watch?v=ohv0m2azTgQ"},</v>
      </c>
    </row>
    <row r="292" spans="1:15" x14ac:dyDescent="0.25">
      <c r="A292" t="s">
        <v>1536</v>
      </c>
      <c r="B292" t="s">
        <v>717</v>
      </c>
      <c r="C292" t="str">
        <f>VLOOKUP(B292,[1]Canais!$B$2:$C$300,2,FALSE)</f>
        <v>UCuT8yg86VnS7uWgTEBcTbSA</v>
      </c>
      <c r="D292" t="str">
        <f>VLOOKUP(B292,canais!$L$2:$M$412,2,FALSE)</f>
        <v>5ec19a37f1c6989ffb869774</v>
      </c>
      <c r="E292" s="6">
        <v>43961</v>
      </c>
      <c r="F292" s="5" t="s">
        <v>39</v>
      </c>
      <c r="G292" t="str">
        <f>VLOOKUP(F292,subcategorias!$D$2:$E$123,2,FALSE)</f>
        <v>5ec195a5f1c6989ffb86964f</v>
      </c>
      <c r="H292" s="7">
        <v>0.66666666666666663</v>
      </c>
      <c r="I292" s="7" t="str">
        <f t="shared" si="21"/>
        <v>new Date("2020-05-10T16:00-0300")</v>
      </c>
      <c r="J292" s="5" t="str">
        <f>"https://i.ytimg.com/vi/"&amp;L292&amp;"/mqdefault.jpg"</f>
        <v>https://i.ytimg.com/vi/gO-ESPegX0Q/mqdefault.jpg</v>
      </c>
      <c r="K292" t="s">
        <v>977</v>
      </c>
      <c r="L292" t="s">
        <v>1537</v>
      </c>
      <c r="M292" t="str">
        <f t="shared" si="24"/>
        <v>https://www.youtube.com/watch?v=gO-ESPegX0Q</v>
      </c>
      <c r="O292" t="str">
        <f t="shared" si="22"/>
        <v>{"titulo": "Dorgival Dantas - Ensaio de São João - #LiveDorgivalDantas #FiqueEmCasa e Cante #Comigo" , "canais": [{"nome":"Dorgival Dantas", "_id": "5ec19a37f1c6989ffb869774"}], "subcategorias": [{"nome":"forró", "_id:":"5ec195a5f1c6989ffb86964f"}], "dataHora": new Date("2020-05-10T16:00-0300"),   "largeimage": "https://i.ytimg.com/vi/gO-ESPegX0Q/mqdefault.jpg", "status": "offline", "videoId": "gO-ESPegX0Q", "url": "https://www.youtube.com/watch?v=gO-ESPegX0Q"},</v>
      </c>
    </row>
    <row r="293" spans="1:15" x14ac:dyDescent="0.25">
      <c r="A293" t="s">
        <v>1538</v>
      </c>
      <c r="B293" t="s">
        <v>719</v>
      </c>
      <c r="C293" t="str">
        <f>VLOOKUP(B293,[1]Canais!$B$2:$C$300,2,FALSE)</f>
        <v>UCEp5flnt1KpkKchO-b-Ux2A</v>
      </c>
      <c r="D293" t="str">
        <f>VLOOKUP(B293,canais!$L$2:$M$412,2,FALSE)</f>
        <v>5ec19a37f1c6989ffb869775</v>
      </c>
      <c r="E293" s="6">
        <v>43961</v>
      </c>
      <c r="F293" s="5" t="s">
        <v>41</v>
      </c>
      <c r="G293" t="str">
        <f>VLOOKUP(F293,subcategorias!$D$2:$E$123,2,FALSE)</f>
        <v>5ec195a5f1c6989ffb869651</v>
      </c>
      <c r="H293" s="7">
        <v>0.70833333333333337</v>
      </c>
      <c r="I293" s="7" t="str">
        <f t="shared" si="21"/>
        <v>new Date("2020-05-10T17:00-0300")</v>
      </c>
      <c r="J293" s="5" t="str">
        <f>"https://i.ytimg.com/vi/"&amp;L293&amp;"/mqdefault.jpg"</f>
        <v>https://i.ytimg.com/vi/XCD3pBfr3A0/mqdefault.jpg</v>
      </c>
      <c r="K293" t="s">
        <v>977</v>
      </c>
      <c r="L293" t="s">
        <v>1539</v>
      </c>
      <c r="M293" t="str">
        <f t="shared" si="24"/>
        <v>https://www.youtube.com/watch?v=XCD3pBfr3A0</v>
      </c>
      <c r="O293" t="str">
        <f t="shared" si="22"/>
        <v>{"titulo": "#DiadasMãesSeara | #FiqueEmCasa e Cante #Comigo" , "canais": [{"nome":"Maria Rita", "_id": "5ec19a37f1c6989ffb869775"}], "subcategorias": [{"nome":"mpb", "_id:":"5ec195a5f1c6989ffb869651"}], "dataHora": new Date("2020-05-10T17:00-0300"),   "largeimage": "https://i.ytimg.com/vi/XCD3pBfr3A0/mqdefault.jpg", "status": "offline", "videoId": "XCD3pBfr3A0", "url": "https://www.youtube.com/watch?v=XCD3pBfr3A0"},</v>
      </c>
    </row>
    <row r="294" spans="1:15" x14ac:dyDescent="0.25">
      <c r="A294" t="str">
        <f>"Live "&amp;B294</f>
        <v>Live Teresa Cristina</v>
      </c>
      <c r="B294" t="s">
        <v>721</v>
      </c>
      <c r="C294" t="str">
        <f>VLOOKUP(B294,[1]Canais!$B$2:$C$300,2,FALSE)</f>
        <v>UCrs_t3HCEvhynFElI2fY1Fw</v>
      </c>
      <c r="D294" t="str">
        <f>VLOOKUP(B294,canais!$L$2:$M$412,2,FALSE)</f>
        <v>5ec19a37f1c6989ffb869776</v>
      </c>
      <c r="E294" s="6">
        <v>43961</v>
      </c>
      <c r="F294" s="5" t="s">
        <v>41</v>
      </c>
      <c r="G294" t="str">
        <f>VLOOKUP(F294,subcategorias!$D$2:$E$123,2,FALSE)</f>
        <v>5ec195a5f1c6989ffb869651</v>
      </c>
      <c r="H294" s="7">
        <v>0.5</v>
      </c>
      <c r="I294" s="7" t="str">
        <f t="shared" si="21"/>
        <v>new Date("2020-05-10T12:00-0300")</v>
      </c>
      <c r="J294" t="s">
        <v>1540</v>
      </c>
      <c r="K294" t="s">
        <v>977</v>
      </c>
      <c r="M294" t="str">
        <f t="shared" si="24"/>
        <v>https://www.youtube.com/channel/UCrs_t3HCEvhynFElI2fY1Fw</v>
      </c>
      <c r="O294" t="str">
        <f t="shared" si="22"/>
        <v>{"titulo": "Live Teresa Cristina" , "canais": [{"nome":"Teresa Cristina", "_id": "5ec19a37f1c6989ffb869776"}], "subcategorias": [{"nome":"mpb", "_id:":"5ec195a5f1c6989ffb869651"}], "dataHora": new Date("2020-05-10T12:00-0300"),   "largeimage": "https://yt3.ggpht.com/-PLTH7Mgp_NYJ5p7WYM1ysq5r1FWPhnNMxfDTdLBwxhdvn8wChO7sz6vrG0nlZiQEEcmXBi4Mz8=w960-fcrop64=1,32b75a57cd48a5a8-k-c0xffffffff-no-nd-rj", "status": "offline", "videoId": "", "url": "https://www.youtube.com/channel/UCrs_t3HCEvhynFElI2fY1Fw"},</v>
      </c>
    </row>
    <row r="295" spans="1:15" x14ac:dyDescent="0.25">
      <c r="A295" t="str">
        <f>"Live "&amp;B295</f>
        <v>Live Simone</v>
      </c>
      <c r="B295" t="s">
        <v>723</v>
      </c>
      <c r="C295" t="str">
        <f>VLOOKUP(B295,[1]Canais!$B$2:$C$300,2,FALSE)</f>
        <v>UCjBxg0lL67R8ka8Lq-hZb4w</v>
      </c>
      <c r="D295" t="str">
        <f>VLOOKUP(B295,canais!$L$2:$M$412,2,FALSE)</f>
        <v>5ec19a37f1c6989ffb869777</v>
      </c>
      <c r="E295" s="6">
        <v>43961</v>
      </c>
      <c r="F295" s="5" t="s">
        <v>41</v>
      </c>
      <c r="G295" t="str">
        <f>VLOOKUP(F295,subcategorias!$D$2:$E$123,2,FALSE)</f>
        <v>5ec195a5f1c6989ffb869651</v>
      </c>
      <c r="H295" s="7">
        <v>0.75</v>
      </c>
      <c r="I295" s="7" t="str">
        <f t="shared" si="21"/>
        <v>new Date("2020-05-10T18:00-0300")</v>
      </c>
      <c r="J295" t="s">
        <v>1541</v>
      </c>
      <c r="K295" t="s">
        <v>977</v>
      </c>
      <c r="M295" t="str">
        <f t="shared" si="24"/>
        <v>https://www.youtube.com/channel/UCjBxg0lL67R8ka8Lq-hZb4w</v>
      </c>
      <c r="O295" t="str">
        <f t="shared" si="22"/>
        <v>{"titulo": "Live Simone" , "canais": [{"nome":"Simone", "_id": "5ec19a37f1c6989ffb869777"}], "subcategorias": [{"nome":"mpb", "_id:":"5ec195a5f1c6989ffb869651"}], "dataHora": new Date("2020-05-10T18:00-0300"),   "largeimage": "https://yt3.ggpht.com/wjXMyCxp5L3VPvwb00wEOL0WjwZFbCeulrxO6ljihEVGvEEBD-4YhTLpebUzY61ligI3Qw88Lw=w960-fcrop64=1,32b75a57cd48a5a8-k-c0xffffffff-no-nd-rj", "status": "offline", "videoId": "", "url": "https://www.youtube.com/channel/UCjBxg0lL67R8ka8Lq-hZb4w"},</v>
      </c>
    </row>
    <row r="296" spans="1:15" x14ac:dyDescent="0.25">
      <c r="A296" t="s">
        <v>1543</v>
      </c>
      <c r="B296" t="s">
        <v>725</v>
      </c>
      <c r="C296" t="str">
        <f>VLOOKUP(B296,[1]Canais!$B$2:$C$300,2,FALSE)</f>
        <v>UCEu4zYAMGPBi3vGAiEA5srg</v>
      </c>
      <c r="D296" t="str">
        <f>VLOOKUP(B296,canais!$L$2:$M$412,2,FALSE)</f>
        <v>5ec19a37f1c6989ffb869778</v>
      </c>
      <c r="E296" s="6">
        <v>43961</v>
      </c>
      <c r="F296" s="5" t="s">
        <v>41</v>
      </c>
      <c r="G296" t="str">
        <f>VLOOKUP(F296,subcategorias!$D$2:$E$123,2,FALSE)</f>
        <v>5ec195a5f1c6989ffb869651</v>
      </c>
      <c r="H296" s="7">
        <v>0.8125</v>
      </c>
      <c r="I296" s="7" t="str">
        <f t="shared" si="21"/>
        <v>new Date("2020-05-10T19:30-0300")</v>
      </c>
      <c r="J296" t="s">
        <v>1542</v>
      </c>
      <c r="K296" t="s">
        <v>977</v>
      </c>
      <c r="M296" t="s">
        <v>1544</v>
      </c>
      <c r="O296" t="str">
        <f t="shared" si="22"/>
        <v>{"titulo": "@seujorge e @daniel_jobim interpretam Tom Jobim em homenagem ao Dia das Mães." , "canais": [{"nome":"Seu Jorge", "_id": "5ec19a37f1c6989ffb869778"}], "subcategorias": [{"nome":"mpb", "_id:":"5ec195a5f1c6989ffb869651"}], "dataHora": new Date("2020-05-10T19:30-0300"),   "largeimage": "https://i.ytimg.com/vi/2GsBx_SmjOI/mqdefault.jpg", "status": "offline", "videoId": "", "url": "https://www.instagram.com/teatrobradesco/"},</v>
      </c>
    </row>
    <row r="297" spans="1:15" x14ac:dyDescent="0.25">
      <c r="A297" t="s">
        <v>1545</v>
      </c>
      <c r="B297" t="s">
        <v>727</v>
      </c>
      <c r="C297" t="str">
        <f>VLOOKUP(B297,[1]Canais!$B$2:$C$300,2,FALSE)</f>
        <v>UCpo5MmygEHw8Vj5y3aM9rEA</v>
      </c>
      <c r="D297" t="str">
        <f>VLOOKUP(B297,canais!$L$2:$M$412,2,FALSE)</f>
        <v>5ec19a37f1c6989ffb869779</v>
      </c>
      <c r="E297" s="6">
        <v>43961</v>
      </c>
      <c r="F297" s="5" t="s">
        <v>38</v>
      </c>
      <c r="G297" t="str">
        <f>VLOOKUP(F297,subcategorias!$D$2:$E$123,2,FALSE)</f>
        <v>5ec195a5f1c6989ffb86964e</v>
      </c>
      <c r="H297" s="7">
        <v>0.68055555555555547</v>
      </c>
      <c r="I297" s="7" t="str">
        <f t="shared" si="21"/>
        <v>new Date("2020-05-10T16:20-0300")</v>
      </c>
      <c r="J297" s="5" t="str">
        <f>"https://i.ytimg.com/vi/"&amp;L297&amp;"/mqdefault.jpg"</f>
        <v>https://i.ytimg.com/vi/2fFnW6L6w9w/mqdefault.jpg</v>
      </c>
      <c r="K297" t="s">
        <v>977</v>
      </c>
      <c r="L297" t="s">
        <v>1546</v>
      </c>
      <c r="M297" t="str">
        <f t="shared" si="24"/>
        <v>https://www.youtube.com/watch?v=2fFnW6L6w9w</v>
      </c>
      <c r="O297" t="str">
        <f t="shared" si="22"/>
        <v>{"titulo": "Live do Mato #ResistirSempreVencerá N2 | #FiqueEmCasa e Cante #Comigo" , "canais": [{"nome":"Mato Seco", "_id": "5ec19a37f1c6989ffb869779"}], "subcategorias": [{"nome":"reggae", "_id:":"5ec195a5f1c6989ffb86964e"}], "dataHora": new Date("2020-05-10T16:20-0300"),   "largeimage": "https://i.ytimg.com/vi/2fFnW6L6w9w/mqdefault.jpg", "status": "offline", "videoId": "2fFnW6L6w9w", "url": "https://www.youtube.com/watch?v=2fFnW6L6w9w"},</v>
      </c>
    </row>
    <row r="298" spans="1:15" x14ac:dyDescent="0.25">
      <c r="A298" t="s">
        <v>1547</v>
      </c>
      <c r="B298" t="s">
        <v>729</v>
      </c>
      <c r="C298" t="str">
        <f>VLOOKUP(B298,[1]Canais!$B$2:$C$300,2,FALSE)</f>
        <v>UCRv00d7mhmsWw6n6hBo96OA</v>
      </c>
      <c r="D298" t="str">
        <f>VLOOKUP(B298,canais!$L$2:$M$412,2,FALSE)</f>
        <v>5ec19a37f1c6989ffb86977a</v>
      </c>
      <c r="E298" s="6">
        <v>43961</v>
      </c>
      <c r="F298" s="5" t="s">
        <v>42</v>
      </c>
      <c r="G298" t="str">
        <f>VLOOKUP(F298,subcategorias!$D$2:$E$123,2,FALSE)</f>
        <v>5ec195a5f1c6989ffb869652</v>
      </c>
      <c r="H298" s="7">
        <v>0.54166666666666663</v>
      </c>
      <c r="I298" s="7" t="str">
        <f t="shared" si="21"/>
        <v>new Date("2020-05-10T13:00-0300")</v>
      </c>
      <c r="J298" s="5" t="str">
        <f>"https://i.ytimg.com/vi/"&amp;L298&amp;"/mqdefault.jpg"</f>
        <v>https://i.ytimg.com/vi/CqY1zzELUQA/mqdefault.jpg</v>
      </c>
      <c r="K298" t="s">
        <v>977</v>
      </c>
      <c r="L298" t="s">
        <v>1548</v>
      </c>
      <c r="M298" t="str">
        <f t="shared" si="24"/>
        <v>https://www.youtube.com/watch?v=CqY1zzELUQA</v>
      </c>
      <c r="O298" t="str">
        <f t="shared" si="22"/>
        <v>{"titulo": "Made in Casa #DesdeCasaConMusica" , "canais": [{"nome":"Made In Latino", "_id": "5ec19a37f1c6989ffb86977a"}], "subcategorias": [{"nome":"festival", "_id:":"5ec195a5f1c6989ffb869652"}], "dataHora": new Date("2020-05-10T13:00-0300"),   "largeimage": "https://i.ytimg.com/vi/CqY1zzELUQA/mqdefault.jpg", "status": "offline", "videoId": "CqY1zzELUQA", "url": "https://www.youtube.com/watch?v=CqY1zzELUQA"},</v>
      </c>
    </row>
    <row r="299" spans="1:15" x14ac:dyDescent="0.25">
      <c r="A299" t="s">
        <v>1549</v>
      </c>
      <c r="B299" t="s">
        <v>731</v>
      </c>
      <c r="C299" t="str">
        <f>VLOOKUP(B299,[1]Canais!$B$2:$C$300,2,FALSE)</f>
        <v>UCALvGYb5h_MZCzW_vG8d8eQ</v>
      </c>
      <c r="D299" t="str">
        <f>VLOOKUP(B299,canais!$L$2:$M$412,2,FALSE)</f>
        <v>5ec19a37f1c6989ffb86977b</v>
      </c>
      <c r="E299" s="6">
        <v>43962</v>
      </c>
      <c r="F299" s="5" t="s">
        <v>48</v>
      </c>
      <c r="G299" t="str">
        <f>VLOOKUP(F299,subcategorias!$D$2:$E$123,2,FALSE)</f>
        <v>5ec195a5f1c6989ffb869658</v>
      </c>
      <c r="H299" s="7">
        <v>0.91666666666666663</v>
      </c>
      <c r="I299" s="7" t="str">
        <f t="shared" si="21"/>
        <v>new Date("2020-05-11T22:00-0300")</v>
      </c>
      <c r="J299" s="5" t="str">
        <f>"https://i.ytimg.com/vi/"&amp;L299&amp;"/mqdefault.jpg"</f>
        <v>https://i.ytimg.com/vi/zHx3N3njjvo/mqdefault.jpg</v>
      </c>
      <c r="K299" t="s">
        <v>977</v>
      </c>
      <c r="L299" t="s">
        <v>1550</v>
      </c>
      <c r="M299" t="str">
        <f t="shared" si="24"/>
        <v>https://www.youtube.com/watch?v=zHx3N3njjvo</v>
      </c>
      <c r="O299" t="str">
        <f t="shared" si="22"/>
        <v>{"titulo": "Neon Future Dinner #3 (Tony Hawk, Shaun White, Kelly Slater)" , "canais": [{"nome":"Steve Aoki", "_id": "5ec19a37f1c6989ffb86977b"}], "subcategorias": [{"nome":"outros", "_id:":"5ec195a5f1c6989ffb869658"}], "dataHora": new Date("2020-05-11T22:00-0300"),   "largeimage": "https://i.ytimg.com/vi/zHx3N3njjvo/mqdefault.jpg", "status": "offline", "videoId": "zHx3N3njjvo", "url": "https://www.youtube.com/watch?v=zHx3N3njjvo"},</v>
      </c>
    </row>
    <row r="300" spans="1:15" x14ac:dyDescent="0.25">
      <c r="A300" t="s">
        <v>1552</v>
      </c>
      <c r="B300" t="s">
        <v>733</v>
      </c>
      <c r="C300" t="str">
        <f>VLOOKUP(B300,[1]Canais!$B$2:$C$300,2,FALSE)</f>
        <v>UCtrgDikviQ9kW4hWu6Rfi-w</v>
      </c>
      <c r="D300" t="str">
        <f>VLOOKUP(B300,canais!$L$2:$M$412,2,FALSE)</f>
        <v>5ec19a37f1c6989ffb86977c</v>
      </c>
      <c r="E300" s="6">
        <v>43962</v>
      </c>
      <c r="F300" s="5" t="s">
        <v>37</v>
      </c>
      <c r="G300" t="str">
        <f>VLOOKUP(F300,subcategorias!$D$2:$E$123,2,FALSE)</f>
        <v>5ec195a5f1c6989ffb86964d</v>
      </c>
      <c r="H300" s="7">
        <v>0.75</v>
      </c>
      <c r="I300" s="7" t="str">
        <f t="shared" si="21"/>
        <v>new Date("2020-05-11T18:00-0300")</v>
      </c>
      <c r="J300" s="5" t="s">
        <v>1551</v>
      </c>
      <c r="K300" t="s">
        <v>977</v>
      </c>
      <c r="M300" t="str">
        <f t="shared" si="24"/>
        <v>https://www.youtube.com/channel/UCtrgDikviQ9kW4hWu6Rfi-w</v>
      </c>
      <c r="O300" t="str">
        <f t="shared" si="22"/>
        <v>{"titulo": "Live do Sambaí - #FiqueEmCasa e Cante #Comigo #LiveDoSambaí" , "canais": [{"nome":"Sambaí", "_id": "5ec19a37f1c6989ffb86977c"}], "subcategorias": [{"nome":"samba", "_id:":"5ec195a5f1c6989ffb86964d"}], "dataHora": new Date("2020-05-11T18:00-0300"),   "largeimage": "https://yt3.ggpht.com/mUCMltfEFXKVlYlpgyJ4Xms5aUtQjYf0izaqohGRkfNdSWwe2F7yWz1a6AAUi8z8F2Fa-amnJA=w960-fcrop64=1,32b75a57cd48a5a8-k-c0xffffffff-no-nd-rj", "status": "offline", "videoId": "", "url": "https://www.youtube.com/channel/UCtrgDikviQ9kW4hWu6Rfi-w"},</v>
      </c>
    </row>
    <row r="301" spans="1:15" x14ac:dyDescent="0.25">
      <c r="A301" t="s">
        <v>1553</v>
      </c>
      <c r="B301" t="s">
        <v>735</v>
      </c>
      <c r="C301" t="str">
        <f>VLOOKUP(B301,[1]Canais!$B$2:$C$300,2,FALSE)</f>
        <v>UCuCBaOj4H5mSrT1JlhVajtQ</v>
      </c>
      <c r="D301" t="str">
        <f>VLOOKUP(B301,canais!$L$2:$M$412,2,FALSE)</f>
        <v>5ec19a37f1c6989ffb86977d</v>
      </c>
      <c r="E301" s="6">
        <v>43962</v>
      </c>
      <c r="F301" s="5" t="s">
        <v>42</v>
      </c>
      <c r="G301" t="str">
        <f>VLOOKUP(F301,subcategorias!$D$2:$E$123,2,FALSE)</f>
        <v>5ec195a5f1c6989ffb869652</v>
      </c>
      <c r="H301" s="7">
        <v>0.79166666666666663</v>
      </c>
      <c r="I301" s="7" t="str">
        <f t="shared" si="21"/>
        <v>new Date("2020-05-11T19:00-0300")</v>
      </c>
      <c r="J301" s="5" t="str">
        <f t="shared" ref="J301:J306" si="25">"https://i.ytimg.com/vi/"&amp;L301&amp;"/mqdefault.jpg"</f>
        <v>https://i.ytimg.com/vi/tWFyeJ1gE80/mqdefault.jpg</v>
      </c>
      <c r="K301" t="s">
        <v>977</v>
      </c>
      <c r="L301" t="s">
        <v>1554</v>
      </c>
      <c r="M301" t="str">
        <f t="shared" si="24"/>
        <v>https://www.youtube.com/watch?v=tWFyeJ1gE80</v>
      </c>
      <c r="O301" t="str">
        <f t="shared" si="22"/>
        <v>{"titulo": "4º Edição - #EuFicoEmCasaPB - Dia 01 (11/05/2020)" , "canais": [{"nome":"Artistas da Paraíba", "_id": "5ec19a37f1c6989ffb86977d"}], "subcategorias": [{"nome":"festival", "_id:":"5ec195a5f1c6989ffb869652"}], "dataHora": new Date("2020-05-11T19:00-0300"),   "largeimage": "https://i.ytimg.com/vi/tWFyeJ1gE80/mqdefault.jpg", "status": "offline", "videoId": "tWFyeJ1gE80", "url": "https://www.youtube.com/watch?v=tWFyeJ1gE80"},</v>
      </c>
    </row>
    <row r="302" spans="1:15" x14ac:dyDescent="0.25">
      <c r="A302" t="s">
        <v>1555</v>
      </c>
      <c r="B302" t="s">
        <v>737</v>
      </c>
      <c r="C302" t="str">
        <f>VLOOKUP(B302,[1]Canais!$B$2:$C$400,2,FALSE)</f>
        <v>UCNt3_fg_E5x8w-3IuvLuIrg</v>
      </c>
      <c r="D302" t="str">
        <f>VLOOKUP(B302,canais!$L$2:$M$412,2,FALSE)</f>
        <v>5ec19a37f1c6989ffb86977e</v>
      </c>
      <c r="E302" s="6">
        <v>43962</v>
      </c>
      <c r="F302" s="5" t="s">
        <v>33</v>
      </c>
      <c r="G302" t="str">
        <f>VLOOKUP(F302,subcategorias!$D$2:$E$123,2,FALSE)</f>
        <v>5ec195a5f1c6989ffb869649</v>
      </c>
      <c r="H302" s="7">
        <v>0.83333333333333337</v>
      </c>
      <c r="I302" s="7" t="str">
        <f t="shared" si="21"/>
        <v>new Date("2020-05-11T20:00-0300")</v>
      </c>
      <c r="J302" s="5" t="str">
        <f t="shared" si="25"/>
        <v>https://i.ytimg.com/vi/40yzokXoqA8/mqdefault.jpg</v>
      </c>
      <c r="K302" t="s">
        <v>977</v>
      </c>
      <c r="L302" t="s">
        <v>1556</v>
      </c>
      <c r="M302" t="str">
        <f t="shared" si="24"/>
        <v>https://www.youtube.com/watch?v=40yzokXoqA8</v>
      </c>
      <c r="O302" t="str">
        <f t="shared" si="22"/>
        <v>{"titulo": "LIVE DA NANAH | #NA2H #FiqueEmCasa" , "canais": [{"nome":"Nanah", "_id": "5ec19a37f1c6989ffb86977e"}], "subcategorias": [{"nome":"pop", "_id:":"5ec195a5f1c6989ffb869649"}], "dataHora": new Date("2020-05-11T20:00-0300"),   "largeimage": "https://i.ytimg.com/vi/40yzokXoqA8/mqdefault.jpg", "status": "offline", "videoId": "40yzokXoqA8", "url": "https://www.youtube.com/watch?v=40yzokXoqA8"},</v>
      </c>
    </row>
    <row r="303" spans="1:15" x14ac:dyDescent="0.25">
      <c r="A303" t="s">
        <v>1557</v>
      </c>
      <c r="B303" t="s">
        <v>739</v>
      </c>
      <c r="C303" t="str">
        <f>VLOOKUP(B303,[1]Canais!$B$2:$C$400,2,FALSE)</f>
        <v>UCMW1-7MSLLC23xKerFMbVoA</v>
      </c>
      <c r="D303" t="str">
        <f>VLOOKUP(B303,canais!$L$2:$M$412,2,FALSE)</f>
        <v>5ec19a37f1c6989ffb86977f</v>
      </c>
      <c r="E303" s="6">
        <v>43962</v>
      </c>
      <c r="F303" s="5" t="s">
        <v>34</v>
      </c>
      <c r="G303" t="str">
        <f>VLOOKUP(F303,subcategorias!$D$2:$E$123,2,FALSE)</f>
        <v>5ec195a5f1c6989ffb86964a</v>
      </c>
      <c r="H303" s="7">
        <v>0.83333333333333337</v>
      </c>
      <c r="I303" s="7" t="str">
        <f t="shared" si="21"/>
        <v>new Date("2020-05-11T20:00-0300")</v>
      </c>
      <c r="J303" s="5" t="str">
        <f t="shared" si="25"/>
        <v>https://i.ytimg.com/vi/DJ-E-BmyVFY/mqdefault.jpg</v>
      </c>
      <c r="K303" t="s">
        <v>977</v>
      </c>
      <c r="L303" t="s">
        <v>1558</v>
      </c>
      <c r="M303" t="str">
        <f t="shared" si="24"/>
        <v>https://www.youtube.com/watch?v=DJ-E-BmyVFY</v>
      </c>
      <c r="O303" t="str">
        <f t="shared" si="22"/>
        <v>{"titulo": "LIVE THAIDE 35 ANOS" , "canais": [{"nome":"Thaíde", "_id": "5ec19a37f1c6989ffb86977f"}], "subcategorias": [{"nome":"rap", "_id:":"5ec195a5f1c6989ffb86964a"}], "dataHora": new Date("2020-05-11T20:00-0300"),   "largeimage": "https://i.ytimg.com/vi/DJ-E-BmyVFY/mqdefault.jpg", "status": "offline", "videoId": "DJ-E-BmyVFY", "url": "https://www.youtube.com/watch?v=DJ-E-BmyVFY"},</v>
      </c>
    </row>
    <row r="304" spans="1:15" x14ac:dyDescent="0.25">
      <c r="A304" t="s">
        <v>1559</v>
      </c>
      <c r="B304" t="s">
        <v>434</v>
      </c>
      <c r="C304" t="str">
        <f>VLOOKUP(B304,[1]Canais!$B$2:$C$400,2,FALSE)</f>
        <v>UCbulh9WdLtEXiooRcYK7SWw</v>
      </c>
      <c r="D304" t="str">
        <f>VLOOKUP(B304,canais!$L$2:$M$412,2,FALSE)</f>
        <v>5ec19a37f1c6989ffb8696e3</v>
      </c>
      <c r="E304" s="6">
        <v>43962</v>
      </c>
      <c r="F304" s="5" t="s">
        <v>29</v>
      </c>
      <c r="G304" t="str">
        <f>VLOOKUP(F304,subcategorias!$D$2:$E$123,2,FALSE)</f>
        <v>5ec195a5f1c6989ffb869645</v>
      </c>
      <c r="H304" s="7">
        <v>0.875</v>
      </c>
      <c r="I304" s="7" t="str">
        <f t="shared" si="21"/>
        <v>new Date("2020-05-11T21:00-0300")</v>
      </c>
      <c r="J304" s="5" t="str">
        <f t="shared" si="25"/>
        <v>https://i.ytimg.com/vi/yntTx5aE9Rc/mqdefault.jpg</v>
      </c>
      <c r="K304" t="s">
        <v>977</v>
      </c>
      <c r="L304" t="s">
        <v>1560</v>
      </c>
      <c r="M304" t="str">
        <f t="shared" si="24"/>
        <v>https://www.youtube.com/watch?v=yntTx5aE9Rc</v>
      </c>
      <c r="O304" t="str">
        <f t="shared" si="22"/>
        <v>{"titulo": "Metallica: Live in Nickelsdorf, Austria - June 10, 2012" , "canais": [{"nome":"Metallica", "_id": "5ec19a37f1c6989ffb8696e3"}], "subcategorias": [{"nome":"rock", "_id:":"5ec195a5f1c6989ffb869645"}], "dataHora": new Date("2020-05-11T21:00-0300"),   "largeimage": "https://i.ytimg.com/vi/yntTx5aE9Rc/mqdefault.jpg", "status": "offline", "videoId": "yntTx5aE9Rc", "url": "https://www.youtube.com/watch?v=yntTx5aE9Rc"},</v>
      </c>
    </row>
    <row r="305" spans="1:15" x14ac:dyDescent="0.25">
      <c r="A305" t="s">
        <v>1561</v>
      </c>
      <c r="B305" t="s">
        <v>741</v>
      </c>
      <c r="C305" t="str">
        <f>VLOOKUP(B305,[1]Canais!$B$2:$C$400,2,FALSE)</f>
        <v>UCnh_iWHLpDjugrEtEOA0Q1A</v>
      </c>
      <c r="D305" t="str">
        <f>VLOOKUP(B305,canais!$L$2:$M$412,2,FALSE)</f>
        <v>5ec19a37f1c6989ffb869780</v>
      </c>
      <c r="E305" s="6">
        <v>43962</v>
      </c>
      <c r="F305" s="5" t="s">
        <v>37</v>
      </c>
      <c r="G305" t="str">
        <f>VLOOKUP(F305,subcategorias!$D$2:$E$123,2,FALSE)</f>
        <v>5ec195a5f1c6989ffb86964d</v>
      </c>
      <c r="H305" s="7">
        <v>0.79166666666666663</v>
      </c>
      <c r="I305" s="7" t="str">
        <f t="shared" si="21"/>
        <v>new Date("2020-05-11T19:00-0300")</v>
      </c>
      <c r="J305" s="5" t="str">
        <f t="shared" si="25"/>
        <v>https://i.ytimg.com/vi/eN_cacNZkOc/mqdefault.jpg</v>
      </c>
      <c r="K305" t="s">
        <v>977</v>
      </c>
      <c r="L305" t="s">
        <v>1562</v>
      </c>
      <c r="M305" t="str">
        <f t="shared" si="24"/>
        <v>https://www.youtube.com/watch?v=eN_cacNZkOc</v>
      </c>
      <c r="O305" t="str">
        <f t="shared" si="22"/>
        <v>{"titulo": "#Live2DoRDN - #FiqueEmCasa e Cante #Comigo" , "canais": [{"nome":"RDN Reis da Noite", "_id": "5ec19a37f1c6989ffb869780"}], "subcategorias": [{"nome":"samba", "_id:":"5ec195a5f1c6989ffb86964d"}], "dataHora": new Date("2020-05-11T19:00-0300"),   "largeimage": "https://i.ytimg.com/vi/eN_cacNZkOc/mqdefault.jpg", "status": "offline", "videoId": "eN_cacNZkOc", "url": "https://www.youtube.com/watch?v=eN_cacNZkOc"},</v>
      </c>
    </row>
    <row r="306" spans="1:15" x14ac:dyDescent="0.25">
      <c r="A306" t="s">
        <v>1563</v>
      </c>
      <c r="B306" t="s">
        <v>743</v>
      </c>
      <c r="C306" t="str">
        <f>VLOOKUP(B306,[1]Canais!$B$2:$C$400,2,FALSE)</f>
        <v>UCKuCwlgY13j2efiR9fRo8xQ</v>
      </c>
      <c r="D306" t="str">
        <f>VLOOKUP(B306,canais!$L$2:$M$412,2,FALSE)</f>
        <v>5ec19a37f1c6989ffb869781</v>
      </c>
      <c r="E306" s="6">
        <v>43962</v>
      </c>
      <c r="F306" s="5" t="s">
        <v>36</v>
      </c>
      <c r="G306" t="str">
        <f>VLOOKUP(F306,subcategorias!$D$2:$E$123,2,FALSE)</f>
        <v>5ec195a5f1c6989ffb86964c</v>
      </c>
      <c r="H306" s="7">
        <v>0.75</v>
      </c>
      <c r="I306" s="7" t="str">
        <f t="shared" si="21"/>
        <v>new Date("2020-05-11T18:00-0300")</v>
      </c>
      <c r="J306" s="5" t="str">
        <f t="shared" si="25"/>
        <v>https://i.ytimg.com/vi/3urZxxDmRwE/mqdefault.jpg</v>
      </c>
      <c r="K306" t="s">
        <v>977</v>
      </c>
      <c r="L306" t="s">
        <v>1564</v>
      </c>
      <c r="M306" t="str">
        <f t="shared" si="24"/>
        <v>https://www.youtube.com/watch?v=3urZxxDmRwE</v>
      </c>
      <c r="O306" t="str">
        <f t="shared" si="22"/>
        <v>{"titulo": "MC Menor MR - Jeito de Ser (Video Clipe) GSOUL &amp; Kondzilla" , "canais": [{"nome":"MC Menor MR", "_id": "5ec19a37f1c6989ffb869781"}], "subcategorias": [{"nome":"funk", "_id:":"5ec195a5f1c6989ffb86964c"}], "dataHora": new Date("2020-05-11T18:00-0300"),   "largeimage": "https://i.ytimg.com/vi/3urZxxDmRwE/mqdefault.jpg", "status": "offline", "videoId": "3urZxxDmRwE", "url": "https://www.youtube.com/watch?v=3urZxxDmRwE"},</v>
      </c>
    </row>
    <row r="307" spans="1:15" x14ac:dyDescent="0.25">
      <c r="A307" t="s">
        <v>1566</v>
      </c>
      <c r="B307" t="s">
        <v>745</v>
      </c>
      <c r="C307" t="str">
        <f>VLOOKUP(B307,[1]Canais!$B$2:$C$400,2,FALSE)</f>
        <v>UClk4_KCeFFIDp_rqsnqTuHA</v>
      </c>
      <c r="D307" t="str">
        <f>VLOOKUP(B307,canais!$L$2:$M$412,2,FALSE)</f>
        <v>5ec19a37f1c6989ffb869782</v>
      </c>
      <c r="E307" s="6">
        <v>43964</v>
      </c>
      <c r="F307" s="5" t="s">
        <v>33</v>
      </c>
      <c r="G307" t="str">
        <f>VLOOKUP(F307,subcategorias!$D$2:$E$123,2,FALSE)</f>
        <v>5ec195a5f1c6989ffb869649</v>
      </c>
      <c r="H307" s="7">
        <v>0.89583333333333337</v>
      </c>
      <c r="I307" s="7" t="str">
        <f t="shared" si="21"/>
        <v>new Date("2020-05-13T21:30-0300")</v>
      </c>
      <c r="J307" t="s">
        <v>1565</v>
      </c>
      <c r="K307" t="s">
        <v>977</v>
      </c>
      <c r="M307" t="str">
        <f t="shared" si="24"/>
        <v>https://www.youtube.com/channel/UClk4_KCeFFIDp_rqsnqTuHA</v>
      </c>
      <c r="O307" t="str">
        <f t="shared" si="22"/>
        <v>{"titulo": "Letrux (Cultura em Casa)" , "canais": [{"nome":"Letrux", "_id": "5ec19a37f1c6989ffb869782"}], "subcategorias": [{"nome":"pop", "_id:":"5ec195a5f1c6989ffb869649"}], "dataHora": new Date("2020-05-13T21:30-0300"),   "largeimage": "https://yt3.ggpht.com/cyU8zrnpGhVli2rkDbDI-x7yALKIqp2sFuzwxctQqkVpidRer_PkG9oQhtDCkehfYmYMnrFWyw=w960-fcrop64=1,32b75a57cd48a5a8-k-c0xffffffff-no-nd-rj", "status": "offline", "videoId": "", "url": "https://www.youtube.com/channel/UClk4_KCeFFIDp_rqsnqTuHA"},</v>
      </c>
    </row>
    <row r="308" spans="1:15" x14ac:dyDescent="0.25">
      <c r="A308" t="s">
        <v>1567</v>
      </c>
      <c r="B308" t="s">
        <v>629</v>
      </c>
      <c r="C308" t="str">
        <f>VLOOKUP(B308,[1]Canais!$B$2:$C$400,2,FALSE)</f>
        <v>UCT6PWx50Jbs55jzK--zFq8w</v>
      </c>
      <c r="D308" t="str">
        <f>VLOOKUP(B308,canais!$L$2:$M$412,2,FALSE)</f>
        <v>5ec19a37f1c6989ffb869748</v>
      </c>
      <c r="E308" s="6">
        <v>43963</v>
      </c>
      <c r="F308" s="5" t="s">
        <v>48</v>
      </c>
      <c r="G308" t="str">
        <f>VLOOKUP(F308,subcategorias!$D$2:$E$123,2,FALSE)</f>
        <v>5ec195a5f1c6989ffb869658</v>
      </c>
      <c r="H308" s="7">
        <v>0.79166666666666663</v>
      </c>
      <c r="I308" s="7" t="str">
        <f t="shared" si="21"/>
        <v>new Date("2020-05-12T19:00-0300")</v>
      </c>
      <c r="J308" s="5" t="str">
        <f>"https://i.ytimg.com/vi/"&amp;L308&amp;"/mqdefault.jpg"</f>
        <v>https://i.ytimg.com/vi/wDI6KZ2as6g/mqdefault.jpg</v>
      </c>
      <c r="K308" t="s">
        <v>977</v>
      </c>
      <c r="L308" t="s">
        <v>1568</v>
      </c>
      <c r="M308" t="str">
        <f t="shared" si="24"/>
        <v>https://www.youtube.com/watch?v=wDI6KZ2as6g</v>
      </c>
      <c r="O308" t="str">
        <f t="shared" si="22"/>
        <v>{"titulo": "[VALE TALKS #6] A importância de uma cultura de dados para a transformação das empresas no mundo digital" , "canais": [{"nome":"Vale Talks", "_id": "5ec19a37f1c6989ffb869748"}], "subcategorias": [{"nome":"outros", "_id:":"5ec195a5f1c6989ffb869658"}], "dataHora": new Date("2020-05-12T19:00-0300"),   "largeimage": "https://i.ytimg.com/vi/wDI6KZ2as6g/mqdefault.jpg", "status": "offline", "videoId": "wDI6KZ2as6g", "url": "https://www.youtube.com/watch?v=wDI6KZ2as6g"},</v>
      </c>
    </row>
    <row r="309" spans="1:15" x14ac:dyDescent="0.25">
      <c r="A309" t="s">
        <v>1569</v>
      </c>
      <c r="B309" t="s">
        <v>629</v>
      </c>
      <c r="C309" t="str">
        <f>VLOOKUP(B309,[1]Canais!$B$2:$C$400,2,FALSE)</f>
        <v>UCT6PWx50Jbs55jzK--zFq8w</v>
      </c>
      <c r="D309" t="str">
        <f>VLOOKUP(B309,canais!$L$2:$M$412,2,FALSE)</f>
        <v>5ec19a37f1c6989ffb869748</v>
      </c>
      <c r="E309" s="6">
        <v>43965</v>
      </c>
      <c r="F309" s="5" t="s">
        <v>48</v>
      </c>
      <c r="G309" t="str">
        <f>VLOOKUP(F309,subcategorias!$D$2:$E$123,2,FALSE)</f>
        <v>5ec195a5f1c6989ffb869658</v>
      </c>
      <c r="H309" s="7">
        <v>0.79166666666666663</v>
      </c>
      <c r="I309" s="7" t="str">
        <f t="shared" si="21"/>
        <v>new Date("2020-05-14T19:00-0300")</v>
      </c>
      <c r="J309" s="5" t="str">
        <f>"https://i.ytimg.com/vi/"&amp;L309&amp;"/mqdefault.jpg"</f>
        <v>https://i.ytimg.com/vi/XIhQh8WPH_w/mqdefault.jpg</v>
      </c>
      <c r="K309" t="s">
        <v>977</v>
      </c>
      <c r="L309" t="s">
        <v>1570</v>
      </c>
      <c r="M309" t="str">
        <f t="shared" si="24"/>
        <v>https://www.youtube.com/watch?v=XIhQh8WPH_w</v>
      </c>
      <c r="O309" t="str">
        <f t="shared" si="22"/>
        <v>{"titulo": "[VALE TALKS #7] Nativos analógicos e digitais, as diferenças no consumo de serviços e cada grupo" , "canais": [{"nome":"Vale Talks", "_id": "5ec19a37f1c6989ffb869748"}], "subcategorias": [{"nome":"outros", "_id:":"5ec195a5f1c6989ffb869658"}], "dataHora": new Date("2020-05-14T19:00-0300"),   "largeimage": "https://i.ytimg.com/vi/XIhQh8WPH_w/mqdefault.jpg", "status": "offline", "videoId": "XIhQh8WPH_w", "url": "https://www.youtube.com/watch?v=XIhQh8WPH_w"},</v>
      </c>
    </row>
    <row r="310" spans="1:15" x14ac:dyDescent="0.25">
      <c r="A310" t="s">
        <v>1571</v>
      </c>
      <c r="B310" t="s">
        <v>629</v>
      </c>
      <c r="C310" t="str">
        <f>VLOOKUP(B310,[1]Canais!$B$2:$C$400,2,FALSE)</f>
        <v>UCT6PWx50Jbs55jzK--zFq8w</v>
      </c>
      <c r="D310" t="str">
        <f>VLOOKUP(B310,canais!$L$2:$M$412,2,FALSE)</f>
        <v>5ec19a37f1c6989ffb869748</v>
      </c>
      <c r="E310" s="6">
        <v>43970</v>
      </c>
      <c r="F310" s="5" t="s">
        <v>48</v>
      </c>
      <c r="G310" t="str">
        <f>VLOOKUP(F310,subcategorias!$D$2:$E$123,2,FALSE)</f>
        <v>5ec195a5f1c6989ffb869658</v>
      </c>
      <c r="H310" s="7">
        <v>0.79166666666666663</v>
      </c>
      <c r="I310" s="7" t="str">
        <f t="shared" si="21"/>
        <v>new Date("2020-05-19T19:00-0300")</v>
      </c>
      <c r="J310" s="5" t="str">
        <f>"https://i.ytimg.com/vi/"&amp;L310&amp;"/mqdefault.jpg"</f>
        <v>https://i.ytimg.com/vi/piHqH0VnWws/mqdefault.jpg</v>
      </c>
      <c r="K310" t="s">
        <v>977</v>
      </c>
      <c r="L310" t="s">
        <v>1572</v>
      </c>
      <c r="M310" t="str">
        <f t="shared" si="24"/>
        <v>https://www.youtube.com/watch?v=piHqH0VnWws</v>
      </c>
      <c r="O310" t="str">
        <f t="shared" si="22"/>
        <v>{"titulo": "[VALE TALKS #8] Definindo métricas de um produto digital de sucesso" , "canais": [{"nome":"Vale Talks", "_id": "5ec19a37f1c6989ffb869748"}], "subcategorias": [{"nome":"outros", "_id:":"5ec195a5f1c6989ffb869658"}], "dataHora": new Date("2020-05-19T19:00-0300"),   "largeimage": "https://i.ytimg.com/vi/piHqH0VnWws/mqdefault.jpg", "status": "offline", "videoId": "piHqH0VnWws", "url": "https://www.youtube.com/watch?v=piHqH0VnWws"},</v>
      </c>
    </row>
    <row r="311" spans="1:15" x14ac:dyDescent="0.25">
      <c r="A311" t="s">
        <v>1573</v>
      </c>
      <c r="B311" t="s">
        <v>746</v>
      </c>
      <c r="C311" t="str">
        <f>VLOOKUP(B311,[1]Canais!$B$2:$C$400,2,FALSE)</f>
        <v>UCQSDP7H4BINtrZ0bJc_FNIA</v>
      </c>
      <c r="D311" t="str">
        <f>VLOOKUP(B311,canais!$L$2:$M$412,2,FALSE)</f>
        <v>5ec19a37f1c6989ffb869783</v>
      </c>
      <c r="E311" s="6">
        <v>43966</v>
      </c>
      <c r="F311" s="5" t="s">
        <v>30</v>
      </c>
      <c r="G311" t="str">
        <f>VLOOKUP(F311,subcategorias!$D$2:$E$123,2,FALSE)</f>
        <v>5ec195a5f1c6989ffb869646</v>
      </c>
      <c r="H311" s="7">
        <v>0.83333333333333337</v>
      </c>
      <c r="I311" s="7" t="str">
        <f t="shared" si="21"/>
        <v>new Date("2020-05-15T20:00-0300")</v>
      </c>
      <c r="J311" s="5" t="str">
        <f>"https://i.ytimg.com/vi/"&amp;L311&amp;"/mqdefault.jpg"</f>
        <v>https://i.ytimg.com/vi/QTq_Po3VlUQ/mqdefault.jpg</v>
      </c>
      <c r="K311" t="s">
        <v>977</v>
      </c>
      <c r="L311" t="s">
        <v>1574</v>
      </c>
      <c r="M311" t="str">
        <f t="shared" si="24"/>
        <v>https://www.youtube.com/watch?v=QTq_Po3VlUQ</v>
      </c>
      <c r="O311" t="str">
        <f t="shared" si="22"/>
        <v>{"titulo": "Live Orochi l #LIVEOROCHI #CELEBRIDADE" , "canais": [{"nome":"Orochi", "_id": "5ec19a37f1c6989ffb869783"}], "subcategorias": [{"nome":"hip-hop", "_id:":"5ec195a5f1c6989ffb869646"}], "dataHora": new Date("2020-05-15T20:00-0300"),   "largeimage": "https://i.ytimg.com/vi/QTq_Po3VlUQ/mqdefault.jpg", "status": "offline", "videoId": "QTq_Po3VlUQ", "url": "https://www.youtube.com/watch?v=QTq_Po3VlUQ"},</v>
      </c>
    </row>
    <row r="312" spans="1:15" x14ac:dyDescent="0.25">
      <c r="A312" t="str">
        <f>"Live "&amp;B312</f>
        <v>Live Gabriel o Pensador</v>
      </c>
      <c r="B312" t="s">
        <v>748</v>
      </c>
      <c r="C312" t="str">
        <f>VLOOKUP(B312,[1]Canais!$B$2:$C$400,2,FALSE)</f>
        <v>UCZqpSRUzFlmVbih3anZXQaQ</v>
      </c>
      <c r="D312" t="str">
        <f>VLOOKUP(B312,canais!$L$2:$M$412,2,FALSE)</f>
        <v>5ec19a37f1c6989ffb869784</v>
      </c>
      <c r="E312" s="6">
        <v>43966</v>
      </c>
      <c r="F312" s="5" t="s">
        <v>34</v>
      </c>
      <c r="G312" t="str">
        <f>VLOOKUP(F312,subcategorias!$D$2:$E$123,2,FALSE)</f>
        <v>5ec195a5f1c6989ffb86964a</v>
      </c>
      <c r="H312" s="7">
        <v>0.79166666666666663</v>
      </c>
      <c r="I312" s="7" t="str">
        <f t="shared" si="21"/>
        <v>new Date("2020-05-15T19:00-0300")</v>
      </c>
      <c r="J312" t="s">
        <v>1575</v>
      </c>
      <c r="K312" t="s">
        <v>977</v>
      </c>
      <c r="M312" t="str">
        <f t="shared" si="24"/>
        <v>https://www.youtube.com/channel/UCZqpSRUzFlmVbih3anZXQaQ</v>
      </c>
      <c r="O312" t="str">
        <f t="shared" si="22"/>
        <v>{"titulo": "Live Gabriel o Pensador" , "canais": [{"nome":"Gabriel o Pensador", "_id": "5ec19a37f1c6989ffb869784"}], "subcategorias": [{"nome":"rap", "_id:":"5ec195a5f1c6989ffb86964a"}], "dataHora": new Date("2020-05-15T19:00-0300"),   "largeimage": "https://yt3.ggpht.com/-GiebmdO2X1uIspSgIjZztGFKelzmZ1FIUU0qZ0VDgRjFmSibHEJ4vrKNRNum7QlfFhkhfpToQ=w960-fcrop64=1,32b75a57cd48a5a8-k-c0xffffffff-no-nd-rj", "status": "offline", "videoId": "", "url": "https://www.youtube.com/channel/UCZqpSRUzFlmVbih3anZXQaQ"},</v>
      </c>
    </row>
    <row r="313" spans="1:15" x14ac:dyDescent="0.25">
      <c r="A313" t="s">
        <v>1576</v>
      </c>
      <c r="B313" t="s">
        <v>750</v>
      </c>
      <c r="C313" t="str">
        <f>VLOOKUP(B313,[1]Canais!$B$2:$C$400,2,FALSE)</f>
        <v>UC6pm-m0OKMdaqwctLR-rHTg</v>
      </c>
      <c r="D313" t="str">
        <f>VLOOKUP(B313,canais!$L$2:$M$412,2,FALSE)</f>
        <v>5ec19a37f1c6989ffb869785</v>
      </c>
      <c r="E313" s="6">
        <v>43964</v>
      </c>
      <c r="F313" s="5" t="s">
        <v>34</v>
      </c>
      <c r="G313" t="str">
        <f>VLOOKUP(F313,subcategorias!$D$2:$E$123,2,FALSE)</f>
        <v>5ec195a5f1c6989ffb86964a</v>
      </c>
      <c r="H313" s="7">
        <v>0.83333333333333337</v>
      </c>
      <c r="I313" s="7" t="str">
        <f t="shared" si="21"/>
        <v>new Date("2020-05-13T20:00-0300")</v>
      </c>
      <c r="J313" s="5" t="str">
        <f>"https://i.ytimg.com/vi/"&amp;L313&amp;"/mqdefault.jpg"</f>
        <v>https://i.ytimg.com/vi/iqiZ_BY7ZJs/mqdefault.jpg</v>
      </c>
      <c r="K313" t="s">
        <v>977</v>
      </c>
      <c r="L313" t="s">
        <v>1577</v>
      </c>
      <c r="M313" t="str">
        <f t="shared" si="24"/>
        <v>https://www.youtube.com/watch?v=iqiZ_BY7ZJs</v>
      </c>
      <c r="O313" t="str">
        <f t="shared" si="22"/>
        <v>{"titulo": "LIVE SHOW GOG" , "canais": [{"nome":"Gog", "_id": "5ec19a37f1c6989ffb869785"}], "subcategorias": [{"nome":"rap", "_id:":"5ec195a5f1c6989ffb86964a"}], "dataHora": new Date("2020-05-13T20:00-0300"),   "largeimage": "https://i.ytimg.com/vi/iqiZ_BY7ZJs/mqdefault.jpg", "status": "offline", "videoId": "iqiZ_BY7ZJs", "url": "https://www.youtube.com/watch?v=iqiZ_BY7ZJs"},</v>
      </c>
    </row>
    <row r="314" spans="1:15" x14ac:dyDescent="0.25">
      <c r="A314" t="str">
        <f>"Live "&amp;B314</f>
        <v>Live Martin Garrix</v>
      </c>
      <c r="B314" t="s">
        <v>752</v>
      </c>
      <c r="C314" t="str">
        <f>VLOOKUP(B314,[1]Canais!$B$2:$C$400,2,FALSE)</f>
        <v>UC5H_KXkPbEsGs0tFt8R35mA</v>
      </c>
      <c r="D314" t="str">
        <f>VLOOKUP(B314,canais!$L$2:$M$412,2,FALSE)</f>
        <v>5ec19a37f1c6989ffb869786</v>
      </c>
      <c r="E314" s="6">
        <v>43956</v>
      </c>
      <c r="F314" s="5" t="s">
        <v>32</v>
      </c>
      <c r="G314" t="str">
        <f>VLOOKUP(F314,subcategorias!$D$2:$E$123,2,FALSE)</f>
        <v>5ec195a5f1c6989ffb869648</v>
      </c>
      <c r="H314" s="7">
        <v>0.83333333333333337</v>
      </c>
      <c r="I314" s="7" t="str">
        <f t="shared" si="21"/>
        <v>new Date("2020-05-05T20:00-0300")</v>
      </c>
      <c r="J314" t="s">
        <v>1578</v>
      </c>
      <c r="K314" t="s">
        <v>977</v>
      </c>
      <c r="M314" t="str">
        <f t="shared" si="24"/>
        <v>https://www.youtube.com/channel/UC5H_KXkPbEsGs0tFt8R35mA</v>
      </c>
      <c r="O314" t="str">
        <f t="shared" si="22"/>
        <v>{"titulo": "Live Martin Garrix" , "canais": [{"nome":"Martin Garrix", "_id": "5ec19a37f1c6989ffb869786"}], "subcategorias": [{"nome":"eletrônica", "_id:":"5ec195a5f1c6989ffb869648"}], "dataHora": new Date("2020-05-05T20:00-0300"),   "largeimage": "https://yt3.ggpht.com/BKm1Lr6fWXMoCo44OGUAmJcOF-yVudBQvenwlCWJxqmXl6lLXVayk7An-61Na4F7GN6tws0ueag=w960-fcrop64=1,32b75a57cd48a5a8-k-c0xffffffff-no-nd-rj", "status": "offline", "videoId": "", "url": "https://www.youtube.com/channel/UC5H_KXkPbEsGs0tFt8R35mA"},</v>
      </c>
    </row>
    <row r="315" spans="1:15" x14ac:dyDescent="0.25">
      <c r="A315" t="str">
        <f>"Live "&amp;B315</f>
        <v>Live Cidade Negra</v>
      </c>
      <c r="B315" t="s">
        <v>754</v>
      </c>
      <c r="C315" t="str">
        <f>VLOOKUP(B315,[1]Canais!$B$2:$C$400,2,FALSE)</f>
        <v>UCJmgAaz2bXEIWSXLJN1zr_g</v>
      </c>
      <c r="D315" t="str">
        <f>VLOOKUP(B315,canais!$L$2:$M$412,2,FALSE)</f>
        <v>5ec19a37f1c6989ffb869787</v>
      </c>
      <c r="E315" s="6">
        <v>43964</v>
      </c>
      <c r="F315" s="5" t="s">
        <v>38</v>
      </c>
      <c r="G315" t="str">
        <f>VLOOKUP(F315,subcategorias!$D$2:$E$123,2,FALSE)</f>
        <v>5ec195a5f1c6989ffb86964e</v>
      </c>
      <c r="H315" s="7">
        <v>0.79166666666666663</v>
      </c>
      <c r="I315" s="7" t="str">
        <f t="shared" si="21"/>
        <v>new Date("2020-05-13T19:00-0300")</v>
      </c>
      <c r="J315" t="s">
        <v>1579</v>
      </c>
      <c r="K315" t="s">
        <v>977</v>
      </c>
      <c r="M315" t="s">
        <v>1580</v>
      </c>
      <c r="O315" t="str">
        <f t="shared" si="22"/>
        <v>{"titulo": "Live Cidade Negra" , "canais": [{"nome":"Cidade Negra", "_id": "5ec19a37f1c6989ffb869787"}], "subcategorias": [{"nome":"reggae", "_id:":"5ec195a5f1c6989ffb86964e"}], "dataHora": new Date("2020-05-13T19:00-0300"),   "largeimage": "https://yt3.ggpht.com/CtNX2bptx_AKZTI0izKkaIK0fy1npHBXl2ijiG6c0JsDDig01zQ-bU2VRdhUps1C68rKlRtY=w1280-fcrop64=1,00000000ffffffff-k-c0xffffffff-no-nd-rj", "status": "offline", "videoId": "", "url": "https://www.instagram.com/mixriofm/"},</v>
      </c>
    </row>
    <row r="316" spans="1:15" x14ac:dyDescent="0.25">
      <c r="A316" t="str">
        <f>"Live "&amp;B316</f>
        <v>Live Kim Catedral</v>
      </c>
      <c r="B316" t="s">
        <v>756</v>
      </c>
      <c r="C316" t="str">
        <f>VLOOKUP(B316,[1]Canais!$B$2:$C$400,2,FALSE)</f>
        <v>UCU9fD_wSGohxafbaV-apn0A</v>
      </c>
      <c r="D316" t="str">
        <f>VLOOKUP(B316,canais!$L$2:$M$412,2,FALSE)</f>
        <v>5ec19a37f1c6989ffb869788</v>
      </c>
      <c r="E316" s="6">
        <v>43964</v>
      </c>
      <c r="F316" s="5" t="s">
        <v>40</v>
      </c>
      <c r="G316" t="str">
        <f>VLOOKUP(F316,subcategorias!$D$2:$E$123,2,FALSE)</f>
        <v>5ec195a5f1c6989ffb869650</v>
      </c>
      <c r="H316" s="7">
        <v>0.83333333333333337</v>
      </c>
      <c r="I316" s="7" t="str">
        <f t="shared" si="21"/>
        <v>new Date("2020-05-13T20:00-0300")</v>
      </c>
      <c r="J316" t="s">
        <v>1581</v>
      </c>
      <c r="K316" t="s">
        <v>977</v>
      </c>
      <c r="M316" t="s">
        <v>1582</v>
      </c>
      <c r="O316" t="str">
        <f t="shared" si="22"/>
        <v>{"titulo": "Live Kim Catedral" , "canais": [{"nome":"Kim Catedral", "_id": "5ec19a37f1c6989ffb869788"}], "subcategorias": [{"nome":"gospel", "_id:":"5ec195a5f1c6989ffb869650"}], "dataHora": new Date("2020-05-13T20:00-0300"),   "largeimage": "https://yt3.ggpht.com/hy25ixGdMWSN8bQehVxU_JsZeFxXJiAf7IJKLcrqVvkQ45d8fdoCu8Hi7NoImur-6psGwdRdaA=w1280-fcrop64=1,00000000ffffffff-k-c0xffffffff-no-nd-rj", "status": "offline", "videoId": "", "url": "https://www.instagram.com/kimcatedral/"},</v>
      </c>
    </row>
    <row r="317" spans="1:15" x14ac:dyDescent="0.25">
      <c r="A317" t="s">
        <v>1583</v>
      </c>
      <c r="B317" t="s">
        <v>758</v>
      </c>
      <c r="C317" t="str">
        <f>VLOOKUP(B317,[1]Canais!$B$2:$C$400,2,FALSE)</f>
        <v>UCL3Sy6LJPov74JGlhl5Fo_Q</v>
      </c>
      <c r="D317" t="str">
        <f>VLOOKUP(B317,canais!$L$2:$M$412,2,FALSE)</f>
        <v>5ec19a37f1c6989ffb869789</v>
      </c>
      <c r="E317" s="6">
        <v>43965</v>
      </c>
      <c r="F317" s="5" t="s">
        <v>33</v>
      </c>
      <c r="G317" t="str">
        <f>VLOOKUP(F317,subcategorias!$D$2:$E$123,2,FALSE)</f>
        <v>5ec195a5f1c6989ffb869649</v>
      </c>
      <c r="H317" s="7">
        <v>0.875</v>
      </c>
      <c r="I317" s="7" t="str">
        <f t="shared" si="21"/>
        <v>new Date("2020-05-14T21:00-0300")</v>
      </c>
      <c r="J317" s="5" t="str">
        <f>"https://i.ytimg.com/vi/"&amp;L317&amp;"/mqdefault.jpg"</f>
        <v>https://i.ytimg.com/vi/-CzVbD2NS7I/mqdefault.jpg</v>
      </c>
      <c r="K317" t="s">
        <v>977</v>
      </c>
      <c r="L317" s="10" t="s">
        <v>1584</v>
      </c>
      <c r="M317" t="str">
        <f t="shared" ref="M317" si="26">IF(ISBLANK(L317),"https://www.youtube.com/channel/"&amp;C317,"https://www.youtube.com/watch?v="&amp;L317)</f>
        <v>https://www.youtube.com/watch?v=-CzVbD2NS7I</v>
      </c>
      <c r="O317" t="str">
        <f t="shared" si="22"/>
        <v>{"titulo": "#LiveFUN7" , "canais": [{"nome":"FUN7", "_id": "5ec19a37f1c6989ffb869789"}], "subcategorias": [{"nome":"pop", "_id:":"5ec195a5f1c6989ffb869649"}], "dataHora": new Date("2020-05-14T21:00-0300"),   "largeimage": "https://i.ytimg.com/vi/-CzVbD2NS7I/mqdefault.jpg", "status": "offline", "videoId": "-CzVbD2NS7I", "url": "https://www.youtube.com/watch?v=-CzVbD2NS7I"},</v>
      </c>
    </row>
    <row r="318" spans="1:15" x14ac:dyDescent="0.25">
      <c r="A318" t="str">
        <f>"Live "&amp;B318</f>
        <v>Live Delacruz</v>
      </c>
      <c r="B318" t="s">
        <v>760</v>
      </c>
      <c r="C318" t="str">
        <f>VLOOKUP(B318,[1]Canais!$B$2:$C$400,2,FALSE)</f>
        <v>UCBda6I9ZUBEliGiLDLP6rWQ</v>
      </c>
      <c r="D318" t="str">
        <f>VLOOKUP(B318,canais!$L$2:$M$412,2,FALSE)</f>
        <v>5ec19a37f1c6989ffb86978a</v>
      </c>
      <c r="E318" s="6">
        <v>43965</v>
      </c>
      <c r="F318" s="5" t="s">
        <v>34</v>
      </c>
      <c r="G318" t="str">
        <f>VLOOKUP(F318,subcategorias!$D$2:$E$123,2,FALSE)</f>
        <v>5ec195a5f1c6989ffb86964a</v>
      </c>
      <c r="H318" s="7">
        <v>0.79166666666666663</v>
      </c>
      <c r="I318" s="7" t="str">
        <f t="shared" si="21"/>
        <v>new Date("2020-05-14T19:00-0300")</v>
      </c>
      <c r="J318" t="s">
        <v>1585</v>
      </c>
      <c r="K318" t="s">
        <v>977</v>
      </c>
      <c r="M318" t="s">
        <v>1580</v>
      </c>
      <c r="O318" t="str">
        <f t="shared" si="22"/>
        <v>{"titulo": "Live Delacruz" , "canais": [{"nome":"Delacruz", "_id": "5ec19a37f1c6989ffb86978a"}], "subcategorias": [{"nome":"rap", "_id:":"5ec195a5f1c6989ffb86964a"}], "dataHora": new Date("2020-05-14T19:00-0300"),   "largeimage": "https://yt3.ggpht.com/xwm1RdlLsgLa8xFSubE3bwYUXHQ_aM9xv-4g_lLIFIpTzKdzA3ltWpTCkS9lTGcpFSf_EdG5CQ=w1280-fcrop64=1,00000000ffffffff-k-c0xffffffff-no-nd-rj", "status": "offline", "videoId": "", "url": "https://www.instagram.com/mixriofm/"},</v>
      </c>
    </row>
    <row r="319" spans="1:15" x14ac:dyDescent="0.25">
      <c r="A319" t="s">
        <v>1587</v>
      </c>
      <c r="B319" t="s">
        <v>762</v>
      </c>
      <c r="C319" t="str">
        <f>VLOOKUP(B319,[1]Canais!$B$2:$C$400,2,FALSE)</f>
        <v>UCcH_jviBiLUQRHdKS8DxB8g</v>
      </c>
      <c r="D319" t="str">
        <f>VLOOKUP(B319,canais!$L$2:$M$412,2,FALSE)</f>
        <v>5ec19a37f1c6989ffb86978b</v>
      </c>
      <c r="E319" s="6">
        <v>43966</v>
      </c>
      <c r="F319" s="5" t="s">
        <v>28</v>
      </c>
      <c r="G319" t="str">
        <f>VLOOKUP(F319,subcategorias!$D$2:$E$123,2,FALSE)</f>
        <v>5ec195a5f1c6989ffb869644</v>
      </c>
      <c r="H319" s="7">
        <v>0.79166666666666663</v>
      </c>
      <c r="I319" s="7" t="str">
        <f t="shared" si="21"/>
        <v>new Date("2020-05-15T19:00-0300")</v>
      </c>
      <c r="J319" t="s">
        <v>1586</v>
      </c>
      <c r="K319" t="s">
        <v>977</v>
      </c>
      <c r="L319" t="s">
        <v>1588</v>
      </c>
      <c r="M319" t="str">
        <f t="shared" ref="M319" si="27">IF(ISBLANK(L319),"https://www.youtube.com/channel/"&amp;C319,"https://www.youtube.com/watch?v="&amp;L319)</f>
        <v>https://www.youtube.com/watch?v=Od_nvx0hsag</v>
      </c>
      <c r="O319" t="str">
        <f t="shared" si="22"/>
        <v>{"titulo": "Day e Lara - Vai Ser Bão Pra Láive - #DeLBrahmaLive #FiqueEmCasa e #CanteComAGente" , "canais": [{"nome":"Day e Lara", "_id": "5ec19a37f1c6989ffb86978b"}], "subcategorias": [{"nome":"sertanejo", "_id:":"5ec195a5f1c6989ffb869644"}], "dataHora": new Date("2020-05-15T19:00-0300"),   "largeimage": "https://yt3.ggpht.com/2pXbnCT7ysOrd94_Uo-PA_1CHBnTDjRuY9fBy6bVs4lQLLJ4UuS8WH5RiYKQdK8tZxYB3uiNGw=w1280-fcrop64=1,00000000ffffffff-k-c0xffffffff-no-nd-rj", "status": "offline", "videoId": "Od_nvx0hsag", "url": "https://www.youtube.com/watch?v=Od_nvx0hsag"},</v>
      </c>
    </row>
    <row r="320" spans="1:15" x14ac:dyDescent="0.25">
      <c r="A320" t="s">
        <v>1590</v>
      </c>
      <c r="B320" t="s">
        <v>764</v>
      </c>
      <c r="C320" t="str">
        <f>VLOOKUP(B320,[1]Canais!$B$2:$C$400,2,FALSE)</f>
        <v>UCtMpS7LtguyAG_I_gexL9KA</v>
      </c>
      <c r="D320" t="str">
        <f>VLOOKUP(B320,canais!$L$2:$M$412,2,FALSE)</f>
        <v>5ec19a37f1c6989ffb86978c</v>
      </c>
      <c r="E320" s="6">
        <v>43966</v>
      </c>
      <c r="F320" s="5" t="s">
        <v>28</v>
      </c>
      <c r="G320" t="str">
        <f>VLOOKUP(F320,subcategorias!$D$2:$E$123,2,FALSE)</f>
        <v>5ec195a5f1c6989ffb869644</v>
      </c>
      <c r="H320" s="7">
        <v>0.79166666666666663</v>
      </c>
      <c r="I320" s="7" t="str">
        <f t="shared" si="21"/>
        <v>new Date("2020-05-15T19:00-0300")</v>
      </c>
      <c r="J320" t="s">
        <v>1589</v>
      </c>
      <c r="K320" t="s">
        <v>977</v>
      </c>
      <c r="L320" t="s">
        <v>1591</v>
      </c>
      <c r="M320" t="str">
        <f t="shared" ref="M320" si="28">IF(ISBLANK(L320),"https://www.youtube.com/channel/"&amp;C320,"https://www.youtube.com/watch?v="&amp;L320)</f>
        <v>https://www.youtube.com/watch?v=KXJo36Y8dXk</v>
      </c>
      <c r="O320" t="str">
        <f t="shared" si="22"/>
        <v>{"titulo": "Leo Mai - LIVE Solidária | #LivedoLeo #FiqueEmCasa #Comigo" , "canais": [{"nome":"Leo Mai", "_id": "5ec19a37f1c6989ffb86978c"}], "subcategorias": [{"nome":"sertanejo", "_id:":"5ec195a5f1c6989ffb869644"}], "dataHora": new Date("2020-05-15T19:00-0300"),   "largeimage": "https://i.ytimg.com/vi/KXJo36Y8dXk/mqdefault.jpg", "status": "offline", "videoId": "KXJo36Y8dXk", "url": "https://www.youtube.com/watch?v=KXJo36Y8dXk"},</v>
      </c>
    </row>
    <row r="321" spans="1:15" x14ac:dyDescent="0.25">
      <c r="A321" t="str">
        <f>"Live "&amp;B321</f>
        <v>Live Natiruts</v>
      </c>
      <c r="B321" t="s">
        <v>281</v>
      </c>
      <c r="C321" t="str">
        <f>VLOOKUP(B321,[1]Canais!$B$2:$C$400,2,FALSE)</f>
        <v>UCfM70zEHDJ1yUe0HtnoCvdA</v>
      </c>
      <c r="D321" t="str">
        <f>VLOOKUP(B321,canais!$L$2:$M$412,2,FALSE)</f>
        <v>5ec19a37f1c6989ffb869697</v>
      </c>
      <c r="E321" s="6">
        <v>43956</v>
      </c>
      <c r="F321" s="5" t="s">
        <v>38</v>
      </c>
      <c r="G321" t="str">
        <f>VLOOKUP(F321,subcategorias!$D$2:$E$123,2,FALSE)</f>
        <v>5ec195a5f1c6989ffb86964e</v>
      </c>
      <c r="H321" s="7">
        <v>0.79166666666666663</v>
      </c>
      <c r="I321" s="7" t="str">
        <f t="shared" si="21"/>
        <v>new Date("2020-05-05T19:00-0300")</v>
      </c>
      <c r="J321" t="s">
        <v>1592</v>
      </c>
      <c r="K321" t="s">
        <v>977</v>
      </c>
      <c r="M321" t="s">
        <v>1580</v>
      </c>
      <c r="O321" t="str">
        <f t="shared" si="22"/>
        <v>{"titulo": "Live Natiruts" , "canais": [{"nome":"Natiruts", "_id": "5ec19a37f1c6989ffb869697"}], "subcategorias": [{"nome":"reggae", "_id:":"5ec195a5f1c6989ffb86964e"}], "dataHora": new Date("2020-05-05T19:00-0300"),   "largeimage": "https://yt3.ggpht.com/B_pzEdnfYsSq3hxX83pPJjSv3XkNZX432ab9kkbWYGtv8aSOR8YGybIbCXDNbtnBTSovVgIz=w1280-fcrop64=1,00000000ffffffff-k-c0xffffffff-no-nd-rj", "status": "offline", "videoId": "", "url": "https://www.instagram.com/mixriofm/"},</v>
      </c>
    </row>
    <row r="322" spans="1:15" x14ac:dyDescent="0.25">
      <c r="A322" t="s">
        <v>1594</v>
      </c>
      <c r="B322" t="s">
        <v>853</v>
      </c>
      <c r="C322" t="str">
        <f>VLOOKUP(B322,[1]Canais!$B$2:$C$400,2,FALSE)</f>
        <v>UCvnl2_zQCEzGzjRzsityDYQ</v>
      </c>
      <c r="D322" t="str">
        <f>VLOOKUP(B322,canais!$L$2:$M$412,2,FALSE)</f>
        <v>5ec19a37f1c6989ffb8697ba</v>
      </c>
      <c r="E322" s="6">
        <v>43975</v>
      </c>
      <c r="F322" s="5" t="s">
        <v>28</v>
      </c>
      <c r="G322" t="str">
        <f>VLOOKUP(F322,subcategorias!$D$2:$E$123,2,FALSE)</f>
        <v>5ec195a5f1c6989ffb869644</v>
      </c>
      <c r="H322" s="7">
        <v>0.70833333333333337</v>
      </c>
      <c r="I322" s="7" t="str">
        <f t="shared" si="21"/>
        <v>new Date("2020-05-24T17:00-0300")</v>
      </c>
      <c r="J322" t="s">
        <v>1593</v>
      </c>
      <c r="K322" t="s">
        <v>977</v>
      </c>
      <c r="M322" t="str">
        <f t="shared" ref="M322" si="29">IF(ISBLANK(L322),"https://www.youtube.com/channel/"&amp;C322,"https://www.youtube.com/watch?v="&amp;L322)</f>
        <v>https://www.youtube.com/channel/UCvnl2_zQCEzGzjRzsityDYQ</v>
      </c>
      <c r="O322" t="str">
        <f t="shared" si="22"/>
        <v>{"titulo": "Happy Hour com Paula Fernandes" , "canais": [{"nome":"Paula Fernandes", "_id": "5ec19a37f1c6989ffb8697ba"}], "subcategorias": [{"nome":"sertanejo", "_id:":"5ec195a5f1c6989ffb869644"}], "dataHora": new Date("2020-05-24T17:00-0300"),   "largeimage": "https://instagram.fbhz1-1.fna.fbcdn.net/v/t51.2885-15/sh0.08/e35/p640x640/96422542_257421235663335_6469879414338200045_n.jpg?_nc_ht=instagram.fbhz1-1.fna.fbcdn.net&amp;_nc_cat=103&amp;_nc_ohc=QT3AhirVzwIAX_TBX5u&amp;oh=81abfdc275c5eab50fe00dde55c65907&amp;oe=5EE566C9", "status": "offline", "videoId": "", "url": "https://www.youtube.com/channel/UCvnl2_zQCEzGzjRzsityDYQ"},</v>
      </c>
    </row>
    <row r="323" spans="1:15" x14ac:dyDescent="0.25">
      <c r="A323" t="s">
        <v>1595</v>
      </c>
      <c r="B323" t="s">
        <v>766</v>
      </c>
      <c r="C323" t="str">
        <f>VLOOKUP(B323,[1]Canais!$B$2:$C$400,2,FALSE)</f>
        <v>UCrSb2h1hfH7pDS7kV0syBDw</v>
      </c>
      <c r="D323" t="str">
        <f>VLOOKUP(B323,canais!$L$2:$M$412,2,FALSE)</f>
        <v>5ec19a37f1c6989ffb86978d</v>
      </c>
      <c r="E323" s="6">
        <v>43966</v>
      </c>
      <c r="F323" s="5" t="s">
        <v>28</v>
      </c>
      <c r="G323" t="str">
        <f>VLOOKUP(F323,subcategorias!$D$2:$E$123,2,FALSE)</f>
        <v>5ec195a5f1c6989ffb869644</v>
      </c>
      <c r="H323" s="7">
        <v>0.83333333333333337</v>
      </c>
      <c r="I323" s="7" t="str">
        <f t="shared" ref="I323:I386" si="30">CONCATENATE("new Date(""",TEXT(E323,"aaaa-mm-dd"),"T",TEXT(H323,"hh:MM"),"-0300"")")</f>
        <v>new Date("2020-05-15T20:00-0300")</v>
      </c>
      <c r="J323" s="5" t="str">
        <f>"https://i.ytimg.com/vi/"&amp;L323&amp;"/mqdefault.jpg"</f>
        <v>https://i.ytimg.com/vi/AOWKwnmcIsM/mqdefault.jpg</v>
      </c>
      <c r="K323" t="s">
        <v>977</v>
      </c>
      <c r="L323" t="s">
        <v>1596</v>
      </c>
      <c r="M323" t="str">
        <f t="shared" ref="M323" si="31">IF(ISBLANK(L323),"https://www.youtube.com/channel/"&amp;C323,"https://www.youtube.com/watch?v="&amp;L323)</f>
        <v>https://www.youtube.com/watch?v=AOWKwnmcIsM</v>
      </c>
      <c r="O323" t="str">
        <f t="shared" ref="O323:O386" si="32">$A$1&amp;A323&amp;$B$1&amp;B323&amp;$D$1&amp;D323&amp;$F$1&amp;F323&amp;$G$1&amp;G323&amp;$I$1&amp;I323&amp;$J$1&amp;J323&amp;$K$1&amp;K323&amp;$L$1&amp;L323&amp;$M$1&amp;M323&amp;$N$1</f>
        <v>{"titulo": "Live Erikka - Ensaio Show Bar | #FiqueEmCasa e cante #Comigo" , "canais": [{"nome":"Erikka", "_id": "5ec19a37f1c6989ffb86978d"}], "subcategorias": [{"nome":"sertanejo", "_id:":"5ec195a5f1c6989ffb869644"}], "dataHora": new Date("2020-05-15T20:00-0300"),   "largeimage": "https://i.ytimg.com/vi/AOWKwnmcIsM/mqdefault.jpg", "status": "offline", "videoId": "AOWKwnmcIsM", "url": "https://www.youtube.com/watch?v=AOWKwnmcIsM"},</v>
      </c>
    </row>
    <row r="324" spans="1:15" x14ac:dyDescent="0.25">
      <c r="A324" t="str">
        <f>"Live "&amp;B324</f>
        <v>Live Amigos Sertanejos</v>
      </c>
      <c r="B324" t="s">
        <v>768</v>
      </c>
      <c r="C324" t="str">
        <f>VLOOKUP(B324,[1]Canais!$B$2:$C$400,2,FALSE)</f>
        <v>UCEO56ZVeOWHoQTdKCqO54dA</v>
      </c>
      <c r="D324" t="str">
        <f>VLOOKUP(B324,canais!$L$2:$M$412,2,FALSE)</f>
        <v>5ec19a37f1c6989ffb86978e</v>
      </c>
      <c r="E324" s="6">
        <v>43967</v>
      </c>
      <c r="F324" s="5" t="s">
        <v>28</v>
      </c>
      <c r="G324" t="str">
        <f>VLOOKUP(F324,subcategorias!$D$2:$E$123,2,FALSE)</f>
        <v>5ec195a5f1c6989ffb869644</v>
      </c>
      <c r="H324" s="7">
        <v>0.625</v>
      </c>
      <c r="I324" s="7" t="str">
        <f t="shared" si="30"/>
        <v>new Date("2020-05-16T15:00-0300")</v>
      </c>
      <c r="J324" t="s">
        <v>1597</v>
      </c>
      <c r="K324" t="s">
        <v>977</v>
      </c>
      <c r="M324" t="str">
        <f t="shared" ref="M324" si="33">IF(ISBLANK(L324),"https://www.youtube.com/channel/"&amp;C324,"https://www.youtube.com/watch?v="&amp;L324)</f>
        <v>https://www.youtube.com/channel/UCEO56ZVeOWHoQTdKCqO54dA</v>
      </c>
      <c r="O324" t="str">
        <f t="shared" si="32"/>
        <v>{"titulo": "Live Amigos Sertanejos" , "canais": [{"nome":"Amigos Sertanejos", "_id": "5ec19a37f1c6989ffb86978e"}], "subcategorias": [{"nome":"sertanejo", "_id:":"5ec195a5f1c6989ffb869644"}], "dataHora": new Date("2020-05-16T15:00-0300"),   "largeimage": "https://yt3.ggpht.com/YsU8PZ4LeAVGI-XzXWndCx8fR8g3IpXKSGh-jQuF9rwpL9aSUsxhvKK3pysFNL3os--Y9cPUkpo=w1280-fcrop64=1,00000000ffffffff-k-c0xffffffff-no-nd-rj", "status": "offline", "videoId": "", "url": "https://www.youtube.com/channel/UCEO56ZVeOWHoQTdKCqO54dA"},</v>
      </c>
    </row>
    <row r="325" spans="1:15" x14ac:dyDescent="0.25">
      <c r="A325" t="s">
        <v>1598</v>
      </c>
      <c r="B325" t="s">
        <v>770</v>
      </c>
      <c r="C325" t="str">
        <f>VLOOKUP(B325,[1]Canais!$B$2:$C$400,2,FALSE)</f>
        <v>UCrRVFTXxJGzSX4x11w0ls0Q</v>
      </c>
      <c r="D325" t="str">
        <f>VLOOKUP(B325,canais!$L$2:$M$412,2,FALSE)</f>
        <v>5ec19a37f1c6989ffb86978f</v>
      </c>
      <c r="E325" s="6">
        <v>43967</v>
      </c>
      <c r="F325" s="5" t="s">
        <v>37</v>
      </c>
      <c r="G325" t="str">
        <f>VLOOKUP(F325,subcategorias!$D$2:$E$123,2,FALSE)</f>
        <v>5ec195a5f1c6989ffb86964d</v>
      </c>
      <c r="H325" s="7">
        <v>0.625</v>
      </c>
      <c r="I325" s="7" t="str">
        <f t="shared" si="30"/>
        <v>new Date("2020-05-16T15:00-0300")</v>
      </c>
      <c r="J325" s="5" t="str">
        <f>"https://i.ytimg.com/vi/"&amp;L325&amp;"/mqdefault.jpg"</f>
        <v>https://i.ytimg.com/vi/hG93XWngDGg/mqdefault.jpg</v>
      </c>
      <c r="K325" t="s">
        <v>977</v>
      </c>
      <c r="L325" t="s">
        <v>1599</v>
      </c>
      <c r="M325" t="str">
        <f t="shared" ref="M325" si="34">IF(ISBLANK(L325),"https://www.youtube.com/channel/"&amp;C325,"https://www.youtube.com/watch?v="&amp;L325)</f>
        <v>https://www.youtube.com/watch?v=hG93XWngDGg</v>
      </c>
      <c r="O325" t="str">
        <f t="shared" si="32"/>
        <v>{"titulo": "Live do Diney - #FiqueEmCasa e Cante #Comigo" , "canais": [{"nome":"Diney", "_id": "5ec19a37f1c6989ffb86978f"}], "subcategorias": [{"nome":"samba", "_id:":"5ec195a5f1c6989ffb86964d"}], "dataHora": new Date("2020-05-16T15:00-0300"),   "largeimage": "https://i.ytimg.com/vi/hG93XWngDGg/mqdefault.jpg", "status": "offline", "videoId": "hG93XWngDGg", "url": "https://www.youtube.com/watch?v=hG93XWngDGg"},</v>
      </c>
    </row>
    <row r="326" spans="1:15" x14ac:dyDescent="0.25">
      <c r="A326" t="s">
        <v>1600</v>
      </c>
      <c r="B326" t="s">
        <v>772</v>
      </c>
      <c r="C326" t="str">
        <f>VLOOKUP(B326,[1]Canais!$B$2:$C$400,2,FALSE)</f>
        <v>UCftzunGvitkaC4jOX3pw1Nw</v>
      </c>
      <c r="D326" t="str">
        <f>VLOOKUP(B326,canais!$L$2:$M$412,2,FALSE)</f>
        <v>5ec19a37f1c6989ffb869790</v>
      </c>
      <c r="E326" s="6">
        <v>43967</v>
      </c>
      <c r="F326" s="5" t="s">
        <v>36</v>
      </c>
      <c r="G326" t="str">
        <f>VLOOKUP(F326,subcategorias!$D$2:$E$123,2,FALSE)</f>
        <v>5ec195a5f1c6989ffb86964c</v>
      </c>
      <c r="H326" s="7">
        <v>0.66666666666666663</v>
      </c>
      <c r="I326" s="7" t="str">
        <f t="shared" si="30"/>
        <v>new Date("2020-05-16T16:00-0300")</v>
      </c>
      <c r="J326" t="str">
        <f>"https://i.ytimg.com/vi/"&amp;L326&amp;"/mqdefault.jpg"</f>
        <v>https://i.ytimg.com/vi/VhwpmTqDSs0/mqdefault.jpg</v>
      </c>
      <c r="K326" t="s">
        <v>977</v>
      </c>
      <c r="L326" t="s">
        <v>1601</v>
      </c>
      <c r="M326" t="str">
        <f t="shared" ref="M326" si="35">IF(ISBLANK(L326),"https://www.youtube.com/channel/"&amp;C326,"https://www.youtube.com/watch?v="&amp;L326)</f>
        <v>https://www.youtube.com/watch?v=VhwpmTqDSs0</v>
      </c>
      <c r="O326" t="str">
        <f t="shared" si="32"/>
        <v>{"titulo": "LIVE LEXA | #FiqueEmCasa e Cante #Comigo" , "canais": [{"nome":"Lexa", "_id": "5ec19a37f1c6989ffb869790"}], "subcategorias": [{"nome":"funk", "_id:":"5ec195a5f1c6989ffb86964c"}], "dataHora": new Date("2020-05-16T16:00-0300"),   "largeimage": "https://i.ytimg.com/vi/VhwpmTqDSs0/mqdefault.jpg", "status": "offline", "videoId": "VhwpmTqDSs0", "url": "https://www.youtube.com/watch?v=VhwpmTqDSs0"},</v>
      </c>
    </row>
    <row r="327" spans="1:15" x14ac:dyDescent="0.25">
      <c r="A327" t="str">
        <f>"Live "&amp;B327</f>
        <v>Live Alexandre Peixe</v>
      </c>
      <c r="B327" t="s">
        <v>774</v>
      </c>
      <c r="C327" t="str">
        <f>VLOOKUP(B327,[1]Canais!$B$2:$C$400,2,FALSE)</f>
        <v>UCdZyqMRBYfVBJS5ZU4oQOig</v>
      </c>
      <c r="D327" t="str">
        <f>VLOOKUP(B327,canais!$L$2:$M$412,2,FALSE)</f>
        <v>5ec19a37f1c6989ffb869791</v>
      </c>
      <c r="E327" s="6">
        <v>43967</v>
      </c>
      <c r="F327" s="5" t="s">
        <v>44</v>
      </c>
      <c r="G327" t="str">
        <f>VLOOKUP(F327,subcategorias!$D$2:$E$123,2,FALSE)</f>
        <v>5ec195a5f1c6989ffb869654</v>
      </c>
      <c r="H327" s="7">
        <v>0.75</v>
      </c>
      <c r="I327" s="7" t="str">
        <f t="shared" si="30"/>
        <v>new Date("2020-05-16T18:00-0300")</v>
      </c>
      <c r="J327" t="s">
        <v>1602</v>
      </c>
      <c r="K327" t="s">
        <v>977</v>
      </c>
      <c r="M327" t="str">
        <f t="shared" ref="M327" si="36">IF(ISBLANK(L327),"https://www.youtube.com/channel/"&amp;C327,"https://www.youtube.com/watch?v="&amp;L327)</f>
        <v>https://www.youtube.com/channel/UCdZyqMRBYfVBJS5ZU4oQOig</v>
      </c>
      <c r="O327" t="str">
        <f t="shared" si="32"/>
        <v>{"titulo": "Live Alexandre Peixe" , "canais": [{"nome":"Alexandre Peixe", "_id": "5ec19a37f1c6989ffb869791"}], "subcategorias": [{"nome":"axé", "_id:":"5ec195a5f1c6989ffb869654"}], "dataHora": new Date("2020-05-16T18:00-0300"),   "largeimage": "https://yt3.ggpht.com/vcU4DP3tS8hTyIpCie71LPHJ7CmCNYLOJac0E7-MPcZDvfgJpOl1JLflURhMR0UiFbpIPArFflg=w1280-fcrop64=1,00000000ffffffff-k-c0xffffffff-no-nd-rj", "status": "offline", "videoId": "", "url": "https://www.youtube.com/channel/UCdZyqMRBYfVBJS5ZU4oQOig"},</v>
      </c>
    </row>
    <row r="328" spans="1:15" x14ac:dyDescent="0.25">
      <c r="A328" t="s">
        <v>1603</v>
      </c>
      <c r="B328" t="s">
        <v>776</v>
      </c>
      <c r="C328" t="str">
        <f>VLOOKUP(B328,[1]Canais!$B$2:$C$400,2,FALSE)</f>
        <v>UCk8sa4D-Wnymz-w7uVbjfzA</v>
      </c>
      <c r="D328" t="str">
        <f>VLOOKUP(B328,canais!$L$2:$M$412,2,FALSE)</f>
        <v>5ec19a37f1c6989ffb869792</v>
      </c>
      <c r="E328" s="6">
        <v>43965</v>
      </c>
      <c r="F328" s="5" t="s">
        <v>42</v>
      </c>
      <c r="G328" t="str">
        <f>VLOOKUP(F328,subcategorias!$D$2:$E$123,2,FALSE)</f>
        <v>5ec195a5f1c6989ffb869652</v>
      </c>
      <c r="H328" s="7">
        <v>0.875</v>
      </c>
      <c r="I328" s="7" t="str">
        <f t="shared" si="30"/>
        <v>new Date("2020-05-14T21:00-0300")</v>
      </c>
      <c r="J328" s="5" t="str">
        <f>"https://i.ytimg.com/vi/"&amp;L328&amp;"/mqdefault.jpg"</f>
        <v>https://i.ytimg.com/vi/WYoeSL1BWn4/mqdefault.jpg</v>
      </c>
      <c r="K328" t="s">
        <v>977</v>
      </c>
      <c r="L328" t="s">
        <v>1604</v>
      </c>
      <c r="M328" t="str">
        <f t="shared" ref="M328" si="37">IF(ISBLANK(L328),"https://www.youtube.com/channel/"&amp;C328,"https://www.youtube.com/watch?v="&amp;L328)</f>
        <v>https://www.youtube.com/watch?v=WYoeSL1BWn4</v>
      </c>
      <c r="O328" t="str">
        <f t="shared" si="32"/>
        <v>{"titulo": "Jazz Foundation of America: #TheNewGig Live 2020 Digital Fundraiser" , "canais": [{"nome":"Relix", "_id": "5ec19a37f1c6989ffb869792"}], "subcategorias": [{"nome":"festival", "_id:":"5ec195a5f1c6989ffb869652"}], "dataHora": new Date("2020-05-14T21:00-0300"),   "largeimage": "https://i.ytimg.com/vi/WYoeSL1BWn4/mqdefault.jpg", "status": "offline", "videoId": "WYoeSL1BWn4", "url": "https://www.youtube.com/watch?v=WYoeSL1BWn4"},</v>
      </c>
    </row>
    <row r="329" spans="1:15" x14ac:dyDescent="0.25">
      <c r="A329" t="s">
        <v>1605</v>
      </c>
      <c r="B329" t="s">
        <v>778</v>
      </c>
      <c r="C329" t="str">
        <f>VLOOKUP(B329,[1]Canais!$B$2:$C$400,2,FALSE)</f>
        <v>UCi_6SNdvEOq5i1X_Zl2K8Fg</v>
      </c>
      <c r="D329" t="str">
        <f>VLOOKUP(B329,canais!$L$2:$M$412,2,FALSE)</f>
        <v>5ec19a37f1c6989ffb869793</v>
      </c>
      <c r="E329" s="6">
        <v>43966</v>
      </c>
      <c r="F329" s="5" t="s">
        <v>41</v>
      </c>
      <c r="G329" t="str">
        <f>VLOOKUP(F329,subcategorias!$D$2:$E$123,2,FALSE)</f>
        <v>5ec195a5f1c6989ffb869651</v>
      </c>
      <c r="H329" s="7">
        <v>0.875</v>
      </c>
      <c r="I329" s="7" t="str">
        <f t="shared" si="30"/>
        <v>new Date("2020-05-15T21:00-0300")</v>
      </c>
      <c r="J329" s="5" t="str">
        <f>"https://i.ytimg.com/vi/"&amp;L329&amp;"/mqdefault.jpg"</f>
        <v>https://i.ytimg.com/vi/_n5NbGj6plU/mqdefault.jpg</v>
      </c>
      <c r="K329" t="s">
        <v>977</v>
      </c>
      <c r="L329" t="s">
        <v>1606</v>
      </c>
      <c r="M329" t="str">
        <f t="shared" ref="M329" si="38">IF(ISBLANK(L329),"https://www.youtube.com/channel/"&amp;C329,"https://www.youtube.com/watch?v="&amp;L329)</f>
        <v>https://www.youtube.com/watch?v=_n5NbGj6plU</v>
      </c>
      <c r="O329" t="str">
        <f t="shared" si="32"/>
        <v>{"titulo": "LIVE Ana Carolina | #FiqueEmCasa e Cante #Comigo" , "canais": [{"nome":"Ana Carolina", "_id": "5ec19a37f1c6989ffb869793"}], "subcategorias": [{"nome":"mpb", "_id:":"5ec195a5f1c6989ffb869651"}], "dataHora": new Date("2020-05-15T21:00-0300"),   "largeimage": "https://i.ytimg.com/vi/_n5NbGj6plU/mqdefault.jpg", "status": "offline", "videoId": "_n5NbGj6plU", "url": "https://www.youtube.com/watch?v=_n5NbGj6plU"},</v>
      </c>
    </row>
    <row r="330" spans="1:15" x14ac:dyDescent="0.25">
      <c r="A330" t="s">
        <v>1608</v>
      </c>
      <c r="B330" t="s">
        <v>780</v>
      </c>
      <c r="C330" t="str">
        <f>VLOOKUP(B330,[1]Canais!$B$2:$C$400,2,FALSE)</f>
        <v>UCLjRIzxWgM_fXD_cb7QU97g</v>
      </c>
      <c r="D330" t="str">
        <f>VLOOKUP(B330,canais!$L$2:$M$412,2,FALSE)</f>
        <v>5ec19a37f1c6989ffb869794</v>
      </c>
      <c r="E330" s="6">
        <v>43966</v>
      </c>
      <c r="F330" s="5" t="s">
        <v>33</v>
      </c>
      <c r="G330" t="str">
        <f>VLOOKUP(F330,subcategorias!$D$2:$E$123,2,FALSE)</f>
        <v>5ec195a5f1c6989ffb869649</v>
      </c>
      <c r="H330" s="7">
        <v>0.875</v>
      </c>
      <c r="I330" s="7" t="str">
        <f t="shared" si="30"/>
        <v>new Date("2020-05-15T21:00-0300")</v>
      </c>
      <c r="J330" t="s">
        <v>1607</v>
      </c>
      <c r="K330" t="s">
        <v>977</v>
      </c>
      <c r="M330" t="s">
        <v>1609</v>
      </c>
      <c r="O330" t="str">
        <f t="shared" si="32"/>
        <v>{"titulo": "As Bahias e a Cozinha Mineira no @thecloud.bar" , "canais": [{"nome":"As Bahias e a Cozinha Mineira", "_id": "5ec19a37f1c6989ffb869794"}], "subcategorias": [{"nome":"pop", "_id:":"5ec195a5f1c6989ffb869649"}], "dataHora": new Date("2020-05-15T21:00-0300"),   "largeimage": "https://yt3.ggpht.com/R42lg8LExkGWiRqW17oBKyALC2BXkindVmssM_qWBKjg4shpobYbXltZyIKRCHLDXptar8LFxw=w1280-fcrop64=1,00000000ffffffff-k-c0xffffffff-no-nd-rj", "status": "offline", "videoId": "", "url": "https://www.instagram.com/thecloud.bar/"},</v>
      </c>
    </row>
    <row r="331" spans="1:15" x14ac:dyDescent="0.25">
      <c r="A331" t="s">
        <v>1611</v>
      </c>
      <c r="B331" t="s">
        <v>782</v>
      </c>
      <c r="C331" t="str">
        <f>VLOOKUP(B331,[1]Canais!$B$2:$C$400,2,FALSE)</f>
        <v>UCks-X9gDvMsU3hqWc0F4I1g</v>
      </c>
      <c r="D331" t="str">
        <f>VLOOKUP(B331,canais!$L$2:$M$412,2,FALSE)</f>
        <v>5ec19a37f1c6989ffb869795</v>
      </c>
      <c r="E331" s="6">
        <v>43967</v>
      </c>
      <c r="F331" s="5" t="s">
        <v>36</v>
      </c>
      <c r="G331" t="str">
        <f>VLOOKUP(F331,subcategorias!$D$2:$E$123,2,FALSE)</f>
        <v>5ec195a5f1c6989ffb86964c</v>
      </c>
      <c r="H331" s="7">
        <v>0.875</v>
      </c>
      <c r="I331" s="7" t="str">
        <f t="shared" si="30"/>
        <v>new Date("2020-05-16T21:00-0300")</v>
      </c>
      <c r="J331" t="s">
        <v>1610</v>
      </c>
      <c r="K331" t="s">
        <v>977</v>
      </c>
      <c r="M331" t="s">
        <v>1609</v>
      </c>
      <c r="O331" t="str">
        <f t="shared" si="32"/>
        <v>{"titulo": "Rennan da Penha no @thecloud.bar" , "canais": [{"nome":"Rennan da Penha", "_id": "5ec19a37f1c6989ffb869795"}], "subcategorias": [{"nome":"funk", "_id:":"5ec195a5f1c6989ffb86964c"}], "dataHora": new Date("2020-05-16T21:00-0300"),   "largeimage": "https://yt3.ggpht.com/q2GwCEJWG-GorfcPZNSjuTHurX5n0p_DDi4ByR2O0dZLB5s8vNKQeaYPU0YzHswfPOulDu9y=w1280-fcrop64=1,00000000ffffffff-k-c0xffffffff-no-nd-rj", "status": "offline", "videoId": "", "url": "https://www.instagram.com/thecloud.bar/"},</v>
      </c>
    </row>
    <row r="332" spans="1:15" x14ac:dyDescent="0.25">
      <c r="A332" t="str">
        <f>"Live "&amp;B332</f>
        <v>Live Seu Roque</v>
      </c>
      <c r="B332" t="s">
        <v>886</v>
      </c>
      <c r="C332" t="str">
        <f>VLOOKUP(B332,[1]Canais!$B$2:$C$400,2,FALSE)</f>
        <v>UC7WWcZ4t_gRiJxErhAyOLDg</v>
      </c>
      <c r="D332" t="str">
        <f>VLOOKUP(B332,canais!$L$2:$M$412,2,FALSE)</f>
        <v>5ec19a37f1c6989ffb8697ca</v>
      </c>
      <c r="E332" s="6">
        <v>43966</v>
      </c>
      <c r="F332" s="5" t="s">
        <v>29</v>
      </c>
      <c r="G332" t="str">
        <f>VLOOKUP(F332,subcategorias!$D$2:$E$123,2,FALSE)</f>
        <v>5ec195a5f1c6989ffb869645</v>
      </c>
      <c r="H332" s="7">
        <v>0.66666666666666663</v>
      </c>
      <c r="I332" s="7" t="str">
        <f t="shared" si="30"/>
        <v>new Date("2020-05-15T16:00-0300")</v>
      </c>
      <c r="J332" t="s">
        <v>1612</v>
      </c>
      <c r="K332" t="s">
        <v>977</v>
      </c>
      <c r="M332" t="s">
        <v>1613</v>
      </c>
      <c r="O332" t="str">
        <f t="shared" si="32"/>
        <v>{"titulo": "Live Seu Roque" , "canais": [{"nome":"Seu Roque", "_id": "5ec19a37f1c6989ffb8697ca"}], "subcategorias": [{"nome":"rock", "_id:":"5ec195a5f1c6989ffb869645"}], "dataHora": new Date("2020-05-15T16:00-0300"),   "largeimage": "https://scontent-gig2-1.cdninstagram.com/v/t51.2885-15/sh0.08/e35/s640x640/96677407_674812453308097_7198146702245419692_n.jpg?_nc_ht=scontent-gig2-1.cdninstagram.com&amp;_nc_cat=101&amp;_nc_ohc=Btdjc77VQ_0AX_zYW_l&amp;oh=318184bfc8ac215b7622baaf9602118a&amp;oe=5EE7F4FF", "status": "offline", "videoId": "", "url": "https://www.youtube.com/channel/UC7WWcZ4t_gRiJxErhAyOLDg"},</v>
      </c>
    </row>
    <row r="333" spans="1:15" x14ac:dyDescent="0.25">
      <c r="A333" t="s">
        <v>1614</v>
      </c>
      <c r="B333" t="s">
        <v>194</v>
      </c>
      <c r="C333" t="str">
        <f>VLOOKUP(B333,[1]Canais!$B$2:$C$400,2,FALSE)</f>
        <v>UCldcpasBIXbLzQpNsQpph4A</v>
      </c>
      <c r="D333" t="str">
        <f>VLOOKUP(B333,canais!$L$2:$M$412,2,FALSE)</f>
        <v>5ec19a37f1c6989ffb86967a</v>
      </c>
      <c r="E333" s="6">
        <v>43968</v>
      </c>
      <c r="F333" s="5" t="s">
        <v>37</v>
      </c>
      <c r="G333" t="str">
        <f>VLOOKUP(F333,subcategorias!$D$2:$E$123,2,FALSE)</f>
        <v>5ec195a5f1c6989ffb86964d</v>
      </c>
      <c r="H333" s="7">
        <v>0.5</v>
      </c>
      <c r="I333" s="7" t="str">
        <f t="shared" si="30"/>
        <v>new Date("2020-05-17T12:00-0300")</v>
      </c>
      <c r="J333" s="5" t="str">
        <f>"https://i.ytimg.com/vi/"&amp;L333&amp;"/mqdefault.jpg"</f>
        <v>https://i.ytimg.com/vi/isR14nN7zwg/mqdefault.jpg</v>
      </c>
      <c r="K333" t="s">
        <v>977</v>
      </c>
      <c r="L333" t="s">
        <v>1615</v>
      </c>
      <c r="M333" t="str">
        <f t="shared" ref="M333" si="39">IF(ISBLANK(L333),"https://www.youtube.com/channel/"&amp;C333,"https://www.youtube.com/watch?v="&amp;L333)</f>
        <v>https://www.youtube.com/watch?v=isR14nN7zwg</v>
      </c>
      <c r="O333" t="str">
        <f t="shared" si="32"/>
        <v>{"titulo": "Live Diogo Nogueira - #EmCasaComDiogo | #FiqueEmCasa e Cante #Comigo" , "canais": [{"nome":"Diogo Nogueira", "_id": "5ec19a37f1c6989ffb86967a"}], "subcategorias": [{"nome":"samba", "_id:":"5ec195a5f1c6989ffb86964d"}], "dataHora": new Date("2020-05-17T12:00-0300"),   "largeimage": "https://i.ytimg.com/vi/isR14nN7zwg/mqdefault.jpg", "status": "offline", "videoId": "isR14nN7zwg", "url": "https://www.youtube.com/watch?v=isR14nN7zwg"},</v>
      </c>
    </row>
    <row r="334" spans="1:15" x14ac:dyDescent="0.25">
      <c r="A334" t="str">
        <f>"Live "&amp;B334</f>
        <v>Live Realidade Cruel</v>
      </c>
      <c r="B334" t="s">
        <v>784</v>
      </c>
      <c r="C334" t="str">
        <f>VLOOKUP(B334,[1]Canais!$B$2:$C$400,2,FALSE)</f>
        <v>UC7h4lER1Z3afXTW7F1NPXww</v>
      </c>
      <c r="D334" t="str">
        <f>VLOOKUP(B334,canais!$L$2:$M$412,2,FALSE)</f>
        <v>5ec19a37f1c6989ffb869796</v>
      </c>
      <c r="E334" s="6">
        <v>43968</v>
      </c>
      <c r="F334" s="5" t="s">
        <v>34</v>
      </c>
      <c r="G334" t="str">
        <f>VLOOKUP(F334,subcategorias!$D$2:$E$123,2,FALSE)</f>
        <v>5ec195a5f1c6989ffb86964a</v>
      </c>
      <c r="H334" s="7">
        <v>0.75</v>
      </c>
      <c r="I334" s="7" t="str">
        <f t="shared" si="30"/>
        <v>new Date("2020-05-17T18:00-0300")</v>
      </c>
      <c r="J334" t="s">
        <v>1616</v>
      </c>
      <c r="K334" t="s">
        <v>977</v>
      </c>
      <c r="M334" t="str">
        <f t="shared" ref="M334" si="40">IF(ISBLANK(L334),"https://www.youtube.com/channel/"&amp;C334,"https://www.youtube.com/watch?v="&amp;L334)</f>
        <v>https://www.youtube.com/channel/UC7h4lER1Z3afXTW7F1NPXww</v>
      </c>
      <c r="O334" t="str">
        <f t="shared" si="32"/>
        <v>{"titulo": "Live Realidade Cruel" , "canais": [{"nome":"Realidade Cruel", "_id": "5ec19a37f1c6989ffb869796"}], "subcategorias": [{"nome":"rap", "_id:":"5ec195a5f1c6989ffb86964a"}], "dataHora": new Date("2020-05-17T18:00-0300"),   "largeimage": "https://yt3.ggpht.com/MqwzgEJoYl4EtRN3ZEi63bskP629ZcgpcHcE2y81BdFRo26hRQ5RYp0z1954dz7UADTfGsgOcw=w1280-fcrop64=1,00000000ffffffff-k-c0xffffffff-no-nd-rj", "status": "offline", "videoId": "", "url": "https://www.youtube.com/channel/UC7h4lER1Z3afXTW7F1NPXww"},</v>
      </c>
    </row>
    <row r="335" spans="1:15" x14ac:dyDescent="0.25">
      <c r="A335" t="str">
        <f>"Live "&amp;B335</f>
        <v>Live Paulinho Moska</v>
      </c>
      <c r="B335" t="s">
        <v>786</v>
      </c>
      <c r="C335" t="str">
        <f>VLOOKUP(B335,[1]Canais!$B$2:$C$400,2,FALSE)</f>
        <v>UCFH2pCrdmO-9jHFRuDaWfJA</v>
      </c>
      <c r="D335" t="str">
        <f>VLOOKUP(B335,canais!$L$2:$M$412,2,FALSE)</f>
        <v>5ec19a37f1c6989ffb869797</v>
      </c>
      <c r="E335" s="6">
        <v>43965</v>
      </c>
      <c r="F335" s="5" t="s">
        <v>41</v>
      </c>
      <c r="G335" t="str">
        <f>VLOOKUP(F335,subcategorias!$D$2:$E$123,2,FALSE)</f>
        <v>5ec195a5f1c6989ffb869651</v>
      </c>
      <c r="H335" s="7">
        <v>0.83333333333333337</v>
      </c>
      <c r="I335" s="7" t="str">
        <f t="shared" si="30"/>
        <v>new Date("2020-05-14T20:00-0300")</v>
      </c>
      <c r="J335" t="s">
        <v>1617</v>
      </c>
      <c r="K335" t="s">
        <v>977</v>
      </c>
      <c r="M335" t="str">
        <f t="shared" ref="M335" si="41">IF(ISBLANK(L335),"https://www.youtube.com/channel/"&amp;C335,"https://www.youtube.com/watch?v="&amp;L335)</f>
        <v>https://www.youtube.com/channel/UCFH2pCrdmO-9jHFRuDaWfJA</v>
      </c>
      <c r="O335" t="str">
        <f t="shared" si="32"/>
        <v>{"titulo": "Live Paulinho Moska" , "canais": [{"nome":"Paulinho Moska", "_id": "5ec19a37f1c6989ffb869797"}], "subcategorias": [{"nome":"mpb", "_id:":"5ec195a5f1c6989ffb869651"}], "dataHora": new Date("2020-05-14T20:00-0300"),   "largeimage": "https://yt3.ggpht.com/1dXbnBxGHybE9MBbLtqELLufPXKP0oI6LoFeB4blauJBnkY7MLbgEsJl9itwGwkGGaPAfC4341Q=w1280-fcrop64=1,00000000ffffffff-k-c0xffffffff-no-nd-rj", "status": "offline", "videoId": "", "url": "https://www.youtube.com/channel/UCFH2pCrdmO-9jHFRuDaWfJA"},</v>
      </c>
    </row>
    <row r="336" spans="1:15" x14ac:dyDescent="0.25">
      <c r="A336" t="str">
        <f>"Live "&amp;B336</f>
        <v>Live Roberta Sá</v>
      </c>
      <c r="B336" t="s">
        <v>424</v>
      </c>
      <c r="C336" t="str">
        <f>VLOOKUP(B336,[1]Canais!$B$2:$C$400,2,FALSE)</f>
        <v>UC1LO2jasyVhtWsOWWgJABSQ</v>
      </c>
      <c r="D336" t="str">
        <f>VLOOKUP(B336,canais!$L$2:$M$412,2,FALSE)</f>
        <v>5ec19a37f1c6989ffb8696de</v>
      </c>
      <c r="E336" s="6">
        <v>43966</v>
      </c>
      <c r="F336" s="5" t="s">
        <v>41</v>
      </c>
      <c r="G336" t="str">
        <f>VLOOKUP(F336,subcategorias!$D$2:$E$123,2,FALSE)</f>
        <v>5ec195a5f1c6989ffb869651</v>
      </c>
      <c r="H336" s="7">
        <v>0.83333333333333337</v>
      </c>
      <c r="I336" s="7" t="str">
        <f t="shared" si="30"/>
        <v>new Date("2020-05-15T20:00-0300")</v>
      </c>
      <c r="J336" t="s">
        <v>1618</v>
      </c>
      <c r="K336" t="s">
        <v>977</v>
      </c>
      <c r="M336" t="str">
        <f t="shared" ref="M336" si="42">IF(ISBLANK(L336),"https://www.youtube.com/channel/"&amp;C336,"https://www.youtube.com/watch?v="&amp;L336)</f>
        <v>https://www.youtube.com/channel/UC1LO2jasyVhtWsOWWgJABSQ</v>
      </c>
      <c r="O336" t="str">
        <f t="shared" si="32"/>
        <v>{"titulo": "Live Roberta Sá" , "canais": [{"nome":"Roberta Sá", "_id": "5ec19a37f1c6989ffb8696de"}], "subcategorias": [{"nome":"mpb", "_id:":"5ec195a5f1c6989ffb869651"}], "dataHora": new Date("2020-05-15T20:00-0300"),   "largeimage": "https://yt3.ggpht.com/pPx0ky1udok3cnR2Vr5C7PfVXDcJgLVgY0zx3LeWVJYC_OISPv-TLjuuxA6dqIy-2oFfF3rALQ=w1280-fcrop64=1,00000000ffffffff-k-c0xffffffff-no-nd-rj", "status": "offline", "videoId": "", "url": "https://www.youtube.com/channel/UC1LO2jasyVhtWsOWWgJABSQ"},</v>
      </c>
    </row>
    <row r="337" spans="1:15" x14ac:dyDescent="0.25">
      <c r="A337" t="s">
        <v>1619</v>
      </c>
      <c r="B337" t="s">
        <v>191</v>
      </c>
      <c r="C337" t="str">
        <f>VLOOKUP(B337,[1]Canais!$B$2:$C$400,2,FALSE)</f>
        <v>UCMbytiCiUSKLHhikpOIsbxQ</v>
      </c>
      <c r="D337" t="str">
        <f>VLOOKUP(B337,canais!$L$2:$M$412,2,FALSE)</f>
        <v>5ec19a37f1c6989ffb869679</v>
      </c>
      <c r="E337" s="6">
        <v>43966</v>
      </c>
      <c r="F337" s="5" t="s">
        <v>36</v>
      </c>
      <c r="G337" t="str">
        <f>VLOOKUP(F337,subcategorias!$D$2:$E$123,2,FALSE)</f>
        <v>5ec195a5f1c6989ffb86964c</v>
      </c>
      <c r="H337" s="7">
        <v>0.83333333333333337</v>
      </c>
      <c r="I337" s="7" t="str">
        <f t="shared" si="30"/>
        <v>new Date("2020-05-15T20:00-0300")</v>
      </c>
      <c r="J337" s="5" t="str">
        <f>"https://i.ytimg.com/vi/"&amp;L337&amp;"/mqdefault.jpg"</f>
        <v>https://i.ytimg.com/vi/IBgNyMW9e2o/mqdefault.jpg</v>
      </c>
      <c r="K337" t="s">
        <v>977</v>
      </c>
      <c r="L337" t="s">
        <v>1620</v>
      </c>
      <c r="M337" t="str">
        <f t="shared" ref="M337" si="43">IF(ISBLANK(L337),"https://www.youtube.com/channel/"&amp;C337,"https://www.youtube.com/watch?v="&amp;L337)</f>
        <v>https://www.youtube.com/watch?v=IBgNyMW9e2o</v>
      </c>
      <c r="O337" t="str">
        <f t="shared" si="32"/>
        <v>{"titulo": "Pedro Sampaio Live | #FiqueEmCasa #Comigo" , "canais": [{"nome":"Pedro Sampaio", "_id": "5ec19a37f1c6989ffb869679"}], "subcategorias": [{"nome":"funk", "_id:":"5ec195a5f1c6989ffb86964c"}], "dataHora": new Date("2020-05-15T20:00-0300"),   "largeimage": "https://i.ytimg.com/vi/IBgNyMW9e2o/mqdefault.jpg", "status": "offline", "videoId": "IBgNyMW9e2o", "url": "https://www.youtube.com/watch?v=IBgNyMW9e2o"},</v>
      </c>
    </row>
    <row r="338" spans="1:15" x14ac:dyDescent="0.25">
      <c r="A338" t="s">
        <v>1622</v>
      </c>
      <c r="B338" t="s">
        <v>788</v>
      </c>
      <c r="C338" t="str">
        <f>VLOOKUP(B338,[1]Canais!$B$2:$C$400,2,FALSE)</f>
        <v>UCr45VhwCBYwMfdN-gz7W_OA</v>
      </c>
      <c r="D338" t="str">
        <f>VLOOKUP(B338,canais!$L$2:$M$412,2,FALSE)</f>
        <v>5ec19a37f1c6989ffb869798</v>
      </c>
      <c r="E338" s="6">
        <v>43966</v>
      </c>
      <c r="F338" s="5" t="s">
        <v>42</v>
      </c>
      <c r="G338" t="str">
        <f>VLOOKUP(F338,subcategorias!$D$2:$E$123,2,FALSE)</f>
        <v>5ec195a5f1c6989ffb869652</v>
      </c>
      <c r="H338" s="7">
        <v>0.875</v>
      </c>
      <c r="I338" s="7" t="str">
        <f t="shared" si="30"/>
        <v>new Date("2020-05-15T21:00-0300")</v>
      </c>
      <c r="J338" t="s">
        <v>1621</v>
      </c>
      <c r="K338" t="s">
        <v>977</v>
      </c>
      <c r="M338" t="str">
        <f t="shared" ref="M338" si="44">IF(ISBLANK(L338),"https://www.youtube.com/channel/"&amp;C338,"https://www.youtube.com/watch?v="&amp;L338)</f>
        <v>https://www.youtube.com/channel/UCr45VhwCBYwMfdN-gz7W_OA</v>
      </c>
      <c r="O338" t="str">
        <f t="shared" si="32"/>
        <v>{"titulo": "EDC Las Vegas Virtual Rave-a-Thon" , "canais": [{"nome":"Insomniac", "_id": "5ec19a37f1c6989ffb869798"}], "subcategorias": [{"nome":"festival", "_id:":"5ec195a5f1c6989ffb869652"}], "dataHora": new Date("2020-05-15T21:00-0300"),   "largeimage": "https://yt3.ggpht.com/f1Yso7uO-LozVfizwQ757WdjYNrVEbEFww2qinjj2e_pBzZpReciyLs9Ds_njwj4wX64UjFC=w1280-fcrop64=1,00000000ffffffff-k-c0xffffffff-no-nd-rj", "status": "offline", "videoId": "", "url": "https://www.youtube.com/channel/UCr45VhwCBYwMfdN-gz7W_OA"},</v>
      </c>
    </row>
    <row r="339" spans="1:15" x14ac:dyDescent="0.25">
      <c r="A339" t="s">
        <v>1622</v>
      </c>
      <c r="B339" t="s">
        <v>788</v>
      </c>
      <c r="C339" t="str">
        <f>VLOOKUP(B339,[1]Canais!$B$2:$C$400,2,FALSE)</f>
        <v>UCr45VhwCBYwMfdN-gz7W_OA</v>
      </c>
      <c r="D339" t="str">
        <f>VLOOKUP(B339,canais!$L$2:$M$412,2,FALSE)</f>
        <v>5ec19a37f1c6989ffb869798</v>
      </c>
      <c r="E339" s="6">
        <v>43967</v>
      </c>
      <c r="F339" s="5" t="s">
        <v>42</v>
      </c>
      <c r="G339" t="str">
        <f>VLOOKUP(F339,subcategorias!$D$2:$E$123,2,FALSE)</f>
        <v>5ec195a5f1c6989ffb869652</v>
      </c>
      <c r="H339" s="7">
        <v>0.875</v>
      </c>
      <c r="I339" s="7" t="str">
        <f t="shared" si="30"/>
        <v>new Date("2020-05-16T21:00-0300")</v>
      </c>
      <c r="J339" t="s">
        <v>1621</v>
      </c>
      <c r="K339" t="s">
        <v>977</v>
      </c>
      <c r="M339" t="str">
        <f t="shared" ref="M339" si="45">IF(ISBLANK(L339),"https://www.youtube.com/channel/"&amp;C339,"https://www.youtube.com/watch?v="&amp;L339)</f>
        <v>https://www.youtube.com/channel/UCr45VhwCBYwMfdN-gz7W_OA</v>
      </c>
      <c r="O339" t="str">
        <f t="shared" si="32"/>
        <v>{"titulo": "EDC Las Vegas Virtual Rave-a-Thon" , "canais": [{"nome":"Insomniac", "_id": "5ec19a37f1c6989ffb869798"}], "subcategorias": [{"nome":"festival", "_id:":"5ec195a5f1c6989ffb869652"}], "dataHora": new Date("2020-05-16T21:00-0300"),   "largeimage": "https://yt3.ggpht.com/f1Yso7uO-LozVfizwQ757WdjYNrVEbEFww2qinjj2e_pBzZpReciyLs9Ds_njwj4wX64UjFC=w1280-fcrop64=1,00000000ffffffff-k-c0xffffffff-no-nd-rj", "status": "offline", "videoId": "", "url": "https://www.youtube.com/channel/UCr45VhwCBYwMfdN-gz7W_OA"},</v>
      </c>
    </row>
    <row r="340" spans="1:15" x14ac:dyDescent="0.25">
      <c r="A340" t="s">
        <v>1622</v>
      </c>
      <c r="B340" t="s">
        <v>788</v>
      </c>
      <c r="C340" t="str">
        <f>VLOOKUP(B340,[1]Canais!$B$2:$C$400,2,FALSE)</f>
        <v>UCr45VhwCBYwMfdN-gz7W_OA</v>
      </c>
      <c r="D340" t="str">
        <f>VLOOKUP(B340,canais!$L$2:$M$412,2,FALSE)</f>
        <v>5ec19a37f1c6989ffb869798</v>
      </c>
      <c r="E340" s="6">
        <v>43968</v>
      </c>
      <c r="F340" s="5" t="s">
        <v>42</v>
      </c>
      <c r="G340" t="str">
        <f>VLOOKUP(F340,subcategorias!$D$2:$E$123,2,FALSE)</f>
        <v>5ec195a5f1c6989ffb869652</v>
      </c>
      <c r="H340" s="7">
        <v>0.875</v>
      </c>
      <c r="I340" s="7" t="str">
        <f t="shared" si="30"/>
        <v>new Date("2020-05-17T21:00-0300")</v>
      </c>
      <c r="J340" t="s">
        <v>1621</v>
      </c>
      <c r="K340" t="s">
        <v>977</v>
      </c>
      <c r="M340" t="str">
        <f t="shared" ref="M340" si="46">IF(ISBLANK(L340),"https://www.youtube.com/channel/"&amp;C340,"https://www.youtube.com/watch?v="&amp;L340)</f>
        <v>https://www.youtube.com/channel/UCr45VhwCBYwMfdN-gz7W_OA</v>
      </c>
      <c r="O340" t="str">
        <f t="shared" si="32"/>
        <v>{"titulo": "EDC Las Vegas Virtual Rave-a-Thon" , "canais": [{"nome":"Insomniac", "_id": "5ec19a37f1c6989ffb869798"}], "subcategorias": [{"nome":"festival", "_id:":"5ec195a5f1c6989ffb869652"}], "dataHora": new Date("2020-05-17T21:00-0300"),   "largeimage": "https://yt3.ggpht.com/f1Yso7uO-LozVfizwQ757WdjYNrVEbEFww2qinjj2e_pBzZpReciyLs9Ds_njwj4wX64UjFC=w1280-fcrop64=1,00000000ffffffff-k-c0xffffffff-no-nd-rj", "status": "offline", "videoId": "", "url": "https://www.youtube.com/channel/UCr45VhwCBYwMfdN-gz7W_OA"},</v>
      </c>
    </row>
    <row r="341" spans="1:15" x14ac:dyDescent="0.25">
      <c r="A341" t="str">
        <f>"Live "&amp;B341</f>
        <v>Live Tiê</v>
      </c>
      <c r="B341" t="s">
        <v>790</v>
      </c>
      <c r="C341" t="str">
        <f>VLOOKUP(B341,[1]Canais!$B$2:$C$400,2,FALSE)</f>
        <v>UCN1KuzKVPf7HarEOcWFF0wg</v>
      </c>
      <c r="D341" t="str">
        <f>VLOOKUP(B341,canais!$L$2:$M$412,2,FALSE)</f>
        <v>5ec19a37f1c6989ffb869799</v>
      </c>
      <c r="E341" s="6">
        <v>43963</v>
      </c>
      <c r="F341" s="5" t="s">
        <v>41</v>
      </c>
      <c r="G341" t="str">
        <f>VLOOKUP(F341,subcategorias!$D$2:$E$123,2,FALSE)</f>
        <v>5ec195a5f1c6989ffb869651</v>
      </c>
      <c r="H341" s="7">
        <v>0.66666666666666663</v>
      </c>
      <c r="I341" s="7" t="str">
        <f t="shared" si="30"/>
        <v>new Date("2020-05-12T16:00-0300")</v>
      </c>
      <c r="J341" t="s">
        <v>1623</v>
      </c>
      <c r="K341" t="s">
        <v>977</v>
      </c>
      <c r="M341" t="s">
        <v>1624</v>
      </c>
      <c r="O341" t="str">
        <f t="shared" si="32"/>
        <v>{"titulo": "Live Tiê" , "canais": [{"nome":"Tiê", "_id": "5ec19a37f1c6989ffb869799"}], "subcategorias": [{"nome":"mpb", "_id:":"5ec195a5f1c6989ffb869651"}], "dataHora": new Date("2020-05-12T16:00-0300"),   "largeimage": "https://yt3.ggpht.com/L2tl3C0TVsAALIAMx6d4A_q-7dODs7tMICG9u8ahUDLVNZoyW41iJ76cywY_P9Yl-gRZdYX8=w1280-fcrop64=1,00000000ffffffff-k-c0xffffffff-no-nd-rj", "status": "offline", "videoId": "", "url": "https://www.instagram.com/warnermusicbr/"},</v>
      </c>
    </row>
    <row r="342" spans="1:15" x14ac:dyDescent="0.25">
      <c r="A342" t="str">
        <f>"Live "&amp;B342</f>
        <v>Live Zeeba</v>
      </c>
      <c r="B342" t="s">
        <v>792</v>
      </c>
      <c r="C342" t="str">
        <f>VLOOKUP(B342,[1]Canais!$B$2:$C$400,2,FALSE)</f>
        <v>UC3HvhbpfXarXIyYyez1Kraw</v>
      </c>
      <c r="D342" t="str">
        <f>VLOOKUP(B342,canais!$L$2:$M$412,2,FALSE)</f>
        <v>5ec19a37f1c6989ffb86979a</v>
      </c>
      <c r="E342" s="6">
        <v>43963</v>
      </c>
      <c r="F342" s="5" t="s">
        <v>32</v>
      </c>
      <c r="G342" t="str">
        <f>VLOOKUP(F342,subcategorias!$D$2:$E$123,2,FALSE)</f>
        <v>5ec195a5f1c6989ffb869648</v>
      </c>
      <c r="H342" s="7">
        <v>0.79166666666666663</v>
      </c>
      <c r="I342" s="7" t="str">
        <f t="shared" si="30"/>
        <v>new Date("2020-05-12T19:00-0300")</v>
      </c>
      <c r="J342" t="s">
        <v>1625</v>
      </c>
      <c r="K342" t="s">
        <v>977</v>
      </c>
      <c r="M342" t="s">
        <v>1580</v>
      </c>
      <c r="O342" t="str">
        <f t="shared" si="32"/>
        <v>{"titulo": "Live Zeeba" , "canais": [{"nome":"Zeeba", "_id": "5ec19a37f1c6989ffb86979a"}], "subcategorias": [{"nome":"eletrônica", "_id:":"5ec195a5f1c6989ffb869648"}], "dataHora": new Date("2020-05-12T19:00-0300"),   "largeimage": "https://yt3.ggpht.com/O7FbOv-bT_7ISkSq7o983lOKqQkW607RdWcHKRcjC6m8TMXwPeJPgSzqJ2Z19N_2qsA9GzcR=w1280-fcrop64=1,00000000ffffffff-k-c0xffffffff-no-nd-rj", "status": "offline", "videoId": "", "url": "https://www.instagram.com/mixriofm/"},</v>
      </c>
    </row>
    <row r="343" spans="1:15" x14ac:dyDescent="0.25">
      <c r="A343" t="str">
        <f>"Live "&amp;B343</f>
        <v>Live Rodrigo Santana</v>
      </c>
      <c r="B343" t="s">
        <v>794</v>
      </c>
      <c r="C343" t="str">
        <f>VLOOKUP(B343,[1]Canais!$B$2:$C$400,2,FALSE)</f>
        <v>UCV4pwbFfHDEBJPCxK2BheAw</v>
      </c>
      <c r="D343" t="str">
        <f>VLOOKUP(B343,canais!$L$2:$M$412,2,FALSE)</f>
        <v>5ec19a37f1c6989ffb86979b</v>
      </c>
      <c r="E343" s="6">
        <v>43963</v>
      </c>
      <c r="F343" s="5" t="s">
        <v>40</v>
      </c>
      <c r="G343" t="str">
        <f>VLOOKUP(F343,subcategorias!$D$2:$E$123,2,FALSE)</f>
        <v>5ec195a5f1c6989ffb869650</v>
      </c>
      <c r="H343" s="7">
        <v>0.83333333333333337</v>
      </c>
      <c r="I343" s="7" t="str">
        <f t="shared" si="30"/>
        <v>new Date("2020-05-12T20:00-0300")</v>
      </c>
      <c r="J343" t="s">
        <v>1626</v>
      </c>
      <c r="K343" t="s">
        <v>977</v>
      </c>
      <c r="M343" t="str">
        <f t="shared" ref="M343" si="47">IF(ISBLANK(L343),"https://www.youtube.com/channel/"&amp;C343,"https://www.youtube.com/watch?v="&amp;L343)</f>
        <v>https://www.youtube.com/channel/UCV4pwbFfHDEBJPCxK2BheAw</v>
      </c>
      <c r="O343" t="str">
        <f t="shared" si="32"/>
        <v>{"titulo": "Live Rodrigo Santana" , "canais": [{"nome":"Rodrigo Santana", "_id": "5ec19a37f1c6989ffb86979b"}], "subcategorias": [{"nome":"gospel", "_id:":"5ec195a5f1c6989ffb869650"}], "dataHora": new Date("2020-05-12T20:00-0300"),   "largeimage": "https://yt3.ggpht.com/sSYxhH_ghQ6Qcg6XV3589LSIrizoEna9uYcvZUW26dUQB5DOia6q7y_Fvx7_M_b5rKQ60UQh=w1280-fcrop64=1,00000000ffffffff-k-c0xffffffff-no-nd-rj", "status": "offline", "videoId": "", "url": "https://www.youtube.com/channel/UCV4pwbFfHDEBJPCxK2BheAw"},</v>
      </c>
    </row>
    <row r="344" spans="1:15" x14ac:dyDescent="0.25">
      <c r="A344" t="s">
        <v>1627</v>
      </c>
      <c r="B344" t="s">
        <v>485</v>
      </c>
      <c r="C344" t="str">
        <f>VLOOKUP(B344,[1]Canais!$B$2:$C$400,2,FALSE)</f>
        <v>UCJquwzbFk0VeBXj3E19I9pw</v>
      </c>
      <c r="D344" t="str">
        <f>VLOOKUP(B344,canais!$L$2:$M$412,2,FALSE)</f>
        <v>5ec19a37f1c6989ffb8696fd</v>
      </c>
      <c r="E344" s="6">
        <v>43963</v>
      </c>
      <c r="F344" s="5" t="s">
        <v>29</v>
      </c>
      <c r="G344" t="str">
        <f>VLOOKUP(F344,subcategorias!$D$2:$E$123,2,FALSE)</f>
        <v>5ec195a5f1c6989ffb869645</v>
      </c>
      <c r="H344" s="7">
        <v>0.83680555555555547</v>
      </c>
      <c r="I344" s="7" t="str">
        <f t="shared" si="30"/>
        <v>new Date("2020-05-12T20:05-0300")</v>
      </c>
      <c r="J344" s="5" t="str">
        <f>"https://i.ytimg.com/vi/"&amp;L344&amp;"/mqdefault.jpg"</f>
        <v>https://i.ytimg.com/vi/kqKK_lzQ8cw/mqdefault.jpg</v>
      </c>
      <c r="K344" t="s">
        <v>977</v>
      </c>
      <c r="L344" t="s">
        <v>1628</v>
      </c>
      <c r="M344" t="str">
        <f t="shared" ref="M344" si="48">IF(ISBLANK(L344),"https://www.youtube.com/channel/"&amp;C344,"https://www.youtube.com/watch?v="&amp;L344)</f>
        <v>https://www.youtube.com/watch?v=kqKK_lzQ8cw</v>
      </c>
      <c r="O344" t="str">
        <f t="shared" si="32"/>
        <v>{"titulo": "LIVE TRIBUTO MAMONAS ASSASSINAS - TriGO!" , "canais": [{"nome":"Projeto TriGO", "_id": "5ec19a37f1c6989ffb8696fd"}], "subcategorias": [{"nome":"rock", "_id:":"5ec195a5f1c6989ffb869645"}], "dataHora": new Date("2020-05-12T20:05-0300"),   "largeimage": "https://i.ytimg.com/vi/kqKK_lzQ8cw/mqdefault.jpg", "status": "offline", "videoId": "kqKK_lzQ8cw", "url": "https://www.youtube.com/watch?v=kqKK_lzQ8cw"},</v>
      </c>
    </row>
    <row r="345" spans="1:15" x14ac:dyDescent="0.25">
      <c r="A345" t="s">
        <v>1630</v>
      </c>
      <c r="B345" t="s">
        <v>796</v>
      </c>
      <c r="C345">
        <f>VLOOKUP(B345,[1]Canais!$B$2:$C$400,2,FALSE)</f>
        <v>0</v>
      </c>
      <c r="D345" t="str">
        <f>VLOOKUP(B345,canais!$L$2:$M$412,2,FALSE)</f>
        <v>5ec19a37f1c6989ffb86979c</v>
      </c>
      <c r="E345" s="6">
        <v>43963</v>
      </c>
      <c r="F345" s="5" t="s">
        <v>32</v>
      </c>
      <c r="G345" t="str">
        <f>VLOOKUP(F345,subcategorias!$D$2:$E$123,2,FALSE)</f>
        <v>5ec195a5f1c6989ffb869648</v>
      </c>
      <c r="H345" s="7">
        <v>0.875</v>
      </c>
      <c r="I345" s="7" t="str">
        <f t="shared" si="30"/>
        <v>new Date("2020-05-12T21:00-0300")</v>
      </c>
      <c r="J345" t="s">
        <v>1629</v>
      </c>
      <c r="K345" t="s">
        <v>977</v>
      </c>
      <c r="M345" t="s">
        <v>1631</v>
      </c>
      <c r="O345" t="str">
        <f t="shared" si="32"/>
        <v>{"titulo": "Stay In Your Damn House Party" , "canais": [{"nome":"Godlands e Nostalgix", "_id": "5ec19a37f1c6989ffb86979c"}], "subcategorias": [{"nome":"eletrônica", "_id:":"5ec195a5f1c6989ffb869648"}], "dataHora": new Date("2020-05-12T21:00-0300"),   "largeimage": "https://assets.lives.mus.br/images/houseparty.jpeg", "status": "offline", "videoId": "", "url": "https://www.twitch.tv/dimmak"},</v>
      </c>
    </row>
    <row r="346" spans="1:15" x14ac:dyDescent="0.25">
      <c r="A346" t="str">
        <f>"Live "&amp;B346</f>
        <v>Live SPACE YACHT</v>
      </c>
      <c r="B346" t="s">
        <v>797</v>
      </c>
      <c r="C346" t="str">
        <f>VLOOKUP(B346,[1]Canais!$B$2:$C$400,2,FALSE)</f>
        <v>UCpsi7Bq97loSQMx6iIToEPA</v>
      </c>
      <c r="D346" t="str">
        <f>VLOOKUP(B346,canais!$L$2:$M$412,2,FALSE)</f>
        <v>5ec19a37f1c6989ffb86979d</v>
      </c>
      <c r="E346" s="6">
        <v>43964</v>
      </c>
      <c r="F346" s="5" t="s">
        <v>32</v>
      </c>
      <c r="G346" t="str">
        <f>VLOOKUP(F346,subcategorias!$D$2:$E$123,2,FALSE)</f>
        <v>5ec195a5f1c6989ffb869648</v>
      </c>
      <c r="H346" s="7">
        <v>0</v>
      </c>
      <c r="I346" s="7" t="str">
        <f t="shared" si="30"/>
        <v>new Date("2020-05-13T00:00-0300")</v>
      </c>
      <c r="J346" s="5" t="str">
        <f>"https://i.ytimg.com/vi/"&amp;L346&amp;"/mqdefault.jpg"</f>
        <v>https://i.ytimg.com/vi/YWg1iEnOlLM/mqdefault.jpg</v>
      </c>
      <c r="K346" t="s">
        <v>977</v>
      </c>
      <c r="L346" t="s">
        <v>1632</v>
      </c>
      <c r="M346" t="str">
        <f t="shared" ref="M346" si="49">IF(ISBLANK(L346),"https://www.youtube.com/channel/"&amp;C346,"https://www.youtube.com/watch?v="&amp;L346)</f>
        <v>https://www.youtube.com/watch?v=YWg1iEnOlLM</v>
      </c>
      <c r="O346" t="str">
        <f t="shared" si="32"/>
        <v>{"titulo": "Live SPACE YACHT" , "canais": [{"nome":"SPACE YACHT", "_id": "5ec19a37f1c6989ffb86979d"}], "subcategorias": [{"nome":"eletrônica", "_id:":"5ec195a5f1c6989ffb869648"}], "dataHora": new Date("2020-05-13T00:00-0300"),   "largeimage": "https://i.ytimg.com/vi/YWg1iEnOlLM/mqdefault.jpg", "status": "offline", "videoId": "YWg1iEnOlLM", "url": "https://www.youtube.com/watch?v=YWg1iEnOlLM"},</v>
      </c>
    </row>
    <row r="347" spans="1:15" x14ac:dyDescent="0.25">
      <c r="A347" t="str">
        <f>"Live "&amp;B347</f>
        <v>Live Moisés Loureiro e Haroldo Guimarães</v>
      </c>
      <c r="B347" t="s">
        <v>799</v>
      </c>
      <c r="C347">
        <f>VLOOKUP(B347,[1]Canais!$B$2:$C$400,2,FALSE)</f>
        <v>0</v>
      </c>
      <c r="D347" t="str">
        <f>VLOOKUP(B347,canais!$L$2:$M$412,2,FALSE)</f>
        <v>5ec19a37f1c6989ffb86979e</v>
      </c>
      <c r="E347" s="6">
        <v>43963</v>
      </c>
      <c r="F347" s="5" t="s">
        <v>46</v>
      </c>
      <c r="G347" t="str">
        <f>VLOOKUP(F347,subcategorias!$D$2:$E$123,2,FALSE)</f>
        <v>5ec195a5f1c6989ffb869656</v>
      </c>
      <c r="H347" s="7">
        <v>0.83333333333333337</v>
      </c>
      <c r="I347" s="7" t="str">
        <f t="shared" si="30"/>
        <v>new Date("2020-05-12T20:00-0300")</v>
      </c>
      <c r="J347" t="s">
        <v>1633</v>
      </c>
      <c r="K347" t="s">
        <v>977</v>
      </c>
      <c r="M347" t="s">
        <v>1634</v>
      </c>
      <c r="O347" t="str">
        <f t="shared" si="32"/>
        <v>{"titulo": "Live Moisés Loureiro e Haroldo Guimarães" , "canais": [{"nome":"Moisés Loureiro e Haroldo Guimarães", "_id": "5ec19a37f1c6989ffb86979e"}], "subcategorias": [{"nome":"comédia", "_id:":"5ec195a5f1c6989ffb869656"}], "dataHora": new Date("2020-05-12T20:00-0300"),   "largeimage": "https://assets.lives.mus.br/images/moises.jpeg", "status": "offline", "videoId": "", "url": "https://www.instagram.com/moisesloureiro/"},</v>
      </c>
    </row>
    <row r="348" spans="1:15" x14ac:dyDescent="0.25">
      <c r="A348" t="s">
        <v>1636</v>
      </c>
      <c r="B348" t="s">
        <v>800</v>
      </c>
      <c r="C348" t="str">
        <f>VLOOKUP(B348,[1]Canais!$B$2:$C$400,2,FALSE)</f>
        <v>UCkFya3Tre53EK1b-ujJjw3w</v>
      </c>
      <c r="D348" t="str">
        <f>VLOOKUP(B348,canais!$L$2:$M$412,2,FALSE)</f>
        <v>5ec19a37f1c6989ffb86979f</v>
      </c>
      <c r="E348" s="6">
        <v>43964</v>
      </c>
      <c r="F348" s="5" t="s">
        <v>41</v>
      </c>
      <c r="G348" t="str">
        <f>VLOOKUP(F348,subcategorias!$D$2:$E$123,2,FALSE)</f>
        <v>5ec195a5f1c6989ffb869651</v>
      </c>
      <c r="H348" s="7">
        <v>0.79166666666666663</v>
      </c>
      <c r="I348" s="7" t="str">
        <f t="shared" si="30"/>
        <v>new Date("2020-05-13T19:00-0300")</v>
      </c>
      <c r="J348" t="s">
        <v>1635</v>
      </c>
      <c r="K348" t="s">
        <v>977</v>
      </c>
      <c r="M348" t="s">
        <v>1637</v>
      </c>
      <c r="O348" t="str">
        <f t="shared" si="32"/>
        <v>{"titulo": "Josyara no #SescAoVivo" , "canais": [{"nome":"Josyara", "_id": "5ec19a37f1c6989ffb86979f"}], "subcategorias": [{"nome":"mpb", "_id:":"5ec195a5f1c6989ffb869651"}], "dataHora": new Date("2020-05-13T19:00-0300"),   "largeimage": "https://yt3.ggpht.com/qZl4tog76Z_84yYjfYzNOeW_LXUfigzDXUhtFrZEfXSJeH627LCTJms1xgTeJx_AA3QecysJ=w1280-fcrop64=1,00000000ffffffff-k-c0xffffffff-no-nd-rj", "status": "offline", "videoId": "", "url": "https://www.youtube.com/channel/UCESs365L1Ccnq4q3J5yZ7nQ"},</v>
      </c>
    </row>
    <row r="349" spans="1:15" x14ac:dyDescent="0.25">
      <c r="A349" t="s">
        <v>1639</v>
      </c>
      <c r="B349" t="s">
        <v>872</v>
      </c>
      <c r="C349" t="str">
        <f>VLOOKUP(B349,[1]Canais!$B$2:$C$400,2,FALSE)</f>
        <v>UCPE4XGBPvfRdtkgDfR97BFQ</v>
      </c>
      <c r="D349" t="str">
        <f>VLOOKUP(B349,canais!$L$2:$M$412,2,FALSE)</f>
        <v>5ec19a37f1c6989ffb8697c3</v>
      </c>
      <c r="E349" s="6">
        <v>43966</v>
      </c>
      <c r="F349" s="5" t="s">
        <v>36</v>
      </c>
      <c r="G349" t="str">
        <f>VLOOKUP(F349,subcategorias!$D$2:$E$123,2,FALSE)</f>
        <v>5ec195a5f1c6989ffb86964c</v>
      </c>
      <c r="H349" s="7">
        <v>0.85416666666666663</v>
      </c>
      <c r="I349" s="7" t="str">
        <f t="shared" si="30"/>
        <v>new Date("2020-05-15T20:30-0300")</v>
      </c>
      <c r="J349" t="s">
        <v>1638</v>
      </c>
      <c r="K349" t="s">
        <v>977</v>
      </c>
      <c r="M349" t="str">
        <f t="shared" ref="M349" si="50">IF(ISBLANK(L349),"https://www.youtube.com/channel/"&amp;C349,"https://www.youtube.com/watch?v="&amp;L349)</f>
        <v>https://www.youtube.com/channel/UCPE4XGBPvfRdtkgDfR97BFQ</v>
      </c>
      <c r="O349" t="str">
        <f t="shared" si="32"/>
        <v>{"titulo": "Dj Marlboro convida Mc Frank | Menor do Chapa" , "canais": [{"nome":"Dj Marlboro", "_id": "5ec19a37f1c6989ffb8697c3"}], "subcategorias": [{"nome":"funk", "_id:":"5ec195a5f1c6989ffb86964c"}], "dataHora": new Date("2020-05-15T20:30-0300"),   "largeimage": "https://scontent-gig2-1.cdninstagram.com/v/t51.2885-15/e35/97911411_117253609981505_8783824158643794227_n.jpg?_nc_ht=scontent-gig2-1.cdninstagram.com&amp;_nc_cat=105&amp;_nc_ohc=R04Xcc3ctBcAX9Ro8Jn&amp;oh=038d19309ad2632d4d1206bc03a11b7e&amp;oe=5EBE8FB1", "status": "offline", "videoId": "", "url": "https://www.youtube.com/channel/UCPE4XGBPvfRdtkgDfR97BFQ"},</v>
      </c>
    </row>
    <row r="350" spans="1:15" x14ac:dyDescent="0.25">
      <c r="A350" t="s">
        <v>1640</v>
      </c>
      <c r="B350" t="s">
        <v>804</v>
      </c>
      <c r="C350" t="str">
        <f>VLOOKUP(B350,[1]Canais!$B$2:$C$400,2,FALSE)</f>
        <v>UCJIzZNlcnAsRjR2WGblYhyw</v>
      </c>
      <c r="D350" t="str">
        <f>VLOOKUP(B350,canais!$L$2:$M$412,2,FALSE)</f>
        <v>5ec19a37f1c6989ffb8697a1</v>
      </c>
      <c r="E350" s="6">
        <v>43964</v>
      </c>
      <c r="F350" s="5" t="s">
        <v>39</v>
      </c>
      <c r="G350" t="str">
        <f>VLOOKUP(F350,subcategorias!$D$2:$E$123,2,FALSE)</f>
        <v>5ec195a5f1c6989ffb86964f</v>
      </c>
      <c r="H350" s="7">
        <v>0.66666666666666663</v>
      </c>
      <c r="I350" s="7" t="str">
        <f t="shared" si="30"/>
        <v>new Date("2020-05-13T16:00-0300")</v>
      </c>
      <c r="J350" s="5" t="str">
        <f>"https://i.ytimg.com/vi/"&amp;L350&amp;"/mqdefault.jpg"</f>
        <v>https://i.ytimg.com/vi/5bwKDqyKg-c/mqdefault.jpg</v>
      </c>
      <c r="K350" t="s">
        <v>977</v>
      </c>
      <c r="L350" t="s">
        <v>1641</v>
      </c>
      <c r="M350" t="str">
        <f t="shared" ref="M350" si="51">IF(ISBLANK(L350),"https://www.youtube.com/channel/"&amp;C350,"https://www.youtube.com/watch?v="&amp;L350)</f>
        <v>https://www.youtube.com/watch?v=5bwKDqyKg-c</v>
      </c>
      <c r="O350" t="str">
        <f t="shared" si="32"/>
        <v>{"titulo": "LIVE Os Pé de Cana - #FiquEmCasa e Cante #Comigo" , "canais": [{"nome":"Forró Os Pé de Cana", "_id": "5ec19a37f1c6989ffb8697a1"}], "subcategorias": [{"nome":"forró", "_id:":"5ec195a5f1c6989ffb86964f"}], "dataHora": new Date("2020-05-13T16:00-0300"),   "largeimage": "https://i.ytimg.com/vi/5bwKDqyKg-c/mqdefault.jpg", "status": "offline", "videoId": "5bwKDqyKg-c", "url": "https://www.youtube.com/watch?v=5bwKDqyKg-c"},</v>
      </c>
    </row>
    <row r="351" spans="1:15" x14ac:dyDescent="0.25">
      <c r="A351" t="str">
        <f>"Live "&amp;B351</f>
        <v>Live Valéria Barros</v>
      </c>
      <c r="B351" t="s">
        <v>806</v>
      </c>
      <c r="C351" t="str">
        <f>VLOOKUP(B351,[1]Canais!$B$2:$C$400,2,FALSE)</f>
        <v>UCwR1KSRQPm6KNS_BQAgx1Hw</v>
      </c>
      <c r="D351" t="str">
        <f>VLOOKUP(B351,canais!$L$2:$M$412,2,FALSE)</f>
        <v>5ec19a37f1c6989ffb8697a2</v>
      </c>
      <c r="E351" s="6">
        <v>43964</v>
      </c>
      <c r="F351" s="5" t="s">
        <v>28</v>
      </c>
      <c r="G351" t="str">
        <f>VLOOKUP(F351,subcategorias!$D$2:$E$123,2,FALSE)</f>
        <v>5ec195a5f1c6989ffb869644</v>
      </c>
      <c r="H351" s="7">
        <v>0.83333333333333337</v>
      </c>
      <c r="I351" s="7" t="str">
        <f t="shared" si="30"/>
        <v>new Date("2020-05-13T20:00-0300")</v>
      </c>
      <c r="J351" t="s">
        <v>1642</v>
      </c>
      <c r="K351" t="s">
        <v>977</v>
      </c>
      <c r="M351" t="str">
        <f t="shared" ref="M351" si="52">IF(ISBLANK(L351),"https://www.youtube.com/channel/"&amp;C351,"https://www.youtube.com/watch?v="&amp;L351)</f>
        <v>https://www.youtube.com/channel/UCwR1KSRQPm6KNS_BQAgx1Hw</v>
      </c>
      <c r="O351" t="str">
        <f t="shared" si="32"/>
        <v>{"titulo": "Live Valéria Barros" , "canais": [{"nome":"Valéria Barros", "_id": "5ec19a37f1c6989ffb8697a2"}], "subcategorias": [{"nome":"sertanejo", "_id:":"5ec195a5f1c6989ffb869644"}], "dataHora": new Date("2020-05-13T20:00-0300"),   "largeimage": "https://yt3.ggpht.com/8x4OaZy3FtJH5vj-83_li4G4iVOkdK7RV4WNsU2kP_n53ujO0ynAtjl-v_08ObNBmBrU2MZa=w1280-fcrop64=1,00000000ffffffff-k-c0xffffffff-no-nd-rj", "status": "offline", "videoId": "", "url": "https://www.youtube.com/channel/UCwR1KSRQPm6KNS_BQAgx1Hw"},</v>
      </c>
    </row>
    <row r="352" spans="1:15" x14ac:dyDescent="0.25">
      <c r="A352" t="str">
        <f>"Live "&amp;B352</f>
        <v>Live Adelmário Coelho</v>
      </c>
      <c r="B352" t="s">
        <v>808</v>
      </c>
      <c r="C352" t="str">
        <f>VLOOKUP(B352,[1]Canais!$B$2:$C$400,2,FALSE)</f>
        <v>UCuLnuA7qYoPduiRoecPIc6g</v>
      </c>
      <c r="D352" t="str">
        <f>VLOOKUP(B352,canais!$L$2:$M$412,2,FALSE)</f>
        <v>5ec19a37f1c6989ffb8697a3</v>
      </c>
      <c r="E352" s="6">
        <v>43964</v>
      </c>
      <c r="F352" s="5" t="s">
        <v>39</v>
      </c>
      <c r="G352" t="str">
        <f>VLOOKUP(F352,subcategorias!$D$2:$E$123,2,FALSE)</f>
        <v>5ec195a5f1c6989ffb86964f</v>
      </c>
      <c r="H352" s="7">
        <v>0.83333333333333337</v>
      </c>
      <c r="I352" s="7" t="str">
        <f t="shared" si="30"/>
        <v>new Date("2020-05-13T20:00-0300")</v>
      </c>
      <c r="J352" s="5" t="str">
        <f>"https://i.ytimg.com/vi/"&amp;L352&amp;"/mqdefault.jpg"</f>
        <v>https://i.ytimg.com/vi/RpadugQcoKU/mqdefault.jpg</v>
      </c>
      <c r="K352" t="s">
        <v>977</v>
      </c>
      <c r="L352" t="s">
        <v>1643</v>
      </c>
      <c r="M352" t="str">
        <f t="shared" ref="M352" si="53">IF(ISBLANK(L352),"https://www.youtube.com/channel/"&amp;C352,"https://www.youtube.com/watch?v="&amp;L352)</f>
        <v>https://www.youtube.com/watch?v=RpadugQcoKU</v>
      </c>
      <c r="O352" t="str">
        <f t="shared" si="32"/>
        <v>{"titulo": "Live Adelmário Coelho" , "canais": [{"nome":"Adelmário Coelho", "_id": "5ec19a37f1c6989ffb8697a3"}], "subcategorias": [{"nome":"forró", "_id:":"5ec195a5f1c6989ffb86964f"}], "dataHora": new Date("2020-05-13T20:00-0300"),   "largeimage": "https://i.ytimg.com/vi/RpadugQcoKU/mqdefault.jpg", "status": "offline", "videoId": "RpadugQcoKU", "url": "https://www.youtube.com/watch?v=RpadugQcoKU"},</v>
      </c>
    </row>
    <row r="353" spans="1:15" x14ac:dyDescent="0.25">
      <c r="A353" t="str">
        <f>"Live "&amp;B353</f>
        <v>Live Detonautas</v>
      </c>
      <c r="B353" t="s">
        <v>810</v>
      </c>
      <c r="C353" t="str">
        <f>VLOOKUP(B353,[1]Canais!$B$2:$C$400,2,FALSE)</f>
        <v>UCAxBwMa6l9EQ9d2eVWoyiNQ</v>
      </c>
      <c r="D353" t="str">
        <f>VLOOKUP(B353,canais!$L$2:$M$412,2,FALSE)</f>
        <v>5ec19a37f1c6989ffb8697a4</v>
      </c>
      <c r="E353" s="6">
        <v>43965</v>
      </c>
      <c r="F353" s="5" t="s">
        <v>29</v>
      </c>
      <c r="G353" t="str">
        <f>VLOOKUP(F353,subcategorias!$D$2:$E$123,2,FALSE)</f>
        <v>5ec195a5f1c6989ffb869645</v>
      </c>
      <c r="H353" s="7">
        <v>0.91666666666666663</v>
      </c>
      <c r="I353" s="7" t="str">
        <f t="shared" si="30"/>
        <v>new Date("2020-05-14T22:00-0300")</v>
      </c>
      <c r="J353" s="5" t="str">
        <f>"https://i.ytimg.com/vi/"&amp;L353&amp;"/mqdefault.jpg"</f>
        <v>https://i.ytimg.com/vi/OrlYUHtBoPE/mqdefault.jpg</v>
      </c>
      <c r="K353" t="s">
        <v>977</v>
      </c>
      <c r="L353" t="s">
        <v>1644</v>
      </c>
      <c r="M353" t="str">
        <f t="shared" ref="M353" si="54">IF(ISBLANK(L353),"https://www.youtube.com/channel/"&amp;C353,"https://www.youtube.com/watch?v="&amp;L353)</f>
        <v>https://www.youtube.com/watch?v=OrlYUHtBoPE</v>
      </c>
      <c r="O353" t="str">
        <f t="shared" si="32"/>
        <v>{"titulo": "Live Detonautas" , "canais": [{"nome":"Detonautas", "_id": "5ec19a37f1c6989ffb8697a4"}], "subcategorias": [{"nome":"rock", "_id:":"5ec195a5f1c6989ffb869645"}], "dataHora": new Date("2020-05-14T22:00-0300"),   "largeimage": "https://i.ytimg.com/vi/OrlYUHtBoPE/mqdefault.jpg", "status": "offline", "videoId": "OrlYUHtBoPE", "url": "https://www.youtube.com/watch?v=OrlYUHtBoPE"},</v>
      </c>
    </row>
    <row r="354" spans="1:15" x14ac:dyDescent="0.25">
      <c r="A354" t="str">
        <f>"Live "&amp;B354</f>
        <v>Live SEM REZNHA</v>
      </c>
      <c r="B354" t="s">
        <v>812</v>
      </c>
      <c r="C354" t="str">
        <f>VLOOKUP(B354,[1]Canais!$B$2:$C$400,2,FALSE)</f>
        <v>UC_hOpnXmq34IAYaMyxG0D9A</v>
      </c>
      <c r="D354" t="str">
        <f>VLOOKUP(B354,canais!$L$2:$M$412,2,FALSE)</f>
        <v>5ec19a37f1c6989ffb8697a5</v>
      </c>
      <c r="E354" s="6">
        <v>43965</v>
      </c>
      <c r="F354" s="5" t="s">
        <v>35</v>
      </c>
      <c r="G354" t="str">
        <f>VLOOKUP(F354,subcategorias!$D$2:$E$123,2,FALSE)</f>
        <v>5ec195a5f1c6989ffb86964b</v>
      </c>
      <c r="H354" s="7">
        <v>0.79166666666666663</v>
      </c>
      <c r="I354" s="7" t="str">
        <f t="shared" si="30"/>
        <v>new Date("2020-05-14T19:00-0300")</v>
      </c>
      <c r="J354" t="s">
        <v>1645</v>
      </c>
      <c r="K354" t="s">
        <v>977</v>
      </c>
      <c r="M354" t="str">
        <f t="shared" ref="M354" si="55">IF(ISBLANK(L354),"https://www.youtube.com/channel/"&amp;C354,"https://www.youtube.com/watch?v="&amp;L354)</f>
        <v>https://www.youtube.com/channel/UC_hOpnXmq34IAYaMyxG0D9A</v>
      </c>
      <c r="O354" t="str">
        <f t="shared" si="32"/>
        <v>{"titulo": "Live SEM REZNHA" , "canais": [{"nome":"SEM REZNHA", "_id": "5ec19a37f1c6989ffb8697a5"}], "subcategorias": [{"nome":"pagode", "_id:":"5ec195a5f1c6989ffb86964b"}], "dataHora": new Date("2020-05-14T19:00-0300"),   "largeimage": "https://yt3.ggpht.com/eLQD-4A4Elk3lWSP6GBXcEdo5-UtYlr1l2aYhKYD-lDza5asGBlu_IoM9FTZNCfXFd7JCWJr=w1280-fcrop64=1,00000000ffffffff-k-c0xffffffff-no-nd-rj", "status": "offline", "videoId": "", "url": "https://www.youtube.com/channel/UC_hOpnXmq34IAYaMyxG0D9A"},</v>
      </c>
    </row>
    <row r="355" spans="1:15" x14ac:dyDescent="0.25">
      <c r="A355" t="s">
        <v>1647</v>
      </c>
      <c r="B355" t="s">
        <v>320</v>
      </c>
      <c r="C355" t="str">
        <f>VLOOKUP(B355,[1]Canais!$B$2:$C$400,2,FALSE)</f>
        <v>UCvHWfLnaHdnUcR8M8z2UJxQ</v>
      </c>
      <c r="D355" t="str">
        <f>VLOOKUP(B355,canais!$L$2:$M$412,2,FALSE)</f>
        <v>5ec19a37f1c6989ffb8696a9</v>
      </c>
      <c r="E355" s="6">
        <v>43965</v>
      </c>
      <c r="F355" s="5" t="s">
        <v>28</v>
      </c>
      <c r="G355" t="str">
        <f>VLOOKUP(F355,subcategorias!$D$2:$E$123,2,FALSE)</f>
        <v>5ec195a5f1c6989ffb869644</v>
      </c>
      <c r="H355" s="7">
        <v>0.83333333333333337</v>
      </c>
      <c r="I355" s="7" t="str">
        <f t="shared" si="30"/>
        <v>new Date("2020-05-14T20:00-0300")</v>
      </c>
      <c r="J355" t="s">
        <v>1646</v>
      </c>
      <c r="K355" t="s">
        <v>977</v>
      </c>
      <c r="M355" t="str">
        <f t="shared" ref="M355" si="56">IF(ISBLANK(L355),"https://www.youtube.com/channel/"&amp;C355,"https://www.youtube.com/watch?v="&amp;L355)</f>
        <v>https://www.youtube.com/channel/UCvHWfLnaHdnUcR8M8z2UJxQ</v>
      </c>
      <c r="O355" t="str">
        <f t="shared" si="32"/>
        <v>{"titulo": "Humberto e Ronaldo #LiveCopoSujo2" , "canais": [{"nome":"Humberto e Ronaldo", "_id": "5ec19a37f1c6989ffb8696a9"}], "subcategorias": [{"nome":"sertanejo", "_id:":"5ec195a5f1c6989ffb869644"}], "dataHora": new Date("2020-05-14T20:00-0300"),   "largeimage": "https://yt3.ggpht.com/fyHTZr69nk2PXsKQZhMhQ_uufqoikpwDwMplzuoFNsGo5JWo8ZdvJs8ZP7Xz9gD3trxwzi4otw=w1280-fcrop64=1,00000000ffffffff-k-c0xffffffff-no-nd-rj", "status": "offline", "videoId": "", "url": "https://www.youtube.com/channel/UCvHWfLnaHdnUcR8M8z2UJxQ"},</v>
      </c>
    </row>
    <row r="356" spans="1:15" x14ac:dyDescent="0.25">
      <c r="A356" t="s">
        <v>1648</v>
      </c>
      <c r="B356" t="s">
        <v>814</v>
      </c>
      <c r="C356" t="str">
        <f>VLOOKUP(B356,[1]Canais!$B$2:$C$400,2,FALSE)</f>
        <v>UCvW6D401uETeZuvMrNfgwdg</v>
      </c>
      <c r="D356" t="str">
        <f>VLOOKUP(B356,canais!$L$2:$M$412,2,FALSE)</f>
        <v>5ec19a37f1c6989ffb8697a6</v>
      </c>
      <c r="E356" s="6">
        <v>43965</v>
      </c>
      <c r="F356" s="5" t="s">
        <v>1165</v>
      </c>
      <c r="G356" t="str">
        <f>VLOOKUP(F356,subcategorias!$D$2:$E$123,2,FALSE)</f>
        <v>5ec1a6fff1c6989ffb8697f4</v>
      </c>
      <c r="H356" s="7">
        <v>0.83333333333333337</v>
      </c>
      <c r="I356" s="7" t="str">
        <f t="shared" si="30"/>
        <v>new Date("2020-05-14T20:00-0300")</v>
      </c>
      <c r="J356" s="5" t="str">
        <f>"https://i.ytimg.com/vi/"&amp;L356&amp;"/mqdefault.jpg"</f>
        <v>https://i.ytimg.com/vi/UdCi9qQHoiA/mqdefault.jpg</v>
      </c>
      <c r="K356" t="s">
        <v>977</v>
      </c>
      <c r="L356" t="s">
        <v>1649</v>
      </c>
      <c r="M356" t="str">
        <f t="shared" ref="M356" si="57">IF(ISBLANK(L356),"https://www.youtube.com/channel/"&amp;C356,"https://www.youtube.com/watch?v="&amp;L356)</f>
        <v>https://www.youtube.com/watch?v=UdCi9qQHoiA</v>
      </c>
      <c r="O356" t="str">
        <f t="shared" si="32"/>
        <v>{"titulo": "Macaco Live: Pablo #FiqueEmCasa e #Cante #Comigo" , "canais": [{"nome":"Pablo", "_id": "5ec19a37f1c6989ffb8697a6"}], "subcategorias": [{"nome":"arrocha", "_id:":"5ec1a6fff1c6989ffb8697f4"}], "dataHora": new Date("2020-05-14T20:00-0300"),   "largeimage": "https://i.ytimg.com/vi/UdCi9qQHoiA/mqdefault.jpg", "status": "offline", "videoId": "UdCi9qQHoiA", "url": "https://www.youtube.com/watch?v=UdCi9qQHoiA"},</v>
      </c>
    </row>
    <row r="357" spans="1:15" x14ac:dyDescent="0.25">
      <c r="A357" t="str">
        <f>"Live "&amp;B357</f>
        <v>Live Caio Medice</v>
      </c>
      <c r="B357" t="s">
        <v>816</v>
      </c>
      <c r="C357" t="str">
        <f>VLOOKUP(B357,[1]Canais!$B$2:$C$400,2,FALSE)</f>
        <v>UCcT-b97sDJJJLdphGYTMXzw</v>
      </c>
      <c r="D357" t="str">
        <f>VLOOKUP(B357,canais!$L$2:$M$412,2,FALSE)</f>
        <v>5ec19a37f1c6989ffb8697a7</v>
      </c>
      <c r="E357" s="6">
        <v>43967</v>
      </c>
      <c r="F357" s="5" t="s">
        <v>37</v>
      </c>
      <c r="G357" t="str">
        <f>VLOOKUP(F357,subcategorias!$D$2:$E$123,2,FALSE)</f>
        <v>5ec195a5f1c6989ffb86964d</v>
      </c>
      <c r="H357" s="7">
        <v>0.625</v>
      </c>
      <c r="I357" s="7" t="str">
        <f t="shared" si="30"/>
        <v>new Date("2020-05-16T15:00-0300")</v>
      </c>
      <c r="J357" t="s">
        <v>1650</v>
      </c>
      <c r="K357" t="s">
        <v>977</v>
      </c>
      <c r="M357" t="str">
        <f t="shared" ref="M357" si="58">IF(ISBLANK(L357),"https://www.youtube.com/channel/"&amp;C357,"https://www.youtube.com/watch?v="&amp;L357)</f>
        <v>https://www.youtube.com/channel/UCcT-b97sDJJJLdphGYTMXzw</v>
      </c>
      <c r="O357" t="str">
        <f t="shared" si="32"/>
        <v>{"titulo": "Live Caio Medice" , "canais": [{"nome":"Caio Medice", "_id": "5ec19a37f1c6989ffb8697a7"}], "subcategorias": [{"nome":"samba", "_id:":"5ec195a5f1c6989ffb86964d"}], "dataHora": new Date("2020-05-16T15:00-0300"),   "largeimage": "https://yt3.ggpht.com/-QUueHrKaqtP7GAHtWno_H0vsizPLovkhr_YdwS81FJQDDQpdooCD_T2ff-ROCjfhkygWa-8zA=w1280-fcrop64=1,00000000ffffffff-k-c0xffffffff-no-nd-rj", "status": "offline", "videoId": "", "url": "https://www.youtube.com/channel/UCcT-b97sDJJJLdphGYTMXzw"},</v>
      </c>
    </row>
    <row r="358" spans="1:15" x14ac:dyDescent="0.25">
      <c r="A358" t="str">
        <f>"Live "&amp;B358</f>
        <v>Live Igor Ativado</v>
      </c>
      <c r="B358" t="s">
        <v>818</v>
      </c>
      <c r="C358" t="str">
        <f>VLOOKUP(B358,[1]Canais!$B$2:$C$400,2,FALSE)</f>
        <v>UCK3a-YLldMs6P7JMttrWLIg</v>
      </c>
      <c r="D358" t="str">
        <f>VLOOKUP(B358,canais!$L$2:$M$412,2,FALSE)</f>
        <v>5ec19a37f1c6989ffb8697a8</v>
      </c>
      <c r="E358" s="6">
        <v>43966</v>
      </c>
      <c r="F358" s="5" t="s">
        <v>39</v>
      </c>
      <c r="G358" t="str">
        <f>VLOOKUP(F358,subcategorias!$D$2:$E$123,2,FALSE)</f>
        <v>5ec195a5f1c6989ffb86964f</v>
      </c>
      <c r="H358" s="7">
        <v>0.70833333333333337</v>
      </c>
      <c r="I358" s="7" t="str">
        <f t="shared" si="30"/>
        <v>new Date("2020-05-15T17:00-0300")</v>
      </c>
      <c r="J358" t="s">
        <v>1651</v>
      </c>
      <c r="K358" t="s">
        <v>977</v>
      </c>
      <c r="M358" t="str">
        <f t="shared" ref="M358" si="59">IF(ISBLANK(L358),"https://www.youtube.com/channel/"&amp;C358,"https://www.youtube.com/watch?v="&amp;L358)</f>
        <v>https://www.youtube.com/channel/UCK3a-YLldMs6P7JMttrWLIg</v>
      </c>
      <c r="O358" t="str">
        <f t="shared" si="32"/>
        <v>{"titulo": "Live Igor Ativado" , "canais": [{"nome":"Igor Ativado", "_id": "5ec19a37f1c6989ffb8697a8"}], "subcategorias": [{"nome":"forró", "_id:":"5ec195a5f1c6989ffb86964f"}], "dataHora": new Date("2020-05-15T17:00-0300"),   "largeimage": "https://yt3.ggpht.com/0rEVwTuNFqCoV7icof-JUxmAE_NPJcV0cHwatkmNm_YNtAWKtYHQh-1xPTrI02XOqugDNLSNqQ=w1280-fcrop64=1,00000000ffffffff-k-c0xffffffff-no-nd-rj", "status": "offline", "videoId": "", "url": "https://www.youtube.com/channel/UCK3a-YLldMs6P7JMttrWLIg"},</v>
      </c>
    </row>
    <row r="359" spans="1:15" x14ac:dyDescent="0.25">
      <c r="A359" t="s">
        <v>1652</v>
      </c>
      <c r="B359" t="s">
        <v>820</v>
      </c>
      <c r="C359" t="str">
        <f>VLOOKUP(B359,[1]Canais!$B$2:$C$400,2,FALSE)</f>
        <v>UCnWMvKQg9WaMi1eLvSFJCgA</v>
      </c>
      <c r="D359" t="str">
        <f>VLOOKUP(B359,canais!$L$2:$M$412,2,FALSE)</f>
        <v>5ec19a37f1c6989ffb8697a9</v>
      </c>
      <c r="E359" s="6">
        <v>43966</v>
      </c>
      <c r="F359" s="5" t="s">
        <v>33</v>
      </c>
      <c r="G359" t="str">
        <f>VLOOKUP(F359,subcategorias!$D$2:$E$123,2,FALSE)</f>
        <v>5ec195a5f1c6989ffb869649</v>
      </c>
      <c r="H359" s="7">
        <v>0.79166666666666663</v>
      </c>
      <c r="I359" s="7" t="str">
        <f t="shared" si="30"/>
        <v>new Date("2020-05-15T19:00-0300")</v>
      </c>
      <c r="J359" s="5" t="str">
        <f>"https://i.ytimg.com/vi/"&amp;L359&amp;"/mqdefault.jpg"</f>
        <v>https://i.ytimg.com/vi/wnxWzS3XxjU/mqdefault.jpg</v>
      </c>
      <c r="K359" t="s">
        <v>977</v>
      </c>
      <c r="L359" t="s">
        <v>1653</v>
      </c>
      <c r="M359" t="str">
        <f t="shared" ref="M359" si="60">IF(ISBLANK(L359),"https://www.youtube.com/channel/"&amp;C359,"https://www.youtube.com/watch?v="&amp;L359)</f>
        <v>https://www.youtube.com/watch?v=wnxWzS3XxjU</v>
      </c>
      <c r="O359" t="str">
        <f t="shared" si="32"/>
        <v>{"titulo": "Live - LayBack" , "canais": [{"nome":"Banda LayBack", "_id": "5ec19a37f1c6989ffb8697a9"}], "subcategorias": [{"nome":"pop", "_id:":"5ec195a5f1c6989ffb869649"}], "dataHora": new Date("2020-05-15T19:00-0300"),   "largeimage": "https://i.ytimg.com/vi/wnxWzS3XxjU/mqdefault.jpg", "status": "offline", "videoId": "wnxWzS3XxjU", "url": "https://www.youtube.com/watch?v=wnxWzS3XxjU"},</v>
      </c>
    </row>
    <row r="360" spans="1:15" x14ac:dyDescent="0.25">
      <c r="A360" t="s">
        <v>1655</v>
      </c>
      <c r="B360" t="s">
        <v>822</v>
      </c>
      <c r="C360" t="str">
        <f>VLOOKUP(B360,[1]Canais!$B$2:$C$400,2,FALSE)</f>
        <v>UCKTsmTjpzWuCoFcdaJ4GnSA</v>
      </c>
      <c r="D360" t="str">
        <f>VLOOKUP(B360,canais!$L$2:$M$412,2,FALSE)</f>
        <v>5ec19a37f1c6989ffb8697aa</v>
      </c>
      <c r="E360" s="6">
        <v>43966</v>
      </c>
      <c r="F360" s="5" t="s">
        <v>35</v>
      </c>
      <c r="G360" t="str">
        <f>VLOOKUP(F360,subcategorias!$D$2:$E$123,2,FALSE)</f>
        <v>5ec195a5f1c6989ffb86964b</v>
      </c>
      <c r="H360" s="7">
        <v>0.83333333333333337</v>
      </c>
      <c r="I360" s="7" t="str">
        <f t="shared" si="30"/>
        <v>new Date("2020-05-15T20:00-0300")</v>
      </c>
      <c r="J360" t="s">
        <v>1654</v>
      </c>
      <c r="K360" t="s">
        <v>977</v>
      </c>
      <c r="M360" t="str">
        <f t="shared" ref="M360" si="61">IF(ISBLANK(L360),"https://www.youtube.com/channel/"&amp;C360,"https://www.youtube.com/watch?v="&amp;L360)</f>
        <v>https://www.youtube.com/channel/UCKTsmTjpzWuCoFcdaJ4GnSA</v>
      </c>
      <c r="O360" t="str">
        <f t="shared" si="32"/>
        <v>{"titulo": "#GPresençaBrahmaLive" , "canais": [{"nome":"Grupo Presença", "_id": "5ec19a37f1c6989ffb8697aa"}], "subcategorias": [{"nome":"pagode", "_id:":"5ec195a5f1c6989ffb86964b"}], "dataHora": new Date("2020-05-15T20:00-0300"),   "largeimage": "https://yt3.ggpht.com/SwzyG8RTAWBpEr5HUK-FdsAhkDt3LOjbGmarGpnGeb9n3g4qakvnNxsMVi1crOdwzsoNK7JDBJk=w1280-fcrop64=1,00000000ffffffff-k-c0xffffffff-no-nd-rj", "status": "offline", "videoId": "", "url": "https://www.youtube.com/channel/UCKTsmTjpzWuCoFcdaJ4GnSA"},</v>
      </c>
    </row>
    <row r="361" spans="1:15" x14ac:dyDescent="0.25">
      <c r="A361" t="s">
        <v>1656</v>
      </c>
      <c r="B361" t="s">
        <v>824</v>
      </c>
      <c r="C361" t="str">
        <f>VLOOKUP(B361,[1]Canais!$B$2:$C$400,2,FALSE)</f>
        <v>UCl3byzifQ9mIcdmtZhygPqQ</v>
      </c>
      <c r="D361" t="str">
        <f>VLOOKUP(B361,canais!$L$2:$M$412,2,FALSE)</f>
        <v>5ec19a37f1c6989ffb8697ab</v>
      </c>
      <c r="E361" s="6">
        <v>43966</v>
      </c>
      <c r="F361" s="5" t="s">
        <v>29</v>
      </c>
      <c r="G361" t="str">
        <f>VLOOKUP(F361,subcategorias!$D$2:$E$123,2,FALSE)</f>
        <v>5ec195a5f1c6989ffb869645</v>
      </c>
      <c r="H361" s="7">
        <v>0.85416666666666663</v>
      </c>
      <c r="I361" s="7" t="str">
        <f t="shared" si="30"/>
        <v>new Date("2020-05-15T20:30-0300")</v>
      </c>
      <c r="J361" s="5" t="str">
        <f>"https://i.ytimg.com/vi/"&amp;L361&amp;"/mqdefault.jpg"</f>
        <v>https://i.ytimg.com/vi/xunPaDZGhlQ/mqdefault.jpg</v>
      </c>
      <c r="K361" t="s">
        <v>977</v>
      </c>
      <c r="L361" t="s">
        <v>1657</v>
      </c>
      <c r="M361" t="str">
        <f t="shared" ref="M361" si="62">IF(ISBLANK(L361),"https://www.youtube.com/channel/"&amp;C361,"https://www.youtube.com/watch?v="&amp;L361)</f>
        <v>https://www.youtube.com/watch?v=xunPaDZGhlQ</v>
      </c>
      <c r="O361" t="str">
        <f t="shared" si="32"/>
        <v>{"titulo": "Linkin Park Tributo SE - Studio Sessions #1" , "canais": [{"nome":"LP Tributo", "_id": "5ec19a37f1c6989ffb8697ab"}], "subcategorias": [{"nome":"rock", "_id:":"5ec195a5f1c6989ffb869645"}], "dataHora": new Date("2020-05-15T20:30-0300"),   "largeimage": "https://i.ytimg.com/vi/xunPaDZGhlQ/mqdefault.jpg", "status": "offline", "videoId": "xunPaDZGhlQ", "url": "https://www.youtube.com/watch?v=xunPaDZGhlQ"},</v>
      </c>
    </row>
    <row r="362" spans="1:15" x14ac:dyDescent="0.25">
      <c r="A362" t="s">
        <v>1658</v>
      </c>
      <c r="B362" t="s">
        <v>826</v>
      </c>
      <c r="C362" t="str">
        <f>VLOOKUP(B362,[1]Canais!$B$2:$C$400,2,FALSE)</f>
        <v>UCvFA2VabfW8wnVJXB3hm1Bg</v>
      </c>
      <c r="D362" t="str">
        <f>VLOOKUP(B362,canais!$L$2:$M$412,2,FALSE)</f>
        <v>5ec19a37f1c6989ffb8697ac</v>
      </c>
      <c r="E362" s="6">
        <v>43966</v>
      </c>
      <c r="F362" s="5" t="s">
        <v>41</v>
      </c>
      <c r="G362" t="str">
        <f>VLOOKUP(F362,subcategorias!$D$2:$E$123,2,FALSE)</f>
        <v>5ec195a5f1c6989ffb869651</v>
      </c>
      <c r="H362" s="7">
        <v>0.94791666666666663</v>
      </c>
      <c r="I362" s="7" t="str">
        <f t="shared" si="30"/>
        <v>new Date("2020-05-15T22:45-0300")</v>
      </c>
      <c r="J362" s="5" t="str">
        <f>"https://i.ytimg.com/vi/"&amp;L362&amp;"/mqdefault.jpg"</f>
        <v>https://i.ytimg.com/vi/5qtf0fNVlxw/mqdefault.jpg</v>
      </c>
      <c r="K362" t="s">
        <v>977</v>
      </c>
      <c r="L362" t="s">
        <v>1659</v>
      </c>
      <c r="M362" t="str">
        <f t="shared" ref="M362" si="63">IF(ISBLANK(L362),"https://www.youtube.com/channel/"&amp;C362,"https://www.youtube.com/watch?v="&amp;L362)</f>
        <v>https://www.youtube.com/watch?v=5qtf0fNVlxw</v>
      </c>
      <c r="O362" t="str">
        <f t="shared" si="32"/>
        <v>{"titulo": "Melim - Live de lançamento #EuFeatVoce | #LiveMelim" , "canais": [{"nome":"Melim", "_id": "5ec19a37f1c6989ffb8697ac"}], "subcategorias": [{"nome":"mpb", "_id:":"5ec195a5f1c6989ffb869651"}], "dataHora": new Date("2020-05-15T22:45-0300"),   "largeimage": "https://i.ytimg.com/vi/5qtf0fNVlxw/mqdefault.jpg", "status": "offline", "videoId": "5qtf0fNVlxw", "url": "https://www.youtube.com/watch?v=5qtf0fNVlxw"},</v>
      </c>
    </row>
    <row r="363" spans="1:15" x14ac:dyDescent="0.25">
      <c r="A363" t="s">
        <v>1660</v>
      </c>
      <c r="B363" t="s">
        <v>828</v>
      </c>
      <c r="C363" t="str">
        <f>VLOOKUP(B363,[1]Canais!$B$2:$C$400,2,FALSE)</f>
        <v>UCmrB3JgkO0zpKFV3Hf9_lrw</v>
      </c>
      <c r="D363" t="str">
        <f>VLOOKUP(B363,canais!$L$2:$M$412,2,FALSE)</f>
        <v>5ec19a37f1c6989ffb8697ad</v>
      </c>
      <c r="E363" s="6">
        <v>43965</v>
      </c>
      <c r="F363" s="5" t="s">
        <v>32</v>
      </c>
      <c r="G363" t="str">
        <f>VLOOKUP(F363,subcategorias!$D$2:$E$123,2,FALSE)</f>
        <v>5ec195a5f1c6989ffb869648</v>
      </c>
      <c r="H363" s="7">
        <v>0.875</v>
      </c>
      <c r="I363" s="7" t="str">
        <f t="shared" si="30"/>
        <v>new Date("2020-05-14T21:00-0300")</v>
      </c>
      <c r="J363" s="5" t="str">
        <f>"https://i.ytimg.com/vi/"&amp;L363&amp;"/mqdefault.jpg"</f>
        <v>https://i.ytimg.com/vi/uWbsLzxiNNU/mqdefault.jpg</v>
      </c>
      <c r="K363" t="s">
        <v>977</v>
      </c>
      <c r="L363" t="s">
        <v>1661</v>
      </c>
      <c r="M363" t="str">
        <f t="shared" ref="M363" si="64">IF(ISBLANK(L363),"https://www.youtube.com/channel/"&amp;C363,"https://www.youtube.com/watch?v="&amp;L363)</f>
        <v>https://www.youtube.com/watch?v=uWbsLzxiNNU</v>
      </c>
      <c r="O363" t="str">
        <f t="shared" si="32"/>
        <v>{"titulo": "Jopin b2b Ralk - Live | #FiqueEmCasa" , "canais": [{"nome":"Jopin", "_id": "5ec19a37f1c6989ffb8697ad"}], "subcategorias": [{"nome":"eletrônica", "_id:":"5ec195a5f1c6989ffb869648"}], "dataHora": new Date("2020-05-14T21:00-0300"),   "largeimage": "https://i.ytimg.com/vi/uWbsLzxiNNU/mqdefault.jpg", "status": "offline", "videoId": "uWbsLzxiNNU", "url": "https://www.youtube.com/watch?v=uWbsLzxiNNU"},</v>
      </c>
    </row>
    <row r="364" spans="1:15" x14ac:dyDescent="0.25">
      <c r="A364" t="s">
        <v>1663</v>
      </c>
      <c r="B364" t="s">
        <v>830</v>
      </c>
      <c r="C364" t="str">
        <f>VLOOKUP(B364,[1]Canais!$B$2:$C$400,2,FALSE)</f>
        <v>UCTsoLKsERSF5FMwEdV6euKQ</v>
      </c>
      <c r="D364" t="str">
        <f>VLOOKUP(B364,canais!$L$2:$M$412,2,FALSE)</f>
        <v>5ec19a37f1c6989ffb8697ae</v>
      </c>
      <c r="E364" s="6">
        <v>43964</v>
      </c>
      <c r="F364" s="5" t="s">
        <v>48</v>
      </c>
      <c r="G364" t="str">
        <f>VLOOKUP(F364,subcategorias!$D$2:$E$123,2,FALSE)</f>
        <v>5ec195a5f1c6989ffb869658</v>
      </c>
      <c r="H364" s="7">
        <v>0.83333333333333337</v>
      </c>
      <c r="I364" s="7" t="str">
        <f t="shared" si="30"/>
        <v>new Date("2020-05-13T20:00-0300")</v>
      </c>
      <c r="J364" t="s">
        <v>1662</v>
      </c>
      <c r="K364" t="s">
        <v>977</v>
      </c>
      <c r="M364" t="str">
        <f t="shared" ref="M364" si="65">IF(ISBLANK(L364),"https://www.youtube.com/channel/"&amp;C364,"https://www.youtube.com/watch?v="&amp;L364)</f>
        <v>https://www.youtube.com/channel/UCTsoLKsERSF5FMwEdV6euKQ</v>
      </c>
      <c r="O364" t="str">
        <f t="shared" si="32"/>
        <v>{"titulo": "After Blog EP #008 - Música Nossa De Cada Dia" , "canais": [{"nome":"Educadora FM", "_id": "5ec19a37f1c6989ffb8697ae"}], "subcategorias": [{"nome":"outros", "_id:":"5ec195a5f1c6989ffb869658"}], "dataHora": new Date("2020-05-13T20:00-0300"),   "largeimage": "https://yt3.ggpht.com/TOkKjU5IVpvdy7AI07AkdlOY2lz_EhukqA3bobASlOuB94lnpz0obX-yzFyLVr3Iy3Yyx8i0Xp4=w1280-fcrop64=1,00000000ffffffff-k-c0xffffffff-no-nd-rj", "status": "offline", "videoId": "", "url": "https://www.youtube.com/channel/UCTsoLKsERSF5FMwEdV6euKQ"},</v>
      </c>
    </row>
    <row r="365" spans="1:15" x14ac:dyDescent="0.25">
      <c r="A365" t="s">
        <v>1665</v>
      </c>
      <c r="B365" t="s">
        <v>832</v>
      </c>
      <c r="C365" t="str">
        <f>VLOOKUP(B365,[1]Canais!$B$2:$C$400,2,FALSE)</f>
        <v>UCYZ4xfqr77WfQ2R2GO25dyQ</v>
      </c>
      <c r="D365" t="str">
        <f>VLOOKUP(B365,canais!$L$2:$M$412,2,FALSE)</f>
        <v>5ec19a37f1c6989ffb8697af</v>
      </c>
      <c r="E365" s="6">
        <v>43966</v>
      </c>
      <c r="F365" s="5" t="s">
        <v>32</v>
      </c>
      <c r="G365" t="str">
        <f>VLOOKUP(F365,subcategorias!$D$2:$E$123,2,FALSE)</f>
        <v>5ec195a5f1c6989ffb869648</v>
      </c>
      <c r="H365" s="7">
        <v>0.83333333333333337</v>
      </c>
      <c r="I365" s="7" t="str">
        <f t="shared" si="30"/>
        <v>new Date("2020-05-15T20:00-0300")</v>
      </c>
      <c r="J365" t="s">
        <v>1664</v>
      </c>
      <c r="K365" t="s">
        <v>977</v>
      </c>
      <c r="M365" t="s">
        <v>1666</v>
      </c>
      <c r="O365" t="str">
        <f t="shared" si="32"/>
        <v>{"titulo": "Kohen - Live Set @ Controversia Records" , "canais": [{"nome":"Kohen", "_id": "5ec19a37f1c6989ffb8697af"}], "subcategorias": [{"nome":"eletrônica", "_id:":"5ec195a5f1c6989ffb869648"}], "dataHora": new Date("2020-05-15T20:00-0300"),   "largeimage": "https://yt3.ggpht.com/Hkxolh8REmLKA_m4-HmHLlr58zBjaINuf_BzmC0XHzzgl6ufGIadhUWG0ErZF7LX37wiLj7heE8=w1280-fcrop64=1,00000000ffffffff-k-c0xffffffff-no-nd-rj", "status": "offline", "videoId": "", "url": "https://www.youtube.com/channel/UC1G1NDGi235LycNEcxXey8w"},</v>
      </c>
    </row>
    <row r="366" spans="1:15" x14ac:dyDescent="0.25">
      <c r="A366" t="s">
        <v>1668</v>
      </c>
      <c r="B366" t="s">
        <v>834</v>
      </c>
      <c r="C366" t="str">
        <f>VLOOKUP(B366,[1]Canais!$B$2:$C$400,2,FALSE)</f>
        <v>UC_c4pYoEDy2NSkv3-hNvHHA</v>
      </c>
      <c r="D366" t="str">
        <f>VLOOKUP(B366,canais!$L$2:$M$412,2,FALSE)</f>
        <v>5ec19a37f1c6989ffb8697b0</v>
      </c>
      <c r="E366" s="6">
        <v>43967</v>
      </c>
      <c r="F366" s="5" t="s">
        <v>42</v>
      </c>
      <c r="G366" t="str">
        <f>VLOOKUP(F366,subcategorias!$D$2:$E$123,2,FALSE)</f>
        <v>5ec195a5f1c6989ffb869652</v>
      </c>
      <c r="H366" s="7">
        <v>0.5</v>
      </c>
      <c r="I366" s="7" t="str">
        <f t="shared" si="30"/>
        <v>new Date("2020-05-16T12:00-0300")</v>
      </c>
      <c r="J366" t="s">
        <v>1667</v>
      </c>
      <c r="K366" t="s">
        <v>977</v>
      </c>
      <c r="M366" t="str">
        <f t="shared" ref="M366" si="66">IF(ISBLANK(L366),"https://www.youtube.com/channel/"&amp;C366,"https://www.youtube.com/watch?v="&amp;L366)</f>
        <v>https://www.youtube.com/channel/UC_c4pYoEDy2NSkv3-hNvHHA</v>
      </c>
      <c r="O366" t="str">
        <f t="shared" si="32"/>
        <v>{"titulo": "#DoornRecordsHomeSessions" , "canais": [{"nome":"DOORN Records", "_id": "5ec19a37f1c6989ffb8697b0"}], "subcategorias": [{"nome":"festival", "_id:":"5ec195a5f1c6989ffb869652"}], "dataHora": new Date("2020-05-16T12:00-0300"),   "largeimage": "https://scontent-gig2-1.cdninstagram.com/v/t51.2885-15/sh0.08/e35/s640x640/96862113_317530289232284_2620945739676412030_n.jpg?_nc_ht=scontent-gig2-1.cdninstagram.com&amp;_nc_cat=108&amp;_nc_ohc=lxVl8H1UQQAAX9JgmmV&amp;oh=8d5d4f9c64eb7336ad1a92e0d3a63c35&amp;oe=5EE5CB64", "status": "offline", "videoId": "", "url": "https://www.youtube.com/channel/UC_c4pYoEDy2NSkv3-hNvHHA"},</v>
      </c>
    </row>
    <row r="367" spans="1:15" x14ac:dyDescent="0.25">
      <c r="A367" t="s">
        <v>1670</v>
      </c>
      <c r="B367" t="s">
        <v>836</v>
      </c>
      <c r="C367">
        <f>VLOOKUP(B367,[1]Canais!$B$2:$C$400,2,FALSE)</f>
        <v>0</v>
      </c>
      <c r="D367" t="str">
        <f>VLOOKUP(B367,canais!$L$2:$M$412,2,FALSE)</f>
        <v>5ec19a37f1c6989ffb8697b1</v>
      </c>
      <c r="E367" s="6">
        <v>43965</v>
      </c>
      <c r="F367" s="5" t="s">
        <v>48</v>
      </c>
      <c r="G367" t="str">
        <f>VLOOKUP(F367,subcategorias!$D$2:$E$123,2,FALSE)</f>
        <v>5ec195a5f1c6989ffb869658</v>
      </c>
      <c r="H367" s="7">
        <v>0.70833333333333337</v>
      </c>
      <c r="I367" s="7" t="str">
        <f t="shared" si="30"/>
        <v>new Date("2020-05-14T17:00-0300")</v>
      </c>
      <c r="J367" t="s">
        <v>1669</v>
      </c>
      <c r="K367" t="s">
        <v>977</v>
      </c>
      <c r="M367" t="s">
        <v>1624</v>
      </c>
      <c r="O367" t="str">
        <f t="shared" si="32"/>
        <v>{"titulo": "WarnerMusicBrasil conversa com Olodum" , "canais": [{"nome":"Olodum", "_id": "5ec19a37f1c6989ffb8697b1"}], "subcategorias": [{"nome":"outros", "_id:":"5ec195a5f1c6989ffb869658"}], "dataHora": new Date("2020-05-14T17:00-0300"),   "largeimage": "https://scontent-gig2-1.cdninstagram.com/v/t51.2885-15/sh0.08/e35/s640x640/96413578_175116587294520_6807729024065860579_n.jpg?_nc_ht=scontent-gig2-1.cdninstagram.com&amp;_nc_cat=100&amp;_nc_ohc=NhNQp2vY-wYAX9sz3Ih&amp;oh=6a31abd90fe3efb2256c90a32caa2491&amp;oe=5EE65D51", "status": "offline", "videoId": "", "url": "https://www.instagram.com/warnermusicbr/"},</v>
      </c>
    </row>
    <row r="368" spans="1:15" x14ac:dyDescent="0.25">
      <c r="A368" t="s">
        <v>1356</v>
      </c>
      <c r="B368" t="s">
        <v>542</v>
      </c>
      <c r="C368" t="str">
        <f>VLOOKUP(B368,[1]Canais!$B$2:$C$400,2,FALSE)</f>
        <v>UC4Prl7UQx5i5PgRUh-O5XBg</v>
      </c>
      <c r="D368" t="str">
        <f>VLOOKUP(B368,canais!$L$2:$M$412,2,FALSE)</f>
        <v>5ec19a37f1c6989ffb86971b</v>
      </c>
      <c r="E368" s="6">
        <v>43964</v>
      </c>
      <c r="F368" s="5" t="s">
        <v>43</v>
      </c>
      <c r="G368" t="str">
        <f>VLOOKUP(F368,subcategorias!$D$2:$E$123,2,FALSE)</f>
        <v>5ec195a5f1c6989ffb869653</v>
      </c>
      <c r="H368" s="7">
        <v>0.66666666666666663</v>
      </c>
      <c r="I368" s="7" t="str">
        <f t="shared" si="30"/>
        <v>new Date("2020-05-13T16:00-0300")</v>
      </c>
      <c r="J368" t="s">
        <v>1355</v>
      </c>
      <c r="K368" t="s">
        <v>977</v>
      </c>
      <c r="M368" t="str">
        <f t="shared" ref="M368" si="67">IF(ISBLANK(L368),"https://www.youtube.com/channel/"&amp;C368,"https://www.youtube.com/watch?v="&amp;L368)</f>
        <v>https://www.youtube.com/channel/UC4Prl7UQx5i5PgRUh-O5XBg</v>
      </c>
      <c r="O368" t="str">
        <f t="shared" si="32"/>
        <v>{"titulo": "Sepulquarta" , "canais": [{"nome":"Sepultura", "_id": "5ec19a37f1c6989ffb86971b"}], "subcategorias": [{"nome":"metal", "_id:":"5ec195a5f1c6989ffb869653"}], "dataHora": new Date("2020-05-13T16:00-0300"),   "largeimage": "https://yt3.ggpht.com/vEtQQtnJEDroiZAZUNDKWM8fuZBO-CnRORQadalm0JQHo8SuyxAvTog2qlgbV-GC-p9ecRZx=w1280-fcrop64=1,00000000ffffffff-k-c0xffffffff-no-nd-rj", "status": "offline", "videoId": "", "url": "https://www.youtube.com/channel/UC4Prl7UQx5i5PgRUh-O5XBg"},</v>
      </c>
    </row>
    <row r="369" spans="1:15" x14ac:dyDescent="0.25">
      <c r="A369" t="s">
        <v>1380</v>
      </c>
      <c r="B369" t="s">
        <v>566</v>
      </c>
      <c r="C369" t="str">
        <f>VLOOKUP(B369,[1]Canais!$B$2:$C$400,2,FALSE)</f>
        <v>UCnEJYGEXs33Zaomfdgc050Q</v>
      </c>
      <c r="D369" t="str">
        <f>VLOOKUP(B369,canais!$L$2:$M$412,2,FALSE)</f>
        <v>5ec19a37f1c6989ffb869728</v>
      </c>
      <c r="E369" s="6">
        <v>43964</v>
      </c>
      <c r="F369" s="5" t="s">
        <v>32</v>
      </c>
      <c r="G369" t="str">
        <f>VLOOKUP(F369,subcategorias!$D$2:$E$123,2,FALSE)</f>
        <v>5ec195a5f1c6989ffb869648</v>
      </c>
      <c r="H369" s="7">
        <v>0.83333333333333337</v>
      </c>
      <c r="I369" s="7" t="str">
        <f t="shared" si="30"/>
        <v>new Date("2020-05-13T20:00-0300")</v>
      </c>
      <c r="J369" t="s">
        <v>1379</v>
      </c>
      <c r="K369" t="s">
        <v>977</v>
      </c>
      <c r="M369" t="str">
        <f t="shared" ref="M369" si="68">IF(ISBLANK(L369),"https://www.youtube.com/channel/"&amp;C369,"https://www.youtube.com/watch?v="&amp;L369)</f>
        <v>https://www.youtube.com/channel/UCnEJYGEXs33Zaomfdgc050Q</v>
      </c>
      <c r="O369" t="str">
        <f t="shared" si="32"/>
        <v>{"titulo": "Rádio Dogz" , "canais": [{"nome":"Dubdogz", "_id": "5ec19a37f1c6989ffb869728"}], "subcategorias": [{"nome":"eletrônica", "_id:":"5ec195a5f1c6989ffb869648"}], "dataHora": new Date("2020-05-13T20:00-0300"),   "largeimage": "https://yt3.ggpht.com/a/AATXAJxhFouGAvYqDb9v9lyVfqmMOVXDu1nimoRGxg=s100-c-k-c0xffffffff-no-rj-mo", "status": "offline", "videoId": "", "url": "https://www.youtube.com/channel/UCnEJYGEXs33Zaomfdgc050Q"},</v>
      </c>
    </row>
    <row r="370" spans="1:15" x14ac:dyDescent="0.25">
      <c r="A370" t="s">
        <v>1671</v>
      </c>
      <c r="B370" t="s">
        <v>837</v>
      </c>
      <c r="C370" t="str">
        <f>VLOOKUP(B370,[1]Canais!$B$2:$C$400,2,FALSE)</f>
        <v>UCE0ZS6UV5kpeZGBle1YbToA</v>
      </c>
      <c r="D370" t="str">
        <f>VLOOKUP(B370,canais!$L$2:$M$412,2,FALSE)</f>
        <v>5ec19a37f1c6989ffb8697b2</v>
      </c>
      <c r="E370" s="6">
        <v>43964</v>
      </c>
      <c r="F370" s="5" t="s">
        <v>39</v>
      </c>
      <c r="G370" t="str">
        <f>VLOOKUP(F370,subcategorias!$D$2:$E$123,2,FALSE)</f>
        <v>5ec195a5f1c6989ffb86964f</v>
      </c>
      <c r="H370" s="7">
        <v>0.70833333333333337</v>
      </c>
      <c r="I370" s="7" t="str">
        <f t="shared" si="30"/>
        <v>new Date("2020-05-13T17:00-0300")</v>
      </c>
      <c r="J370" s="5" t="str">
        <f>"https://i.ytimg.com/vi/"&amp;L370&amp;"/mqdefault.jpg"</f>
        <v>https://i.ytimg.com/vi/NNlDd71nGws/mqdefault.jpg</v>
      </c>
      <c r="K370" t="s">
        <v>977</v>
      </c>
      <c r="L370" t="s">
        <v>1672</v>
      </c>
      <c r="M370" t="str">
        <f t="shared" ref="M370" si="69">IF(ISBLANK(L370),"https://www.youtube.com/channel/"&amp;C370,"https://www.youtube.com/watch?v="&amp;L370)</f>
        <v>https://www.youtube.com/watch?v=NNlDd71nGws</v>
      </c>
      <c r="O370" t="str">
        <f t="shared" si="32"/>
        <v>{"titulo": "Companhia do Calypso IN LIVE" , "canais": [{"nome":"Companhia do Calypso", "_id": "5ec19a37f1c6989ffb8697b2"}], "subcategorias": [{"nome":"forró", "_id:":"5ec195a5f1c6989ffb86964f"}], "dataHora": new Date("2020-05-13T17:00-0300"),   "largeimage": "https://i.ytimg.com/vi/NNlDd71nGws/mqdefault.jpg", "status": "offline", "videoId": "NNlDd71nGws", "url": "https://www.youtube.com/watch?v=NNlDd71nGws"},</v>
      </c>
    </row>
    <row r="371" spans="1:15" x14ac:dyDescent="0.25">
      <c r="A371" t="str">
        <f>"Live "&amp;B371</f>
        <v>Live Banda Os Brothers</v>
      </c>
      <c r="B371" t="s">
        <v>839</v>
      </c>
      <c r="C371" t="str">
        <f>VLOOKUP(B371,[1]Canais!$B$2:$C$400,2,FALSE)</f>
        <v>UCui0RhKcvH7kY2o6Tm5V93Q</v>
      </c>
      <c r="D371" t="str">
        <f>VLOOKUP(B371,canais!$L$2:$M$412,2,FALSE)</f>
        <v>5ec19a37f1c6989ffb8697b3</v>
      </c>
      <c r="E371" s="6">
        <v>43965</v>
      </c>
      <c r="F371" s="5" t="s">
        <v>1165</v>
      </c>
      <c r="G371" t="str">
        <f>VLOOKUP(F371,subcategorias!$D$2:$E$123,2,FALSE)</f>
        <v>5ec1a6fff1c6989ffb8697f4</v>
      </c>
      <c r="H371" s="7">
        <v>0.83333333333333337</v>
      </c>
      <c r="I371" s="7" t="str">
        <f t="shared" si="30"/>
        <v>new Date("2020-05-14T20:00-0300")</v>
      </c>
      <c r="J371" t="s">
        <v>1673</v>
      </c>
      <c r="K371" t="s">
        <v>977</v>
      </c>
      <c r="M371" t="str">
        <f t="shared" ref="M371" si="70">IF(ISBLANK(L371),"https://www.youtube.com/channel/"&amp;C371,"https://www.youtube.com/watch?v="&amp;L371)</f>
        <v>https://www.youtube.com/channel/UCui0RhKcvH7kY2o6Tm5V93Q</v>
      </c>
      <c r="O371" t="str">
        <f t="shared" si="32"/>
        <v>{"titulo": "Live Banda Os Brothers" , "canais": [{"nome":"Banda Os Brothers", "_id": "5ec19a37f1c6989ffb8697b3"}], "subcategorias": [{"nome":"arrocha", "_id:":"5ec1a6fff1c6989ffb8697f4"}], "dataHora": new Date("2020-05-14T20:00-0300"),   "largeimage": "https://instagram.fbhz1-1.fna.fbcdn.net/v/t51.2885-15/sh0.08/e35/p640x640/96687437_236269654348950_376887698504738048_n.jpg?_nc_ht=instagram.fbhz1-1.fna.fbcdn.net&amp;_nc_cat=106&amp;_nc_ohc=g3JpGfl0qVgAX_eUOhn&amp;oh=15880f0371cfcb7501229dda70c9cbd9&amp;oe=5EE6773C", "status": "offline", "videoId": "", "url": "https://www.youtube.com/channel/UCui0RhKcvH7kY2o6Tm5V93Q"},</v>
      </c>
    </row>
    <row r="372" spans="1:15" x14ac:dyDescent="0.25">
      <c r="A372" t="str">
        <f>"Live "&amp;B372</f>
        <v>Live Nicolas Germano</v>
      </c>
      <c r="B372" t="s">
        <v>841</v>
      </c>
      <c r="C372" t="str">
        <f>VLOOKUP(B372,[1]Canais!$B$2:$C$400,2,FALSE)</f>
        <v>UCUfoZwtE_cT4rcWpPGPt0YA</v>
      </c>
      <c r="D372" t="str">
        <f>VLOOKUP(B372,canais!$L$2:$M$412,2,FALSE)</f>
        <v>5ec19a37f1c6989ffb8697b4</v>
      </c>
      <c r="E372" s="6">
        <v>43963</v>
      </c>
      <c r="F372" s="5" t="s">
        <v>33</v>
      </c>
      <c r="G372" t="str">
        <f>VLOOKUP(F372,subcategorias!$D$2:$E$123,2,FALSE)</f>
        <v>5ec195a5f1c6989ffb869649</v>
      </c>
      <c r="H372" s="7">
        <v>0.75</v>
      </c>
      <c r="I372" s="7" t="str">
        <f t="shared" si="30"/>
        <v>new Date("2020-05-12T18:00-0300")</v>
      </c>
      <c r="J372" t="s">
        <v>1674</v>
      </c>
      <c r="K372" t="s">
        <v>977</v>
      </c>
      <c r="M372" t="str">
        <f t="shared" ref="M372" si="71">IF(ISBLANK(L372),"https://www.youtube.com/channel/"&amp;C372,"https://www.youtube.com/watch?v="&amp;L372)</f>
        <v>https://www.youtube.com/channel/UCUfoZwtE_cT4rcWpPGPt0YA</v>
      </c>
      <c r="O372" t="str">
        <f t="shared" si="32"/>
        <v>{"titulo": "Live Nicolas Germano" , "canais": [{"nome":"Nicolas Germano", "_id": "5ec19a37f1c6989ffb8697b4"}], "subcategorias": [{"nome":"pop", "_id:":"5ec195a5f1c6989ffb869649"}], "dataHora": new Date("2020-05-12T18:00-0300"),   "largeimage": "https://yt3.ggpht.com/0EECPE1sTeNdn58EjYZ6D4VcrJYIiizTfi8nhj9I-Q7Z99IcO45UTXMqh6c54qOaMIfKQRMmjg=w1280-fcrop64=1,00000000ffffffff-k-c0xffffffff-no-nd-rj", "status": "offline", "videoId": "", "url": "https://www.youtube.com/channel/UCUfoZwtE_cT4rcWpPGPt0YA"},</v>
      </c>
    </row>
    <row r="373" spans="1:15" x14ac:dyDescent="0.25">
      <c r="A373" t="s">
        <v>1675</v>
      </c>
      <c r="B373" t="s">
        <v>843</v>
      </c>
      <c r="C373" t="str">
        <f>VLOOKUP(B373,[1]Canais!$B$2:$C$400,2,FALSE)</f>
        <v>UCZrHTCq4cXwwtGBTujhAANA</v>
      </c>
      <c r="D373" t="str">
        <f>VLOOKUP(B373,canais!$L$2:$M$412,2,FALSE)</f>
        <v>5ec19a37f1c6989ffb8697b5</v>
      </c>
      <c r="E373" s="6">
        <v>43964</v>
      </c>
      <c r="F373" s="5" t="s">
        <v>40</v>
      </c>
      <c r="G373" t="str">
        <f>VLOOKUP(F373,subcategorias!$D$2:$E$123,2,FALSE)</f>
        <v>5ec195a5f1c6989ffb869650</v>
      </c>
      <c r="H373" s="7">
        <v>0.875</v>
      </c>
      <c r="I373" s="7" t="str">
        <f t="shared" si="30"/>
        <v>new Date("2020-05-13T21:00-0300")</v>
      </c>
      <c r="J373" s="5" t="str">
        <f>"https://i.ytimg.com/vi/"&amp;L373&amp;"/mqdefault.jpg"</f>
        <v>https://i.ytimg.com/vi/nQK_g1_PQRo/mqdefault.jpg</v>
      </c>
      <c r="K373" t="s">
        <v>977</v>
      </c>
      <c r="L373" t="s">
        <v>1676</v>
      </c>
      <c r="M373" t="str">
        <f t="shared" ref="M373" si="72">IF(ISBLANK(L373),"https://www.youtube.com/channel/"&amp;C373,"https://www.youtube.com/watch?v="&amp;L373)</f>
        <v>https://www.youtube.com/watch?v=nQK_g1_PQRo</v>
      </c>
      <c r="O373" t="str">
        <f t="shared" si="32"/>
        <v>{"titulo": "Live VOCAL LIVRE e RAFA KALIMANN HAJA MAIS AMOR - #FiqueEmCasa e Cante #Comigo" , "canais": [{"nome":"Vocal Livre", "_id": "5ec19a37f1c6989ffb8697b5"}], "subcategorias": [{"nome":"gospel", "_id:":"5ec195a5f1c6989ffb869650"}], "dataHora": new Date("2020-05-13T21:00-0300"),   "largeimage": "https://i.ytimg.com/vi/nQK_g1_PQRo/mqdefault.jpg", "status": "offline", "videoId": "nQK_g1_PQRo", "url": "https://www.youtube.com/watch?v=nQK_g1_PQRo"},</v>
      </c>
    </row>
    <row r="374" spans="1:15" x14ac:dyDescent="0.25">
      <c r="A374" t="s">
        <v>1677</v>
      </c>
      <c r="B374" t="s">
        <v>845</v>
      </c>
      <c r="C374" t="str">
        <f>VLOOKUP(B374,[1]Canais!$B$2:$C$400,2,FALSE)</f>
        <v>UCEus5FTsxOPruA755QpCsow</v>
      </c>
      <c r="D374" t="str">
        <f>VLOOKUP(B374,canais!$L$2:$M$412,2,FALSE)</f>
        <v>5ec19a37f1c6989ffb8697b6</v>
      </c>
      <c r="E374" s="6">
        <v>43965</v>
      </c>
      <c r="F374" s="5" t="s">
        <v>29</v>
      </c>
      <c r="G374" t="str">
        <f>VLOOKUP(F374,subcategorias!$D$2:$E$123,2,FALSE)</f>
        <v>5ec195a5f1c6989ffb869645</v>
      </c>
      <c r="H374" s="7">
        <v>0.75</v>
      </c>
      <c r="I374" s="7" t="str">
        <f t="shared" si="30"/>
        <v>new Date("2020-05-14T18:00-0300")</v>
      </c>
      <c r="J374" s="5" t="str">
        <f>"https://i.ytimg.com/vi/"&amp;L374&amp;"/mqdefault.jpg"</f>
        <v>https://i.ytimg.com/vi/_SXsnyB3KHA/mqdefault.jpg</v>
      </c>
      <c r="K374" t="s">
        <v>977</v>
      </c>
      <c r="L374" t="s">
        <v>1678</v>
      </c>
      <c r="M374" t="str">
        <f t="shared" ref="M374" si="73">IF(ISBLANK(L374),"https://www.youtube.com/channel/"&amp;C374,"https://www.youtube.com/watch?v="&amp;L374)</f>
        <v>https://www.youtube.com/watch?v=_SXsnyB3KHA</v>
      </c>
      <c r="O374" t="str">
        <f t="shared" si="32"/>
        <v>{"titulo": "Los Fãs Ao Vivo (Turnê 2019 ponto de vista Hermanos)" , "canais": [{"nome":"Los Hermanos", "_id": "5ec19a37f1c6989ffb8697b6"}], "subcategorias": [{"nome":"rock", "_id:":"5ec195a5f1c6989ffb869645"}], "dataHora": new Date("2020-05-14T18:00-0300"),   "largeimage": "https://i.ytimg.com/vi/_SXsnyB3KHA/mqdefault.jpg", "status": "offline", "videoId": "_SXsnyB3KHA", "url": "https://www.youtube.com/watch?v=_SXsnyB3KHA"},</v>
      </c>
    </row>
    <row r="375" spans="1:15" x14ac:dyDescent="0.25">
      <c r="A375" t="s">
        <v>1679</v>
      </c>
      <c r="B375" t="s">
        <v>847</v>
      </c>
      <c r="C375" t="str">
        <f>VLOOKUP(B375,[1]Canais!$B$2:$C$400,2,FALSE)</f>
        <v>UCu6EZIWJNKLZF3zYJ2Cp32Q</v>
      </c>
      <c r="D375" t="str">
        <f>VLOOKUP(B375,canais!$L$2:$M$412,2,FALSE)</f>
        <v>5ec19a37f1c6989ffb8697b7</v>
      </c>
      <c r="E375" s="6">
        <v>43965</v>
      </c>
      <c r="F375" s="5" t="s">
        <v>41</v>
      </c>
      <c r="G375" t="str">
        <f>VLOOKUP(F375,subcategorias!$D$2:$E$123,2,FALSE)</f>
        <v>5ec195a5f1c6989ffb869651</v>
      </c>
      <c r="H375" s="7">
        <v>0.875</v>
      </c>
      <c r="I375" s="7" t="str">
        <f t="shared" si="30"/>
        <v>new Date("2020-05-14T21:00-0300")</v>
      </c>
      <c r="J375" s="5" t="str">
        <f>"https://i.ytimg.com/vi/"&amp;L375&amp;"/mqdefault.jpg"</f>
        <v>https://i.ytimg.com/vi/yCSUAv_fD9M/mqdefault.jpg</v>
      </c>
      <c r="K375" t="s">
        <v>977</v>
      </c>
      <c r="L375" t="s">
        <v>1680</v>
      </c>
      <c r="M375" t="str">
        <f t="shared" ref="M375" si="74">IF(ISBLANK(L375),"https://www.youtube.com/channel/"&amp;C375,"https://www.youtube.com/watch?v="&amp;L375)</f>
        <v>https://www.youtube.com/watch?v=yCSUAv_fD9M</v>
      </c>
      <c r="O375" t="str">
        <f t="shared" si="32"/>
        <v>{"titulo": "KÁTIA CILENE - LIVE #TBT em casa | #FiqueEmCasa e Cante #Comigo" , "canais": [{"nome":"Kátia Cilene", "_id": "5ec19a37f1c6989ffb8697b7"}], "subcategorias": [{"nome":"mpb", "_id:":"5ec195a5f1c6989ffb869651"}], "dataHora": new Date("2020-05-14T21:00-0300"),   "largeimage": "https://i.ytimg.com/vi/yCSUAv_fD9M/mqdefault.jpg", "status": "offline", "videoId": "yCSUAv_fD9M", "url": "https://www.youtube.com/watch?v=yCSUAv_fD9M"},</v>
      </c>
    </row>
    <row r="376" spans="1:15" x14ac:dyDescent="0.25">
      <c r="A376" t="s">
        <v>1681</v>
      </c>
      <c r="B376" t="s">
        <v>849</v>
      </c>
      <c r="C376" t="str">
        <f>VLOOKUP(B376,[1]Canais!$B$2:$C$400,2,FALSE)</f>
        <v>UCr2_pNDv0ao3ihCcGTKvDTQ</v>
      </c>
      <c r="D376" t="str">
        <f>VLOOKUP(B376,canais!$L$2:$M$412,2,FALSE)</f>
        <v>5ec19a37f1c6989ffb8697b8</v>
      </c>
      <c r="E376" s="6">
        <v>43965</v>
      </c>
      <c r="F376" s="5" t="s">
        <v>39</v>
      </c>
      <c r="G376" t="str">
        <f>VLOOKUP(F376,subcategorias!$D$2:$E$123,2,FALSE)</f>
        <v>5ec195a5f1c6989ffb86964f</v>
      </c>
      <c r="H376" s="7">
        <v>0.83333333333333337</v>
      </c>
      <c r="I376" s="7" t="str">
        <f t="shared" si="30"/>
        <v>new Date("2020-05-14T20:00-0300")</v>
      </c>
      <c r="J376" s="5" t="str">
        <f>"https://i.ytimg.com/vi/"&amp;L376&amp;"/mqdefault.jpg"</f>
        <v>https://i.ytimg.com/vi/ORYN0ZKgqek/mqdefault.jpg</v>
      </c>
      <c r="K376" t="s">
        <v>977</v>
      </c>
      <c r="L376" t="s">
        <v>1682</v>
      </c>
      <c r="M376" t="str">
        <f t="shared" ref="M376" si="75">IF(ISBLANK(L376),"https://www.youtube.com/channel/"&amp;C376,"https://www.youtube.com/watch?v="&amp;L376)</f>
        <v>https://www.youtube.com/watch?v=ORYN0ZKgqek</v>
      </c>
      <c r="O376" t="str">
        <f t="shared" si="32"/>
        <v>{"titulo": "Mara Pavanelly - PlayList | #FiqueEmCasa e Cante #Comigo" , "canais": [{"nome":"Mara Pavanelly", "_id": "5ec19a37f1c6989ffb8697b8"}], "subcategorias": [{"nome":"forró", "_id:":"5ec195a5f1c6989ffb86964f"}], "dataHora": new Date("2020-05-14T20:00-0300"),   "largeimage": "https://i.ytimg.com/vi/ORYN0ZKgqek/mqdefault.jpg", "status": "offline", "videoId": "ORYN0ZKgqek", "url": "https://www.youtube.com/watch?v=ORYN0ZKgqek"},</v>
      </c>
    </row>
    <row r="377" spans="1:15" x14ac:dyDescent="0.25">
      <c r="A377" t="s">
        <v>1684</v>
      </c>
      <c r="B377" t="s">
        <v>119</v>
      </c>
      <c r="C377" t="str">
        <f>VLOOKUP(B377,[1]Canais!$B$2:$C$400,2,FALSE)</f>
        <v>UCCCIzjqbX7psrn0HYG50phg</v>
      </c>
      <c r="D377" t="str">
        <f>VLOOKUP(B377,canais!$L$2:$M$412,2,FALSE)</f>
        <v>5ec19a37f1c6989ffb869661</v>
      </c>
      <c r="E377" s="6">
        <v>44001</v>
      </c>
      <c r="F377" s="5" t="s">
        <v>28</v>
      </c>
      <c r="G377" t="str">
        <f>VLOOKUP(F377,subcategorias!$D$2:$E$123,2,FALSE)</f>
        <v>5ec195a5f1c6989ffb869644</v>
      </c>
      <c r="H377" s="7">
        <v>0.83333333333333337</v>
      </c>
      <c r="I377" s="7" t="str">
        <f t="shared" si="30"/>
        <v>new Date("2020-06-19T20:00-0300")</v>
      </c>
      <c r="J377" t="s">
        <v>1683</v>
      </c>
      <c r="K377" t="s">
        <v>977</v>
      </c>
      <c r="M377" t="str">
        <f t="shared" ref="M377" si="76">IF(ISBLANK(L377),"https://www.youtube.com/channel/"&amp;C377,"https://www.youtube.com/watch?v="&amp;L377)</f>
        <v>https://www.youtube.com/channel/UCCCIzjqbX7psrn0HYG50phg</v>
      </c>
      <c r="O377" t="str">
        <f t="shared" si="32"/>
        <v>{"titulo": "#SãoJoãoDoMioto" , "canais": [{"nome":"Gustavo Mioto", "_id": "5ec19a37f1c6989ffb869661"}], "subcategorias": [{"nome":"sertanejo", "_id:":"5ec195a5f1c6989ffb869644"}], "dataHora": new Date("2020-06-19T20:00-0300"),   "largeimage": "https://instagram.fbhz1-1.fna.fbcdn.net/v/t51.2885-15/sh0.08/e35/s640x640/95328301_2628219690781503_4156648662693370395_n.jpg?_nc_ht=instagram.fbhz1-1.fna.fbcdn.net&amp;_nc_cat=103&amp;_nc_ohc=mdlhqw-M4AMAX_DtxeJ&amp;oh=b309e40e9bf5463c1656b1efeca8fc7d&amp;oe=5EE687BD", "status": "offline", "videoId": "", "url": "https://www.youtube.com/channel/UCCCIzjqbX7psrn0HYG50phg"},</v>
      </c>
    </row>
    <row r="378" spans="1:15" x14ac:dyDescent="0.25">
      <c r="A378" t="s">
        <v>1686</v>
      </c>
      <c r="B378" t="s">
        <v>110</v>
      </c>
      <c r="C378" t="str">
        <f>VLOOKUP(B378,[1]Canais!$B$2:$C$400,2,FALSE)</f>
        <v>UCciJLMuECsXuOyhA4FO48Sg</v>
      </c>
      <c r="D378" t="str">
        <f>VLOOKUP(B378,canais!$L$2:$M$412,2,FALSE)</f>
        <v>5ec19a37f1c6989ffb86965e</v>
      </c>
      <c r="E378" s="6">
        <v>44002</v>
      </c>
      <c r="F378" s="5" t="s">
        <v>39</v>
      </c>
      <c r="G378" t="str">
        <f>VLOOKUP(F378,subcategorias!$D$2:$E$123,2,FALSE)</f>
        <v>5ec195a5f1c6989ffb86964f</v>
      </c>
      <c r="H378" s="7">
        <v>0.83333333333333337</v>
      </c>
      <c r="I378" s="7" t="str">
        <f t="shared" si="30"/>
        <v>new Date("2020-06-20T20:00-0300")</v>
      </c>
      <c r="J378" t="s">
        <v>1685</v>
      </c>
      <c r="K378" t="s">
        <v>977</v>
      </c>
      <c r="M378" t="str">
        <f t="shared" ref="M378" si="77">IF(ISBLANK(L378),"https://www.youtube.com/channel/"&amp;C378,"https://www.youtube.com/watch?v="&amp;L378)</f>
        <v>https://www.youtube.com/channel/UCciJLMuECsXuOyhA4FO48Sg</v>
      </c>
      <c r="O378" t="str">
        <f t="shared" si="32"/>
        <v>{"titulo": "Live Arraiá do Safadão" , "canais": [{"nome":"Wesley Safadão", "_id": "5ec19a37f1c6989ffb86965e"}], "subcategorias": [{"nome":"forró", "_id:":"5ec195a5f1c6989ffb86964f"}], "dataHora": new Date("2020-06-20T20:00-0300"),   "largeimage": "https://instagram.fbhz1-1.fna.fbcdn.net/v/t51.2885-15/e35/94473285_175490726959219_5796774861239155357_n.jpg?_nc_ht=instagram.fbhz1-1.fna.fbcdn.net&amp;_nc_cat=107&amp;_nc_ohc=VmuHpDLpdzsAX_5qPGD&amp;oh=5b5d87c0e564a4c63891fb7b6529617d&amp;oe=5EBE51B7", "status": "offline", "videoId": "", "url": "https://www.youtube.com/channel/UCciJLMuECsXuOyhA4FO48Sg"},</v>
      </c>
    </row>
    <row r="379" spans="1:15" x14ac:dyDescent="0.25">
      <c r="A379" t="s">
        <v>1686</v>
      </c>
      <c r="B379" t="s">
        <v>110</v>
      </c>
      <c r="C379" t="str">
        <f>VLOOKUP(B379,[1]Canais!$B$2:$C$400,2,FALSE)</f>
        <v>UCciJLMuECsXuOyhA4FO48Sg</v>
      </c>
      <c r="D379" t="str">
        <f>VLOOKUP(B379,canais!$L$2:$M$412,2,FALSE)</f>
        <v>5ec19a37f1c6989ffb86965e</v>
      </c>
      <c r="E379" s="6">
        <v>44003</v>
      </c>
      <c r="F379" s="5" t="s">
        <v>39</v>
      </c>
      <c r="G379" t="str">
        <f>VLOOKUP(F379,subcategorias!$D$2:$E$123,2,FALSE)</f>
        <v>5ec195a5f1c6989ffb86964f</v>
      </c>
      <c r="H379" s="7">
        <v>0.83333333333333337</v>
      </c>
      <c r="I379" s="7" t="str">
        <f t="shared" si="30"/>
        <v>new Date("2020-06-21T20:00-0300")</v>
      </c>
      <c r="J379" t="s">
        <v>1685</v>
      </c>
      <c r="K379" t="s">
        <v>977</v>
      </c>
      <c r="M379" t="str">
        <f t="shared" ref="M379" si="78">IF(ISBLANK(L379),"https://www.youtube.com/channel/"&amp;C379,"https://www.youtube.com/watch?v="&amp;L379)</f>
        <v>https://www.youtube.com/channel/UCciJLMuECsXuOyhA4FO48Sg</v>
      </c>
      <c r="O379" t="str">
        <f t="shared" si="32"/>
        <v>{"titulo": "Live Arraiá do Safadão" , "canais": [{"nome":"Wesley Safadão", "_id": "5ec19a37f1c6989ffb86965e"}], "subcategorias": [{"nome":"forró", "_id:":"5ec195a5f1c6989ffb86964f"}], "dataHora": new Date("2020-06-21T20:00-0300"),   "largeimage": "https://instagram.fbhz1-1.fna.fbcdn.net/v/t51.2885-15/e35/94473285_175490726959219_5796774861239155357_n.jpg?_nc_ht=instagram.fbhz1-1.fna.fbcdn.net&amp;_nc_cat=107&amp;_nc_ohc=VmuHpDLpdzsAX_5qPGD&amp;oh=5b5d87c0e564a4c63891fb7b6529617d&amp;oe=5EBE51B7", "status": "offline", "videoId": "", "url": "https://www.youtube.com/channel/UCciJLMuECsXuOyhA4FO48Sg"},</v>
      </c>
    </row>
    <row r="380" spans="1:15" x14ac:dyDescent="0.25">
      <c r="A380" t="s">
        <v>1687</v>
      </c>
      <c r="B380" t="s">
        <v>851</v>
      </c>
      <c r="C380" t="str">
        <f>VLOOKUP(B380,[1]Canais!$B$2:$C$400,2,FALSE)</f>
        <v>UCgENMvw0UY0ba0QQRsSQhrw</v>
      </c>
      <c r="D380" t="str">
        <f>VLOOKUP(B380,canais!$L$2:$M$412,2,FALSE)</f>
        <v>5ec19a37f1c6989ffb8697b9</v>
      </c>
      <c r="E380" s="6">
        <v>43977</v>
      </c>
      <c r="F380" s="5" t="s">
        <v>28</v>
      </c>
      <c r="G380" t="str">
        <f>VLOOKUP(F380,subcategorias!$D$2:$E$123,2,FALSE)</f>
        <v>5ec195a5f1c6989ffb869644</v>
      </c>
      <c r="H380" s="7">
        <v>0.79166666666666663</v>
      </c>
      <c r="I380" s="7" t="str">
        <f t="shared" si="30"/>
        <v>new Date("2020-05-26T19:00-0300")</v>
      </c>
      <c r="J380" s="5" t="str">
        <f>"https://i.ytimg.com/vi/"&amp;L380&amp;"/mqdefault.jpg"</f>
        <v>https://i.ytimg.com/vi/8SWU5bCYWbg/mqdefault.jpg</v>
      </c>
      <c r="K380" t="s">
        <v>977</v>
      </c>
      <c r="L380" t="s">
        <v>1688</v>
      </c>
      <c r="M380" t="str">
        <f t="shared" ref="M380" si="79">IF(ISBLANK(L380),"https://www.youtube.com/channel/"&amp;C380,"https://www.youtube.com/watch?v="&amp;L380)</f>
        <v>https://www.youtube.com/watch?v=8SWU5bCYWbg</v>
      </c>
      <c r="O380" t="str">
        <f t="shared" si="32"/>
        <v>{"titulo": "Bruno Rosa Live 2 | #FiquemEmCasa e Cante #Comigo" , "canais": [{"nome":"Bruno Rosa", "_id": "5ec19a37f1c6989ffb8697b9"}], "subcategorias": [{"nome":"sertanejo", "_id:":"5ec195a5f1c6989ffb869644"}], "dataHora": new Date("2020-05-26T19:00-0300"),   "largeimage": "https://i.ytimg.com/vi/8SWU5bCYWbg/mqdefault.jpg", "status": "offline", "videoId": "8SWU5bCYWbg", "url": "https://www.youtube.com/watch?v=8SWU5bCYWbg"},</v>
      </c>
    </row>
    <row r="381" spans="1:15" x14ac:dyDescent="0.25">
      <c r="A381" t="s">
        <v>1689</v>
      </c>
      <c r="B381" t="s">
        <v>882</v>
      </c>
      <c r="C381" t="str">
        <f>VLOOKUP(B381,[1]Canais!$B$2:$C$400,2,FALSE)</f>
        <v>UCVadkUMivhrwWZI4GlwgYcg</v>
      </c>
      <c r="D381" t="str">
        <f>VLOOKUP(B381,canais!$L$2:$M$412,2,FALSE)</f>
        <v>5ec19a37f1c6989ffb8697c8</v>
      </c>
      <c r="E381" s="6">
        <v>43966</v>
      </c>
      <c r="F381" s="5" t="s">
        <v>39</v>
      </c>
      <c r="G381" t="str">
        <f>VLOOKUP(F381,subcategorias!$D$2:$E$123,2,FALSE)</f>
        <v>5ec195a5f1c6989ffb86964f</v>
      </c>
      <c r="H381" s="7">
        <v>0.83333333333333337</v>
      </c>
      <c r="I381" s="7" t="str">
        <f t="shared" si="30"/>
        <v>new Date("2020-05-15T20:00-0300")</v>
      </c>
      <c r="J381" t="str">
        <f>"https://i.ytimg.com/vi/"&amp;L381&amp;"/mqdefault.jpg"</f>
        <v>https://i.ytimg.com/vi/bwfP8FfSYiQ/mqdefault.jpg</v>
      </c>
      <c r="K381" t="s">
        <v>977</v>
      </c>
      <c r="L381" t="s">
        <v>1690</v>
      </c>
      <c r="M381" t="str">
        <f t="shared" ref="M381" si="80">IF(ISBLANK(L381),"https://www.youtube.com/channel/"&amp;C381,"https://www.youtube.com/watch?v="&amp;L381)</f>
        <v>https://www.youtube.com/watch?v=bwfP8FfSYiQ</v>
      </c>
      <c r="O381" t="str">
        <f t="shared" si="32"/>
        <v>{"titulo": "Edson Duarte Live Show #ficaemca e cante #comigo" , "canais": [{"nome":"Edson Duarte", "_id": "5ec19a37f1c6989ffb8697c8"}], "subcategorias": [{"nome":"forró", "_id:":"5ec195a5f1c6989ffb86964f"}], "dataHora": new Date("2020-05-15T20:00-0300"),   "largeimage": "https://i.ytimg.com/vi/bwfP8FfSYiQ/mqdefault.jpg", "status": "offline", "videoId": "bwfP8FfSYiQ", "url": "https://www.youtube.com/watch?v=bwfP8FfSYiQ"},</v>
      </c>
    </row>
    <row r="382" spans="1:15" x14ac:dyDescent="0.25">
      <c r="A382" t="s">
        <v>1691</v>
      </c>
      <c r="B382" t="s">
        <v>131</v>
      </c>
      <c r="C382" t="str">
        <f>VLOOKUP(B382,[1]Canais!$B$2:$C$400,2,FALSE)</f>
        <v>UCQ-YGnapg8TJ9d3ePKWIN8Q</v>
      </c>
      <c r="D382" t="str">
        <f>VLOOKUP(B382,canais!$L$2:$M$412,2,FALSE)</f>
        <v>5ec19a37f1c6989ffb869665</v>
      </c>
      <c r="E382" s="6">
        <v>43978</v>
      </c>
      <c r="F382" s="5" t="s">
        <v>28</v>
      </c>
      <c r="G382" t="str">
        <f>VLOOKUP(F382,subcategorias!$D$2:$E$123,2,FALSE)</f>
        <v>5ec195a5f1c6989ffb869644</v>
      </c>
      <c r="H382" s="7">
        <v>0.83333333333333337</v>
      </c>
      <c r="I382" s="7" t="str">
        <f t="shared" si="30"/>
        <v>new Date("2020-05-27T20:00-0300")</v>
      </c>
      <c r="J382" s="5" t="str">
        <f>"https://i.ytimg.com/vi/"&amp;L382&amp;"/mqdefault.jpg"</f>
        <v>https://i.ytimg.com/vi/vyluREPFo7o/mqdefault.jpg</v>
      </c>
      <c r="K382" t="s">
        <v>977</v>
      </c>
      <c r="L382" t="s">
        <v>1692</v>
      </c>
      <c r="M382" t="str">
        <f t="shared" ref="M382" si="81">IF(ISBLANK(L382),"https://www.youtube.com/channel/"&amp;C382,"https://www.youtube.com/watch?v="&amp;L382)</f>
        <v>https://www.youtube.com/watch?v=vyluREPFo7o</v>
      </c>
      <c r="O382" t="str">
        <f t="shared" si="32"/>
        <v>{"titulo": "Live Antony e Gabriel #Barentena 2 | #FiqueEmCasa e Cante #Comigo" , "canais": [{"nome":"Antony e Gabriel", "_id": "5ec19a37f1c6989ffb869665"}], "subcategorias": [{"nome":"sertanejo", "_id:":"5ec195a5f1c6989ffb869644"}], "dataHora": new Date("2020-05-27T20:00-0300"),   "largeimage": "https://i.ytimg.com/vi/vyluREPFo7o/mqdefault.jpg", "status": "offline", "videoId": "vyluREPFo7o", "url": "https://www.youtube.com/watch?v=vyluREPFo7o"},</v>
      </c>
    </row>
    <row r="383" spans="1:15" x14ac:dyDescent="0.25">
      <c r="A383" t="str">
        <f>"Live "&amp;B383</f>
        <v>Live Marcos Lessa</v>
      </c>
      <c r="B383" t="s">
        <v>884</v>
      </c>
      <c r="C383" t="str">
        <f>VLOOKUP(B383,[1]Canais!$B$2:$C$400,2,FALSE)</f>
        <v>UCrEDpSBujrQo_LVcntR8PHQ</v>
      </c>
      <c r="D383" t="str">
        <f>VLOOKUP(B383,canais!$L$2:$M$412,2,FALSE)</f>
        <v>5ec19a37f1c6989ffb8697c9</v>
      </c>
      <c r="E383" s="6">
        <v>43966</v>
      </c>
      <c r="F383" s="5" t="s">
        <v>41</v>
      </c>
      <c r="G383" t="str">
        <f>VLOOKUP(F383,subcategorias!$D$2:$E$123,2,FALSE)</f>
        <v>5ec195a5f1c6989ffb869651</v>
      </c>
      <c r="H383" s="7">
        <v>0.83333333333333337</v>
      </c>
      <c r="I383" s="7" t="str">
        <f t="shared" si="30"/>
        <v>new Date("2020-05-15T20:00-0300")</v>
      </c>
      <c r="J383" t="s">
        <v>1693</v>
      </c>
      <c r="K383" t="s">
        <v>977</v>
      </c>
      <c r="M383" t="str">
        <f t="shared" ref="M383" si="82">IF(ISBLANK(L383),"https://www.youtube.com/channel/"&amp;C383,"https://www.youtube.com/watch?v="&amp;L383)</f>
        <v>https://www.youtube.com/channel/UCrEDpSBujrQo_LVcntR8PHQ</v>
      </c>
      <c r="O383" t="str">
        <f t="shared" si="32"/>
        <v>{"titulo": "Live Marcos Lessa" , "canais": [{"nome":"Marcos Lessa", "_id": "5ec19a37f1c6989ffb8697c9"}], "subcategorias": [{"nome":"mpb", "_id:":"5ec195a5f1c6989ffb869651"}], "dataHora": new Date("2020-05-15T20:00-0300"),   "largeimage": "https://yt3.ggpht.com/UDXw_etNg3LfGfDS0sFllZ7D_okFX7vX5TbGRrz6aP0a0Ap1Fzg7vGzoyoNbA7nVNQGgwyfGGg=w1280-fcrop64=1,00000000ffffffff-k-c0xffffffff-no-nd-rj", "status": "offline", "videoId": "", "url": "https://www.youtube.com/channel/UCrEDpSBujrQo_LVcntR8PHQ"},</v>
      </c>
    </row>
    <row r="384" spans="1:15" x14ac:dyDescent="0.25">
      <c r="A384" t="s">
        <v>1695</v>
      </c>
      <c r="B384" t="s">
        <v>257</v>
      </c>
      <c r="C384" t="str">
        <f>VLOOKUP(B384,[1]Canais!$B$2:$C$400,2,FALSE)</f>
        <v>UCs0OL__SJ_67Q0I-M1tF1PQ</v>
      </c>
      <c r="D384" t="str">
        <f>VLOOKUP(B384,canais!$L$2:$M$412,2,FALSE)</f>
        <v>5ec19a37f1c6989ffb86968f</v>
      </c>
      <c r="E384" s="6">
        <v>43981</v>
      </c>
      <c r="F384" s="5" t="s">
        <v>40</v>
      </c>
      <c r="G384" t="str">
        <f>VLOOKUP(F384,subcategorias!$D$2:$E$123,2,FALSE)</f>
        <v>5ec195a5f1c6989ffb869650</v>
      </c>
      <c r="H384" s="7">
        <v>0.83333333333333337</v>
      </c>
      <c r="I384" s="7" t="str">
        <f t="shared" si="30"/>
        <v>new Date("2020-05-30T20:00-0300")</v>
      </c>
      <c r="J384" t="s">
        <v>1694</v>
      </c>
      <c r="K384" t="s">
        <v>977</v>
      </c>
      <c r="M384" t="str">
        <f t="shared" ref="M384" si="83">IF(ISBLANK(L384),"https://www.youtube.com/channel/"&amp;C384,"https://www.youtube.com/watch?v="&amp;L384)</f>
        <v>https://www.youtube.com/channel/UCs0OL__SJ_67Q0I-M1tF1PQ</v>
      </c>
      <c r="O384" t="str">
        <f t="shared" si="32"/>
        <v>{"titulo": "#VillaMixEmCasaGospel" , "canais": [{"nome":"Villa Mix", "_id": "5ec19a37f1c6989ffb86968f"}], "subcategorias": [{"nome":"gospel", "_id:":"5ec195a5f1c6989ffb869650"}], "dataHora": new Date("2020-05-30T20:00-0300"),   "largeimage": "https://instagram.fbhz1-1.fna.fbcdn.net/v/t51.2885-15/sh0.08/e35/p640x640/95100860_584486985752660_877956099545287714_n.jpg?_nc_ht=instagram.fbhz1-1.fna.fbcdn.net&amp;_nc_cat=108&amp;_nc_ohc=jGjR7nlwNy8AX_lzr8J&amp;oh=4b6897d35bcc6b3a99121a859433d054&amp;oe=5EE6CB87", "status": "offline", "videoId": "", "url": "https://www.youtube.com/channel/UCs0OL__SJ_67Q0I-M1tF1PQ"},</v>
      </c>
    </row>
    <row r="385" spans="1:15" x14ac:dyDescent="0.25">
      <c r="A385" t="s">
        <v>1696</v>
      </c>
      <c r="B385" t="s">
        <v>146</v>
      </c>
      <c r="C385" t="str">
        <f>VLOOKUP(B385,[1]Canais!$B$2:$C$400,2,FALSE)</f>
        <v>UCe8MMTXiY0svI4VdgsAS5qg</v>
      </c>
      <c r="D385" t="str">
        <f>VLOOKUP(B385,canais!$L$2:$M$412,2,FALSE)</f>
        <v>5ec19a37f1c6989ffb86966a</v>
      </c>
      <c r="E385" s="6">
        <v>43966</v>
      </c>
      <c r="F385" s="5" t="s">
        <v>28</v>
      </c>
      <c r="G385" t="str">
        <f>VLOOKUP(F385,subcategorias!$D$2:$E$123,2,FALSE)</f>
        <v>5ec195a5f1c6989ffb869644</v>
      </c>
      <c r="H385" s="7">
        <v>0.79166666666666663</v>
      </c>
      <c r="I385" s="7" t="str">
        <f t="shared" si="30"/>
        <v>new Date("2020-05-15T19:00-0300")</v>
      </c>
      <c r="J385" t="str">
        <f>"https://i.ytimg.com/vi/"&amp;L385&amp;"/mqdefault.jpg"</f>
        <v>https://i.ytimg.com/vi/HV6YHeqt2uQ/mqdefault.jpg</v>
      </c>
      <c r="K385" t="s">
        <v>977</v>
      </c>
      <c r="L385" t="s">
        <v>1697</v>
      </c>
      <c r="M385" t="str">
        <f t="shared" ref="M385" si="84">IF(ISBLANK(L385),"https://www.youtube.com/channel/"&amp;C385,"https://www.youtube.com/watch?v="&amp;L385)</f>
        <v>https://www.youtube.com/watch?v=HV6YHeqt2uQ</v>
      </c>
      <c r="O385" t="str">
        <f t="shared" si="32"/>
        <v>{"titulo": "Live Viola Show - Carreiro e Capataz" , "canais": [{"nome":"Carreiro e Capataz", "_id": "5ec19a37f1c6989ffb86966a"}], "subcategorias": [{"nome":"sertanejo", "_id:":"5ec195a5f1c6989ffb869644"}], "dataHora": new Date("2020-05-15T19:00-0300"),   "largeimage": "https://i.ytimg.com/vi/HV6YHeqt2uQ/mqdefault.jpg", "status": "offline", "videoId": "HV6YHeqt2uQ", "url": "https://www.youtube.com/watch?v=HV6YHeqt2uQ"},</v>
      </c>
    </row>
    <row r="386" spans="1:15" x14ac:dyDescent="0.25">
      <c r="A386" t="s">
        <v>1699</v>
      </c>
      <c r="B386" t="s">
        <v>257</v>
      </c>
      <c r="C386" t="str">
        <f>VLOOKUP(B386,[1]Canais!$B$2:$C$400,2,FALSE)</f>
        <v>UCs0OL__SJ_67Q0I-M1tF1PQ</v>
      </c>
      <c r="D386" t="str">
        <f>VLOOKUP(B386,canais!$L$2:$M$412,2,FALSE)</f>
        <v>5ec19a37f1c6989ffb86968f</v>
      </c>
      <c r="E386" s="6">
        <v>43989</v>
      </c>
      <c r="F386" s="5" t="s">
        <v>28</v>
      </c>
      <c r="G386" t="str">
        <f>VLOOKUP(F386,subcategorias!$D$2:$E$123,2,FALSE)</f>
        <v>5ec195a5f1c6989ffb869644</v>
      </c>
      <c r="H386" s="7">
        <v>0.83333333333333337</v>
      </c>
      <c r="I386" s="7" t="str">
        <f t="shared" si="30"/>
        <v>new Date("2020-06-07T20:00-0300")</v>
      </c>
      <c r="J386" t="s">
        <v>1698</v>
      </c>
      <c r="K386" t="s">
        <v>977</v>
      </c>
      <c r="M386" t="str">
        <f t="shared" ref="M386" si="85">IF(ISBLANK(L386),"https://www.youtube.com/channel/"&amp;C386,"https://www.youtube.com/watch?v="&amp;L386)</f>
        <v>https://www.youtube.com/channel/UCs0OL__SJ_67Q0I-M1tF1PQ</v>
      </c>
      <c r="O386" t="str">
        <f t="shared" si="32"/>
        <v>{"titulo": "#VillaMixEmCasaModão" , "canais": [{"nome":"Villa Mix", "_id": "5ec19a37f1c6989ffb86968f"}], "subcategorias": [{"nome":"sertanejo", "_id:":"5ec195a5f1c6989ffb869644"}], "dataHora": new Date("2020-06-07T20:00-0300"),   "largeimage": "https://instagram.fbhz1-1.fna.fbcdn.net/v/t51.2885-15/sh0.08/e35/p640x640/96431316_685438062242701_3284921932905572532_n.jpg?_nc_ht=instagram.fbhz1-1.fna.fbcdn.net&amp;_nc_cat=1&amp;_nc_ohc=MgVHLxOnrs8AX_qPRyS&amp;oh=823485ba6d95caed5c0f0741b1abad9f&amp;oe=5EE79599", "status": "offline", "videoId": "", "url": "https://www.youtube.com/channel/UCs0OL__SJ_67Q0I-M1tF1PQ"},</v>
      </c>
    </row>
    <row r="387" spans="1:15" x14ac:dyDescent="0.25">
      <c r="A387" t="s">
        <v>1701</v>
      </c>
      <c r="B387" t="s">
        <v>888</v>
      </c>
      <c r="C387" t="str">
        <f>VLOOKUP(B387,[1]Canais!$B$2:$C$400,2,FALSE)</f>
        <v>UCaLmDMn4wJHNjBYfJ7n1TZg</v>
      </c>
      <c r="D387" t="str">
        <f>VLOOKUP(B387,canais!$L$2:$M$412,2,FALSE)</f>
        <v>5ec19a37f1c6989ffb8697cb</v>
      </c>
      <c r="E387" s="6">
        <v>43966</v>
      </c>
      <c r="F387" s="5" t="s">
        <v>41</v>
      </c>
      <c r="G387" t="str">
        <f>VLOOKUP(F387,subcategorias!$D$2:$E$123,2,FALSE)</f>
        <v>5ec195a5f1c6989ffb869651</v>
      </c>
      <c r="H387" s="7">
        <v>0.79166666666666663</v>
      </c>
      <c r="I387" s="7" t="str">
        <f t="shared" ref="I387:I447" si="86">CONCATENATE("new Date(""",TEXT(E387,"aaaa-mm-dd"),"T",TEXT(H387,"hh:MM"),"-0300"")")</f>
        <v>new Date("2020-05-15T19:00-0300")</v>
      </c>
      <c r="J387" t="s">
        <v>1700</v>
      </c>
      <c r="K387" t="s">
        <v>977</v>
      </c>
      <c r="M387" t="s">
        <v>1637</v>
      </c>
      <c r="O387" t="str">
        <f t="shared" ref="O387:O447" si="87">$A$1&amp;A387&amp;$B$1&amp;B387&amp;$D$1&amp;D387&amp;$F$1&amp;F387&amp;$G$1&amp;G387&amp;$I$1&amp;I387&amp;$J$1&amp;J387&amp;$K$1&amp;K387&amp;$L$1&amp;L387&amp;$M$1&amp;M387&amp;$N$1</f>
        <v>{"titulo": "Luedji Luna no #SescAoVivo" , "canais": [{"nome":"Luedji Luna", "_id": "5ec19a37f1c6989ffb8697cb"}], "subcategorias": [{"nome":"mpb", "_id:":"5ec195a5f1c6989ffb869651"}], "dataHora": new Date("2020-05-15T19:00-0300"),   "largeimage": "https://scontent-gig2-1.cdninstagram.com/v/t51.2885-15/sh0.08/e35/s640x640/97327197_126961322321261_4270255454914261978_n.jpg?_nc_ht=scontent-gig2-1.cdninstagram.com&amp;_nc_cat=105&amp;_nc_ohc=zGRO8sOiKIoAX8boyYi&amp;oh=ada73b4ca80b9ca57056485e88e0d741&amp;oe=5EE91A89", "status": "offline", "videoId": "", "url": "https://www.youtube.com/channel/UCESs365L1Ccnq4q3J5yZ7nQ"},</v>
      </c>
    </row>
    <row r="388" spans="1:15" x14ac:dyDescent="0.25">
      <c r="A388" t="s">
        <v>1081</v>
      </c>
      <c r="B388" t="s">
        <v>209</v>
      </c>
      <c r="C388" t="str">
        <f>VLOOKUP(B388,[1]Canais!$B$2:$C$400,2,FALSE)</f>
        <v>UC605s7hMHDSDaUx3txHckGQ</v>
      </c>
      <c r="D388" t="str">
        <f>VLOOKUP(B388,canais!$L$2:$M$412,2,FALSE)</f>
        <v>5ec19a37f1c6989ffb86967f</v>
      </c>
      <c r="E388" s="6">
        <v>43981</v>
      </c>
      <c r="F388" s="5" t="s">
        <v>28</v>
      </c>
      <c r="G388" t="str">
        <f>VLOOKUP(F388,subcategorias!$D$2:$E$123,2,FALSE)</f>
        <v>5ec195a5f1c6989ffb869644</v>
      </c>
      <c r="H388" s="7">
        <v>0.66666666666666663</v>
      </c>
      <c r="I388" s="7" t="str">
        <f t="shared" si="86"/>
        <v>new Date("2020-05-30T16:00-0300")</v>
      </c>
      <c r="J388" t="s">
        <v>1702</v>
      </c>
      <c r="K388" t="s">
        <v>977</v>
      </c>
      <c r="M388" t="str">
        <f t="shared" ref="M388" si="88">IF(ISBLANK(L388),"https://www.youtube.com/channel/"&amp;C388,"https://www.youtube.com/watch?v="&amp;L388)</f>
        <v>https://www.youtube.com/channel/UC605s7hMHDSDaUx3txHckGQ</v>
      </c>
      <c r="O388" t="str">
        <f t="shared" si="87"/>
        <v>{"titulo": "#LiveMeB - Marcos &amp; Belutti | #FiqueEmCasa e Cante #Comigo" , "canais": [{"nome":"Marcos e Belutti", "_id": "5ec19a37f1c6989ffb86967f"}], "subcategorias": [{"nome":"sertanejo", "_id:":"5ec195a5f1c6989ffb869644"}], "dataHora": new Date("2020-05-30T16:00-0300"),   "largeimage": "https://instagram.fbhz1-1.fna.fbcdn.net/v/t51.2885-15/sh0.08/e35/p640x640/96731301_236950281071591_222766960845811991_n.jpg?_nc_ht=instagram.fbhz1-1.fna.fbcdn.net&amp;_nc_cat=111&amp;_nc_ohc=XRaHj5lgkqEAX_RMf64&amp;oh=6008ae9bef2563b987108bb3fe6d566e&amp;oe=5EE5FF17", "status": "offline", "videoId": "", "url": "https://www.youtube.com/channel/UC605s7hMHDSDaUx3txHckGQ"},</v>
      </c>
    </row>
    <row r="389" spans="1:15" x14ac:dyDescent="0.25">
      <c r="A389" t="str">
        <f>"Live "&amp;B389</f>
        <v>Live Grupo Vombora</v>
      </c>
      <c r="B389" t="s">
        <v>890</v>
      </c>
      <c r="C389" t="str">
        <f>VLOOKUP(B389,[1]Canais!$B$2:$C$400,2,FALSE)</f>
        <v>UCk7Vd2Guk0xMdd5-toT5LOg</v>
      </c>
      <c r="D389" t="str">
        <f>VLOOKUP(B389,canais!$L$2:$M$412,2,FALSE)</f>
        <v>5ec19a37f1c6989ffb8697cc</v>
      </c>
      <c r="E389" s="6">
        <v>43967</v>
      </c>
      <c r="F389" s="5" t="s">
        <v>35</v>
      </c>
      <c r="G389" t="str">
        <f>VLOOKUP(F389,subcategorias!$D$2:$E$123,2,FALSE)</f>
        <v>5ec195a5f1c6989ffb86964b</v>
      </c>
      <c r="H389" s="7">
        <v>0.66666666666666663</v>
      </c>
      <c r="I389" s="7" t="str">
        <f t="shared" si="86"/>
        <v>new Date("2020-05-16T16:00-0300")</v>
      </c>
      <c r="J389" t="s">
        <v>1703</v>
      </c>
      <c r="K389" t="s">
        <v>977</v>
      </c>
      <c r="M389" t="str">
        <f t="shared" ref="M389" si="89">IF(ISBLANK(L389),"https://www.youtube.com/channel/"&amp;C389,"https://www.youtube.com/watch?v="&amp;L389)</f>
        <v>https://www.youtube.com/channel/UCk7Vd2Guk0xMdd5-toT5LOg</v>
      </c>
      <c r="O389" t="str">
        <f t="shared" si="87"/>
        <v>{"titulo": "Live Grupo Vombora" , "canais": [{"nome":"Grupo Vombora", "_id": "5ec19a37f1c6989ffb8697cc"}], "subcategorias": [{"nome":"pagode", "_id:":"5ec195a5f1c6989ffb86964b"}], "dataHora": new Date("2020-05-16T16:00-0300"),   "largeimage": "https://scontent-gig2-1.cdninstagram.com/v/t51.2885-15/sh0.08/e35/s640x640/95437876_2700309783575614_1137627492365345856_n.jpg?_nc_ht=scontent-gig2-1.cdninstagram.com&amp;_nc_cat=110&amp;_nc_ohc=zNWzp1G6nm8AX926xz-&amp;oh=6964a27efff5264912731381cbdaab8f&amp;oe=5EE870CB", "status": "offline", "videoId": "", "url": "https://www.youtube.com/channel/UCk7Vd2Guk0xMdd5-toT5LOg"},</v>
      </c>
    </row>
    <row r="390" spans="1:15" x14ac:dyDescent="0.25">
      <c r="A390" t="s">
        <v>1279</v>
      </c>
      <c r="B390" t="s">
        <v>725</v>
      </c>
      <c r="C390" t="str">
        <f>VLOOKUP(B390,[1]Canais!$B$2:$C$400,2,FALSE)</f>
        <v>UCEu4zYAMGPBi3vGAiEA5srg</v>
      </c>
      <c r="D390" t="str">
        <f>VLOOKUP(B390,canais!$L$2:$M$412,2,FALSE)</f>
        <v>5ec19a37f1c6989ffb869778</v>
      </c>
      <c r="E390" s="6">
        <v>43982</v>
      </c>
      <c r="F390" s="5" t="s">
        <v>35</v>
      </c>
      <c r="G390" t="str">
        <f>VLOOKUP(F390,subcategorias!$D$2:$E$123,2,FALSE)</f>
        <v>5ec195a5f1c6989ffb86964b</v>
      </c>
      <c r="H390" s="7">
        <v>0.8125</v>
      </c>
      <c r="I390" s="7" t="str">
        <f t="shared" si="86"/>
        <v>new Date("2020-05-31T19:30-0300")</v>
      </c>
      <c r="J390" t="s">
        <v>1278</v>
      </c>
      <c r="K390" t="s">
        <v>977</v>
      </c>
      <c r="M390" t="s">
        <v>1704</v>
      </c>
      <c r="O390" t="str">
        <f t="shared" si="87"/>
        <v>{"titulo": "#AlexandrePiresESeuJorge #Irmãos #FiqueEmCasa" , "canais": [{"nome":"Seu Jorge", "_id": "5ec19a37f1c6989ffb869778"}], "subcategorias": [{"nome":"pagode", "_id:":"5ec195a5f1c6989ffb86964b"}], "dataHora": new Date("2020-05-31T19:30-0300"),   "largeimage": "https://instagram.fbhz1-1.fna.fbcdn.net/v/t51.2885-15/e35/96732953_293952024940719_418688722783321639_n.jpg?_nc_ht=instagram.fbhz1-1.fna.fbcdn.net&amp;_nc_cat=103&amp;_nc_ohc=gnnooEW0st0AX-j97f-&amp;oh=0d98fb1758141c21b01b799568386890&amp;oe=5EBEE8FC", "status": "offline", "videoId": "", "url": "https://www.youtube.com/channel/UCn0IMIrQMOHdQDXk3W4N78g"},</v>
      </c>
    </row>
    <row r="391" spans="1:15" x14ac:dyDescent="0.25">
      <c r="A391" t="str">
        <f>"Live "&amp;B391</f>
        <v>Live Fernando Younis</v>
      </c>
      <c r="B391" t="s">
        <v>892</v>
      </c>
      <c r="C391">
        <f>VLOOKUP(B391,[1]Canais!$B$2:$C$400,2,FALSE)</f>
        <v>0</v>
      </c>
      <c r="D391" t="str">
        <f>VLOOKUP(B391,canais!$L$2:$M$412,2,FALSE)</f>
        <v>5ec19a37f1c6989ffb8697cd</v>
      </c>
      <c r="E391" s="6">
        <v>43967</v>
      </c>
      <c r="F391" s="5" t="s">
        <v>32</v>
      </c>
      <c r="G391" t="str">
        <f>VLOOKUP(F391,subcategorias!$D$2:$E$123,2,FALSE)</f>
        <v>5ec195a5f1c6989ffb869648</v>
      </c>
      <c r="H391" s="7">
        <v>0.72916666666666663</v>
      </c>
      <c r="I391" s="7" t="str">
        <f t="shared" si="86"/>
        <v>new Date("2020-05-16T17:30-0300")</v>
      </c>
      <c r="J391" t="s">
        <v>1705</v>
      </c>
      <c r="K391" t="s">
        <v>977</v>
      </c>
      <c r="M391" t="s">
        <v>1706</v>
      </c>
      <c r="O391" t="str">
        <f t="shared" si="87"/>
        <v>{"titulo": "Live Fernando Younis" , "canais": [{"nome":"Fernando Younis", "_id": "5ec19a37f1c6989ffb8697cd"}], "subcategorias": [{"nome":"eletrônica", "_id:":"5ec195a5f1c6989ffb869648"}], "dataHora": new Date("2020-05-16T17:30-0300"),   "largeimage": "https://scontent-gig2-1.cdninstagram.com/v/t51.2885-15/e35/c92.0.467.467a/s320x320/92758692_586651112198069_792693090974752992_n.jpg?_nc_ht=scontent-gig2-1.cdninstagram.com&amp;_nc_cat=105&amp;_nc_ohc=wWCjot9CWT4AX-mvsLP&amp;oh=4a8f46c642f6a388d5fac9e9317e2a74&amp;oe=5EE5FB0B", "status": "offline", "videoId": "", "url": "https://www.instagram.com/fernandoyounis/"},</v>
      </c>
    </row>
    <row r="392" spans="1:15" x14ac:dyDescent="0.25">
      <c r="A392" t="str">
        <f>"Live "&amp;B392</f>
        <v>Live Pedro Paulo e Alex</v>
      </c>
      <c r="B392" t="s">
        <v>855</v>
      </c>
      <c r="C392" t="str">
        <f>VLOOKUP(B392,[1]Canais!$B$2:$C$400,2,FALSE)</f>
        <v>UCoVw1ho6U3AGidHm-k7vH-w</v>
      </c>
      <c r="D392" t="str">
        <f>VLOOKUP(B392,canais!$L$2:$M$412,2,FALSE)</f>
        <v>5ec19a37f1c6989ffb8697bb</v>
      </c>
      <c r="E392" s="6">
        <v>43981</v>
      </c>
      <c r="F392" s="5" t="s">
        <v>28</v>
      </c>
      <c r="G392" t="str">
        <f>VLOOKUP(F392,subcategorias!$D$2:$E$123,2,FALSE)</f>
        <v>5ec195a5f1c6989ffb869644</v>
      </c>
      <c r="H392" s="7">
        <v>0.75</v>
      </c>
      <c r="I392" s="7" t="str">
        <f t="shared" si="86"/>
        <v>new Date("2020-05-30T18:00-0300")</v>
      </c>
      <c r="J392" t="s">
        <v>1707</v>
      </c>
      <c r="K392" t="s">
        <v>977</v>
      </c>
      <c r="M392" t="str">
        <f t="shared" ref="M392" si="90">IF(ISBLANK(L392),"https://www.youtube.com/channel/"&amp;C392,"https://www.youtube.com/watch?v="&amp;L392)</f>
        <v>https://www.youtube.com/channel/UCoVw1ho6U3AGidHm-k7vH-w</v>
      </c>
      <c r="O392" t="str">
        <f t="shared" si="87"/>
        <v>{"titulo": "Live Pedro Paulo e Alex" , "canais": [{"nome":"Pedro Paulo e Alex", "_id": "5ec19a37f1c6989ffb8697bb"}], "subcategorias": [{"nome":"sertanejo", "_id:":"5ec195a5f1c6989ffb869644"}], "dataHora": new Date("2020-05-30T18:00-0300"),   "largeimage": "https://scontent-gig2-1.cdninstagram.com/v/t51.2885-15/sh0.08/e35/p640x640/96209780_867096953803327_3380697981381604297_n.jpg?_nc_ht=scontent-gig2-1.cdninstagram.com&amp;_nc_cat=107&amp;_nc_ohc=z66kFBRGHtEAX-f5HmB&amp;oh=9c9cd05710ae2175275c68419b59ddc0&amp;oe=5EE6D3BA", "status": "offline", "videoId": "", "url": "https://www.youtube.com/channel/UCoVw1ho6U3AGidHm-k7vH-w"},</v>
      </c>
    </row>
    <row r="393" spans="1:15" x14ac:dyDescent="0.25">
      <c r="A393" t="s">
        <v>1708</v>
      </c>
      <c r="B393" t="s">
        <v>893</v>
      </c>
      <c r="C393" t="str">
        <f>VLOOKUP(B393,[1]Canais!$B$2:$C$400,2,FALSE)</f>
        <v>UCCSaV-DNp_eqAk8M4qFY4QQ</v>
      </c>
      <c r="D393" t="str">
        <f>VLOOKUP(B393,canais!$L$2:$M$412,2,FALSE)</f>
        <v>5ec19a37f1c6989ffb8697ce</v>
      </c>
      <c r="E393" s="6">
        <v>43967</v>
      </c>
      <c r="F393" s="5" t="s">
        <v>29</v>
      </c>
      <c r="G393" t="str">
        <f>VLOOKUP(F393,subcategorias!$D$2:$E$123,2,FALSE)</f>
        <v>5ec195a5f1c6989ffb869645</v>
      </c>
      <c r="H393" s="7">
        <v>0.83333333333333337</v>
      </c>
      <c r="I393" s="7" t="str">
        <f t="shared" si="86"/>
        <v>new Date("2020-05-16T20:00-0300")</v>
      </c>
      <c r="J393" t="str">
        <f>"https://i.ytimg.com/vi/"&amp;L393&amp;"/mqdefault.jpg"</f>
        <v>https://i.ytimg.com/vi/jWun8nDyAs8/mqdefault.jpg</v>
      </c>
      <c r="K393" t="s">
        <v>977</v>
      </c>
      <c r="L393" t="s">
        <v>1709</v>
      </c>
      <c r="M393" t="str">
        <f t="shared" ref="M393" si="91">IF(ISBLANK(L393),"https://www.youtube.com/channel/"&amp;C393,"https://www.youtube.com/watch?v="&amp;L393)</f>
        <v>https://www.youtube.com/watch?v=jWun8nDyAs8</v>
      </c>
      <c r="O393" t="str">
        <f t="shared" si="87"/>
        <v>{"titulo": "Paulo Ricardo - #LivePauloRicardo - #FiqueEmCasa" , "canais": [{"nome":"Paulo Ricardo", "_id": "5ec19a37f1c6989ffb8697ce"}], "subcategorias": [{"nome":"rock", "_id:":"5ec195a5f1c6989ffb869645"}], "dataHora": new Date("2020-05-16T20:00-0300"),   "largeimage": "https://i.ytimg.com/vi/jWun8nDyAs8/mqdefault.jpg", "status": "offline", "videoId": "jWun8nDyAs8", "url": "https://www.youtube.com/watch?v=jWun8nDyAs8"},</v>
      </c>
    </row>
    <row r="394" spans="1:15" x14ac:dyDescent="0.25">
      <c r="A394" t="str">
        <f>"Live "&amp;B394</f>
        <v>Live Sergio Riccardo</v>
      </c>
      <c r="B394" t="s">
        <v>857</v>
      </c>
      <c r="C394" t="str">
        <f>VLOOKUP(B394,[1]Canais!$B$2:$C$400,2,FALSE)</f>
        <v>UCovlQyzgA6T3mB6H8vvuDRQ</v>
      </c>
      <c r="D394" t="str">
        <f>VLOOKUP(B394,canais!$L$2:$M$412,2,FALSE)</f>
        <v>5ec19a37f1c6989ffb8697bc</v>
      </c>
      <c r="E394" s="6">
        <v>43966</v>
      </c>
      <c r="F394" s="5" t="s">
        <v>28</v>
      </c>
      <c r="G394" t="str">
        <f>VLOOKUP(F394,subcategorias!$D$2:$E$123,2,FALSE)</f>
        <v>5ec195a5f1c6989ffb869644</v>
      </c>
      <c r="H394" s="7">
        <v>0.83333333333333337</v>
      </c>
      <c r="I394" s="7" t="str">
        <f t="shared" si="86"/>
        <v>new Date("2020-05-15T20:00-0300")</v>
      </c>
      <c r="J394" t="s">
        <v>1710</v>
      </c>
      <c r="K394" t="s">
        <v>977</v>
      </c>
      <c r="M394" t="str">
        <f t="shared" ref="M394" si="92">IF(ISBLANK(L394),"https://www.youtube.com/channel/"&amp;C394,"https://www.youtube.com/watch?v="&amp;L394)</f>
        <v>https://www.youtube.com/channel/UCovlQyzgA6T3mB6H8vvuDRQ</v>
      </c>
      <c r="O394" t="str">
        <f t="shared" si="87"/>
        <v>{"titulo": "Live Sergio Riccardo" , "canais": [{"nome":"Sergio Riccardo", "_id": "5ec19a37f1c6989ffb8697bc"}], "subcategorias": [{"nome":"sertanejo", "_id:":"5ec195a5f1c6989ffb869644"}], "dataHora": new Date("2020-05-15T20:00-0300"),   "largeimage": "https://scontent-gig2-1.cdninstagram.com/v/t51.2885-15/sh0.08/e35/s640x640/96418327_682109029274300_9080941910131449407_n.jpg?_nc_ht=scontent-gig2-1.cdninstagram.com&amp;_nc_cat=108&amp;_nc_ohc=RCHsEGzI1K8AX8cMi91&amp;oh=15fda8ee197ce9f6eaf1afbaf849d792&amp;oe=5EE44ED1", "status": "offline", "videoId": "", "url": "https://www.youtube.com/channel/UCovlQyzgA6T3mB6H8vvuDRQ"},</v>
      </c>
    </row>
    <row r="395" spans="1:15" x14ac:dyDescent="0.25">
      <c r="A395" t="str">
        <f>"Live "&amp;B395</f>
        <v>Live João Victor e Vinicius</v>
      </c>
      <c r="B395" t="s">
        <v>895</v>
      </c>
      <c r="C395" t="str">
        <f>VLOOKUP(B395,[1]Canais!$B$2:$C$400,2,FALSE)</f>
        <v>UC0-2kPj2Dq6wzmJtyDGOmAg</v>
      </c>
      <c r="D395" t="str">
        <f>VLOOKUP(B395,canais!$L$2:$M$412,2,FALSE)</f>
        <v>5ec19a37f1c6989ffb8697cf</v>
      </c>
      <c r="E395" s="6">
        <v>43967</v>
      </c>
      <c r="F395" s="5" t="s">
        <v>28</v>
      </c>
      <c r="G395" t="str">
        <f>VLOOKUP(F395,subcategorias!$D$2:$E$123,2,FALSE)</f>
        <v>5ec195a5f1c6989ffb869644</v>
      </c>
      <c r="H395" s="7">
        <v>0.625</v>
      </c>
      <c r="I395" s="7" t="str">
        <f t="shared" si="86"/>
        <v>new Date("2020-05-16T15:00-0300")</v>
      </c>
      <c r="J395" t="s">
        <v>1711</v>
      </c>
      <c r="K395" t="s">
        <v>977</v>
      </c>
      <c r="M395" t="str">
        <f t="shared" ref="M395" si="93">IF(ISBLANK(L395),"https://www.youtube.com/channel/"&amp;C395,"https://www.youtube.com/watch?v="&amp;L395)</f>
        <v>https://www.youtube.com/channel/UC0-2kPj2Dq6wzmJtyDGOmAg</v>
      </c>
      <c r="O395" t="str">
        <f t="shared" si="87"/>
        <v>{"titulo": "Live João Victor e Vinicius" , "canais": [{"nome":"João Victor e Vinicius", "_id": "5ec19a37f1c6989ffb8697cf"}], "subcategorias": [{"nome":"sertanejo", "_id:":"5ec195a5f1c6989ffb869644"}], "dataHora": new Date("2020-05-16T15:00-0300"),   "largeimage": "https://scontent-gig2-1.cdninstagram.com/v/t51.2885-15/sh0.08/e35/s640x640/96108952_231039548129120_7675512076721382774_n.jpg?_nc_ht=scontent-gig2-1.cdninstagram.com&amp;_nc_cat=108&amp;_nc_ohc=NOmU7rb1TLsAX83znBe&amp;oh=52dc606aadde4d3fa0031db636f500cf&amp;oe=5EE765C3", "status": "offline", "videoId": "", "url": "https://www.youtube.com/channel/UC0-2kPj2Dq6wzmJtyDGOmAg"},</v>
      </c>
    </row>
    <row r="396" spans="1:15" x14ac:dyDescent="0.25">
      <c r="A396" t="s">
        <v>1712</v>
      </c>
      <c r="B396" t="s">
        <v>859</v>
      </c>
      <c r="C396" t="str">
        <f>VLOOKUP(B396,[1]Canais!$B$2:$C$400,2,FALSE)</f>
        <v>UCjisL_wayJkxiVGBC0O3-Sw</v>
      </c>
      <c r="D396" t="str">
        <f>VLOOKUP(B396,canais!$L$2:$M$412,2,FALSE)</f>
        <v>5ec19a37f1c6989ffb8697bd</v>
      </c>
      <c r="E396" s="6">
        <v>43975</v>
      </c>
      <c r="F396" s="5" t="s">
        <v>38</v>
      </c>
      <c r="G396" t="str">
        <f>VLOOKUP(F396,subcategorias!$D$2:$E$123,2,FALSE)</f>
        <v>5ec195a5f1c6989ffb86964e</v>
      </c>
      <c r="H396" s="7">
        <v>0.68055555555555547</v>
      </c>
      <c r="I396" s="7" t="str">
        <f t="shared" si="86"/>
        <v>new Date("2020-05-24T16:20-0300")</v>
      </c>
      <c r="J396" s="5" t="str">
        <f>"https://i.ytimg.com/vi/"&amp;L396&amp;"/mqdefault.jpg"</f>
        <v>https://i.ytimg.com/vi/1uio51yW3XI/mqdefault.jpg</v>
      </c>
      <c r="K396" t="s">
        <v>977</v>
      </c>
      <c r="L396" t="s">
        <v>1713</v>
      </c>
      <c r="M396" t="str">
        <f t="shared" ref="M396" si="94">IF(ISBLANK(L396),"https://www.youtube.com/channel/"&amp;C396,"https://www.youtube.com/watch?v="&amp;L396)</f>
        <v>https://www.youtube.com/watch?v=1uio51yW3XI</v>
      </c>
      <c r="O396" t="str">
        <f t="shared" si="87"/>
        <v>{"titulo": "#JamaisPercaoSeuEquilíbrio- Live do Ponto de Equilíbrio | #FiqueEmCasa e Cante #Comigo" , "canais": [{"nome":"Ponto de Equilibro", "_id": "5ec19a37f1c6989ffb8697bd"}], "subcategorias": [{"nome":"reggae", "_id:":"5ec195a5f1c6989ffb86964e"}], "dataHora": new Date("2020-05-24T16:20-0300"),   "largeimage": "https://i.ytimg.com/vi/1uio51yW3XI/mqdefault.jpg", "status": "offline", "videoId": "1uio51yW3XI", "url": "https://www.youtube.com/watch?v=1uio51yW3XI"},</v>
      </c>
    </row>
    <row r="397" spans="1:15" x14ac:dyDescent="0.25">
      <c r="A397" t="s">
        <v>1714</v>
      </c>
      <c r="B397" t="s">
        <v>897</v>
      </c>
      <c r="C397" t="str">
        <f>VLOOKUP(B397,[1]Canais!$B$2:$C$400,2,FALSE)</f>
        <v>UCcghGwLlQm2JPYRtBFgVkCQ</v>
      </c>
      <c r="D397" t="str">
        <f>VLOOKUP(B397,canais!$L$2:$M$412,2,FALSE)</f>
        <v>5ec19a37f1c6989ffb8697d0</v>
      </c>
      <c r="E397" s="6">
        <v>43968</v>
      </c>
      <c r="F397" s="5" t="s">
        <v>29</v>
      </c>
      <c r="G397" t="str">
        <f>VLOOKUP(F397,subcategorias!$D$2:$E$123,2,FALSE)</f>
        <v>5ec195a5f1c6989ffb869645</v>
      </c>
      <c r="H397" s="7">
        <v>0.68055555555555547</v>
      </c>
      <c r="I397" s="7" t="str">
        <f t="shared" si="86"/>
        <v>new Date("2020-05-17T16:20-0300")</v>
      </c>
      <c r="J397" t="str">
        <f>"https://i.ytimg.com/vi/"&amp;L397&amp;"/mqdefault.jpg"</f>
        <v>https://i.ytimg.com/vi/BIEcxYf12Z4/mqdefault.jpg</v>
      </c>
      <c r="K397" t="s">
        <v>977</v>
      </c>
      <c r="L397" t="s">
        <v>1715</v>
      </c>
      <c r="M397" t="str">
        <f t="shared" ref="M397" si="95">IF(ISBLANK(L397),"https://www.youtube.com/channel/"&amp;C397,"https://www.youtube.com/watch?v="&amp;L397)</f>
        <v>https://www.youtube.com/watch?v=BIEcxYf12Z4</v>
      </c>
      <c r="O397" t="str">
        <f t="shared" si="87"/>
        <v>{"titulo": "Scracho - LIVE | 17 DE MAIO - 16:20" , "canais": [{"nome":"Scracho", "_id": "5ec19a37f1c6989ffb8697d0"}], "subcategorias": [{"nome":"rock", "_id:":"5ec195a5f1c6989ffb869645"}], "dataHora": new Date("2020-05-17T16:20-0300"),   "largeimage": "https://i.ytimg.com/vi/BIEcxYf12Z4/mqdefault.jpg", "status": "offline", "videoId": "BIEcxYf12Z4", "url": "https://www.youtube.com/watch?v=BIEcxYf12Z4"},</v>
      </c>
    </row>
    <row r="398" spans="1:15" x14ac:dyDescent="0.25">
      <c r="A398" t="str">
        <f>"Live "&amp;B398</f>
        <v>Live Raising Cane's</v>
      </c>
      <c r="B398" t="s">
        <v>861</v>
      </c>
      <c r="C398" t="str">
        <f>VLOOKUP(B398,[1]Canais!$B$2:$C$400,2,FALSE)</f>
        <v>UCu4MUf6LJA5wl2uUeIxIMbw</v>
      </c>
      <c r="D398" t="str">
        <f>VLOOKUP(B398,canais!$L$2:$M$412,2,FALSE)</f>
        <v>5ec19a37f1c6989ffb8697be</v>
      </c>
      <c r="E398" s="6">
        <v>43966</v>
      </c>
      <c r="F398" s="5" t="s">
        <v>32</v>
      </c>
      <c r="G398" t="str">
        <f>VLOOKUP(F398,subcategorias!$D$2:$E$123,2,FALSE)</f>
        <v>5ec195a5f1c6989ffb869648</v>
      </c>
      <c r="H398" s="7">
        <v>0.91666666666666663</v>
      </c>
      <c r="I398" s="7" t="str">
        <f t="shared" si="86"/>
        <v>new Date("2020-05-15T22:00-0300")</v>
      </c>
      <c r="J398" t="s">
        <v>1716</v>
      </c>
      <c r="K398" t="s">
        <v>977</v>
      </c>
      <c r="M398" t="s">
        <v>1717</v>
      </c>
      <c r="O398" t="str">
        <f t="shared" si="87"/>
        <v>{"titulo": "Live Raising Cane's" , "canais": [{"nome":"Raising Cane's", "_id": "5ec19a37f1c6989ffb8697be"}], "subcategorias": [{"nome":"eletrônica", "_id:":"5ec195a5f1c6989ffb869648"}], "dataHora": new Date("2020-05-15T22:00-0300"),   "largeimage": "https://scontent-gig2-1.cdninstagram.com/v/t51.2885-15/sh0.08/e35/p640x640/96585951_172183620785875_443121112920017382_n.jpg?_nc_ht=scontent-gig2-1.cdninstagram.com&amp;_nc_cat=107&amp;_nc_ohc=trLeYgacTJMAX_SaEwE&amp;oh=188c3094a618805633559ffad38f385b&amp;oe=5EE5EEDE", "status": "offline", "videoId": "", "url": "https://www.facebook.com/RaisingCanesChickenFingers/videos/529825324368553"},</v>
      </c>
    </row>
    <row r="399" spans="1:15" x14ac:dyDescent="0.25">
      <c r="A399" t="s">
        <v>1718</v>
      </c>
      <c r="B399" t="s">
        <v>899</v>
      </c>
      <c r="C399" t="str">
        <f>VLOOKUP(B399,[1]Canais!$B$2:$C$400,2,FALSE)</f>
        <v>UCBFaOy1_APEXEyA6Gws_Y1g</v>
      </c>
      <c r="D399" t="str">
        <f>VLOOKUP(B399,canais!$L$2:$M$412,2,FALSE)</f>
        <v>5ec19a37f1c6989ffb8697d1</v>
      </c>
      <c r="E399" s="6">
        <v>43967</v>
      </c>
      <c r="F399" s="5" t="s">
        <v>34</v>
      </c>
      <c r="G399" t="str">
        <f>VLOOKUP(F399,subcategorias!$D$2:$E$123,2,FALSE)</f>
        <v>5ec195a5f1c6989ffb86964a</v>
      </c>
      <c r="H399" s="7">
        <v>0.875</v>
      </c>
      <c r="I399" s="7" t="str">
        <f t="shared" si="86"/>
        <v>new Date("2020-05-16T21:00-0300")</v>
      </c>
      <c r="J399" t="str">
        <f>"https://i.ytimg.com/vi/"&amp;L399&amp;"/mqdefault.jpg"</f>
        <v>https://i.ytimg.com/vi/7wLnKyHkdvY/mqdefault.jpg</v>
      </c>
      <c r="K399" t="s">
        <v>977</v>
      </c>
      <c r="L399" t="s">
        <v>1719</v>
      </c>
      <c r="M399" t="str">
        <f t="shared" ref="M399" si="96">IF(ISBLANK(L399),"https://www.youtube.com/channel/"&amp;C399,"https://www.youtube.com/watch?v="&amp;L399)</f>
        <v>https://www.youtube.com/watch?v=7wLnKyHkdvY</v>
      </c>
      <c r="O399" t="str">
        <f t="shared" si="87"/>
        <v>{"titulo": "Black Eyed Peas - Budweiser Rewind - LIVE from Los Angeles" , "canais": [{"nome":"Black Eyed Peas", "_id": "5ec19a37f1c6989ffb8697d1"}], "subcategorias": [{"nome":"rap", "_id:":"5ec195a5f1c6989ffb86964a"}], "dataHora": new Date("2020-05-16T21:00-0300"),   "largeimage": "https://i.ytimg.com/vi/7wLnKyHkdvY/mqdefault.jpg", "status": "offline", "videoId": "7wLnKyHkdvY", "url": "https://www.youtube.com/watch?v=7wLnKyHkdvY"},</v>
      </c>
    </row>
    <row r="400" spans="1:15" x14ac:dyDescent="0.25">
      <c r="A400" t="s">
        <v>1721</v>
      </c>
      <c r="B400" t="s">
        <v>864</v>
      </c>
      <c r="C400" t="str">
        <f>VLOOKUP(B400,[1]Canais!$B$2:$C$400,2,FALSE)</f>
        <v>UCG7AaCh_CiG6pq_rRDNw72A</v>
      </c>
      <c r="D400" t="str">
        <f>VLOOKUP(B400,canais!$L$2:$M$412,2,FALSE)</f>
        <v>5ec19a37f1c6989ffb8697bf</v>
      </c>
      <c r="E400" s="6">
        <v>43968</v>
      </c>
      <c r="F400" s="5" t="s">
        <v>43</v>
      </c>
      <c r="G400" t="str">
        <f>VLOOKUP(F400,subcategorias!$D$2:$E$123,2,FALSE)</f>
        <v>5ec195a5f1c6989ffb869653</v>
      </c>
      <c r="H400" s="7">
        <v>0.58333333333333337</v>
      </c>
      <c r="I400" s="7" t="str">
        <f t="shared" si="86"/>
        <v>new Date("2020-05-17T14:00-0300")</v>
      </c>
      <c r="J400" t="s">
        <v>1720</v>
      </c>
      <c r="K400" t="s">
        <v>977</v>
      </c>
      <c r="M400" t="s">
        <v>1722</v>
      </c>
      <c r="O400" t="str">
        <f t="shared" si="87"/>
        <v>{"titulo": "Live Teach &amp; Talk #NapalmSofaSeries" , "canais": [{"nome":"Napalm Records", "_id": "5ec19a37f1c6989ffb8697bf"}], "subcategorias": [{"nome":"metal", "_id:":"5ec195a5f1c6989ffb869653"}], "dataHora": new Date("2020-05-17T14:00-0300"),   "largeimage": "https://scontent-gig2-1.cdninstagram.com/v/t51.2885-15/sh0.08/e35/p640x640/96753788_299957117674613_6932275368899911238_n.jpg?_nc_ht=scontent-gig2-1.cdninstagram.com&amp;_nc_cat=105&amp;_nc_ohc=9a7Q9GVzEUoAX8YNP1o&amp;oh=9e7acc18505161fdcd2eabac17d408ea&amp;oe=5EE74FE0", "status": "offline", "videoId": "", "url": "https://www.facebook.com/napalmrecords"},</v>
      </c>
    </row>
    <row r="401" spans="1:15" x14ac:dyDescent="0.25">
      <c r="A401" t="s">
        <v>1723</v>
      </c>
      <c r="B401" t="s">
        <v>901</v>
      </c>
      <c r="C401" t="str">
        <f>VLOOKUP(B401,[1]Canais!$B$2:$C$400,2,FALSE)</f>
        <v>UCbtlMIfdRVxPXZ1nI8NBN2A</v>
      </c>
      <c r="D401" t="str">
        <f>VLOOKUP(B401,canais!$L$2:$M$412,2,FALSE)</f>
        <v>5ec19a37f1c6989ffb8697d2</v>
      </c>
      <c r="E401" s="6">
        <v>43967</v>
      </c>
      <c r="F401" s="5" t="s">
        <v>42</v>
      </c>
      <c r="G401" t="str">
        <f>VLOOKUP(F401,subcategorias!$D$2:$E$123,2,FALSE)</f>
        <v>5ec195a5f1c6989ffb869652</v>
      </c>
      <c r="H401" s="7">
        <v>0.58333333333333337</v>
      </c>
      <c r="I401" s="7" t="str">
        <f t="shared" si="86"/>
        <v>new Date("2020-05-16T14:00-0300")</v>
      </c>
      <c r="J401" t="str">
        <f>"https://i.ytimg.com/vi/"&amp;L401&amp;"/mqdefault.jpg"</f>
        <v>https://i.ytimg.com/vi/wwvj4s2jfYs/mqdefault.jpg</v>
      </c>
      <c r="K401" t="s">
        <v>977</v>
      </c>
      <c r="L401" t="s">
        <v>1724</v>
      </c>
      <c r="M401" t="str">
        <f t="shared" ref="M401" si="97">IF(ISBLANK(L401),"https://www.youtube.com/channel/"&amp;C401,"https://www.youtube.com/watch?v="&amp;L401)</f>
        <v>https://www.youtube.com/watch?v=wwvj4s2jfYs</v>
      </c>
      <c r="O401" t="str">
        <f t="shared" si="87"/>
        <v>{"titulo": "Festival Pipoca e Guaraná #FiqueEmCasa E Cante #Comigo" , "canais": [{"nome":"Coisa Nossa", "_id": "5ec19a37f1c6989ffb8697d2"}], "subcategorias": [{"nome":"festival", "_id:":"5ec195a5f1c6989ffb869652"}], "dataHora": new Date("2020-05-16T14:00-0300"),   "largeimage": "https://i.ytimg.com/vi/wwvj4s2jfYs/mqdefault.jpg", "status": "offline", "videoId": "wwvj4s2jfYs", "url": "https://www.youtube.com/watch?v=wwvj4s2jfYs"},</v>
      </c>
    </row>
    <row r="402" spans="1:15" x14ac:dyDescent="0.25">
      <c r="A402" t="s">
        <v>1726</v>
      </c>
      <c r="B402" t="s">
        <v>866</v>
      </c>
      <c r="C402" t="str">
        <f>VLOOKUP(B402,[1]Canais!$B$2:$C$400,2,FALSE)</f>
        <v>UC9AZd4iksgpbPbWlHCTgYFw</v>
      </c>
      <c r="D402" t="str">
        <f>VLOOKUP(B402,canais!$L$2:$M$412,2,FALSE)</f>
        <v>5ec19a37f1c6989ffb8697c0</v>
      </c>
      <c r="E402" s="6">
        <v>43964</v>
      </c>
      <c r="F402" s="5" t="s">
        <v>34</v>
      </c>
      <c r="G402" t="str">
        <f>VLOOKUP(F402,subcategorias!$D$2:$E$123,2,FALSE)</f>
        <v>5ec195a5f1c6989ffb86964a</v>
      </c>
      <c r="H402" s="7">
        <v>0.875</v>
      </c>
      <c r="I402" s="7" t="str">
        <f t="shared" si="86"/>
        <v>new Date("2020-05-13T21:00-0300")</v>
      </c>
      <c r="J402" t="s">
        <v>1725</v>
      </c>
      <c r="K402" t="s">
        <v>977</v>
      </c>
      <c r="M402" t="str">
        <f t="shared" ref="M402" si="98">IF(ISBLANK(L402),"https://www.youtube.com/channel/"&amp;C402,"https://www.youtube.com/watch?v="&amp;L402)</f>
        <v>https://www.youtube.com/channel/UC9AZd4iksgpbPbWlHCTgYFw</v>
      </c>
      <c r="O402" t="str">
        <f t="shared" si="87"/>
        <v>{"titulo": "#TheFatJoeShow featuring Akon" , "canais": [{"nome":"Fat Joe", "_id": "5ec19a37f1c6989ffb8697c0"}], "subcategorias": [{"nome":"rap", "_id:":"5ec195a5f1c6989ffb86964a"}], "dataHora": new Date("2020-05-13T21:00-0300"),   "largeimage": "https://instagram.fbhz1-1.fna.fbcdn.net/v/t51.2885-15/sh0.08/e35/s640x640/97211172_169918317734584_6249744217467722998_n.jpg?_nc_ht=instagram.fbhz1-1.fna.fbcdn.net&amp;_nc_cat=1&amp;_nc_ohc=rMLtMKyLZIIAX9N3BDK&amp;oh=9cc5617ac0af463b748e5bd6632c6ee2&amp;oe=5EE4431F", "status": "offline", "videoId": "", "url": "https://www.youtube.com/channel/UC9AZd4iksgpbPbWlHCTgYFw"},</v>
      </c>
    </row>
    <row r="403" spans="1:15" x14ac:dyDescent="0.25">
      <c r="A403" t="str">
        <f>"Live "&amp;B403</f>
        <v>Live Adriano Pagani</v>
      </c>
      <c r="B403" t="s">
        <v>903</v>
      </c>
      <c r="C403" t="str">
        <f>VLOOKUP(B403,[1]Canais!$B$2:$C$400,2,FALSE)</f>
        <v>UCZE0UL9BtkJFwsKX5nz0YEg</v>
      </c>
      <c r="D403" t="str">
        <f>VLOOKUP(B403,canais!$L$2:$M$412,2,FALSE)</f>
        <v>5ec19a37f1c6989ffb8697d3</v>
      </c>
      <c r="E403" s="6">
        <v>43966</v>
      </c>
      <c r="F403" s="5" t="s">
        <v>32</v>
      </c>
      <c r="G403" t="str">
        <f>VLOOKUP(F403,subcategorias!$D$2:$E$123,2,FALSE)</f>
        <v>5ec195a5f1c6989ffb869648</v>
      </c>
      <c r="H403" s="7">
        <v>0.85416666666666663</v>
      </c>
      <c r="I403" s="7" t="str">
        <f t="shared" si="86"/>
        <v>new Date("2020-05-15T20:30-0300")</v>
      </c>
      <c r="J403" t="s">
        <v>1727</v>
      </c>
      <c r="K403" t="s">
        <v>977</v>
      </c>
      <c r="M403" t="s">
        <v>1728</v>
      </c>
      <c r="O403" t="str">
        <f t="shared" si="87"/>
        <v>{"titulo": "Live Adriano Pagani" , "canais": [{"nome":"Adriano Pagani", "_id": "5ec19a37f1c6989ffb8697d3"}], "subcategorias": [{"nome":"eletrônica", "_id:":"5ec195a5f1c6989ffb869648"}], "dataHora": new Date("2020-05-15T20:30-0300"),   "largeimage": "https://scontent-gig2-1.cdninstagram.com/v/t51.2885-15/sh0.08/e35/p640x640/96703953_272998477436126_8354840025260061845_n.jpg?_nc_ht=scontent-gig2-1.cdninstagram.com&amp;_nc_cat=102&amp;_nc_ohc=vAuhaPEgTy8AX-h4jkR&amp;oh=2f2043f08c718c90ade181f0f16bb9e2&amp;oe=5EE7DAE0", "status": "offline", "videoId": "", "url": "https://www.youtube.com/channel/UC7wmIUY9pEwUCDkh-6Erlbw"},</v>
      </c>
    </row>
    <row r="404" spans="1:15" x14ac:dyDescent="0.25">
      <c r="A404" t="s">
        <v>1730</v>
      </c>
      <c r="B404" t="s">
        <v>868</v>
      </c>
      <c r="C404">
        <f>VLOOKUP(B404,[1]Canais!$B$2:$C$400,2,FALSE)</f>
        <v>0</v>
      </c>
      <c r="D404" t="str">
        <f>VLOOKUP(B404,canais!$L$2:$M$412,2,FALSE)</f>
        <v>5ec19a37f1c6989ffb8697c1</v>
      </c>
      <c r="E404" s="6">
        <v>43964</v>
      </c>
      <c r="F404" s="5" t="s">
        <v>41</v>
      </c>
      <c r="G404" t="str">
        <f>VLOOKUP(F404,subcategorias!$D$2:$E$123,2,FALSE)</f>
        <v>5ec195a5f1c6989ffb869651</v>
      </c>
      <c r="H404" s="7">
        <v>0.83333333333333337</v>
      </c>
      <c r="I404" s="7" t="str">
        <f t="shared" si="86"/>
        <v>new Date("2020-05-13T20:00-0300")</v>
      </c>
      <c r="J404" t="s">
        <v>1729</v>
      </c>
      <c r="K404" t="s">
        <v>977</v>
      </c>
      <c r="M404" t="s">
        <v>1731</v>
      </c>
      <c r="O404" t="str">
        <f t="shared" si="87"/>
        <v>{"titulo": "Tucha no Festival de Música Dendicasa" , "canais": [{"nome":"Festival Dendicasa", "_id": "5ec19a37f1c6989ffb8697c1"}], "subcategorias": [{"nome":"mpb", "_id:":"5ec195a5f1c6989ffb869651"}], "dataHora": new Date("2020-05-13T20:00-0300"),   "largeimage": "https://scontent-gig2-1.cdninstagram.com/v/t51.2885-15/sh0.08/e35/s640x640/97257609_625330828055369_3671636940070687038_n.jpg?_nc_ht=scontent-gig2-1.cdninstagram.com&amp;_nc_cat=105&amp;_nc_ohc=yQ0TNVfunRgAX9pI6ad&amp;oh=c5bcfcfcaf3a87be843c38c9a6ee2adc&amp;oe=5EE5EF69", "status": "offline", "videoId": "", "url": "https://www.facebook.com/dendicasafestival/"},</v>
      </c>
    </row>
    <row r="405" spans="1:15" x14ac:dyDescent="0.25">
      <c r="A405" t="s">
        <v>1733</v>
      </c>
      <c r="B405" t="s">
        <v>905</v>
      </c>
      <c r="C405" t="str">
        <f>VLOOKUP(B405,[1]Canais!$B$2:$C$400,2,FALSE)</f>
        <v>UCyEMqKQPGdj8wKVKt2-agbQ</v>
      </c>
      <c r="D405" t="str">
        <f>VLOOKUP(B405,canais!$L$2:$M$412,2,FALSE)</f>
        <v>5ec19a37f1c6989ffb8697d4</v>
      </c>
      <c r="E405" s="6">
        <v>43967</v>
      </c>
      <c r="F405" s="5" t="s">
        <v>42</v>
      </c>
      <c r="G405" t="str">
        <f>VLOOKUP(F405,subcategorias!$D$2:$E$123,2,FALSE)</f>
        <v>5ec195a5f1c6989ffb869652</v>
      </c>
      <c r="H405" s="7">
        <v>0.54166666666666663</v>
      </c>
      <c r="I405" s="7" t="str">
        <f t="shared" si="86"/>
        <v>new Date("2020-05-16T13:00-0300")</v>
      </c>
      <c r="J405" t="s">
        <v>1732</v>
      </c>
      <c r="K405" t="s">
        <v>977</v>
      </c>
      <c r="M405" t="str">
        <f t="shared" ref="M405" si="99">IF(ISBLANK(L405),"https://www.youtube.com/channel/"&amp;C405,"https://www.youtube.com/watch?v="&amp;L405)</f>
        <v>https://www.youtube.com/channel/UCyEMqKQPGdj8wKVKt2-agbQ</v>
      </c>
      <c r="O405" t="str">
        <f t="shared" si="87"/>
        <v>{"titulo": "Wild Digital" , "canais": [{"nome":"Beat Port", "_id": "5ec19a37f1c6989ffb8697d4"}], "subcategorias": [{"nome":"festival", "_id:":"5ec195a5f1c6989ffb869652"}], "dataHora": new Date("2020-05-16T13:00-0300"),   "largeimage": "https://scontent-gig2-1.cdninstagram.com/v/t51.2885-15/sh0.08/e35/s640x640/97223754_572713676960048_4843360230555297193_n.jpg?_nc_ht=scontent-gig2-1.cdninstagram.com&amp;_nc_cat=108&amp;_nc_ohc=7E8ehwp3dB4AX-1nWVR&amp;oh=e4e2b84424c58537ddb04f8e003c8e73&amp;oe=5EE87AD0", "status": "offline", "videoId": "", "url": "https://www.youtube.com/channel/UCyEMqKQPGdj8wKVKt2-agbQ"},</v>
      </c>
    </row>
    <row r="406" spans="1:15" x14ac:dyDescent="0.25">
      <c r="A406" t="str">
        <f>"Live "&amp;B406</f>
        <v>Live Rapper Gregory</v>
      </c>
      <c r="B406" t="s">
        <v>870</v>
      </c>
      <c r="C406" t="str">
        <f>VLOOKUP(B406,[1]Canais!$B$2:$C$400,2,FALSE)</f>
        <v>UCM5OqrMtzgxtvxUX8PB08qA</v>
      </c>
      <c r="D406" t="str">
        <f>VLOOKUP(B406,canais!$L$2:$M$412,2,FALSE)</f>
        <v>5ec19a37f1c6989ffb8697c2</v>
      </c>
      <c r="E406" s="6">
        <v>43966</v>
      </c>
      <c r="F406" s="5" t="s">
        <v>34</v>
      </c>
      <c r="G406" t="str">
        <f>VLOOKUP(F406,subcategorias!$D$2:$E$123,2,FALSE)</f>
        <v>5ec195a5f1c6989ffb86964a</v>
      </c>
      <c r="H406" s="7">
        <v>0.8125</v>
      </c>
      <c r="I406" s="7" t="str">
        <f t="shared" si="86"/>
        <v>new Date("2020-05-15T19:30-0300")</v>
      </c>
      <c r="J406" t="s">
        <v>1734</v>
      </c>
      <c r="K406" t="s">
        <v>977</v>
      </c>
      <c r="M406" t="str">
        <f t="shared" ref="M406" si="100">IF(ISBLANK(L406),"https://www.youtube.com/channel/"&amp;C406,"https://www.youtube.com/watch?v="&amp;L406)</f>
        <v>https://www.youtube.com/channel/UCM5OqrMtzgxtvxUX8PB08qA</v>
      </c>
      <c r="O406" t="str">
        <f t="shared" si="87"/>
        <v>{"titulo": "Live Rapper Gregory" , "canais": [{"nome":"Rapper Gregory", "_id": "5ec19a37f1c6989ffb8697c2"}], "subcategorias": [{"nome":"rap", "_id:":"5ec195a5f1c6989ffb86964a"}], "dataHora": new Date("2020-05-15T19:30-0300"),   "largeimage": "https://scontent-gig2-1.cdninstagram.com/v/t51.2885-15/sh0.08/e35/p640x640/96013829_448541149310337_5698770295605375239_n.jpg?_nc_ht=scontent-gig2-1.cdninstagram.com&amp;_nc_cat=109&amp;_nc_ohc=iVAbfv0HfcAAX9SlQ9C&amp;oh=7acb688bc84444f62261e31c26167dac&amp;oe=5EE4F311", "status": "offline", "videoId": "", "url": "https://www.youtube.com/channel/UCM5OqrMtzgxtvxUX8PB08qA"},</v>
      </c>
    </row>
    <row r="407" spans="1:15" x14ac:dyDescent="0.25">
      <c r="A407" t="s">
        <v>1735</v>
      </c>
      <c r="B407" t="s">
        <v>905</v>
      </c>
      <c r="C407" t="str">
        <f>VLOOKUP(B407,[1]Canais!$B$2:$C$400,2,FALSE)</f>
        <v>UCyEMqKQPGdj8wKVKt2-agbQ</v>
      </c>
      <c r="D407" t="str">
        <f>VLOOKUP(B407,canais!$L$2:$M$412,2,FALSE)</f>
        <v>5ec19a37f1c6989ffb8697d4</v>
      </c>
      <c r="E407" s="6">
        <v>43968</v>
      </c>
      <c r="F407" s="5" t="s">
        <v>42</v>
      </c>
      <c r="G407" t="str">
        <f>VLOOKUP(F407,subcategorias!$D$2:$E$123,2,FALSE)</f>
        <v>5ec195a5f1c6989ffb869652</v>
      </c>
      <c r="H407" s="7">
        <v>0.45833333333333331</v>
      </c>
      <c r="I407" s="7" t="str">
        <f t="shared" si="86"/>
        <v>new Date("2020-05-17T11:00-0300")</v>
      </c>
      <c r="J407" t="str">
        <f>"https://i.ytimg.com/vi/"&amp;L407&amp;"/mqdefault.jpg"</f>
        <v>https://i.ytimg.com/vi/UE7K19sapmU/mqdefault.jpg</v>
      </c>
      <c r="K407" t="s">
        <v>977</v>
      </c>
      <c r="L407" t="s">
        <v>1736</v>
      </c>
      <c r="M407" t="str">
        <f t="shared" ref="M407" si="101">IF(ISBLANK(L407),"https://www.youtube.com/channel/"&amp;C407,"https://www.youtube.com/watch?v="&amp;L407)</f>
        <v>https://www.youtube.com/watch?v=UE7K19sapmU</v>
      </c>
      <c r="O407" t="str">
        <f t="shared" si="87"/>
        <v>{"titulo": "@elrowSHOW: Rows Attacks! | @Beatport Live" , "canais": [{"nome":"Beat Port", "_id": "5ec19a37f1c6989ffb8697d4"}], "subcategorias": [{"nome":"festival", "_id:":"5ec195a5f1c6989ffb869652"}], "dataHora": new Date("2020-05-17T11:00-0300"),   "largeimage": "https://i.ytimg.com/vi/UE7K19sapmU/mqdefault.jpg", "status": "offline", "videoId": "UE7K19sapmU", "url": "https://www.youtube.com/watch?v=UE7K19sapmU"},</v>
      </c>
    </row>
    <row r="408" spans="1:15" x14ac:dyDescent="0.25">
      <c r="A408" t="s">
        <v>1738</v>
      </c>
      <c r="B408" t="s">
        <v>623</v>
      </c>
      <c r="C408" t="str">
        <f>VLOOKUP(B408,[1]Canais!$B$2:$C$400,2,FALSE)</f>
        <v>UCTZiMhOC-TxsxLYboLj0EKA</v>
      </c>
      <c r="D408" t="str">
        <f>VLOOKUP(B408,canais!$L$2:$M$412,2,FALSE)</f>
        <v>5ec19a37f1c6989ffb869745</v>
      </c>
      <c r="E408" s="6">
        <v>43967</v>
      </c>
      <c r="F408" s="5" t="s">
        <v>39</v>
      </c>
      <c r="G408" t="str">
        <f>VLOOKUP(F408,subcategorias!$D$2:$E$123,2,FALSE)</f>
        <v>5ec195a5f1c6989ffb86964f</v>
      </c>
      <c r="H408" s="7">
        <v>0.70833333333333337</v>
      </c>
      <c r="I408" s="7" t="str">
        <f t="shared" si="86"/>
        <v>new Date("2020-05-16T17:00-0300")</v>
      </c>
      <c r="J408" t="s">
        <v>1737</v>
      </c>
      <c r="K408" t="s">
        <v>977</v>
      </c>
      <c r="M408" t="str">
        <f t="shared" ref="M408" si="102">IF(ISBLANK(L408),"https://www.youtube.com/channel/"&amp;C408,"https://www.youtube.com/watch?v="&amp;L408)</f>
        <v>https://www.youtube.com/channel/UCTZiMhOC-TxsxLYboLj0EKA</v>
      </c>
      <c r="O408" t="str">
        <f t="shared" si="87"/>
        <v>{"titulo": "LeoEstakazero na Fazenda" , "canais": [{"nome":"LeoEstakazero", "_id": "5ec19a37f1c6989ffb869745"}], "subcategorias": [{"nome":"forró", "_id:":"5ec195a5f1c6989ffb86964f"}], "dataHora": new Date("2020-05-16T17:00-0300"),   "largeimage": "https://scontent-gig2-1.cdninstagram.com/v/t51.2885-15/sh0.08/e35/s640x640/97105975_860547371125618_312073730863892316_n.jpg?_nc_ht=scontent-gig2-1.cdninstagram.com&amp;_nc_cat=110&amp;_nc_ohc=hfVaywAzzZcAX_DHmDR&amp;oh=f9053882afaec941fea37a69e6322294&amp;oe=5EE69586", "status": "offline", "videoId": "", "url": "https://www.youtube.com/channel/UCTZiMhOC-TxsxLYboLj0EKA"},</v>
      </c>
    </row>
    <row r="409" spans="1:15" x14ac:dyDescent="0.25">
      <c r="A409" t="s">
        <v>1739</v>
      </c>
      <c r="B409" t="s">
        <v>907</v>
      </c>
      <c r="C409" t="str">
        <f>VLOOKUP(B409,[1]Canais!$B$2:$C$400,2,FALSE)</f>
        <v>UCCR9_AHrNjiwg2Py81fU02w</v>
      </c>
      <c r="D409" t="str">
        <f>VLOOKUP(B409,canais!$L$2:$M$412,2,FALSE)</f>
        <v>5ec19a37f1c6989ffb8697d5</v>
      </c>
      <c r="E409" s="6">
        <v>43966</v>
      </c>
      <c r="F409" s="5" t="s">
        <v>33</v>
      </c>
      <c r="G409" t="str">
        <f>VLOOKUP(F409,subcategorias!$D$2:$E$123,2,FALSE)</f>
        <v>5ec195a5f1c6989ffb869649</v>
      </c>
      <c r="H409" s="7">
        <v>0.875</v>
      </c>
      <c r="I409" s="7" t="str">
        <f t="shared" si="86"/>
        <v>new Date("2020-05-15T21:00-0300")</v>
      </c>
      <c r="J409" t="str">
        <f>"https://i.ytimg.com/vi/"&amp;L409&amp;"/mqdefault.jpg"</f>
        <v>https://i.ytimg.com/vi/AHlQW8u8tuU/mqdefault.jpg</v>
      </c>
      <c r="K409" t="s">
        <v>977</v>
      </c>
      <c r="L409" t="s">
        <v>1740</v>
      </c>
      <c r="M409" t="str">
        <f t="shared" ref="M409" si="103">IF(ISBLANK(L409),"https://www.youtube.com/channel/"&amp;C409,"https://www.youtube.com/watch?v="&amp;L409)</f>
        <v>https://www.youtube.com/watch?v=AHlQW8u8tuU</v>
      </c>
      <c r="O409" t="str">
        <f t="shared" si="87"/>
        <v>{"titulo": "Sam Melo of Rainbow Kitten Surprise: Live From The Living Room" , "canais": [{"nome":"Rainbow Kitten Surprise", "_id": "5ec19a37f1c6989ffb8697d5"}], "subcategorias": [{"nome":"pop", "_id:":"5ec195a5f1c6989ffb869649"}], "dataHora": new Date("2020-05-15T21:00-0300"),   "largeimage": "https://i.ytimg.com/vi/AHlQW8u8tuU/mqdefault.jpg", "status": "offline", "videoId": "AHlQW8u8tuU", "url": "https://www.youtube.com/watch?v=AHlQW8u8tuU"},</v>
      </c>
    </row>
    <row r="410" spans="1:15" x14ac:dyDescent="0.25">
      <c r="A410" t="s">
        <v>1741</v>
      </c>
      <c r="B410" t="s">
        <v>874</v>
      </c>
      <c r="C410" t="str">
        <f>VLOOKUP(B410,[1]Canais!$B$2:$C$400,2,FALSE)</f>
        <v>UCru9ErWdSgEG8VO8xtBHFuQ</v>
      </c>
      <c r="D410" t="str">
        <f>VLOOKUP(B410,canais!$L$2:$M$412,2,FALSE)</f>
        <v>5ec19a37f1c6989ffb8697c4</v>
      </c>
      <c r="E410" s="6">
        <v>43965</v>
      </c>
      <c r="F410" s="5" t="s">
        <v>29</v>
      </c>
      <c r="G410" t="str">
        <f>VLOOKUP(F410,subcategorias!$D$2:$E$123,2,FALSE)</f>
        <v>5ec195a5f1c6989ffb869645</v>
      </c>
      <c r="H410" s="7">
        <v>0.58333333333333337</v>
      </c>
      <c r="I410" s="7" t="str">
        <f t="shared" si="86"/>
        <v>new Date("2020-05-14T14:00-0300")</v>
      </c>
      <c r="J410" s="5" t="str">
        <f>"https://i.ytimg.com/vi/"&amp;L410&amp;"/mqdefault.jpg"</f>
        <v>https://i.ytimg.com/vi/mwuX1fq5h5s/mqdefault.jpg</v>
      </c>
      <c r="K410" t="s">
        <v>977</v>
      </c>
      <c r="L410" t="s">
        <v>1742</v>
      </c>
      <c r="M410" t="str">
        <f t="shared" ref="M410" si="104">IF(ISBLANK(L410),"https://www.youtube.com/channel/"&amp;C410,"https://www.youtube.com/watch?v="&amp;L410)</f>
        <v>https://www.youtube.com/watch?v=mwuX1fq5h5s</v>
      </c>
      <c r="O410" t="str">
        <f t="shared" si="87"/>
        <v>{"titulo": "Apocalyptica - Concert on May 14th #StayHome #WithMe" , "canais": [{"nome":"Apocalyptica", "_id": "5ec19a37f1c6989ffb8697c4"}], "subcategorias": [{"nome":"rock", "_id:":"5ec195a5f1c6989ffb869645"}], "dataHora": new Date("2020-05-14T14:00-0300"),   "largeimage": "https://i.ytimg.com/vi/mwuX1fq5h5s/mqdefault.jpg", "status": "offline", "videoId": "mwuX1fq5h5s", "url": "https://www.youtube.com/watch?v=mwuX1fq5h5s"},</v>
      </c>
    </row>
    <row r="411" spans="1:15" x14ac:dyDescent="0.25">
      <c r="A411" t="s">
        <v>1744</v>
      </c>
      <c r="B411" t="s">
        <v>909</v>
      </c>
      <c r="C411" t="str">
        <f>VLOOKUP(B411,[1]Canais!$B$2:$C$400,2,FALSE)</f>
        <v>UCkhyoTaWKuB-Rdbb6Z3Z5DA</v>
      </c>
      <c r="D411" t="str">
        <f>VLOOKUP(B411,canais!$L$2:$M$412,2,FALSE)</f>
        <v>5ec19a37f1c6989ffb8697d6</v>
      </c>
      <c r="E411" s="6">
        <v>43966</v>
      </c>
      <c r="F411" s="5" t="s">
        <v>29</v>
      </c>
      <c r="G411" t="str">
        <f>VLOOKUP(F411,subcategorias!$D$2:$E$123,2,FALSE)</f>
        <v>5ec195a5f1c6989ffb869645</v>
      </c>
      <c r="H411" s="7">
        <v>0.66666666666666663</v>
      </c>
      <c r="I411" s="7" t="str">
        <f t="shared" si="86"/>
        <v>new Date("2020-05-15T16:00-0300")</v>
      </c>
      <c r="J411" t="s">
        <v>1743</v>
      </c>
      <c r="K411" t="s">
        <v>977</v>
      </c>
      <c r="M411" t="str">
        <f t="shared" ref="M411" si="105">IF(ISBLANK(L411),"https://www.youtube.com/channel/"&amp;C411,"https://www.youtube.com/watch?v="&amp;L411)</f>
        <v>https://www.youtube.com/channel/UCkhyoTaWKuB-Rdbb6Z3Z5DA</v>
      </c>
      <c r="O411" t="str">
        <f t="shared" si="87"/>
        <v>{"titulo": "The Killers Q&amp;A" , "canais": [{"nome":"The Killers", "_id": "5ec19a37f1c6989ffb8697d6"}], "subcategorias": [{"nome":"rock", "_id:":"5ec195a5f1c6989ffb869645"}], "dataHora": new Date("2020-05-15T16:00-0300"),   "largeimage": "https://instagram.fbhz1-1.fna.fbcdn.net/v/t51.2885-15/sh0.08/e35/s640x640/95745208_110325230504392_2202325629992108301_n.jpg?_nc_ht=instagram.fbhz1-1.fna.fbcdn.net&amp;_nc_cat=104&amp;_nc_ohc=49DytkZqMV0AX8XDeUa&amp;oh=88f8c2d75eb0cd4e6bbda1aa480abb8f&amp;oe=5EE79A1D", "status": "offline", "videoId": "", "url": "https://www.youtube.com/channel/UCkhyoTaWKuB-Rdbb6Z3Z5DA"},</v>
      </c>
    </row>
    <row r="412" spans="1:15" x14ac:dyDescent="0.25">
      <c r="A412" t="s">
        <v>1746</v>
      </c>
      <c r="B412" t="s">
        <v>485</v>
      </c>
      <c r="C412" t="str">
        <f>VLOOKUP(B412,[1]Canais!$B$2:$C$400,2,FALSE)</f>
        <v>UCJquwzbFk0VeBXj3E19I9pw</v>
      </c>
      <c r="D412" t="str">
        <f>VLOOKUP(B412,canais!$L$2:$M$412,2,FALSE)</f>
        <v>5ec19a37f1c6989ffb8696fd</v>
      </c>
      <c r="E412" s="6">
        <v>43965</v>
      </c>
      <c r="F412" s="5" t="s">
        <v>40</v>
      </c>
      <c r="G412" t="str">
        <f>VLOOKUP(F412,subcategorias!$D$2:$E$123,2,FALSE)</f>
        <v>5ec195a5f1c6989ffb869650</v>
      </c>
      <c r="H412" s="7">
        <v>0.83333333333333337</v>
      </c>
      <c r="I412" s="7" t="str">
        <f t="shared" si="86"/>
        <v>new Date("2020-05-14T20:00-0300")</v>
      </c>
      <c r="J412" t="s">
        <v>1745</v>
      </c>
      <c r="K412" t="s">
        <v>977</v>
      </c>
      <c r="M412" t="str">
        <f t="shared" ref="M412" si="106">IF(ISBLANK(L412),"https://www.youtube.com/channel/"&amp;C412,"https://www.youtube.com/watch?v="&amp;L412)</f>
        <v>https://www.youtube.com/channel/UCJquwzbFk0VeBXj3E19I9pw</v>
      </c>
      <c r="O412" t="str">
        <f t="shared" si="87"/>
        <v>{"titulo": "Live Session Especial Gospel" , "canais": [{"nome":"Projeto TriGO", "_id": "5ec19a37f1c6989ffb8696fd"}], "subcategorias": [{"nome":"gospel", "_id:":"5ec195a5f1c6989ffb869650"}], "dataHora": new Date("2020-05-14T20:00-0300"),   "largeimage": "https://scontent-gig2-1.cdninstagram.com/v/t51.2885-15/sh0.08/e35/s640x640/96742257_571666633482110_6830556123846957506_n.jpg?_nc_ht=scontent-gig2-1.cdninstagram.com&amp;_nc_cat=102&amp;_nc_ohc=oCBVp6B5qLMAX_cMnN0&amp;oh=9e4bed34ef0c180f892efbb6c7a94f4f&amp;oe=5EE62003", "status": "offline", "videoId": "", "url": "https://www.youtube.com/channel/UCJquwzbFk0VeBXj3E19I9pw"},</v>
      </c>
    </row>
    <row r="413" spans="1:15" x14ac:dyDescent="0.25">
      <c r="A413" t="s">
        <v>1747</v>
      </c>
      <c r="B413" t="s">
        <v>911</v>
      </c>
      <c r="C413" t="str">
        <f>VLOOKUP(B413,[1]Canais!$B$2:$C$400,2,FALSE)</f>
        <v>UCP-uA4q6UbfqDzJP9G6QxPg</v>
      </c>
      <c r="D413" t="str">
        <f>VLOOKUP(B413,canais!$L$2:$M$412,2,FALSE)</f>
        <v>5ec19a37f1c6989ffb8697d7</v>
      </c>
      <c r="E413" s="6">
        <v>43966</v>
      </c>
      <c r="F413" s="5" t="s">
        <v>28</v>
      </c>
      <c r="G413" t="str">
        <f>VLOOKUP(F413,subcategorias!$D$2:$E$123,2,FALSE)</f>
        <v>5ec195a5f1c6989ffb869644</v>
      </c>
      <c r="H413" s="7">
        <v>0.83333333333333337</v>
      </c>
      <c r="I413" s="7" t="str">
        <f t="shared" si="86"/>
        <v>new Date("2020-05-15T20:00-0300")</v>
      </c>
      <c r="J413" t="str">
        <f>"https://i.ytimg.com/vi/"&amp;L413&amp;"/mqdefault.jpg"</f>
        <v>https://i.ytimg.com/vi/jc0tItkX_o8/mqdefault.jpg</v>
      </c>
      <c r="K413" t="s">
        <v>977</v>
      </c>
      <c r="L413" t="s">
        <v>1748</v>
      </c>
      <c r="M413" t="str">
        <f t="shared" ref="M413" si="107">IF(ISBLANK(L413),"https://www.youtube.com/channel/"&amp;C413,"https://www.youtube.com/watch?v="&amp;L413)</f>
        <v>https://www.youtube.com/watch?v=jc0tItkX_o8</v>
      </c>
      <c r="O413" t="str">
        <f t="shared" si="87"/>
        <v>{"titulo": "LIVE dos Brutos em Cascavel - Davi e Fernando - Sertanejo 2020" , "canais": [{"nome":"Davi e Fernando", "_id": "5ec19a37f1c6989ffb8697d7"}], "subcategorias": [{"nome":"sertanejo", "_id:":"5ec195a5f1c6989ffb869644"}], "dataHora": new Date("2020-05-15T20:00-0300"),   "largeimage": "https://i.ytimg.com/vi/jc0tItkX_o8/mqdefault.jpg", "status": "offline", "videoId": "jc0tItkX_o8", "url": "https://www.youtube.com/watch?v=jc0tItkX_o8"},</v>
      </c>
    </row>
    <row r="414" spans="1:15" x14ac:dyDescent="0.25">
      <c r="A414" t="s">
        <v>1749</v>
      </c>
      <c r="B414" t="s">
        <v>876</v>
      </c>
      <c r="C414" t="str">
        <f>VLOOKUP(B414,[1]Canais!$B$2:$C$400,2,FALSE)</f>
        <v>UCo75UnlCEKjxOoNb4jx2LsA</v>
      </c>
      <c r="D414" t="str">
        <f>VLOOKUP(B414,canais!$L$2:$M$412,2,FALSE)</f>
        <v>5ec19a37f1c6989ffb8697c5</v>
      </c>
      <c r="E414" s="6">
        <v>43965</v>
      </c>
      <c r="F414" s="5" t="s">
        <v>47</v>
      </c>
      <c r="G414" t="str">
        <f>VLOOKUP(F414,subcategorias!$D$2:$E$123,2,FALSE)</f>
        <v>5ec195a5f1c6989ffb869657</v>
      </c>
      <c r="H414" s="7">
        <v>0.875</v>
      </c>
      <c r="I414" s="7" t="str">
        <f t="shared" si="86"/>
        <v>new Date("2020-05-14T21:00-0300")</v>
      </c>
      <c r="J414" s="5" t="str">
        <f>"https://i.ytimg.com/vi/"&amp;L414&amp;"/mqdefault.jpg"</f>
        <v>https://i.ytimg.com/vi/twC2_33i6Nw/mqdefault.jpg</v>
      </c>
      <c r="K414" t="s">
        <v>977</v>
      </c>
      <c r="L414" t="s">
        <v>1750</v>
      </c>
      <c r="M414" t="str">
        <f t="shared" ref="M414" si="108">IF(ISBLANK(L414),"https://www.youtube.com/channel/"&amp;C414,"https://www.youtube.com/watch?v="&amp;L414)</f>
        <v>https://www.youtube.com/watch?v=twC2_33i6Nw</v>
      </c>
      <c r="O414" t="str">
        <f t="shared" si="87"/>
        <v>{"titulo": "Sessão Fique em Casa: De Pernas Pro Ar 3" , "canais": [{"nome":"Telecine", "_id": "5ec19a37f1c6989ffb8697c5"}], "subcategorias": [{"nome":"filmes", "_id:":"5ec195a5f1c6989ffb869657"}], "dataHora": new Date("2020-05-14T21:00-0300"),   "largeimage": "https://i.ytimg.com/vi/twC2_33i6Nw/mqdefault.jpg", "status": "offline", "videoId": "twC2_33i6Nw", "url": "https://www.youtube.com/watch?v=twC2_33i6Nw"},</v>
      </c>
    </row>
    <row r="415" spans="1:15" x14ac:dyDescent="0.25">
      <c r="A415" t="s">
        <v>1751</v>
      </c>
      <c r="B415" t="s">
        <v>913</v>
      </c>
      <c r="C415" t="str">
        <f>VLOOKUP(B415,[1]Canais!$B$2:$C$400,2,FALSE)</f>
        <v>UCpYMptIvEf6kXu6UxdsDpgw</v>
      </c>
      <c r="D415" t="str">
        <f>VLOOKUP(B415,canais!$L$2:$M$412,2,FALSE)</f>
        <v>5ec19a37f1c6989ffb8697d8</v>
      </c>
      <c r="E415" s="6">
        <v>43966</v>
      </c>
      <c r="F415" s="5" t="s">
        <v>32</v>
      </c>
      <c r="G415" t="str">
        <f>VLOOKUP(F415,subcategorias!$D$2:$E$123,2,FALSE)</f>
        <v>5ec195a5f1c6989ffb869648</v>
      </c>
      <c r="H415" s="7">
        <v>0.95833333333333337</v>
      </c>
      <c r="I415" s="7" t="str">
        <f t="shared" si="86"/>
        <v>new Date("2020-05-15T23:00-0300")</v>
      </c>
      <c r="J415" t="str">
        <f>"https://i.ytimg.com/vi/"&amp;L415&amp;"/mqdefault.jpg"</f>
        <v>https://i.ytimg.com/vi/XhHTUnCa398/mqdefault.jpg</v>
      </c>
      <c r="K415" t="s">
        <v>977</v>
      </c>
      <c r="L415" t="s">
        <v>1752</v>
      </c>
      <c r="M415" t="str">
        <f t="shared" ref="M415" si="109">IF(ISBLANK(L415),"https://www.youtube.com/channel/"&amp;C415,"https://www.youtube.com/watch?v="&amp;L415)</f>
        <v>https://www.youtube.com/watch?v=XhHTUnCa398</v>
      </c>
      <c r="O415" t="str">
        <f t="shared" si="87"/>
        <v>{"titulo": "Reezer &amp; Friends LIVE @ Dash Club | Convidado: Teles" , "canais": [{"nome":"Reezer", "_id": "5ec19a37f1c6989ffb8697d8"}], "subcategorias": [{"nome":"eletrônica", "_id:":"5ec195a5f1c6989ffb869648"}], "dataHora": new Date("2020-05-15T23:00-0300"),   "largeimage": "https://i.ytimg.com/vi/XhHTUnCa398/mqdefault.jpg", "status": "offline", "videoId": "XhHTUnCa398", "url": "https://www.youtube.com/watch?v=XhHTUnCa398"},</v>
      </c>
    </row>
    <row r="416" spans="1:15" x14ac:dyDescent="0.25">
      <c r="A416" t="s">
        <v>1753</v>
      </c>
      <c r="B416" t="s">
        <v>878</v>
      </c>
      <c r="C416" t="str">
        <f>VLOOKUP(B416,[1]Canais!$B$2:$C$400,2,FALSE)</f>
        <v>UCyF3FEejw8LTHbe5Lcb-d1A</v>
      </c>
      <c r="D416" t="str">
        <f>VLOOKUP(B416,canais!$L$2:$M$412,2,FALSE)</f>
        <v>5ec19a37f1c6989ffb8697c6</v>
      </c>
      <c r="E416" s="6">
        <v>43965</v>
      </c>
      <c r="F416" s="5" t="s">
        <v>29</v>
      </c>
      <c r="G416" t="str">
        <f>VLOOKUP(F416,subcategorias!$D$2:$E$123,2,FALSE)</f>
        <v>5ec195a5f1c6989ffb869645</v>
      </c>
      <c r="H416" s="7">
        <v>0.875</v>
      </c>
      <c r="I416" s="7" t="str">
        <f t="shared" si="86"/>
        <v>new Date("2020-05-14T21:00-0300")</v>
      </c>
      <c r="J416" s="5" t="str">
        <f>"https://i.ytimg.com/vi/"&amp;L416&amp;"/mqdefault.jpg"</f>
        <v>https://i.ytimg.com/vi/WjIjsVdex4o/mqdefault.jpg</v>
      </c>
      <c r="K416" t="s">
        <v>977</v>
      </c>
      <c r="L416" t="s">
        <v>1754</v>
      </c>
      <c r="M416" t="str">
        <f t="shared" ref="M416" si="110">IF(ISBLANK(L416),"https://www.youtube.com/channel/"&amp;C416,"https://www.youtube.com/watch?v="&amp;L416)</f>
        <v>https://www.youtube.com/watch?v=WjIjsVdex4o</v>
      </c>
      <c r="O416" t="str">
        <f t="shared" si="87"/>
        <v>{"titulo": "Live at O'Rilley - Live 7: Banda Rock Beats" , "canais": [{"nome":"O'Rilley Irish Pub", "_id": "5ec19a37f1c6989ffb8697c6"}], "subcategorias": [{"nome":"rock", "_id:":"5ec195a5f1c6989ffb869645"}], "dataHora": new Date("2020-05-14T21:00-0300"),   "largeimage": "https://i.ytimg.com/vi/WjIjsVdex4o/mqdefault.jpg", "status": "offline", "videoId": "WjIjsVdex4o", "url": "https://www.youtube.com/watch?v=WjIjsVdex4o"},</v>
      </c>
    </row>
    <row r="417" spans="1:15" x14ac:dyDescent="0.25">
      <c r="A417" t="s">
        <v>1755</v>
      </c>
      <c r="B417" t="s">
        <v>915</v>
      </c>
      <c r="C417" t="str">
        <f>VLOOKUP(B417,[1]Canais!$B$2:$C$400,2,FALSE)</f>
        <v>UChbV7GOWui74FJoHLCLwVSw</v>
      </c>
      <c r="D417" t="str">
        <f>VLOOKUP(B417,canais!$L$2:$M$412,2,FALSE)</f>
        <v>5ec19a37f1c6989ffb8697d9</v>
      </c>
      <c r="E417" s="6">
        <v>43966</v>
      </c>
      <c r="F417" s="5" t="s">
        <v>32</v>
      </c>
      <c r="G417" t="str">
        <f>VLOOKUP(F417,subcategorias!$D$2:$E$123,2,FALSE)</f>
        <v>5ec195a5f1c6989ffb869648</v>
      </c>
      <c r="H417" s="7">
        <v>0.83333333333333337</v>
      </c>
      <c r="I417" s="7" t="str">
        <f t="shared" si="86"/>
        <v>new Date("2020-05-15T20:00-0300")</v>
      </c>
      <c r="J417" t="str">
        <f>"https://i.ytimg.com/vi/"&amp;L417&amp;"/mqdefault.jpg"</f>
        <v>https://i.ytimg.com/vi/UcgurJc40Zg/mqdefault.jpg</v>
      </c>
      <c r="K417" t="s">
        <v>977</v>
      </c>
      <c r="L417" t="s">
        <v>1756</v>
      </c>
      <c r="M417" t="str">
        <f t="shared" ref="M417" si="111">IF(ISBLANK(L417),"https://www.youtube.com/channel/"&amp;C417,"https://www.youtube.com/watch?v="&amp;L417)</f>
        <v>https://www.youtube.com/watch?v=UcgurJc40Zg</v>
      </c>
      <c r="O417" t="str">
        <f t="shared" si="87"/>
        <v>{"titulo": "Cat Dealers | Privilège Sessions" , "canais": [{"nome":"Cat Dealers", "_id": "5ec19a37f1c6989ffb8697d9"}], "subcategorias": [{"nome":"eletrônica", "_id:":"5ec195a5f1c6989ffb869648"}], "dataHora": new Date("2020-05-15T20:00-0300"),   "largeimage": "https://i.ytimg.com/vi/UcgurJc40Zg/mqdefault.jpg", "status": "offline", "videoId": "UcgurJc40Zg", "url": "https://www.youtube.com/watch?v=UcgurJc40Zg"},</v>
      </c>
    </row>
    <row r="418" spans="1:15" x14ac:dyDescent="0.25">
      <c r="A418" t="s">
        <v>1758</v>
      </c>
      <c r="B418" t="s">
        <v>880</v>
      </c>
      <c r="C418" t="str">
        <f>VLOOKUP(B418,[1]Canais!$B$2:$C$400,2,FALSE)</f>
        <v>UCv-NWLLs-sKmgCoMwZuJPtw</v>
      </c>
      <c r="D418" t="str">
        <f>VLOOKUP(B418,canais!$L$2:$M$412,2,FALSE)</f>
        <v>5ec19a37f1c6989ffb8697c7</v>
      </c>
      <c r="E418" s="6">
        <v>43965</v>
      </c>
      <c r="F418" s="5" t="s">
        <v>29</v>
      </c>
      <c r="G418" t="str">
        <f>VLOOKUP(F418,subcategorias!$D$2:$E$123,2,FALSE)</f>
        <v>5ec195a5f1c6989ffb869645</v>
      </c>
      <c r="H418" s="7">
        <v>0.89583333333333337</v>
      </c>
      <c r="I418" s="7" t="str">
        <f t="shared" si="86"/>
        <v>new Date("2020-05-14T21:30-0300")</v>
      </c>
      <c r="J418" t="s">
        <v>1757</v>
      </c>
      <c r="K418" t="s">
        <v>977</v>
      </c>
      <c r="M418" t="s">
        <v>1759</v>
      </c>
      <c r="O418" t="str">
        <f t="shared" si="87"/>
        <v>{"titulo": "Cultura em Casa - Live Lobão" , "canais": [{"nome":"Lobão", "_id": "5ec19a37f1c6989ffb8697c7"}], "subcategorias": [{"nome":"rock", "_id:":"5ec195a5f1c6989ffb869645"}], "dataHora": new Date("2020-05-14T21:30-0300"),   "largeimage": "https://yt3.ggpht.com/1e7eyDN6iE0auWLW1sO-tqm_nq3x_mOlLvEY19RE0EcOq5MrfPOsyvax8Tv1cxHQBcLACTOi4A=w1280-fcrop64=1,00000000ffffffff-k-c0xffffffff-no-nd-rj", "status": "offline", "videoId": "", "url": "https://www.youtube.com/channel/UClk4_KCeFFIDp_rqsnqTuHA"},</v>
      </c>
    </row>
    <row r="419" spans="1:15" x14ac:dyDescent="0.25">
      <c r="A419" t="str">
        <f>"Live "&amp;B419</f>
        <v>Live Romeo Blanco</v>
      </c>
      <c r="B419" t="s">
        <v>917</v>
      </c>
      <c r="C419" t="str">
        <f>VLOOKUP(B419,[1]Canais!$B$2:$C$400,2,FALSE)</f>
        <v>UCxMAdKZiwNV_Do9J_fMJ6pg</v>
      </c>
      <c r="D419" t="str">
        <f>VLOOKUP(B419,canais!$L$2:$M$412,2,FALSE)</f>
        <v>5ec19a37f1c6989ffb8697da</v>
      </c>
      <c r="E419" s="6">
        <v>43966</v>
      </c>
      <c r="F419" s="5" t="s">
        <v>32</v>
      </c>
      <c r="G419" t="str">
        <f>VLOOKUP(F419,subcategorias!$D$2:$E$123,2,FALSE)</f>
        <v>5ec195a5f1c6989ffb869648</v>
      </c>
      <c r="H419" s="7">
        <v>0.75</v>
      </c>
      <c r="I419" s="7" t="str">
        <f t="shared" si="86"/>
        <v>new Date("2020-05-15T18:00-0300")</v>
      </c>
      <c r="J419" t="s">
        <v>1760</v>
      </c>
      <c r="K419" t="s">
        <v>977</v>
      </c>
      <c r="M419" t="s">
        <v>1761</v>
      </c>
      <c r="O419" t="str">
        <f t="shared" si="87"/>
        <v>{"titulo": "Live Romeo Blanco" , "canais": [{"nome":"Romeo Blanco", "_id": "5ec19a37f1c6989ffb8697da"}], "subcategorias": [{"nome":"eletrônica", "_id:":"5ec195a5f1c6989ffb869648"}], "dataHora": new Date("2020-05-15T18:00-0300"),   "largeimage": "https://instagram.fbhz1-1.fna.fbcdn.net/v/t51.2885-15/sh0.08/e35/s640x640/96413322_234692131092873_982557351070982698_n.jpg?_nc_ht=instagram.fbhz1-1.fna.fbcdn.net&amp;_nc_cat=109&amp;_nc_ohc=Xtr-awCkCjsAX9zHCsq&amp;oh=d835136ac0e4723bc4d932b28a6c40fe&amp;oe=5EE83ADB", "status": "offline", "videoId": "", "url": "https://www.youtube.com/channel/UChGk8SQTqAUsM2uNAb6Jx1w"},</v>
      </c>
    </row>
    <row r="420" spans="1:15" x14ac:dyDescent="0.25">
      <c r="A420" t="str">
        <f>"Live "&amp;B420</f>
        <v>Live Festival Ajudar para Comemorar</v>
      </c>
      <c r="B420" t="s">
        <v>919</v>
      </c>
      <c r="C420" t="str">
        <f>VLOOKUP(B420,[1]Canais!$B$2:$C$400,2,FALSE)</f>
        <v>UCgl7rNDz7KXMpqeAvKZWOJQ</v>
      </c>
      <c r="D420" t="str">
        <f>VLOOKUP(B420,canais!$L$2:$M$412,2,FALSE)</f>
        <v>5ec19a37f1c6989ffb8697db</v>
      </c>
      <c r="E420" s="6">
        <v>43966</v>
      </c>
      <c r="F420" s="5" t="s">
        <v>42</v>
      </c>
      <c r="G420" t="str">
        <f>VLOOKUP(F420,subcategorias!$D$2:$E$123,2,FALSE)</f>
        <v>5ec195a5f1c6989ffb869652</v>
      </c>
      <c r="H420" s="7">
        <v>0.58333333333333337</v>
      </c>
      <c r="I420" s="7" t="str">
        <f t="shared" si="86"/>
        <v>new Date("2020-05-15T14:00-0300")</v>
      </c>
      <c r="J420" t="s">
        <v>1762</v>
      </c>
      <c r="K420" t="s">
        <v>977</v>
      </c>
      <c r="M420" t="str">
        <f t="shared" ref="M420:M443" si="112">IF(ISBLANK(L420),"https://www.youtube.com/channel/"&amp;C420,"https://www.youtube.com/watch?v="&amp;L420)</f>
        <v>https://www.youtube.com/channel/UCgl7rNDz7KXMpqeAvKZWOJQ</v>
      </c>
      <c r="O420" t="str">
        <f t="shared" si="87"/>
        <v>{"titulo": "Live Festival Ajudar para Comemorar" , "canais": [{"nome":"Festival Ajudar para Comemorar", "_id": "5ec19a37f1c6989ffb8697db"}], "subcategorias": [{"nome":"festival", "_id:":"5ec195a5f1c6989ffb869652"}], "dataHora": new Date("2020-05-15T14:00-0300"),   "largeimage": "https://instagram.fbhz1-1.fna.fbcdn.net/v/t51.2885-15/sh0.08/e35/s640x640/97121724_948295255592993_143358242508925182_n.jpg?_nc_ht=instagram.fbhz1-1.fna.fbcdn.net&amp;_nc_cat=105&amp;_nc_ohc=ifb2_X3P2vsAX-xKirp&amp;oh=972b671d6ed8f36d6cf7330d5f8b408c&amp;oe=5EE7B6CB", "status": "offline", "videoId": "", "url": "https://www.youtube.com/channel/UCgl7rNDz7KXMpqeAvKZWOJQ"},</v>
      </c>
    </row>
    <row r="421" spans="1:15" x14ac:dyDescent="0.25">
      <c r="A421" t="s">
        <v>1764</v>
      </c>
      <c r="B421" t="s">
        <v>921</v>
      </c>
      <c r="C421" t="str">
        <f>VLOOKUP(B421,[1]Canais!$B$2:$C$400,2,FALSE)</f>
        <v>UCosXctaTYxN4YPIvI5Fpcrw</v>
      </c>
      <c r="D421" t="str">
        <f>VLOOKUP(B421,canais!$L$2:$M$412,2,FALSE)</f>
        <v>5ec19a37f1c6989ffb8697dc</v>
      </c>
      <c r="E421" s="6">
        <v>43966</v>
      </c>
      <c r="F421" s="5" t="s">
        <v>42</v>
      </c>
      <c r="G421" t="str">
        <f>VLOOKUP(F421,subcategorias!$D$2:$E$123,2,FALSE)</f>
        <v>5ec195a5f1c6989ffb869652</v>
      </c>
      <c r="H421" s="7">
        <v>0.83333333333333337</v>
      </c>
      <c r="I421" s="7" t="str">
        <f t="shared" si="86"/>
        <v>new Date("2020-05-15T20:00-0300")</v>
      </c>
      <c r="J421" t="s">
        <v>1763</v>
      </c>
      <c r="K421" t="s">
        <v>977</v>
      </c>
      <c r="M421" t="str">
        <f t="shared" si="112"/>
        <v>https://www.youtube.com/channel/UCosXctaTYxN4YPIvI5Fpcrw</v>
      </c>
      <c r="O421" t="str">
        <f t="shared" si="87"/>
        <v>{"titulo": "Coke Studio Sessions" , "canais": [{"nome":"Coca Cola", "_id": "5ec19a37f1c6989ffb8697dc"}], "subcategorias": [{"nome":"festival", "_id:":"5ec195a5f1c6989ffb869652"}], "dataHora": new Date("2020-05-15T20:00-0300"),   "largeimage": "https://scontent-gig2-1.cdninstagram.com/v/t51.2885-15/sh0.08/e35/s640x640/96818979_305785747093944_4611596781715046306_n.jpg?_nc_ht=scontent-gig2-1.cdninstagram.com&amp;_nc_cat=100&amp;_nc_ohc=jMtGj0lZaIQAX_LuLdR&amp;oh=f31b3f0b2c72449d4548953f2af54c5f&amp;oe=5EE8ADF7", "status": "offline", "videoId": "", "url": "https://www.youtube.com/channel/UCosXctaTYxN4YPIvI5Fpcrw"},</v>
      </c>
    </row>
    <row r="422" spans="1:15" x14ac:dyDescent="0.25">
      <c r="A422" t="s">
        <v>1766</v>
      </c>
      <c r="B422" t="s">
        <v>923</v>
      </c>
      <c r="C422" t="str">
        <f>VLOOKUP(B422,[1]Canais!$B$2:$C$400,2,FALSE)</f>
        <v>UCmwQieW6ej4faLzz1lDJk4g</v>
      </c>
      <c r="D422" t="str">
        <f>VLOOKUP(B422,canais!$L$2:$M$412,2,FALSE)</f>
        <v>5ec19a37f1c6989ffb8697dd</v>
      </c>
      <c r="E422" s="6">
        <v>43966</v>
      </c>
      <c r="F422" s="5" t="s">
        <v>42</v>
      </c>
      <c r="G422" t="str">
        <f>VLOOKUP(F422,subcategorias!$D$2:$E$123,2,FALSE)</f>
        <v>5ec195a5f1c6989ffb869652</v>
      </c>
      <c r="H422" s="7">
        <v>0.75</v>
      </c>
      <c r="I422" s="7" t="str">
        <f t="shared" si="86"/>
        <v>new Date("2020-05-15T18:00-0300")</v>
      </c>
      <c r="J422" t="s">
        <v>1765</v>
      </c>
      <c r="K422" t="s">
        <v>977</v>
      </c>
      <c r="M422" t="str">
        <f t="shared" si="112"/>
        <v>https://www.youtube.com/channel/UCmwQieW6ej4faLzz1lDJk4g</v>
      </c>
      <c r="O422" t="str">
        <f t="shared" si="87"/>
        <v>{"titulo": "Roadie Crew Online Festival | Heavy Metal &amp; Classic Rock" , "canais": [{"nome":"Roadie Crew", "_id": "5ec19a37f1c6989ffb8697dd"}], "subcategorias": [{"nome":"festival", "_id:":"5ec195a5f1c6989ffb869652"}], "dataHora": new Date("2020-05-15T18:00-0300"),   "largeimage": "https://instagram.fbhz1-1.fna.fbcdn.net/v/t51.2885-15/sh0.08/e35/s640x640/96692678_585526392069238_5566376121805292712_n.jpg?_nc_ht=instagram.fbhz1-1.fna.fbcdn.net&amp;_nc_cat=110&amp;_nc_ohc=f9yIVYR6Q5kAX9JKxds&amp;oh=685c14bfaeb3356a7a08dc67ff199064&amp;oe=5EE949F1", "status": "offline", "videoId": "", "url": "https://www.youtube.com/channel/UCmwQieW6ej4faLzz1lDJk4g"},</v>
      </c>
    </row>
    <row r="423" spans="1:15" x14ac:dyDescent="0.25">
      <c r="A423" t="str">
        <f>"Live "&amp;B423</f>
        <v>Live Sunburn Festival</v>
      </c>
      <c r="B423" t="s">
        <v>925</v>
      </c>
      <c r="C423" t="str">
        <f>VLOOKUP(B423,[1]Canais!$B$2:$C$400,2,FALSE)</f>
        <v>UCqD7C-bA_Kzm3SMn7P-92-A</v>
      </c>
      <c r="D423" t="str">
        <f>VLOOKUP(B423,canais!$L$2:$M$412,2,FALSE)</f>
        <v>5ec19a37f1c6989ffb8697de</v>
      </c>
      <c r="E423" s="6">
        <v>43967</v>
      </c>
      <c r="F423" s="5" t="s">
        <v>42</v>
      </c>
      <c r="G423" t="str">
        <f>VLOOKUP(F423,subcategorias!$D$2:$E$123,2,FALSE)</f>
        <v>5ec195a5f1c6989ffb869652</v>
      </c>
      <c r="H423" s="7">
        <v>0.39583333333333331</v>
      </c>
      <c r="I423" s="7" t="str">
        <f t="shared" si="86"/>
        <v>new Date("2020-05-16T09:30-0300")</v>
      </c>
      <c r="J423" t="s">
        <v>1767</v>
      </c>
      <c r="K423" t="s">
        <v>977</v>
      </c>
      <c r="M423" t="str">
        <f t="shared" si="112"/>
        <v>https://www.youtube.com/channel/UCqD7C-bA_Kzm3SMn7P-92-A</v>
      </c>
      <c r="O423" t="str">
        <f t="shared" si="87"/>
        <v>{"titulo": "Live Sunburn Festival" , "canais": [{"nome":"Sunburn Festival", "_id": "5ec19a37f1c6989ffb8697de"}], "subcategorias": [{"nome":"festival", "_id:":"5ec195a5f1c6989ffb869652"}], "dataHora": new Date("2020-05-16T09:30-0300"),   "largeimage": "https://scontent-gig2-1.cdninstagram.com/v/t51.2885-15/sh0.08/e35/s640x640/96290711_288367075501582_3923169535701745404_n.jpg?_nc_ht=scontent-gig2-1.cdninstagram.com&amp;_nc_cat=110&amp;_nc_ohc=HM8BfBn7y_8AX_QtC2U&amp;oh=1d8a2c97bd1865ad0e273a7d2da69e41&amp;oe=5EE8E77F", "status": "offline", "videoId": "", "url": "https://www.youtube.com/channel/UCqD7C-bA_Kzm3SMn7P-92-A"},</v>
      </c>
    </row>
    <row r="424" spans="1:15" x14ac:dyDescent="0.25">
      <c r="A424" t="str">
        <f>"Live "&amp;B424</f>
        <v>Live Sunburn Festival</v>
      </c>
      <c r="B424" t="s">
        <v>925</v>
      </c>
      <c r="C424" t="str">
        <f>VLOOKUP(B424,[1]Canais!$B$2:$C$400,2,FALSE)</f>
        <v>UCqD7C-bA_Kzm3SMn7P-92-A</v>
      </c>
      <c r="D424" t="str">
        <f>VLOOKUP(B424,canais!$L$2:$M$412,2,FALSE)</f>
        <v>5ec19a37f1c6989ffb8697de</v>
      </c>
      <c r="E424" s="6">
        <v>43968</v>
      </c>
      <c r="F424" s="5" t="s">
        <v>42</v>
      </c>
      <c r="G424" t="str">
        <f>VLOOKUP(F424,subcategorias!$D$2:$E$123,2,FALSE)</f>
        <v>5ec195a5f1c6989ffb869652</v>
      </c>
      <c r="H424" s="7">
        <v>0.39583333333333331</v>
      </c>
      <c r="I424" s="7" t="str">
        <f t="shared" si="86"/>
        <v>new Date("2020-05-17T09:30-0300")</v>
      </c>
      <c r="J424" t="s">
        <v>1767</v>
      </c>
      <c r="K424" t="s">
        <v>977</v>
      </c>
      <c r="M424" t="str">
        <f t="shared" si="112"/>
        <v>https://www.youtube.com/channel/UCqD7C-bA_Kzm3SMn7P-92-A</v>
      </c>
      <c r="O424" t="str">
        <f t="shared" si="87"/>
        <v>{"titulo": "Live Sunburn Festival" , "canais": [{"nome":"Sunburn Festival", "_id": "5ec19a37f1c6989ffb8697de"}], "subcategorias": [{"nome":"festival", "_id:":"5ec195a5f1c6989ffb869652"}], "dataHora": new Date("2020-05-17T09:30-0300"),   "largeimage": "https://scontent-gig2-1.cdninstagram.com/v/t51.2885-15/sh0.08/e35/s640x640/96290711_288367075501582_3923169535701745404_n.jpg?_nc_ht=scontent-gig2-1.cdninstagram.com&amp;_nc_cat=110&amp;_nc_ohc=HM8BfBn7y_8AX_QtC2U&amp;oh=1d8a2c97bd1865ad0e273a7d2da69e41&amp;oe=5EE8E77F", "status": "offline", "videoId": "", "url": "https://www.youtube.com/channel/UCqD7C-bA_Kzm3SMn7P-92-A"},</v>
      </c>
    </row>
    <row r="425" spans="1:15" x14ac:dyDescent="0.25">
      <c r="A425" t="s">
        <v>1768</v>
      </c>
      <c r="B425" t="s">
        <v>300</v>
      </c>
      <c r="C425" t="str">
        <f>VLOOKUP(B425,[1]Canais!$B$2:$C$400,2,FALSE)</f>
        <v>UCM_RLbU3eA0AyLenx4cJ7bg</v>
      </c>
      <c r="D425" t="str">
        <f>VLOOKUP(B425,canais!$L$2:$M$412,2,FALSE)</f>
        <v>5ec19a37f1c6989ffb8696a0</v>
      </c>
      <c r="E425" s="6">
        <v>43967</v>
      </c>
      <c r="F425" s="5" t="s">
        <v>37</v>
      </c>
      <c r="G425" t="str">
        <f>VLOOKUP(F425,subcategorias!$D$2:$E$123,2,FALSE)</f>
        <v>5ec195a5f1c6989ffb86964d</v>
      </c>
      <c r="H425" s="7">
        <v>0.54166666666666663</v>
      </c>
      <c r="I425" s="7" t="str">
        <f t="shared" si="86"/>
        <v>new Date("2020-05-16T13:00-0300")</v>
      </c>
      <c r="J425" t="str">
        <f>"https://i.ytimg.com/vi/"&amp;L425&amp;"/mqdefault.jpg"</f>
        <v>https://i.ytimg.com/vi/6Yx6PALzQFc/mqdefault.jpg</v>
      </c>
      <c r="K425" t="s">
        <v>977</v>
      </c>
      <c r="L425" t="s">
        <v>1769</v>
      </c>
      <c r="M425" t="str">
        <f t="shared" si="112"/>
        <v>https://www.youtube.com/watch?v=6Yx6PALzQFc</v>
      </c>
      <c r="O425" t="str">
        <f t="shared" si="87"/>
        <v>{"titulo": "Tô Na Live - Quinteto S.A. Ao Vivo - #originalnalivedoquinteto" , "canais": [{"nome":"Quinteto S.A.", "_id": "5ec19a37f1c6989ffb8696a0"}], "subcategorias": [{"nome":"samba", "_id:":"5ec195a5f1c6989ffb86964d"}], "dataHora": new Date("2020-05-16T13:00-0300"),   "largeimage": "https://i.ytimg.com/vi/6Yx6PALzQFc/mqdefault.jpg", "status": "offline", "videoId": "6Yx6PALzQFc", "url": "https://www.youtube.com/watch?v=6Yx6PALzQFc"},</v>
      </c>
    </row>
    <row r="426" spans="1:15" x14ac:dyDescent="0.25">
      <c r="A426" t="s">
        <v>1770</v>
      </c>
      <c r="B426" t="s">
        <v>927</v>
      </c>
      <c r="C426" t="str">
        <f>VLOOKUP(B426,[1]Canais!$B$2:$C$400,2,FALSE)</f>
        <v>UCLFrcsAy-sepDAlMoiz-Ykw</v>
      </c>
      <c r="D426" t="str">
        <f>VLOOKUP(B426,canais!$L$2:$M$412,2,FALSE)</f>
        <v>5ec19a37f1c6989ffb8697df</v>
      </c>
      <c r="E426" s="6">
        <v>43967</v>
      </c>
      <c r="F426" s="5" t="s">
        <v>44</v>
      </c>
      <c r="G426" t="str">
        <f>VLOOKUP(F426,subcategorias!$D$2:$E$123,2,FALSE)</f>
        <v>5ec195a5f1c6989ffb869654</v>
      </c>
      <c r="H426" s="7">
        <v>0.58333333333333337</v>
      </c>
      <c r="I426" s="7" t="str">
        <f t="shared" si="86"/>
        <v>new Date("2020-05-16T14:00-0300")</v>
      </c>
      <c r="J426" t="str">
        <f>"https://i.ytimg.com/vi/"&amp;L426&amp;"/mqdefault.jpg"</f>
        <v>https://i.ytimg.com/vi/i7pePK1oC3k/mqdefault.jpg</v>
      </c>
      <c r="K426" t="s">
        <v>977</v>
      </c>
      <c r="L426" t="s">
        <v>1771</v>
      </c>
      <c r="M426" t="str">
        <f t="shared" si="112"/>
        <v>https://www.youtube.com/watch?v=i7pePK1oC3k</v>
      </c>
      <c r="O426" t="str">
        <f t="shared" si="87"/>
        <v>{"titulo": "Live, leve e solto! Axé Retrô - Ramon Schnayder #FicaEmCasa" , "canais": [{"nome":"Ramon Schnayder", "_id": "5ec19a37f1c6989ffb8697df"}], "subcategorias": [{"nome":"axé", "_id:":"5ec195a5f1c6989ffb869654"}], "dataHora": new Date("2020-05-16T14:00-0300"),   "largeimage": "https://i.ytimg.com/vi/i7pePK1oC3k/mqdefault.jpg", "status": "offline", "videoId": "i7pePK1oC3k", "url": "https://www.youtube.com/watch?v=i7pePK1oC3k"},</v>
      </c>
    </row>
    <row r="427" spans="1:15" x14ac:dyDescent="0.25">
      <c r="A427" t="s">
        <v>1772</v>
      </c>
      <c r="B427" t="s">
        <v>134</v>
      </c>
      <c r="C427" t="str">
        <f>VLOOKUP(B427,[1]Canais!$B$2:$C$400,2,FALSE)</f>
        <v>UCVJrpBGXqQ_Np1X3cqSmbgg</v>
      </c>
      <c r="D427" t="str">
        <f>VLOOKUP(B427,canais!$L$2:$M$412,2,FALSE)</f>
        <v>5ec19a37f1c6989ffb869666</v>
      </c>
      <c r="E427" s="6">
        <v>43967</v>
      </c>
      <c r="F427" s="5" t="s">
        <v>28</v>
      </c>
      <c r="G427" t="str">
        <f>VLOOKUP(F427,subcategorias!$D$2:$E$123,2,FALSE)</f>
        <v>5ec195a5f1c6989ffb869644</v>
      </c>
      <c r="H427" s="7">
        <v>0.58333333333333337</v>
      </c>
      <c r="I427" s="7" t="str">
        <f t="shared" si="86"/>
        <v>new Date("2020-05-16T14:00-0300")</v>
      </c>
      <c r="J427" t="str">
        <f>"https://i.ytimg.com/vi/"&amp;L427&amp;"/mqdefault.jpg"</f>
        <v>https://i.ytimg.com/vi/SRkE_1iAOA4/mqdefault.jpg</v>
      </c>
      <c r="K427" t="s">
        <v>977</v>
      </c>
      <c r="L427" t="s">
        <v>1773</v>
      </c>
      <c r="M427" t="str">
        <f t="shared" si="112"/>
        <v>https://www.youtube.com/watch?v=SRkE_1iAOA4</v>
      </c>
      <c r="O427" t="str">
        <f t="shared" si="87"/>
        <v>{"titulo": "Diego Faria - LIVE SUNSET - ELAS FICAM LOUCAS!" , "canais": [{"nome":"Diego Faria", "_id": "5ec19a37f1c6989ffb869666"}], "subcategorias": [{"nome":"sertanejo", "_id:":"5ec195a5f1c6989ffb869644"}], "dataHora": new Date("2020-05-16T14:00-0300"),   "largeimage": "https://i.ytimg.com/vi/SRkE_1iAOA4/mqdefault.jpg", "status": "offline", "videoId": "SRkE_1iAOA4", "url": "https://www.youtube.com/watch?v=SRkE_1iAOA4"},</v>
      </c>
    </row>
    <row r="428" spans="1:15" x14ac:dyDescent="0.25">
      <c r="A428" t="s">
        <v>1774</v>
      </c>
      <c r="B428" t="s">
        <v>929</v>
      </c>
      <c r="C428" t="str">
        <f>VLOOKUP(B428,[1]Canais!$B$2:$C$400,2,FALSE)</f>
        <v>UCN35duZu5g7aUNMcnV8N7sA</v>
      </c>
      <c r="D428" t="str">
        <f>VLOOKUP(B428,canais!$L$2:$M$412,2,FALSE)</f>
        <v>5ec19a37f1c6989ffb8697e0</v>
      </c>
      <c r="E428" s="6">
        <v>43967</v>
      </c>
      <c r="F428" s="5" t="s">
        <v>40</v>
      </c>
      <c r="G428" t="str">
        <f>VLOOKUP(F428,subcategorias!$D$2:$E$123,2,FALSE)</f>
        <v>5ec195a5f1c6989ffb869650</v>
      </c>
      <c r="H428" s="7">
        <v>0.71180555555555547</v>
      </c>
      <c r="I428" s="7" t="str">
        <f t="shared" si="86"/>
        <v>new Date("2020-05-16T17:05-0300")</v>
      </c>
      <c r="J428" t="str">
        <f>"https://i.ytimg.com/vi/"&amp;L428&amp;"/mqdefault.jpg"</f>
        <v>https://i.ytimg.com/vi/QmJmPapct4Y/mqdefault.jpg</v>
      </c>
      <c r="K428" t="s">
        <v>977</v>
      </c>
      <c r="L428" t="s">
        <v>1775</v>
      </c>
      <c r="M428" t="str">
        <f t="shared" si="112"/>
        <v>https://www.youtube.com/watch?v=QmJmPapct4Y</v>
      </c>
      <c r="O428" t="str">
        <f t="shared" si="87"/>
        <v>{"titulo": "Live2 | Gabriela Carvalho e Banda - feat. Juliana de Paula, Walma Karina e Wanise Karla" , "canais": [{"nome":"Gabriela Carvalho", "_id": "5ec19a37f1c6989ffb8697e0"}], "subcategorias": [{"nome":"gospel", "_id:":"5ec195a5f1c6989ffb869650"}], "dataHora": new Date("2020-05-16T17:05-0300"),   "largeimage": "https://i.ytimg.com/vi/QmJmPapct4Y/mqdefault.jpg", "status": "offline", "videoId": "QmJmPapct4Y", "url": "https://www.youtube.com/watch?v=QmJmPapct4Y"},</v>
      </c>
    </row>
    <row r="429" spans="1:15" x14ac:dyDescent="0.25">
      <c r="A429" t="s">
        <v>1776</v>
      </c>
      <c r="B429" t="s">
        <v>931</v>
      </c>
      <c r="C429" t="str">
        <f>VLOOKUP(B429,[1]Canais!$B$2:$C$400,2,FALSE)</f>
        <v>UC2udUpIcyNDYd8UEn5TcJsg</v>
      </c>
      <c r="D429" t="str">
        <f>VLOOKUP(B429,canais!$L$2:$M$412,2,FALSE)</f>
        <v>5ec19a37f1c6989ffb8697e1</v>
      </c>
      <c r="E429" s="6">
        <v>43967</v>
      </c>
      <c r="F429" s="5" t="s">
        <v>39</v>
      </c>
      <c r="G429" t="str">
        <f>VLOOKUP(F429,subcategorias!$D$2:$E$123,2,FALSE)</f>
        <v>5ec195a5f1c6989ffb86964f</v>
      </c>
      <c r="H429" s="7">
        <v>0.70833333333333337</v>
      </c>
      <c r="I429" s="7" t="str">
        <f t="shared" si="86"/>
        <v>new Date("2020-05-16T17:00-0300")</v>
      </c>
      <c r="J429" t="str">
        <f>"https://i.ytimg.com/vi/"&amp;L429&amp;"/mqdefault.jpg"</f>
        <v>https://i.ytimg.com/vi/qGut__CKo04/mqdefault.jpg</v>
      </c>
      <c r="K429" t="s">
        <v>977</v>
      </c>
      <c r="L429" t="s">
        <v>1777</v>
      </c>
      <c r="M429" t="str">
        <f t="shared" si="112"/>
        <v>https://www.youtube.com/watch?v=qGut__CKo04</v>
      </c>
      <c r="O429" t="str">
        <f t="shared" si="87"/>
        <v>{"titulo": "#LiveDoZé2 | #FiqueEmCasa e Cante #Comigo (Live Zé Cantor)" , "canais": [{"nome":"Zé Cantor", "_id": "5ec19a37f1c6989ffb8697e1"}], "subcategorias": [{"nome":"forró", "_id:":"5ec195a5f1c6989ffb86964f"}], "dataHora": new Date("2020-05-16T17:00-0300"),   "largeimage": "https://i.ytimg.com/vi/qGut__CKo04/mqdefault.jpg", "status": "offline", "videoId": "qGut__CKo04", "url": "https://www.youtube.com/watch?v=qGut__CKo04"},</v>
      </c>
    </row>
    <row r="430" spans="1:15" x14ac:dyDescent="0.25">
      <c r="A430" t="str">
        <f>"Live "&amp;B430</f>
        <v>Live Grupo Pixote</v>
      </c>
      <c r="B430" t="s">
        <v>933</v>
      </c>
      <c r="C430" t="str">
        <f>VLOOKUP(B430,[1]Canais!$B$2:$C$400,2,FALSE)</f>
        <v>UC9nrzWIabr3QFpEPi2HQzzA</v>
      </c>
      <c r="D430" t="str">
        <f>VLOOKUP(B430,canais!$L$2:$M$412,2,FALSE)</f>
        <v>5ec19a37f1c6989ffb8697e2</v>
      </c>
      <c r="E430" s="6">
        <v>43967</v>
      </c>
      <c r="F430" s="5" t="s">
        <v>37</v>
      </c>
      <c r="G430" t="str">
        <f>VLOOKUP(F430,subcategorias!$D$2:$E$123,2,FALSE)</f>
        <v>5ec195a5f1c6989ffb86964d</v>
      </c>
      <c r="H430" s="7">
        <v>0.70833333333333337</v>
      </c>
      <c r="I430" s="7" t="str">
        <f t="shared" si="86"/>
        <v>new Date("2020-05-16T17:00-0300")</v>
      </c>
      <c r="J430" t="s">
        <v>1778</v>
      </c>
      <c r="K430" t="s">
        <v>977</v>
      </c>
      <c r="M430" t="str">
        <f t="shared" si="112"/>
        <v>https://www.youtube.com/channel/UC9nrzWIabr3QFpEPi2HQzzA</v>
      </c>
      <c r="O430" t="str">
        <f t="shared" si="87"/>
        <v>{"titulo": "Live Grupo Pixote" , "canais": [{"nome":"Grupo Pixote", "_id": "5ec19a37f1c6989ffb8697e2"}], "subcategorias": [{"nome":"samba", "_id:":"5ec195a5f1c6989ffb86964d"}], "dataHora": new Date("2020-05-16T17:00-0300"),   "largeimage": "https://instagram.fbhz1-1.fna.fbcdn.net/v/t51.2885-15/sh0.08/e35/s640x640/97157750_618633285402718_3091023683041336014_n.jpg?_nc_ht=instagram.fbhz1-1.fna.fbcdn.net&amp;_nc_cat=1&amp;_nc_ohc=fHk09x2Y9kQAX8_W3hH&amp;oh=cfec8c42dedad3f03ddec844b4fc6a4f&amp;oe=5EE6DE7A", "status": "offline", "videoId": "", "url": "https://www.youtube.com/channel/UC9nrzWIabr3QFpEPi2HQzzA"},</v>
      </c>
    </row>
    <row r="431" spans="1:15" x14ac:dyDescent="0.25">
      <c r="A431" t="s">
        <v>1779</v>
      </c>
      <c r="B431" t="s">
        <v>935</v>
      </c>
      <c r="C431" t="str">
        <f>VLOOKUP(B431,[1]Canais!$B$2:$C$400,2,FALSE)</f>
        <v>UCmCOoNLsYoQnHJHTa_Yv_lA</v>
      </c>
      <c r="D431" t="str">
        <f>VLOOKUP(B431,canais!$L$2:$M$412,2,FALSE)</f>
        <v>5ec19a37f1c6989ffb8697e3</v>
      </c>
      <c r="E431" s="6">
        <v>43967</v>
      </c>
      <c r="F431" s="5" t="s">
        <v>39</v>
      </c>
      <c r="G431" t="str">
        <f>VLOOKUP(F431,subcategorias!$D$2:$E$123,2,FALSE)</f>
        <v>5ec195a5f1c6989ffb86964f</v>
      </c>
      <c r="H431" s="7">
        <v>0.75</v>
      </c>
      <c r="I431" s="7" t="str">
        <f t="shared" si="86"/>
        <v>new Date("2020-05-16T18:00-0300")</v>
      </c>
      <c r="J431" t="str">
        <f t="shared" ref="J431:J443" si="113">"https://i.ytimg.com/vi/"&amp;L431&amp;"/mqdefault.jpg"</f>
        <v>https://i.ytimg.com/vi/SqGVygvJjf0/mqdefault.jpg</v>
      </c>
      <c r="K431" t="s">
        <v>977</v>
      </c>
      <c r="L431" t="s">
        <v>1780</v>
      </c>
      <c r="M431" t="str">
        <f t="shared" si="112"/>
        <v>https://www.youtube.com/watch?v=SqGVygvJjf0</v>
      </c>
      <c r="O431" t="str">
        <f t="shared" si="87"/>
        <v>{"titulo": "Live Sâmya Maia #PraRecordar - #FiqueEmCasa e Cante #Comigo" , "canais": [{"nome":"Sâmya Maia", "_id": "5ec19a37f1c6989ffb8697e3"}], "subcategorias": [{"nome":"forró", "_id:":"5ec195a5f1c6989ffb86964f"}], "dataHora": new Date("2020-05-16T18:00-0300"),   "largeimage": "https://i.ytimg.com/vi/SqGVygvJjf0/mqdefault.jpg", "status": "offline", "videoId": "SqGVygvJjf0", "url": "https://www.youtube.com/watch?v=SqGVygvJjf0"},</v>
      </c>
    </row>
    <row r="432" spans="1:15" x14ac:dyDescent="0.25">
      <c r="A432" t="s">
        <v>1781</v>
      </c>
      <c r="B432" t="s">
        <v>937</v>
      </c>
      <c r="C432" t="str">
        <f>VLOOKUP(B432,[1]Canais!$B$2:$C$400,2,FALSE)</f>
        <v>UCc9CbS3E_1NfhD-aUgg_m3w</v>
      </c>
      <c r="D432" t="str">
        <f>VLOOKUP(B432,canais!$L$2:$M$412,2,FALSE)</f>
        <v>5ec19a37f1c6989ffb8697e4</v>
      </c>
      <c r="E432" s="6">
        <v>43967</v>
      </c>
      <c r="F432" s="5" t="s">
        <v>40</v>
      </c>
      <c r="G432" t="str">
        <f>VLOOKUP(F432,subcategorias!$D$2:$E$123,2,FALSE)</f>
        <v>5ec195a5f1c6989ffb869650</v>
      </c>
      <c r="H432" s="7">
        <v>0.78125</v>
      </c>
      <c r="I432" s="7" t="str">
        <f t="shared" si="86"/>
        <v>new Date("2020-05-16T18:45-0300")</v>
      </c>
      <c r="J432" t="str">
        <f t="shared" si="113"/>
        <v>https://i.ytimg.com/vi/Irv6RGx8Rck/mqdefault.jpg</v>
      </c>
      <c r="K432" t="s">
        <v>977</v>
      </c>
      <c r="L432" t="s">
        <v>1782</v>
      </c>
      <c r="M432" t="str">
        <f t="shared" si="112"/>
        <v>https://www.youtube.com/watch?v=Irv6RGx8Rck</v>
      </c>
      <c r="O432" t="str">
        <f t="shared" si="87"/>
        <v>{"titulo": "Live Olivia Ferreira - #FiqueEmCasa e cante #Comigo" , "canais": [{"nome":"Olivia Ferreira", "_id": "5ec19a37f1c6989ffb8697e4"}], "subcategorias": [{"nome":"gospel", "_id:":"5ec195a5f1c6989ffb869650"}], "dataHora": new Date("2020-05-16T18:45-0300"),   "largeimage": "https://i.ytimg.com/vi/Irv6RGx8Rck/mqdefault.jpg", "status": "offline", "videoId": "Irv6RGx8Rck", "url": "https://www.youtube.com/watch?v=Irv6RGx8Rck"},</v>
      </c>
    </row>
    <row r="433" spans="1:15" x14ac:dyDescent="0.25">
      <c r="A433" t="s">
        <v>1783</v>
      </c>
      <c r="B433" t="s">
        <v>939</v>
      </c>
      <c r="C433" t="str">
        <f>VLOOKUP(B433,[1]Canais!$B$2:$C$400,2,FALSE)</f>
        <v>UC2nf2odgrHCgedXraaExpeQ</v>
      </c>
      <c r="D433" t="str">
        <f>VLOOKUP(B433,canais!$L$2:$M$412,2,FALSE)</f>
        <v>5ec19a37f1c6989ffb8697e5</v>
      </c>
      <c r="E433" s="6">
        <v>43967</v>
      </c>
      <c r="F433" s="5" t="s">
        <v>36</v>
      </c>
      <c r="G433" t="str">
        <f>VLOOKUP(F433,subcategorias!$D$2:$E$123,2,FALSE)</f>
        <v>5ec195a5f1c6989ffb86964c</v>
      </c>
      <c r="H433" s="7">
        <v>0.91666666666666663</v>
      </c>
      <c r="I433" s="7" t="str">
        <f t="shared" si="86"/>
        <v>new Date("2020-05-16T22:00-0300")</v>
      </c>
      <c r="J433" t="str">
        <f t="shared" si="113"/>
        <v>https://i.ytimg.com/vi/CMxX0URGbAY/mqdefault.jpg</v>
      </c>
      <c r="K433" t="s">
        <v>977</v>
      </c>
      <c r="L433" t="s">
        <v>1784</v>
      </c>
      <c r="M433" t="str">
        <f t="shared" si="112"/>
        <v>https://www.youtube.com/watch?v=CMxX0URGbAY</v>
      </c>
      <c r="O433" t="str">
        <f t="shared" si="87"/>
        <v>{"titulo": "Live da Furacão 2000" , "canais": [{"nome":"Furacão 2000", "_id": "5ec19a37f1c6989ffb8697e5"}], "subcategorias": [{"nome":"funk", "_id:":"5ec195a5f1c6989ffb86964c"}], "dataHora": new Date("2020-05-16T22:00-0300"),   "largeimage": "https://i.ytimg.com/vi/CMxX0URGbAY/mqdefault.jpg", "status": "offline", "videoId": "CMxX0URGbAY", "url": "https://www.youtube.com/watch?v=CMxX0URGbAY"},</v>
      </c>
    </row>
    <row r="434" spans="1:15" x14ac:dyDescent="0.25">
      <c r="A434" t="s">
        <v>1785</v>
      </c>
      <c r="B434" t="s">
        <v>941</v>
      </c>
      <c r="C434" t="str">
        <f>VLOOKUP(B434,[1]Canais!$B$2:$C$400,2,FALSE)</f>
        <v>UCRnZjRGN-hzR-WiGrFJEKsQ</v>
      </c>
      <c r="D434" t="str">
        <f>VLOOKUP(B434,canais!$L$2:$M$412,2,FALSE)</f>
        <v>5ec19a37f1c6989ffb8697e6</v>
      </c>
      <c r="E434" s="6">
        <v>43967</v>
      </c>
      <c r="F434" s="5" t="s">
        <v>28</v>
      </c>
      <c r="G434" t="str">
        <f>VLOOKUP(F434,subcategorias!$D$2:$E$123,2,FALSE)</f>
        <v>5ec195a5f1c6989ffb869644</v>
      </c>
      <c r="H434" s="7">
        <v>0.58333333333333337</v>
      </c>
      <c r="I434" s="7" t="str">
        <f t="shared" si="86"/>
        <v>new Date("2020-05-16T14:00-0300")</v>
      </c>
      <c r="J434" t="str">
        <f t="shared" si="113"/>
        <v>https://i.ytimg.com/vi/4HEcKZPv_L0/mqdefault.jpg</v>
      </c>
      <c r="K434" t="s">
        <v>977</v>
      </c>
      <c r="L434" t="s">
        <v>1786</v>
      </c>
      <c r="M434" t="str">
        <f t="shared" si="112"/>
        <v>https://www.youtube.com/watch?v=4HEcKZPv_L0</v>
      </c>
      <c r="O434" t="str">
        <f t="shared" si="87"/>
        <v>{"titulo": "Live Mariana e Mateus - #FiqueEmCasa e Cante #Comigo" , "canais": [{"nome":"Mariana e Mateus", "_id": "5ec19a37f1c6989ffb8697e6"}], "subcategorias": [{"nome":"sertanejo", "_id:":"5ec195a5f1c6989ffb869644"}], "dataHora": new Date("2020-05-16T14:00-0300"),   "largeimage": "https://i.ytimg.com/vi/4HEcKZPv_L0/mqdefault.jpg", "status": "offline", "videoId": "4HEcKZPv_L0", "url": "https://www.youtube.com/watch?v=4HEcKZPv_L0"},</v>
      </c>
    </row>
    <row r="435" spans="1:15" x14ac:dyDescent="0.25">
      <c r="A435" t="s">
        <v>1787</v>
      </c>
      <c r="B435" t="s">
        <v>943</v>
      </c>
      <c r="C435" t="str">
        <f>VLOOKUP(B435,[1]Canais!$B$2:$C$400,2,FALSE)</f>
        <v>UCMMGkrT73uzeFjO1BCYBdCw</v>
      </c>
      <c r="D435" t="str">
        <f>VLOOKUP(B435,canais!$L$2:$M$412,2,FALSE)</f>
        <v>5ec19a37f1c6989ffb8697e7</v>
      </c>
      <c r="E435" s="6">
        <v>43967</v>
      </c>
      <c r="F435" s="5" t="s">
        <v>35</v>
      </c>
      <c r="G435" t="str">
        <f>VLOOKUP(F435,subcategorias!$D$2:$E$123,2,FALSE)</f>
        <v>5ec195a5f1c6989ffb86964b</v>
      </c>
      <c r="H435" s="7">
        <v>0.625</v>
      </c>
      <c r="I435" s="7" t="str">
        <f t="shared" si="86"/>
        <v>new Date("2020-05-16T15:00-0300")</v>
      </c>
      <c r="J435" t="str">
        <f t="shared" si="113"/>
        <v>https://i.ytimg.com/vi/qCfsqq8TwMo/mqdefault.jpg</v>
      </c>
      <c r="K435" t="s">
        <v>977</v>
      </c>
      <c r="L435" t="s">
        <v>1788</v>
      </c>
      <c r="M435" t="str">
        <f t="shared" si="112"/>
        <v>https://www.youtube.com/watch?v=qCfsqq8TwMo</v>
      </c>
      <c r="O435" t="str">
        <f t="shared" si="87"/>
        <v>{"titulo": "Rafa Mesquita - Ensaios Frenéticos in Casa #2 | #FiqueEmCasa e Cante #Comigo" , "canais": [{"nome":"Rafa Mesquita", "_id": "5ec19a37f1c6989ffb8697e7"}], "subcategorias": [{"nome":"pagode", "_id:":"5ec195a5f1c6989ffb86964b"}], "dataHora": new Date("2020-05-16T15:00-0300"),   "largeimage": "https://i.ytimg.com/vi/qCfsqq8TwMo/mqdefault.jpg", "status": "offline", "videoId": "qCfsqq8TwMo", "url": "https://www.youtube.com/watch?v=qCfsqq8TwMo"},</v>
      </c>
    </row>
    <row r="436" spans="1:15" x14ac:dyDescent="0.25">
      <c r="A436" t="s">
        <v>1789</v>
      </c>
      <c r="B436" t="s">
        <v>945</v>
      </c>
      <c r="C436" t="str">
        <f>VLOOKUP(B436,[1]Canais!$B$2:$C$500,2,FALSE)</f>
        <v>UCz8FS9fRzVPkaSToXvA2TZQ</v>
      </c>
      <c r="D436" t="str">
        <f>VLOOKUP(B436,canais!$L$2:$M$412,2,FALSE)</f>
        <v>5ec19a37f1c6989ffb8697e8</v>
      </c>
      <c r="E436" s="6">
        <v>43968</v>
      </c>
      <c r="F436" s="5" t="s">
        <v>41</v>
      </c>
      <c r="G436" t="str">
        <f>VLOOKUP(F436,subcategorias!$D$2:$E$123,2,FALSE)</f>
        <v>5ec195a5f1c6989ffb869651</v>
      </c>
      <c r="H436" s="7">
        <v>0.58333333333333337</v>
      </c>
      <c r="I436" s="7" t="str">
        <f t="shared" si="86"/>
        <v>new Date("2020-05-17T14:00-0300")</v>
      </c>
      <c r="J436" t="str">
        <f t="shared" si="113"/>
        <v>https://i.ytimg.com/vi/xEg0VAw_kaY/mqdefault.jpg</v>
      </c>
      <c r="K436" t="s">
        <v>977</v>
      </c>
      <c r="L436" t="s">
        <v>1790</v>
      </c>
      <c r="M436" t="str">
        <f t="shared" si="112"/>
        <v>https://www.youtube.com/watch?v=xEg0VAw_kaY</v>
      </c>
      <c r="O436" t="str">
        <f t="shared" si="87"/>
        <v>{"titulo": "Babu Santana - Quintal Do Paizão #FiqueEmCasa" , "canais": [{"nome":"Babu Santana", "_id": "5ec19a37f1c6989ffb8697e8"}], "subcategorias": [{"nome":"mpb", "_id:":"5ec195a5f1c6989ffb869651"}], "dataHora": new Date("2020-05-17T14:00-0300"),   "largeimage": "https://i.ytimg.com/vi/xEg0VAw_kaY/mqdefault.jpg", "status": "offline", "videoId": "xEg0VAw_kaY", "url": "https://www.youtube.com/watch?v=xEg0VAw_kaY"},</v>
      </c>
    </row>
    <row r="437" spans="1:15" x14ac:dyDescent="0.25">
      <c r="A437" t="s">
        <v>1792</v>
      </c>
      <c r="B437" t="s">
        <v>947</v>
      </c>
      <c r="C437" t="str">
        <f>VLOOKUP(B437,[1]Canais!$B$2:$C$500,2,FALSE)</f>
        <v>UCa2s7svVZrDm5NUZ3ExL6DA</v>
      </c>
      <c r="D437" t="str">
        <f>VLOOKUP(B437,canais!$L$2:$M$412,2,FALSE)</f>
        <v>5ec19a37f1c6989ffb8697e9</v>
      </c>
      <c r="E437" s="6">
        <v>43968</v>
      </c>
      <c r="F437" s="5" t="s">
        <v>28</v>
      </c>
      <c r="G437" t="str">
        <f>VLOOKUP(F437,subcategorias!$D$2:$E$123,2,FALSE)</f>
        <v>5ec195a5f1c6989ffb869644</v>
      </c>
      <c r="H437" s="7">
        <v>0.58333333333333337</v>
      </c>
      <c r="I437" s="7" t="str">
        <f t="shared" si="86"/>
        <v>new Date("2020-05-17T14:00-0300")</v>
      </c>
      <c r="J437" t="s">
        <v>1791</v>
      </c>
      <c r="K437" t="s">
        <v>977</v>
      </c>
      <c r="M437" t="str">
        <f t="shared" si="112"/>
        <v>https://www.youtube.com/channel/UCa2s7svVZrDm5NUZ3ExL6DA</v>
      </c>
      <c r="O437" t="str">
        <f t="shared" si="87"/>
        <v>{"titulo": "#LiveAmizadeSincera | Renato Teixeira e Sérgio Reis" , "canais": [{"nome":"Sérgio Reis", "_id": "5ec19a37f1c6989ffb8697e9"}], "subcategorias": [{"nome":"sertanejo", "_id:":"5ec195a5f1c6989ffb869644"}], "dataHora": new Date("2020-05-17T14:00-0300"),   "largeimage": "https://instagram.fsdu11-1.fna.fbcdn.net/v/t51.2885-15/sh0.08/e35/p640x640/96946699_1130549760626783_5798125109326024563_n.jpg?_nc_ht=instagram.fsdu11-1.fna.fbcdn.net&amp;_nc_cat=111&amp;_nc_ohc=aqYOQGSG6mgAX-fTmSl&amp;oh=6fa1b2ec4fb4c07c7a70fb0bd752c7e9&amp;oe=5EEAAD84", "status": "offline", "videoId": "", "url": "https://www.youtube.com/channel/UCa2s7svVZrDm5NUZ3ExL6DA"},</v>
      </c>
    </row>
    <row r="438" spans="1:15" x14ac:dyDescent="0.25">
      <c r="A438" t="s">
        <v>1793</v>
      </c>
      <c r="B438" t="s">
        <v>949</v>
      </c>
      <c r="C438" t="str">
        <f>VLOOKUP(B438,[1]Canais!$B$2:$C$500,2,FALSE)</f>
        <v>UCSaEzXPqQZgyYTnjcNd40xQ</v>
      </c>
      <c r="D438" t="str">
        <f>VLOOKUP(B438,canais!$L$2:$M$412,2,FALSE)</f>
        <v>5ec19a37f1c6989ffb8697ea</v>
      </c>
      <c r="E438" s="6">
        <v>43968</v>
      </c>
      <c r="F438" s="5" t="s">
        <v>37</v>
      </c>
      <c r="G438" t="str">
        <f>VLOOKUP(F438,subcategorias!$D$2:$E$123,2,FALSE)</f>
        <v>5ec195a5f1c6989ffb86964d</v>
      </c>
      <c r="H438" s="7">
        <v>0.58333333333333337</v>
      </c>
      <c r="I438" s="7" t="str">
        <f t="shared" si="86"/>
        <v>new Date("2020-05-17T14:00-0300")</v>
      </c>
      <c r="J438" t="str">
        <f t="shared" si="113"/>
        <v>https://i.ytimg.com/vi/8rQvCPwsfBo/mqdefault.jpg</v>
      </c>
      <c r="K438" t="s">
        <v>977</v>
      </c>
      <c r="L438" t="s">
        <v>1794</v>
      </c>
      <c r="M438" t="str">
        <f t="shared" si="112"/>
        <v>https://www.youtube.com/watch?v=8rQvCPwsfBo</v>
      </c>
      <c r="O438" t="str">
        <f t="shared" si="87"/>
        <v>{"titulo": "SAMBADM Live Roda de Boteco" , "canais": [{"nome":"SambAdm", "_id": "5ec19a37f1c6989ffb8697ea"}], "subcategorias": [{"nome":"samba", "_id:":"5ec195a5f1c6989ffb86964d"}], "dataHora": new Date("2020-05-17T14:00-0300"),   "largeimage": "https://i.ytimg.com/vi/8rQvCPwsfBo/mqdefault.jpg", "status": "offline", "videoId": "8rQvCPwsfBo", "url": "https://www.youtube.com/watch?v=8rQvCPwsfBo"},</v>
      </c>
    </row>
    <row r="439" spans="1:15" x14ac:dyDescent="0.25">
      <c r="A439" t="s">
        <v>1795</v>
      </c>
      <c r="B439" t="s">
        <v>951</v>
      </c>
      <c r="C439" t="str">
        <f>VLOOKUP(B439,[1]Canais!$B$2:$C$500,2,FALSE)</f>
        <v>UC5_0qdfbiW506o1M-0atC9Q</v>
      </c>
      <c r="D439" t="str">
        <f>VLOOKUP(B439,canais!$L$2:$M$412,2,FALSE)</f>
        <v>5ec19a37f1c6989ffb8697eb</v>
      </c>
      <c r="E439" s="6">
        <v>43968</v>
      </c>
      <c r="F439" s="5" t="s">
        <v>28</v>
      </c>
      <c r="G439" t="str">
        <f>VLOOKUP(F439,subcategorias!$D$2:$E$123,2,FALSE)</f>
        <v>5ec195a5f1c6989ffb869644</v>
      </c>
      <c r="H439" s="7">
        <v>0.625</v>
      </c>
      <c r="I439" s="7" t="str">
        <f t="shared" si="86"/>
        <v>new Date("2020-05-17T15:00-0300")</v>
      </c>
      <c r="J439" t="str">
        <f t="shared" si="113"/>
        <v>https://i.ytimg.com/vi/Q9c5HfscM0s/mqdefault.jpg</v>
      </c>
      <c r="K439" t="s">
        <v>977</v>
      </c>
      <c r="L439" t="s">
        <v>1796</v>
      </c>
      <c r="M439" t="str">
        <f t="shared" si="112"/>
        <v>https://www.youtube.com/watch?v=Q9c5HfscM0s</v>
      </c>
      <c r="O439" t="str">
        <f t="shared" si="87"/>
        <v>{"titulo": "Live dos Gordinhos - Zé Ricardo e Thiago l #FiqueEmCasa E #CanteComigo" , "canais": [{"nome":"Zé Ricardo e Thiago", "_id": "5ec19a37f1c6989ffb8697eb"}], "subcategorias": [{"nome":"sertanejo", "_id:":"5ec195a5f1c6989ffb869644"}], "dataHora": new Date("2020-05-17T15:00-0300"),   "largeimage": "https://i.ytimg.com/vi/Q9c5HfscM0s/mqdefault.jpg", "status": "offline", "videoId": "Q9c5HfscM0s", "url": "https://www.youtube.com/watch?v=Q9c5HfscM0s"},</v>
      </c>
    </row>
    <row r="440" spans="1:15" x14ac:dyDescent="0.25">
      <c r="A440" t="str">
        <f>"Live "&amp;B440</f>
        <v>Live Enzo Rabelo</v>
      </c>
      <c r="B440" t="s">
        <v>953</v>
      </c>
      <c r="C440" t="str">
        <f>VLOOKUP(B440,[1]Canais!$B$2:$C$500,2,FALSE)</f>
        <v>UCd03l2uhKmifkTDLdsP1kSw</v>
      </c>
      <c r="D440" t="str">
        <f>VLOOKUP(B440,canais!$L$2:$M$412,2,FALSE)</f>
        <v>5ec19a37f1c6989ffb8697ec</v>
      </c>
      <c r="E440" s="6">
        <v>43968</v>
      </c>
      <c r="F440" s="5" t="s">
        <v>28</v>
      </c>
      <c r="G440" t="str">
        <f>VLOOKUP(F440,subcategorias!$D$2:$E$123,2,FALSE)</f>
        <v>5ec195a5f1c6989ffb869644</v>
      </c>
      <c r="H440" s="7">
        <v>0.66666666666666663</v>
      </c>
      <c r="I440" s="7" t="str">
        <f t="shared" si="86"/>
        <v>new Date("2020-05-17T16:00-0300")</v>
      </c>
      <c r="J440" t="s">
        <v>1797</v>
      </c>
      <c r="K440" t="s">
        <v>977</v>
      </c>
      <c r="M440" t="str">
        <f t="shared" si="112"/>
        <v>https://www.youtube.com/channel/UCd03l2uhKmifkTDLdsP1kSw</v>
      </c>
      <c r="O440" t="str">
        <f t="shared" si="87"/>
        <v>{"titulo": "Live Enzo Rabelo" , "canais": [{"nome":"Enzo Rabelo", "_id": "5ec19a37f1c6989ffb8697ec"}], "subcategorias": [{"nome":"sertanejo", "_id:":"5ec195a5f1c6989ffb869644"}], "dataHora": new Date("2020-05-17T16:00-0300"),   "largeimage": "https://instagram.fsdu11-1.fna.fbcdn.net/v/t51.2885-15/e35/95017848_1592667780908818_8281955579992853869_n.jpg?_nc_ht=instagram.fsdu11-1.fna.fbcdn.net&amp;_nc_cat=110&amp;_nc_ohc=S-wHXYadqpIAX8Ma96X&amp;oh=fdc2732daf2af34427842e5e9acf0363&amp;oe=5EC15659", "status": "offline", "videoId": "", "url": "https://www.youtube.com/channel/UCd03l2uhKmifkTDLdsP1kSw"},</v>
      </c>
    </row>
    <row r="441" spans="1:15" x14ac:dyDescent="0.25">
      <c r="A441" t="s">
        <v>1798</v>
      </c>
      <c r="B441" t="s">
        <v>955</v>
      </c>
      <c r="C441" t="str">
        <f>VLOOKUP(B441,[1]Canais!$B$2:$C$500,2,FALSE)</f>
        <v>UCtWzhHO4T1VGfJfGXGEd5XQ</v>
      </c>
      <c r="D441" t="str">
        <f>VLOOKUP(B441,canais!$L$2:$M$412,2,FALSE)</f>
        <v>5ec19a37f1c6989ffb8697ed</v>
      </c>
      <c r="E441" s="6">
        <v>43968</v>
      </c>
      <c r="F441" s="5" t="s">
        <v>28</v>
      </c>
      <c r="G441" t="str">
        <f>VLOOKUP(F441,subcategorias!$D$2:$E$123,2,FALSE)</f>
        <v>5ec195a5f1c6989ffb869644</v>
      </c>
      <c r="H441" s="7">
        <v>0.83333333333333337</v>
      </c>
      <c r="I441" s="7" t="str">
        <f t="shared" si="86"/>
        <v>new Date("2020-05-17T20:00-0300")</v>
      </c>
      <c r="J441" t="str">
        <f t="shared" si="113"/>
        <v>https://i.ytimg.com/vi/-ncF7jrPeSE/mqdefault.jpg</v>
      </c>
      <c r="K441" t="s">
        <v>977</v>
      </c>
      <c r="L441" s="10" t="s">
        <v>1799</v>
      </c>
      <c r="M441" t="str">
        <f t="shared" si="112"/>
        <v>https://www.youtube.com/watch?v=-ncF7jrPeSE</v>
      </c>
      <c r="O441" t="str">
        <f t="shared" si="87"/>
        <v>{"titulo": "Live Show May &amp; Karen - #FiqueEmCasa e Cante #Comigo" , "canais": [{"nome":"May e Karen", "_id": "5ec19a37f1c6989ffb8697ed"}], "subcategorias": [{"nome":"sertanejo", "_id:":"5ec195a5f1c6989ffb869644"}], "dataHora": new Date("2020-05-17T20:00-0300"),   "largeimage": "https://i.ytimg.com/vi/-ncF7jrPeSE/mqdefault.jpg", "status": "offline", "videoId": "-ncF7jrPeSE", "url": "https://www.youtube.com/watch?v=-ncF7jrPeSE"},</v>
      </c>
    </row>
    <row r="442" spans="1:15" x14ac:dyDescent="0.25">
      <c r="A442" t="str">
        <f>"Live "&amp;B442</f>
        <v>Live Althaír e Alexandre</v>
      </c>
      <c r="B442" t="s">
        <v>957</v>
      </c>
      <c r="C442" t="str">
        <f>VLOOKUP(B442,[1]Canais!$B$2:$C$500,2,FALSE)</f>
        <v>UC_aqPIdlexTfC4zvclX-sDQ</v>
      </c>
      <c r="D442" t="str">
        <f>VLOOKUP(B442,canais!$L$2:$M$412,2,FALSE)</f>
        <v>5ec19a37f1c6989ffb8697ee</v>
      </c>
      <c r="E442" s="6">
        <v>43968</v>
      </c>
      <c r="F442" s="5" t="s">
        <v>28</v>
      </c>
      <c r="G442" t="str">
        <f>VLOOKUP(F442,subcategorias!$D$2:$E$123,2,FALSE)</f>
        <v>5ec195a5f1c6989ffb869644</v>
      </c>
      <c r="H442" s="7">
        <v>0.58333333333333337</v>
      </c>
      <c r="I442" s="7" t="str">
        <f t="shared" si="86"/>
        <v>new Date("2020-05-17T14:00-0300")</v>
      </c>
      <c r="J442" t="s">
        <v>1800</v>
      </c>
      <c r="K442" t="s">
        <v>977</v>
      </c>
      <c r="M442" t="str">
        <f t="shared" si="112"/>
        <v>https://www.youtube.com/channel/UC_aqPIdlexTfC4zvclX-sDQ</v>
      </c>
      <c r="O442" t="str">
        <f t="shared" si="87"/>
        <v>{"titulo": "Live Althaír e Alexandre" , "canais": [{"nome":"Althaír e Alexandre", "_id": "5ec19a37f1c6989ffb8697ee"}], "subcategorias": [{"nome":"sertanejo", "_id:":"5ec195a5f1c6989ffb869644"}], "dataHora": new Date("2020-05-17T14:00-0300"),   "largeimage": "https://instagram.fsdu11-1.fna.fbcdn.net/v/t51.2885-15/sh0.08/e35/p640x640/97281411_308554790136893_8432943828396016964_n.jpg?_nc_ht=instagram.fsdu11-1.fna.fbcdn.net&amp;_nc_cat=105&amp;_nc_ohc=_QBd1p94gb4AX-NYeg6&amp;oh=a4d31f7182dfda423783d13d32c61f00&amp;oe=5EE96095", "status": "offline", "videoId": "", "url": "https://www.youtube.com/channel/UC_aqPIdlexTfC4zvclX-sDQ"},</v>
      </c>
    </row>
    <row r="443" spans="1:15" x14ac:dyDescent="0.25">
      <c r="A443" t="s">
        <v>1801</v>
      </c>
      <c r="B443" t="s">
        <v>959</v>
      </c>
      <c r="C443" t="str">
        <f>VLOOKUP(B443,[1]Canais!$B$2:$C$500,2,FALSE)</f>
        <v>UCB_Z6rBg3WW3NL4-QimhC2A</v>
      </c>
      <c r="D443" t="str">
        <f>VLOOKUP(B443,canais!$L$2:$M$412,2,FALSE)</f>
        <v>5ec19a37f1c6989ffb8697ef</v>
      </c>
      <c r="E443" s="6">
        <v>43968</v>
      </c>
      <c r="F443" s="5" t="s">
        <v>29</v>
      </c>
      <c r="G443" t="str">
        <f>VLOOKUP(F443,subcategorias!$D$2:$E$123,2,FALSE)</f>
        <v>5ec195a5f1c6989ffb869645</v>
      </c>
      <c r="H443" s="7">
        <v>0.66666666666666663</v>
      </c>
      <c r="I443" s="7" t="str">
        <f t="shared" si="86"/>
        <v>new Date("2020-05-17T16:00-0300")</v>
      </c>
      <c r="J443" t="str">
        <f t="shared" si="113"/>
        <v>https://i.ytimg.com/vi/f8RsYQp_hnc/mqdefault.jpg</v>
      </c>
      <c r="K443" t="s">
        <v>977</v>
      </c>
      <c r="L443" t="s">
        <v>1802</v>
      </c>
      <c r="M443" t="str">
        <f t="shared" si="112"/>
        <v>https://www.youtube.com/watch?v=f8RsYQp_hnc</v>
      </c>
      <c r="O443" t="str">
        <f t="shared" si="87"/>
        <v>{"titulo": "Extra Licks! The Rolling Stones - Live At The Fonda Theatre #ExtraLicks #StayHome rock #WithMe" , "canais": [{"nome":"The Rolling Stones", "_id": "5ec19a37f1c6989ffb8697ef"}], "subcategorias": [{"nome":"rock", "_id:":"5ec195a5f1c6989ffb869645"}], "dataHora": new Date("2020-05-17T16:00-0300"),   "largeimage": "https://i.ytimg.com/vi/f8RsYQp_hnc/mqdefault.jpg", "status": "offline", "videoId": "f8RsYQp_hnc", "url": "https://www.youtube.com/watch?v=f8RsYQp_hnc"},</v>
      </c>
    </row>
    <row r="444" spans="1:15" x14ac:dyDescent="0.25">
      <c r="A444" t="str">
        <f>"Live "&amp;B444</f>
        <v>Live Ana Gabriela</v>
      </c>
      <c r="B444" t="s">
        <v>961</v>
      </c>
      <c r="C444" t="str">
        <f>VLOOKUP(B444,[1]Canais!$B$2:$C$500,2,FALSE)</f>
        <v>UCtN63iegUVqBAxdYkZ-UslQ</v>
      </c>
      <c r="D444" t="str">
        <f>VLOOKUP(B444,canais!$L$2:$M$412,2,FALSE)</f>
        <v>5ec19a37f1c6989ffb8697f0</v>
      </c>
      <c r="E444" s="6">
        <v>43968</v>
      </c>
      <c r="F444" s="5" t="s">
        <v>41</v>
      </c>
      <c r="G444" t="str">
        <f>VLOOKUP(F444,subcategorias!$D$2:$E$123,2,FALSE)</f>
        <v>5ec195a5f1c6989ffb869651</v>
      </c>
      <c r="H444" s="7">
        <v>0.70833333333333337</v>
      </c>
      <c r="I444" s="7" t="str">
        <f t="shared" si="86"/>
        <v>new Date("2020-05-17T17:00-0300")</v>
      </c>
      <c r="J444" t="s">
        <v>1803</v>
      </c>
      <c r="K444" t="s">
        <v>977</v>
      </c>
      <c r="M444" t="str">
        <f t="shared" ref="M444:M446" si="114">IF(ISBLANK(L444),"https://www.youtube.com/channel/"&amp;C444,"https://www.youtube.com/watch?v="&amp;L444)</f>
        <v>https://www.youtube.com/channel/UCtN63iegUVqBAxdYkZ-UslQ</v>
      </c>
      <c r="O444" t="str">
        <f t="shared" si="87"/>
        <v>{"titulo": "Live Ana Gabriela" , "canais": [{"nome":"Ana Gabriela", "_id": "5ec19a37f1c6989ffb8697f0"}], "subcategorias": [{"nome":"mpb", "_id:":"5ec195a5f1c6989ffb869651"}], "dataHora": new Date("2020-05-17T17:00-0300"),   "largeimage": "https://instagram.fsdu11-1.fna.fbcdn.net/v/t51.2885-15/sh0.08/e35/s640x640/95883278_1339592976236927_8254908985063827437_n.jpg?_nc_ht=instagram.fsdu11-1.fna.fbcdn.net&amp;_nc_cat=111&amp;_nc_ohc=gMUjYTtGkIEAX_uOpW7&amp;oh=210bd8d95faff5945a101a75c70a94ad&amp;oe=5EEC99AC", "status": "offline", "videoId": "", "url": "https://www.youtube.com/channel/UCtN63iegUVqBAxdYkZ-UslQ"},</v>
      </c>
    </row>
    <row r="445" spans="1:15" x14ac:dyDescent="0.25">
      <c r="A445" t="str">
        <f>"Live "&amp;B445</f>
        <v>Live Maiara Coelho</v>
      </c>
      <c r="B445" t="s">
        <v>963</v>
      </c>
      <c r="C445" t="str">
        <f>VLOOKUP(B445,[1]Canais!$B$2:$C$500,2,FALSE)</f>
        <v>UCFefTtIYwcydVzoMnZEnu4w</v>
      </c>
      <c r="D445" t="str">
        <f>VLOOKUP(B445,canais!$L$2:$M$412,2,FALSE)</f>
        <v>5ec19a37f1c6989ffb8697f1</v>
      </c>
      <c r="E445" s="6">
        <v>43968</v>
      </c>
      <c r="F445" s="5" t="s">
        <v>28</v>
      </c>
      <c r="G445" t="str">
        <f>VLOOKUP(F445,subcategorias!$D$2:$E$123,2,FALSE)</f>
        <v>5ec195a5f1c6989ffb869644</v>
      </c>
      <c r="H445" s="7">
        <v>0.47916666666666669</v>
      </c>
      <c r="I445" s="7" t="str">
        <f t="shared" si="86"/>
        <v>new Date("2020-05-17T11:30-0300")</v>
      </c>
      <c r="J445" t="s">
        <v>1804</v>
      </c>
      <c r="K445" t="s">
        <v>977</v>
      </c>
      <c r="M445" t="str">
        <f t="shared" si="114"/>
        <v>https://www.youtube.com/channel/UCFefTtIYwcydVzoMnZEnu4w</v>
      </c>
      <c r="O445" t="str">
        <f t="shared" si="87"/>
        <v>{"titulo": "Live Maiara Coelho" , "canais": [{"nome":"Maiara Coelho", "_id": "5ec19a37f1c6989ffb8697f1"}], "subcategorias": [{"nome":"sertanejo", "_id:":"5ec195a5f1c6989ffb869644"}], "dataHora": new Date("2020-05-17T11:30-0300"),   "largeimage": "https://instagram.fsdu11-1.fna.fbcdn.net/v/t51.2885-15/sh0.08/e35/s640x640/97144399_173177927376390_8226894491313150223_n.jpg?_nc_ht=instagram.fsdu11-1.fna.fbcdn.net&amp;_nc_cat=106&amp;_nc_ohc=lbjRxTvh0tUAX_TdPbu&amp;oh=c0fb28e6460db81544b8762950845799&amp;oe=5EEB4C0D", "status": "offline", "videoId": "", "url": "https://www.youtube.com/channel/UCFefTtIYwcydVzoMnZEnu4w"},</v>
      </c>
    </row>
    <row r="446" spans="1:15" x14ac:dyDescent="0.25">
      <c r="A446" t="str">
        <f>"Live "&amp;B446</f>
        <v>Live Fábio Dunk</v>
      </c>
      <c r="B446" t="s">
        <v>965</v>
      </c>
      <c r="C446" t="str">
        <f>VLOOKUP(B446,[1]Canais!$B$2:$C$500,2,FALSE)</f>
        <v>UCRyG7pex13fphhSiZcIdHHg</v>
      </c>
      <c r="D446" t="str">
        <f>VLOOKUP(B446,canais!$L$2:$M$412,2,FALSE)</f>
        <v>5ec19a37f1c6989ffb8697f2</v>
      </c>
      <c r="E446" s="6">
        <v>43968</v>
      </c>
      <c r="F446" s="5" t="s">
        <v>28</v>
      </c>
      <c r="G446" t="str">
        <f>VLOOKUP(F446,subcategorias!$D$2:$E$123,2,FALSE)</f>
        <v>5ec195a5f1c6989ffb869644</v>
      </c>
      <c r="H446" s="7">
        <v>0.58333333333333337</v>
      </c>
      <c r="I446" s="7" t="str">
        <f t="shared" si="86"/>
        <v>new Date("2020-05-17T14:00-0300")</v>
      </c>
      <c r="J446" t="s">
        <v>1805</v>
      </c>
      <c r="K446" t="s">
        <v>977</v>
      </c>
      <c r="M446" t="str">
        <f t="shared" si="114"/>
        <v>https://www.youtube.com/channel/UCRyG7pex13fphhSiZcIdHHg</v>
      </c>
      <c r="O446" t="str">
        <f t="shared" si="87"/>
        <v>{"titulo": "Live Fábio Dunk" , "canais": [{"nome":"Fábio Dunk", "_id": "5ec19a37f1c6989ffb8697f2"}], "subcategorias": [{"nome":"sertanejo", "_id:":"5ec195a5f1c6989ffb869644"}], "dataHora": new Date("2020-05-17T14:00-0300"),   "largeimage": "https://instagram.fsdu11-1.fna.fbcdn.net/v/t51.2885-15/sh0.08/e35/s640x640/97210356_247755029813925_4575202232761408406_n.jpg?_nc_ht=instagram.fsdu11-1.fna.fbcdn.net&amp;_nc_cat=109&amp;_nc_ohc=dSuXCRPEXIEAX9CXKti&amp;oh=72b6aba0721283e9f4524856ad24e0ff&amp;oe=5EE8EFF9", "status": "offline", "videoId": "", "url": "https://www.youtube.com/channel/UCRyG7pex13fphhSiZcIdHHg"},</v>
      </c>
    </row>
    <row r="447" spans="1:15" x14ac:dyDescent="0.25">
      <c r="A447" t="str">
        <f>"Live "&amp;B447</f>
        <v>Live Rádio Mix FM</v>
      </c>
      <c r="B447" t="s">
        <v>967</v>
      </c>
      <c r="C447" t="str">
        <f>VLOOKUP(B447,[1]Canais!$B$2:$C$500,2,FALSE)</f>
        <v>UCTINNXPPFYNg5JdV2bJgM5w</v>
      </c>
      <c r="D447" t="str">
        <f>VLOOKUP(B447,canais!$L$2:$M$412,2,FALSE)</f>
        <v>5ec19a37f1c6989ffb8697f3</v>
      </c>
      <c r="E447" s="6">
        <v>43968</v>
      </c>
      <c r="F447" s="5" t="s">
        <v>42</v>
      </c>
      <c r="G447" t="str">
        <f>VLOOKUP(F447,subcategorias!$D$2:$E$123,2,FALSE)</f>
        <v>5ec195a5f1c6989ffb869652</v>
      </c>
      <c r="H447" s="7">
        <v>0.66666666666666663</v>
      </c>
      <c r="I447" s="7" t="str">
        <f t="shared" si="86"/>
        <v>new Date("2020-05-17T16:00-0300")</v>
      </c>
      <c r="J447" t="str">
        <f t="shared" ref="J447" si="115">"https://i.ytimg.com/vi/"&amp;L447&amp;"/mqdefault.jpg"</f>
        <v>https://i.ytimg.com/vi/06nTPZO1Zmg/mqdefault.jpg</v>
      </c>
      <c r="K447" t="s">
        <v>977</v>
      </c>
      <c r="L447" t="s">
        <v>1806</v>
      </c>
      <c r="M447" t="str">
        <f>IF(ISBLANK(L447),"https://www.youtube.com/channel/"&amp;C447,"https://www.youtube.com/watch?v="&amp;L447)</f>
        <v>https://www.youtube.com/watch?v=06nTPZO1Zmg</v>
      </c>
      <c r="O447" t="str">
        <f t="shared" si="87"/>
        <v>{"titulo": "Live Rádio Mix FM" , "canais": [{"nome":"Rádio Mix FM", "_id": "5ec19a37f1c6989ffb8697f3"}], "subcategorias": [{"nome":"festival", "_id:":"5ec195a5f1c6989ffb869652"}], "dataHora": new Date("2020-05-17T16:00-0300"),   "largeimage": "https://i.ytimg.com/vi/06nTPZO1Zmg/mqdefault.jpg", "status": "offline", "videoId": "06nTPZO1Zmg", "url": "https://www.youtube.com/watch?v=06nTPZO1Zmg"},</v>
      </c>
    </row>
    <row r="448" spans="1:15" x14ac:dyDescent="0.25">
      <c r="C448" t="e">
        <f>VLOOKUP(B448,[1]Canais!$B$2:$C$500,2,FALSE)</f>
        <v>#N/A</v>
      </c>
    </row>
    <row r="449" spans="3:3" x14ac:dyDescent="0.25">
      <c r="C449" t="e">
        <f>VLOOKUP(B449,[1]Canais!$B$2:$C$500,2,FALSE)</f>
        <v>#N/A</v>
      </c>
    </row>
    <row r="450" spans="3:3" x14ac:dyDescent="0.25">
      <c r="C450" t="e">
        <f>VLOOKUP(B450,[1]Canais!$B$2:$C$500,2,FALSE)</f>
        <v>#N/A</v>
      </c>
    </row>
    <row r="451" spans="3:3" x14ac:dyDescent="0.25">
      <c r="C451" t="e">
        <f>VLOOKUP(B451,[1]Canais!$B$2:$C$500,2,FALSE)</f>
        <v>#N/A</v>
      </c>
    </row>
    <row r="452" spans="3:3" x14ac:dyDescent="0.25">
      <c r="C452" t="e">
        <f>VLOOKUP(B452,[1]Canais!$B$2:$C$500,2,FALSE)</f>
        <v>#N/A</v>
      </c>
    </row>
    <row r="453" spans="3:3" x14ac:dyDescent="0.25">
      <c r="C453" t="e">
        <f>VLOOKUP(B453,[1]Canais!$B$2:$C$500,2,FALSE)</f>
        <v>#N/A</v>
      </c>
    </row>
    <row r="454" spans="3:3" x14ac:dyDescent="0.25">
      <c r="C454" t="e">
        <f>VLOOKUP(B454,[1]Canais!$B$2:$C$500,2,FALSE)</f>
        <v>#N/A</v>
      </c>
    </row>
    <row r="455" spans="3:3" x14ac:dyDescent="0.25">
      <c r="C455" t="e">
        <f>VLOOKUP(B455,[1]Canais!$B$2:$C$500,2,FALSE)</f>
        <v>#N/A</v>
      </c>
    </row>
    <row r="456" spans="3:3" x14ac:dyDescent="0.25">
      <c r="C456" t="e">
        <f>VLOOKUP(B456,[1]Canais!$B$2:$C$500,2,FALSE)</f>
        <v>#N/A</v>
      </c>
    </row>
    <row r="457" spans="3:3" x14ac:dyDescent="0.25">
      <c r="C457" t="e">
        <f>VLOOKUP(B457,[1]Canais!$B$2:$C$500,2,FALSE)</f>
        <v>#N/A</v>
      </c>
    </row>
    <row r="458" spans="3:3" x14ac:dyDescent="0.25">
      <c r="C458" t="e">
        <f>VLOOKUP(B458,[1]Canais!$B$2:$C$500,2,FALSE)</f>
        <v>#N/A</v>
      </c>
    </row>
    <row r="459" spans="3:3" x14ac:dyDescent="0.25">
      <c r="C459" t="e">
        <f>VLOOKUP(B459,[1]Canais!$B$2:$C$500,2,FALSE)</f>
        <v>#N/A</v>
      </c>
    </row>
    <row r="460" spans="3:3" x14ac:dyDescent="0.25">
      <c r="C460" t="e">
        <f>VLOOKUP(B460,[1]Canais!$B$2:$C$500,2,FALSE)</f>
        <v>#N/A</v>
      </c>
    </row>
    <row r="461" spans="3:3" x14ac:dyDescent="0.25">
      <c r="C461" t="e">
        <f>VLOOKUP(B461,[1]Canais!$B$2:$C$500,2,FALSE)</f>
        <v>#N/A</v>
      </c>
    </row>
  </sheetData>
  <hyperlinks>
    <hyperlink ref="J3" r:id="rId1"/>
    <hyperlink ref="J4" r:id="rId2"/>
    <hyperlink ref="J6" r:id="rId3"/>
    <hyperlink ref="J12" r:id="rId4"/>
    <hyperlink ref="J15" r:id="rId5"/>
    <hyperlink ref="J18" r:id="rId6"/>
    <hyperlink ref="J19" r:id="rId7"/>
    <hyperlink ref="J20" r:id="rId8"/>
    <hyperlink ref="J13" r:id="rId9"/>
    <hyperlink ref="J14" r:id="rId10"/>
    <hyperlink ref="J22" r:id="rId11"/>
    <hyperlink ref="L23" r:id="rId12" display="https://i.ytimg.com/vi/kg3NYBATqL0"/>
    <hyperlink ref="J23" r:id="rId13"/>
    <hyperlink ref="J17" r:id="rId14"/>
    <hyperlink ref="M288" r:id="rId15"/>
  </hyperlink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[1]Canais!#REF!</xm:f>
          </x14:formula1>
          <xm:sqref>B100:B128</xm:sqref>
        </x14:dataValidation>
        <x14:dataValidation type="list" allowBlank="1" showInputMessage="1" showErrorMessage="1">
          <x14:formula1>
            <xm:f>[1]Canais!#REF!</xm:f>
          </x14:formula1>
          <xm:sqref>B143</xm:sqref>
        </x14:dataValidation>
        <x14:dataValidation type="list" allowBlank="1" showInputMessage="1" showErrorMessage="1">
          <x14:formula1>
            <xm:f>[1]Canais!#REF!</xm:f>
          </x14:formula1>
          <xm:sqref>B43:B99 B129:B136 B227 B205</xm:sqref>
        </x14:dataValidation>
        <x14:dataValidation type="list" allowBlank="1" showInputMessage="1" showErrorMessage="1">
          <x14:formula1>
            <xm:f>[1]Canais!#REF!</xm:f>
          </x14:formula1>
          <xm:sqref>B206:B226 B144:B204 B2:B42 B137:B142 B228:B447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categorias</vt:lpstr>
      <vt:lpstr>subcategorias</vt:lpstr>
      <vt:lpstr>canais</vt:lpstr>
      <vt:lpstr>eventos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2020-05-17T16:00:34Z</dcterms:created>
  <dcterms:modified xsi:type="dcterms:W3CDTF">2020-05-17T23:50:01Z</dcterms:modified>
</cp:coreProperties>
</file>