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apan\progress\KAOS 2022\"/>
    </mc:Choice>
  </mc:AlternateContent>
  <xr:revisionPtr revIDLastSave="0" documentId="13_ncr:1_{695BF4EA-AA74-4A74-A5B1-0DEE55BD17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KAPITULASI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" l="1"/>
  <c r="D35" i="3"/>
  <c r="C35" i="3"/>
  <c r="E14" i="3"/>
  <c r="E16" i="3" s="1"/>
  <c r="C14" i="3"/>
  <c r="C16" i="3" s="1"/>
  <c r="D14" i="3"/>
  <c r="D16" i="3" s="1"/>
  <c r="E21" i="2"/>
  <c r="E20" i="2"/>
  <c r="E19" i="2"/>
  <c r="C12" i="2"/>
  <c r="C10" i="2"/>
  <c r="C11" i="2" s="1"/>
  <c r="C13" i="2" s="1"/>
  <c r="C14" i="2" s="1"/>
  <c r="D6" i="2"/>
  <c r="C6" i="2"/>
  <c r="E22" i="2" l="1"/>
  <c r="E6" i="2"/>
</calcChain>
</file>

<file path=xl/sharedStrings.xml><?xml version="1.0" encoding="utf-8"?>
<sst xmlns="http://schemas.openxmlformats.org/spreadsheetml/2006/main" count="92" uniqueCount="70">
  <si>
    <t>NO</t>
  </si>
  <si>
    <t>TGL</t>
  </si>
  <si>
    <t>KAOS</t>
  </si>
  <si>
    <t>WEARPACK</t>
  </si>
  <si>
    <t>TOPI</t>
  </si>
  <si>
    <t>HARGA</t>
  </si>
  <si>
    <t>HAYATO</t>
  </si>
  <si>
    <t>HARGA JUAL</t>
  </si>
  <si>
    <t>MASUK</t>
  </si>
  <si>
    <t>FEE 3%</t>
  </si>
  <si>
    <t>BERSIH</t>
  </si>
  <si>
    <t>PER ITEM</t>
  </si>
  <si>
    <t>24 MARET 2021</t>
  </si>
  <si>
    <t>TGL FAKTUR</t>
  </si>
  <si>
    <t>SATUAN</t>
  </si>
  <si>
    <t>TOTAL</t>
  </si>
  <si>
    <t>BANYAK</t>
  </si>
  <si>
    <t>02 JUNI 2021</t>
  </si>
  <si>
    <t>12 JULI 2021</t>
  </si>
  <si>
    <t>410 SET</t>
  </si>
  <si>
    <t>170 SET</t>
  </si>
  <si>
    <t>400 SET</t>
  </si>
  <si>
    <t xml:space="preserve"> 19 APRIL 2021</t>
  </si>
  <si>
    <t>-</t>
  </si>
  <si>
    <t>110 SET</t>
  </si>
  <si>
    <t>BARANG</t>
  </si>
  <si>
    <t>POLTEKPEL SBY</t>
  </si>
  <si>
    <t>PENERIMA</t>
  </si>
  <si>
    <t>HOTEL YELLOW JEMURSARI</t>
  </si>
  <si>
    <t>HOTEL POP STASIUN KOTA</t>
  </si>
  <si>
    <t>PENGIRIMAN</t>
  </si>
  <si>
    <t>LOKASI</t>
  </si>
  <si>
    <t>TELP</t>
  </si>
  <si>
    <t>25 JANUARI 2022</t>
  </si>
  <si>
    <t>HERI CAHYONO</t>
  </si>
  <si>
    <t>0881026081112</t>
  </si>
  <si>
    <t>23 FEBRUARI 2022</t>
  </si>
  <si>
    <t>LADY SARI DEWI</t>
  </si>
  <si>
    <t>081232200302</t>
  </si>
  <si>
    <t>RARA</t>
  </si>
  <si>
    <t>081215367077</t>
  </si>
  <si>
    <t>28 FEBRUARI 2022</t>
  </si>
  <si>
    <t>01 MARET 2022</t>
  </si>
  <si>
    <t xml:space="preserve">TAUFAN </t>
  </si>
  <si>
    <t>082245883362</t>
  </si>
  <si>
    <t>14 MARET 2022</t>
  </si>
  <si>
    <t>HOTEL POP DIPONEGORO</t>
  </si>
  <si>
    <t>AKBAR/VINCENT</t>
  </si>
  <si>
    <t>081296017297</t>
  </si>
  <si>
    <t>JUMLAH</t>
  </si>
  <si>
    <t>HISTORY PENGIRIMAN KELENGKAPAN</t>
  </si>
  <si>
    <t>DIKLAT KEMSYARAKATAN POLTEKPEL SBY TAHUN 2022</t>
  </si>
  <si>
    <t>20 MARET 2022</t>
  </si>
  <si>
    <t>HOTEL RED PLANET</t>
  </si>
  <si>
    <t>KURANG</t>
  </si>
  <si>
    <t>HISTORY ORDER</t>
  </si>
  <si>
    <t>PAK KHOIRUL</t>
  </si>
  <si>
    <t>14 MARET</t>
  </si>
  <si>
    <t>16 MARET</t>
  </si>
  <si>
    <t>28 JANUARI</t>
  </si>
  <si>
    <t>24 JANUARI</t>
  </si>
  <si>
    <t>MESRAN</t>
  </si>
  <si>
    <t>17 MARET</t>
  </si>
  <si>
    <t xml:space="preserve">05 MARET </t>
  </si>
  <si>
    <t>26 FEBRUARI</t>
  </si>
  <si>
    <t>22 FEBRUARI</t>
  </si>
  <si>
    <t>21 FEBRUARI</t>
  </si>
  <si>
    <t>FERI / RIO</t>
  </si>
  <si>
    <t>081380582751</t>
  </si>
  <si>
    <t>INDAH / 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</si>
</sst>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1" fontId="2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2" fontId="2" fillId="0" borderId="1" xfId="1" applyNumberFormat="1" applyFont="1" applyBorder="1" applyAlignment="1">
      <alignment vertical="center"/>
    </xf>
    <xf numFmtId="42" fontId="3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quotePrefix="1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F1B4-8B6F-4EF8-A921-40640394D895}">
  <dimension ref="A1:H35"/>
  <sheetViews>
    <sheetView tabSelected="1" workbookViewId="0">
      <selection activeCell="F24" sqref="F24"/>
    </sheetView>
  </sheetViews>
  <sheetFormatPr defaultRowHeight="21.75" customHeight="1" x14ac:dyDescent="0.25"/>
  <cols>
    <col min="1" max="1" width="3.85546875" style="1" bestFit="1" customWidth="1"/>
    <col min="2" max="2" width="20.42578125" style="13" customWidth="1"/>
    <col min="3" max="3" width="13.7109375" style="1" customWidth="1"/>
    <col min="4" max="4" width="13" style="1" customWidth="1"/>
    <col min="5" max="5" width="12.42578125" style="1" customWidth="1"/>
    <col min="6" max="6" width="31.5703125" style="1" customWidth="1"/>
    <col min="7" max="7" width="19.42578125" style="1" customWidth="1"/>
    <col min="8" max="8" width="16" style="12" bestFit="1" customWidth="1"/>
    <col min="9" max="16384" width="9.140625" style="2"/>
  </cols>
  <sheetData>
    <row r="1" spans="1:8" ht="21.75" customHeight="1" x14ac:dyDescent="0.25">
      <c r="A1" s="26" t="s">
        <v>50</v>
      </c>
      <c r="B1" s="26"/>
      <c r="C1" s="26"/>
      <c r="D1" s="26"/>
      <c r="E1" s="26"/>
      <c r="F1" s="26"/>
      <c r="G1" s="26"/>
      <c r="H1" s="26"/>
    </row>
    <row r="2" spans="1:8" ht="21.75" customHeight="1" x14ac:dyDescent="0.25">
      <c r="A2" s="26" t="s">
        <v>51</v>
      </c>
      <c r="B2" s="26"/>
      <c r="C2" s="26"/>
      <c r="D2" s="26"/>
      <c r="E2" s="26"/>
      <c r="F2" s="26"/>
      <c r="G2" s="26"/>
      <c r="H2" s="26"/>
    </row>
    <row r="4" spans="1:8" s="11" customFormat="1" ht="21.75" customHeight="1" x14ac:dyDescent="0.25">
      <c r="A4" s="24" t="s">
        <v>0</v>
      </c>
      <c r="B4" s="25" t="s">
        <v>1</v>
      </c>
      <c r="C4" s="24" t="s">
        <v>25</v>
      </c>
      <c r="D4" s="24"/>
      <c r="E4" s="24"/>
      <c r="F4" s="24" t="s">
        <v>30</v>
      </c>
      <c r="G4" s="24"/>
      <c r="H4" s="24"/>
    </row>
    <row r="5" spans="1:8" s="11" customFormat="1" ht="21.75" customHeight="1" x14ac:dyDescent="0.25">
      <c r="A5" s="24"/>
      <c r="B5" s="25"/>
      <c r="C5" s="4" t="s">
        <v>3</v>
      </c>
      <c r="D5" s="4" t="s">
        <v>2</v>
      </c>
      <c r="E5" s="4" t="s">
        <v>4</v>
      </c>
      <c r="F5" s="4" t="s">
        <v>31</v>
      </c>
      <c r="G5" s="4" t="s">
        <v>27</v>
      </c>
      <c r="H5" s="14" t="s">
        <v>32</v>
      </c>
    </row>
    <row r="6" spans="1:8" ht="27.75" customHeight="1" x14ac:dyDescent="0.25">
      <c r="A6" s="5">
        <v>1</v>
      </c>
      <c r="B6" s="15" t="s">
        <v>33</v>
      </c>
      <c r="C6" s="5">
        <v>185</v>
      </c>
      <c r="D6" s="5">
        <v>185</v>
      </c>
      <c r="E6" s="5">
        <v>185</v>
      </c>
      <c r="F6" s="9" t="s">
        <v>26</v>
      </c>
      <c r="G6" s="9" t="s">
        <v>34</v>
      </c>
      <c r="H6" s="16" t="s">
        <v>35</v>
      </c>
    </row>
    <row r="7" spans="1:8" ht="27.75" customHeight="1" x14ac:dyDescent="0.25">
      <c r="A7" s="5">
        <v>2</v>
      </c>
      <c r="B7" s="15" t="s">
        <v>36</v>
      </c>
      <c r="C7" s="17" t="s">
        <v>23</v>
      </c>
      <c r="D7" s="5">
        <v>138</v>
      </c>
      <c r="E7" s="5">
        <v>138</v>
      </c>
      <c r="F7" s="9" t="s">
        <v>28</v>
      </c>
      <c r="G7" s="9" t="s">
        <v>37</v>
      </c>
      <c r="H7" s="18" t="s">
        <v>38</v>
      </c>
    </row>
    <row r="8" spans="1:8" ht="27.75" customHeight="1" x14ac:dyDescent="0.25">
      <c r="A8" s="5">
        <v>3</v>
      </c>
      <c r="B8" s="15" t="s">
        <v>36</v>
      </c>
      <c r="C8" s="17" t="s">
        <v>23</v>
      </c>
      <c r="D8" s="5">
        <v>137</v>
      </c>
      <c r="E8" s="5">
        <v>137</v>
      </c>
      <c r="F8" s="9" t="s">
        <v>29</v>
      </c>
      <c r="G8" s="9" t="s">
        <v>39</v>
      </c>
      <c r="H8" s="18" t="s">
        <v>40</v>
      </c>
    </row>
    <row r="9" spans="1:8" ht="27.75" customHeight="1" x14ac:dyDescent="0.25">
      <c r="A9" s="5">
        <v>4</v>
      </c>
      <c r="B9" s="19" t="s">
        <v>41</v>
      </c>
      <c r="C9" s="5">
        <v>114</v>
      </c>
      <c r="D9" s="5" t="s">
        <v>23</v>
      </c>
      <c r="E9" s="5" t="s">
        <v>23</v>
      </c>
      <c r="F9" s="9" t="s">
        <v>29</v>
      </c>
      <c r="G9" s="9" t="s">
        <v>69</v>
      </c>
      <c r="H9" s="18" t="s">
        <v>40</v>
      </c>
    </row>
    <row r="10" spans="1:8" ht="27.75" customHeight="1" x14ac:dyDescent="0.25">
      <c r="A10" s="5">
        <v>5</v>
      </c>
      <c r="B10" s="19" t="s">
        <v>42</v>
      </c>
      <c r="C10" s="5">
        <v>11</v>
      </c>
      <c r="D10" s="5" t="s">
        <v>23</v>
      </c>
      <c r="E10" s="5" t="s">
        <v>23</v>
      </c>
      <c r="F10" s="9" t="s">
        <v>26</v>
      </c>
      <c r="G10" s="9" t="s">
        <v>43</v>
      </c>
      <c r="H10" s="18" t="s">
        <v>44</v>
      </c>
    </row>
    <row r="11" spans="1:8" ht="27.75" customHeight="1" x14ac:dyDescent="0.25">
      <c r="A11" s="5">
        <v>6</v>
      </c>
      <c r="B11" s="19" t="s">
        <v>45</v>
      </c>
      <c r="C11" s="5">
        <v>179</v>
      </c>
      <c r="D11" s="5">
        <v>179</v>
      </c>
      <c r="E11" s="5">
        <v>179</v>
      </c>
      <c r="F11" s="9" t="s">
        <v>46</v>
      </c>
      <c r="G11" s="9" t="s">
        <v>47</v>
      </c>
      <c r="H11" s="18" t="s">
        <v>48</v>
      </c>
    </row>
    <row r="12" spans="1:8" ht="27.75" customHeight="1" x14ac:dyDescent="0.25">
      <c r="A12" s="5">
        <v>7</v>
      </c>
      <c r="B12" s="15" t="s">
        <v>52</v>
      </c>
      <c r="C12" s="5">
        <v>122</v>
      </c>
      <c r="D12" s="5">
        <v>122</v>
      </c>
      <c r="E12" s="5">
        <v>122</v>
      </c>
      <c r="F12" s="9" t="s">
        <v>53</v>
      </c>
      <c r="G12" s="9" t="s">
        <v>67</v>
      </c>
      <c r="H12" s="18" t="s">
        <v>68</v>
      </c>
    </row>
    <row r="13" spans="1:8" ht="27.75" customHeight="1" x14ac:dyDescent="0.25">
      <c r="A13" s="5"/>
      <c r="B13" s="19"/>
      <c r="C13" s="5"/>
      <c r="D13" s="5"/>
      <c r="E13" s="5"/>
      <c r="F13" s="9"/>
      <c r="G13" s="9"/>
      <c r="H13" s="18"/>
    </row>
    <row r="14" spans="1:8" ht="27.75" customHeight="1" x14ac:dyDescent="0.25">
      <c r="A14" s="5"/>
      <c r="B14" s="14" t="s">
        <v>49</v>
      </c>
      <c r="C14" s="4">
        <f>SUM(C6:C12)</f>
        <v>611</v>
      </c>
      <c r="D14" s="4">
        <f>SUM(D6:D12)</f>
        <v>761</v>
      </c>
      <c r="E14" s="4">
        <f>SUM(E6:E12)</f>
        <v>761</v>
      </c>
      <c r="F14" s="5"/>
      <c r="G14" s="5"/>
      <c r="H14" s="18"/>
    </row>
    <row r="16" spans="1:8" ht="21.75" customHeight="1" x14ac:dyDescent="0.25">
      <c r="B16" s="22" t="s">
        <v>54</v>
      </c>
      <c r="C16" s="23">
        <f>800-C14</f>
        <v>189</v>
      </c>
      <c r="D16" s="23">
        <f t="shared" ref="D16:E16" si="0">800-D14</f>
        <v>39</v>
      </c>
      <c r="E16" s="23">
        <f t="shared" si="0"/>
        <v>39</v>
      </c>
    </row>
    <row r="18" spans="1:5" ht="21.75" customHeight="1" x14ac:dyDescent="0.25">
      <c r="B18" s="13" t="s">
        <v>55</v>
      </c>
      <c r="C18" s="1" t="s">
        <v>2</v>
      </c>
      <c r="D18" s="1" t="s">
        <v>4</v>
      </c>
      <c r="E18" s="1" t="s">
        <v>3</v>
      </c>
    </row>
    <row r="19" spans="1:5" ht="21.75" customHeight="1" x14ac:dyDescent="0.25">
      <c r="A19" s="1">
        <v>1</v>
      </c>
      <c r="B19" s="13" t="s">
        <v>56</v>
      </c>
    </row>
    <row r="20" spans="1:5" ht="21.75" customHeight="1" x14ac:dyDescent="0.25">
      <c r="B20" s="21" t="s">
        <v>59</v>
      </c>
      <c r="C20" s="1">
        <v>250</v>
      </c>
      <c r="D20" s="1">
        <v>250</v>
      </c>
      <c r="E20" s="1">
        <v>125</v>
      </c>
    </row>
    <row r="21" spans="1:5" ht="21.75" customHeight="1" x14ac:dyDescent="0.25">
      <c r="B21" s="21" t="s">
        <v>57</v>
      </c>
      <c r="C21" s="1">
        <v>50</v>
      </c>
      <c r="D21" s="1">
        <v>50</v>
      </c>
      <c r="E21" s="1">
        <v>50</v>
      </c>
    </row>
    <row r="22" spans="1:5" ht="21.75" customHeight="1" x14ac:dyDescent="0.25">
      <c r="B22" s="21" t="s">
        <v>58</v>
      </c>
      <c r="C22" s="1">
        <v>50</v>
      </c>
      <c r="D22" s="1">
        <v>50</v>
      </c>
      <c r="E22" s="1">
        <v>50</v>
      </c>
    </row>
    <row r="24" spans="1:5" ht="21.75" customHeight="1" x14ac:dyDescent="0.25">
      <c r="A24" s="1">
        <v>2</v>
      </c>
      <c r="B24" s="13" t="s">
        <v>6</v>
      </c>
    </row>
    <row r="25" spans="1:5" ht="21.75" customHeight="1" x14ac:dyDescent="0.25">
      <c r="B25" s="21" t="s">
        <v>60</v>
      </c>
      <c r="E25" s="1">
        <v>125</v>
      </c>
    </row>
    <row r="26" spans="1:5" ht="21.75" customHeight="1" x14ac:dyDescent="0.25">
      <c r="B26" s="21" t="s">
        <v>58</v>
      </c>
      <c r="E26" s="1">
        <v>125</v>
      </c>
    </row>
    <row r="28" spans="1:5" ht="21.75" customHeight="1" x14ac:dyDescent="0.25">
      <c r="A28" s="1">
        <v>3</v>
      </c>
      <c r="B28" s="13" t="s">
        <v>61</v>
      </c>
    </row>
    <row r="29" spans="1:5" ht="21.75" customHeight="1" x14ac:dyDescent="0.25">
      <c r="B29" s="21" t="s">
        <v>66</v>
      </c>
      <c r="C29" s="1">
        <v>121</v>
      </c>
      <c r="D29" s="1">
        <v>500</v>
      </c>
    </row>
    <row r="30" spans="1:5" ht="21.75" customHeight="1" x14ac:dyDescent="0.25">
      <c r="B30" s="21" t="s">
        <v>65</v>
      </c>
      <c r="C30" s="1">
        <v>190</v>
      </c>
    </row>
    <row r="31" spans="1:5" ht="21.75" customHeight="1" x14ac:dyDescent="0.25">
      <c r="B31" s="21" t="s">
        <v>64</v>
      </c>
      <c r="C31" s="1">
        <v>189</v>
      </c>
      <c r="E31" s="1">
        <v>60</v>
      </c>
    </row>
    <row r="32" spans="1:5" ht="21.75" customHeight="1" x14ac:dyDescent="0.25">
      <c r="B32" s="21" t="s">
        <v>63</v>
      </c>
      <c r="E32" s="1">
        <v>47</v>
      </c>
    </row>
    <row r="33" spans="2:5" ht="21.75" customHeight="1" x14ac:dyDescent="0.25">
      <c r="B33" s="21" t="s">
        <v>57</v>
      </c>
      <c r="E33" s="1">
        <v>58</v>
      </c>
    </row>
    <row r="34" spans="2:5" ht="21.75" customHeight="1" x14ac:dyDescent="0.25">
      <c r="B34" s="21" t="s">
        <v>62</v>
      </c>
      <c r="E34" s="1">
        <v>30</v>
      </c>
    </row>
    <row r="35" spans="2:5" ht="21.75" customHeight="1" x14ac:dyDescent="0.25">
      <c r="C35" s="20">
        <f>SUM(C20:C34)</f>
        <v>850</v>
      </c>
      <c r="D35" s="20">
        <f>SUM(D20:D34)</f>
        <v>850</v>
      </c>
      <c r="E35" s="1">
        <f>SUM(E20:E34)</f>
        <v>670</v>
      </c>
    </row>
  </sheetData>
  <mergeCells count="6">
    <mergeCell ref="C4:E4"/>
    <mergeCell ref="F4:H4"/>
    <mergeCell ref="B4:B5"/>
    <mergeCell ref="A4:A5"/>
    <mergeCell ref="A1:H1"/>
    <mergeCell ref="A2:H2"/>
  </mergeCells>
  <pageMargins left="0.7" right="0.38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A2:E23"/>
  <sheetViews>
    <sheetView workbookViewId="0">
      <selection activeCell="D10" sqref="D10"/>
    </sheetView>
  </sheetViews>
  <sheetFormatPr defaultRowHeight="14.25" x14ac:dyDescent="0.25"/>
  <cols>
    <col min="1" max="1" width="4.140625" style="1" bestFit="1" customWidth="1"/>
    <col min="2" max="2" width="18.140625" style="2" customWidth="1"/>
    <col min="3" max="3" width="12.7109375" style="2" bestFit="1" customWidth="1"/>
    <col min="4" max="4" width="13.85546875" style="2" customWidth="1"/>
    <col min="5" max="5" width="16.42578125" style="2" customWidth="1"/>
    <col min="6" max="16384" width="9.140625" style="2"/>
  </cols>
  <sheetData>
    <row r="2" spans="2:5" x14ac:dyDescent="0.25">
      <c r="B2" s="2" t="s">
        <v>5</v>
      </c>
      <c r="C2" s="3" t="s">
        <v>6</v>
      </c>
      <c r="D2" s="3" t="s">
        <v>7</v>
      </c>
      <c r="E2" s="3"/>
    </row>
    <row r="3" spans="2:5" x14ac:dyDescent="0.25">
      <c r="B3" s="2" t="s">
        <v>3</v>
      </c>
      <c r="C3" s="3">
        <v>155000</v>
      </c>
      <c r="D3" s="3">
        <v>220000</v>
      </c>
      <c r="E3" s="3"/>
    </row>
    <row r="4" spans="2:5" x14ac:dyDescent="0.25">
      <c r="B4" s="2" t="s">
        <v>2</v>
      </c>
      <c r="C4" s="3">
        <v>60000</v>
      </c>
      <c r="D4" s="3">
        <v>85000</v>
      </c>
      <c r="E4" s="3"/>
    </row>
    <row r="5" spans="2:5" x14ac:dyDescent="0.25">
      <c r="B5" s="2" t="s">
        <v>4</v>
      </c>
      <c r="C5" s="3">
        <v>40000</v>
      </c>
      <c r="D5" s="3">
        <v>55000</v>
      </c>
      <c r="E5" s="3"/>
    </row>
    <row r="6" spans="2:5" x14ac:dyDescent="0.25">
      <c r="C6" s="3">
        <f>SUM(C3:C5)</f>
        <v>255000</v>
      </c>
      <c r="D6" s="3">
        <f>SUM(D3:D5)</f>
        <v>360000</v>
      </c>
      <c r="E6" s="3">
        <f>D6-C6</f>
        <v>105000</v>
      </c>
    </row>
    <row r="7" spans="2:5" x14ac:dyDescent="0.25">
      <c r="C7" s="3"/>
      <c r="D7" s="3"/>
      <c r="E7" s="3"/>
    </row>
    <row r="8" spans="2:5" x14ac:dyDescent="0.25">
      <c r="C8" s="3"/>
      <c r="D8" s="3"/>
      <c r="E8" s="3"/>
    </row>
    <row r="9" spans="2:5" x14ac:dyDescent="0.25">
      <c r="C9" s="3">
        <v>41745000</v>
      </c>
      <c r="D9" s="3"/>
      <c r="E9" s="3"/>
    </row>
    <row r="10" spans="2:5" x14ac:dyDescent="0.25">
      <c r="C10" s="3">
        <f>C9*1.5%</f>
        <v>626175</v>
      </c>
      <c r="D10" s="3"/>
      <c r="E10" s="3"/>
    </row>
    <row r="11" spans="2:5" x14ac:dyDescent="0.25">
      <c r="B11" s="2" t="s">
        <v>8</v>
      </c>
      <c r="C11" s="3">
        <f>C9-C10</f>
        <v>41118825</v>
      </c>
      <c r="D11" s="3"/>
      <c r="E11" s="3"/>
    </row>
    <row r="12" spans="2:5" x14ac:dyDescent="0.25">
      <c r="B12" s="2" t="s">
        <v>9</v>
      </c>
      <c r="C12" s="3">
        <f>3%*(41745000+4174500)</f>
        <v>1377585</v>
      </c>
      <c r="D12" s="3"/>
      <c r="E12" s="3"/>
    </row>
    <row r="13" spans="2:5" x14ac:dyDescent="0.25">
      <c r="B13" s="2" t="s">
        <v>10</v>
      </c>
      <c r="C13" s="3">
        <f>C11-C12</f>
        <v>39741240</v>
      </c>
      <c r="D13" s="3"/>
      <c r="E13" s="3"/>
    </row>
    <row r="14" spans="2:5" x14ac:dyDescent="0.25">
      <c r="B14" s="2" t="s">
        <v>11</v>
      </c>
      <c r="C14" s="3">
        <f>C13/110</f>
        <v>361284</v>
      </c>
      <c r="D14" s="3"/>
      <c r="E14" s="3"/>
    </row>
    <row r="15" spans="2:5" x14ac:dyDescent="0.25">
      <c r="C15" s="3"/>
      <c r="D15" s="3"/>
      <c r="E15" s="3"/>
    </row>
    <row r="17" spans="1:5" ht="23.25" customHeight="1" x14ac:dyDescent="0.25">
      <c r="A17" s="4" t="s">
        <v>0</v>
      </c>
      <c r="B17" s="4" t="s">
        <v>13</v>
      </c>
      <c r="C17" s="4" t="s">
        <v>16</v>
      </c>
      <c r="D17" s="4" t="s">
        <v>14</v>
      </c>
      <c r="E17" s="4" t="s">
        <v>15</v>
      </c>
    </row>
    <row r="18" spans="1:5" ht="23.25" customHeight="1" x14ac:dyDescent="0.25">
      <c r="A18" s="5">
        <v>1</v>
      </c>
      <c r="B18" s="9" t="s">
        <v>12</v>
      </c>
      <c r="C18" s="9" t="s">
        <v>24</v>
      </c>
      <c r="D18" s="5" t="s">
        <v>23</v>
      </c>
      <c r="E18" s="5" t="s">
        <v>23</v>
      </c>
    </row>
    <row r="19" spans="1:5" ht="23.25" customHeight="1" x14ac:dyDescent="0.25">
      <c r="A19" s="5">
        <v>2</v>
      </c>
      <c r="B19" s="10" t="s">
        <v>22</v>
      </c>
      <c r="C19" s="6" t="s">
        <v>19</v>
      </c>
      <c r="D19" s="7">
        <v>10000</v>
      </c>
      <c r="E19" s="7">
        <f>410*D19</f>
        <v>4100000</v>
      </c>
    </row>
    <row r="20" spans="1:5" ht="23.25" customHeight="1" x14ac:dyDescent="0.25">
      <c r="A20" s="5">
        <v>3</v>
      </c>
      <c r="B20" s="6" t="s">
        <v>17</v>
      </c>
      <c r="C20" s="6" t="s">
        <v>20</v>
      </c>
      <c r="D20" s="7">
        <v>10000</v>
      </c>
      <c r="E20" s="7">
        <f>170*D20</f>
        <v>1700000</v>
      </c>
    </row>
    <row r="21" spans="1:5" ht="23.25" customHeight="1" x14ac:dyDescent="0.25">
      <c r="A21" s="5">
        <v>4</v>
      </c>
      <c r="B21" s="6" t="s">
        <v>18</v>
      </c>
      <c r="C21" s="6" t="s">
        <v>21</v>
      </c>
      <c r="D21" s="7">
        <v>10000</v>
      </c>
      <c r="E21" s="7">
        <f>400*D21</f>
        <v>4000000</v>
      </c>
    </row>
    <row r="22" spans="1:5" ht="27" customHeight="1" x14ac:dyDescent="0.25">
      <c r="A22" s="5"/>
      <c r="B22" s="6"/>
      <c r="C22" s="6"/>
      <c r="D22" s="8" t="s">
        <v>15</v>
      </c>
      <c r="E22" s="8">
        <f>SUM(E19:E21)</f>
        <v>9800000</v>
      </c>
    </row>
    <row r="23" spans="1:5" x14ac:dyDescent="0.25">
      <c r="D23" s="3"/>
      <c r="E23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REKAPITULASI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cp:lastPrinted>2022-03-14T16:04:03Z</cp:lastPrinted>
  <dcterms:created xsi:type="dcterms:W3CDTF">2015-06-05T18:17:20Z</dcterms:created>
  <dcterms:modified xsi:type="dcterms:W3CDTF">2022-03-20T00:58:42Z</dcterms:modified>
</cp:coreProperties>
</file>