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oshgurung/Desktop/"/>
    </mc:Choice>
  </mc:AlternateContent>
  <xr:revisionPtr revIDLastSave="0" documentId="13_ncr:1_{267494E7-CBC8-0B4A-8581-335A7C4BDDFC}" xr6:coauthVersionLast="45" xr6:coauthVersionMax="45" xr10:uidLastSave="{00000000-0000-0000-0000-000000000000}"/>
  <bookViews>
    <workbookView xWindow="380" yWindow="500" windowWidth="28040" windowHeight="16500" xr2:uid="{CD81175F-DA72-E046-AEF9-215C99E115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E12" i="1" s="1"/>
  <c r="D11" i="1"/>
  <c r="E11" i="1" s="1"/>
  <c r="E4" i="1"/>
  <c r="E7" i="1"/>
  <c r="E8" i="1"/>
  <c r="E9" i="1"/>
  <c r="E10" i="1"/>
  <c r="D3" i="1"/>
  <c r="E3" i="1" s="1"/>
  <c r="E13" i="1" s="1"/>
  <c r="D4" i="1"/>
  <c r="D5" i="1"/>
  <c r="E5" i="1" s="1"/>
  <c r="D6" i="1"/>
  <c r="E6" i="1" s="1"/>
  <c r="I21" i="1"/>
  <c r="F21" i="1"/>
  <c r="E24" i="1"/>
  <c r="C24" i="1"/>
  <c r="C21" i="1"/>
  <c r="C19" i="1"/>
  <c r="C17" i="1" l="1"/>
</calcChain>
</file>

<file path=xl/sharedStrings.xml><?xml version="1.0" encoding="utf-8"?>
<sst xmlns="http://schemas.openxmlformats.org/spreadsheetml/2006/main" count="18" uniqueCount="18">
  <si>
    <t>Square pipe (40mm)</t>
  </si>
  <si>
    <t>Square Pipe (25mm)</t>
  </si>
  <si>
    <t>(15 Nos X 2.4) * 6 Gates</t>
  </si>
  <si>
    <t>Round Pipe (40mm)</t>
  </si>
  <si>
    <t>Angle (40 X 6mm)</t>
  </si>
  <si>
    <t>Patti (40 X 6mm)</t>
  </si>
  <si>
    <t>Master Welding rod (pkt)</t>
  </si>
  <si>
    <t>Items Description</t>
  </si>
  <si>
    <t>Qty</t>
  </si>
  <si>
    <t>Sl No</t>
  </si>
  <si>
    <t xml:space="preserve">Gate Wheel </t>
  </si>
  <si>
    <t>Rate</t>
  </si>
  <si>
    <t>Self Drilling Screw (2inch)</t>
  </si>
  <si>
    <t>Polycarbonate Transparent Sheet (12 ft)</t>
  </si>
  <si>
    <t>Polycarbonate Transparent Sheet (10 ft)</t>
  </si>
  <si>
    <t xml:space="preserve">((16*2 + 2.4*12)*3.28)/20 </t>
  </si>
  <si>
    <t>((((6*2)*2 + 8*2)*2)*3.28 )/20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</si>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</sst>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2" fillId="0" borderId="1" xfId="1" applyFont="1" applyBorder="1"/>
    <xf numFmtId="43" fontId="2" fillId="0" borderId="1" xfId="1" applyFont="1" applyFill="1" applyBorder="1" applyAlignment="1">
      <alignment horizontal="center" vertical="center"/>
    </xf>
    <xf numFmtId="43" fontId="0" fillId="0" borderId="1" xfId="1" applyFont="1" applyBorder="1"/>
    <xf numFmtId="43" fontId="2" fillId="0" borderId="1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FE636-31EE-854C-9159-74F3A4A6EEDD}">
  <dimension ref="A2:I24"/>
  <sheetViews>
    <sheetView tabSelected="1" zoomScale="125" zoomScaleNormal="125" workbookViewId="0">
      <selection activeCell="F9" sqref="F9"/>
    </sheetView>
  </sheetViews>
  <sheetFormatPr baseColWidth="10" defaultRowHeight="16" x14ac:dyDescent="0.2"/>
  <cols>
    <col min="2" max="2" width="41.83203125" bestFit="1" customWidth="1"/>
    <col min="3" max="3" width="11" bestFit="1" customWidth="1"/>
    <col min="4" max="4" width="11.5" customWidth="1"/>
    <col min="5" max="5" width="14" customWidth="1"/>
    <col min="6" max="6" width="23.33203125" bestFit="1" customWidth="1"/>
  </cols>
  <sheetData>
    <row r="2" spans="1:5" s="4" customFormat="1" ht="23" customHeight="1" x14ac:dyDescent="0.2">
      <c r="A2" s="2" t="s">
        <v>9</v>
      </c>
      <c r="B2" s="3" t="s">
        <v>7</v>
      </c>
      <c r="C2" s="2" t="s">
        <v>8</v>
      </c>
      <c r="D2" s="2" t="s">
        <v>11</v>
      </c>
      <c r="E2" s="2"/>
    </row>
    <row r="3" spans="1:5" s="4" customFormat="1" ht="23" customHeight="1" x14ac:dyDescent="0.2">
      <c r="A3" s="5">
        <v>1</v>
      </c>
      <c r="B3" s="6" t="s">
        <v>0</v>
      </c>
      <c r="C3" s="9">
        <v>10</v>
      </c>
      <c r="D3" s="10">
        <f>8960/10</f>
        <v>896</v>
      </c>
      <c r="E3" s="10">
        <f>C3*D3</f>
        <v>8960</v>
      </c>
    </row>
    <row r="4" spans="1:5" s="4" customFormat="1" ht="23" customHeight="1" x14ac:dyDescent="0.2">
      <c r="A4" s="5">
        <v>2</v>
      </c>
      <c r="B4" s="6" t="s">
        <v>1</v>
      </c>
      <c r="C4" s="9">
        <v>20</v>
      </c>
      <c r="D4" s="10">
        <f>19200/30</f>
        <v>640</v>
      </c>
      <c r="E4" s="10">
        <f t="shared" ref="E4:E12" si="0">C4*D4</f>
        <v>12800</v>
      </c>
    </row>
    <row r="5" spans="1:5" s="4" customFormat="1" ht="23" customHeight="1" x14ac:dyDescent="0.2">
      <c r="A5" s="5">
        <v>3</v>
      </c>
      <c r="B5" s="6" t="s">
        <v>3</v>
      </c>
      <c r="C5" s="9">
        <v>7</v>
      </c>
      <c r="D5" s="10">
        <f>14400/12</f>
        <v>1200</v>
      </c>
      <c r="E5" s="10">
        <f t="shared" si="0"/>
        <v>8400</v>
      </c>
    </row>
    <row r="6" spans="1:5" s="4" customFormat="1" ht="23" customHeight="1" x14ac:dyDescent="0.2">
      <c r="A6" s="5">
        <v>4</v>
      </c>
      <c r="B6" s="6" t="s">
        <v>4</v>
      </c>
      <c r="C6" s="9">
        <v>6</v>
      </c>
      <c r="D6" s="10">
        <f>7128/6</f>
        <v>1188</v>
      </c>
      <c r="E6" s="10">
        <f t="shared" si="0"/>
        <v>7128</v>
      </c>
    </row>
    <row r="7" spans="1:5" s="4" customFormat="1" ht="23" customHeight="1" x14ac:dyDescent="0.2">
      <c r="A7" s="5">
        <v>5</v>
      </c>
      <c r="B7" s="6" t="s">
        <v>5</v>
      </c>
      <c r="C7" s="9">
        <v>6</v>
      </c>
      <c r="D7" s="10">
        <v>770</v>
      </c>
      <c r="E7" s="10">
        <f t="shared" si="0"/>
        <v>4620</v>
      </c>
    </row>
    <row r="8" spans="1:5" s="4" customFormat="1" ht="23" customHeight="1" x14ac:dyDescent="0.2">
      <c r="A8" s="5">
        <v>6</v>
      </c>
      <c r="B8" s="6" t="s">
        <v>6</v>
      </c>
      <c r="C8" s="9">
        <v>2</v>
      </c>
      <c r="D8" s="10">
        <v>740</v>
      </c>
      <c r="E8" s="10">
        <f t="shared" si="0"/>
        <v>1480</v>
      </c>
    </row>
    <row r="9" spans="1:5" s="4" customFormat="1" ht="23" customHeight="1" x14ac:dyDescent="0.2">
      <c r="A9" s="5">
        <v>7</v>
      </c>
      <c r="B9" s="6" t="s">
        <v>13</v>
      </c>
      <c r="C9" s="9">
        <v>10</v>
      </c>
      <c r="D9" s="10">
        <v>1800</v>
      </c>
      <c r="E9" s="10">
        <f t="shared" si="0"/>
        <v>18000</v>
      </c>
    </row>
    <row r="10" spans="1:5" s="4" customFormat="1" ht="23" customHeight="1" x14ac:dyDescent="0.2">
      <c r="A10" s="5">
        <v>8</v>
      </c>
      <c r="B10" s="6" t="s">
        <v>14</v>
      </c>
      <c r="C10" s="9">
        <v>10</v>
      </c>
      <c r="D10" s="10">
        <v>1500</v>
      </c>
      <c r="E10" s="10">
        <f t="shared" si="0"/>
        <v>15000</v>
      </c>
    </row>
    <row r="11" spans="1:5" s="4" customFormat="1" ht="23" customHeight="1" x14ac:dyDescent="0.2">
      <c r="A11" s="5">
        <v>9</v>
      </c>
      <c r="B11" s="7" t="s">
        <v>12</v>
      </c>
      <c r="C11" s="11">
        <v>120</v>
      </c>
      <c r="D11" s="10">
        <f>500/C11</f>
        <v>4.166666666666667</v>
      </c>
      <c r="E11" s="10">
        <f t="shared" si="0"/>
        <v>500.00000000000006</v>
      </c>
    </row>
    <row r="12" spans="1:5" x14ac:dyDescent="0.2">
      <c r="A12" s="8">
        <v>10</v>
      </c>
      <c r="B12" s="7" t="s">
        <v>10</v>
      </c>
      <c r="C12" s="11">
        <v>12</v>
      </c>
      <c r="D12" s="12">
        <f>4800/12</f>
        <v>400</v>
      </c>
      <c r="E12" s="10">
        <f t="shared" si="0"/>
        <v>4800</v>
      </c>
    </row>
    <row r="13" spans="1:5" x14ac:dyDescent="0.2">
      <c r="A13" s="1"/>
      <c r="B13" s="1" t="s">
        <v>17</v>
      </c>
      <c r="C13" s="12"/>
      <c r="D13" s="12"/>
      <c r="E13" s="13">
        <f>SUM(E3:E12)</f>
        <v>81688</v>
      </c>
    </row>
    <row r="17" spans="2:9" x14ac:dyDescent="0.2">
      <c r="B17" s="4" t="s">
        <v>2</v>
      </c>
      <c r="C17" s="4">
        <f>(((15*2.4)*6)*3.28)/20</f>
        <v>35.423999999999992</v>
      </c>
    </row>
    <row r="19" spans="2:9" x14ac:dyDescent="0.2">
      <c r="B19" t="s">
        <v>15</v>
      </c>
      <c r="C19">
        <f>((16*2 + 2.4*12)*3.28)/20</f>
        <v>9.9711999999999996</v>
      </c>
    </row>
    <row r="21" spans="2:9" x14ac:dyDescent="0.2">
      <c r="B21" t="s">
        <v>16</v>
      </c>
      <c r="C21">
        <f>((((6*2)*2+8*2)*2)*3.28)/20</f>
        <v>13.12</v>
      </c>
      <c r="F21">
        <f>((8*4)*3.28)/20</f>
        <v>5.2479999999999993</v>
      </c>
      <c r="I21">
        <f>14*2*6</f>
        <v>168</v>
      </c>
    </row>
    <row r="24" spans="2:9" x14ac:dyDescent="0.2">
      <c r="C24">
        <f>8*3.28</f>
        <v>26.24</v>
      </c>
      <c r="E24">
        <f>8/6</f>
        <v>1.3333333333333333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2021-03-26T06:17:28Z</dcterms:created>
  <dcterms:modified xsi:type="dcterms:W3CDTF">2021-03-29T05:28:09Z</dcterms:modified>
</cp:coreProperties>
</file>