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lger/Documents/work/Projects/Project-BrainIHM/"/>
    </mc:Choice>
  </mc:AlternateContent>
  <xr:revisionPtr revIDLastSave="0" documentId="13_ncr:1_{09436564-EF86-AE48-A480-444C83847CCF}" xr6:coauthVersionLast="43" xr6:coauthVersionMax="43" xr10:uidLastSave="{00000000-0000-0000-0000-000000000000}"/>
  <bookViews>
    <workbookView xWindow="38800" yWindow="1860" windowWidth="27380" windowHeight="17500" activeTab="4" xr2:uid="{303E1B9B-8F9B-4804-87A3-871A0D781C7B}"/>
  </bookViews>
  <sheets>
    <sheet name="OFFSET" sheetId="1" r:id="rId1"/>
    <sheet name="Curare-Congruent" sheetId="3" r:id="rId2"/>
    <sheet name="Curare-Incongruent" sheetId="2" r:id="rId3"/>
    <sheet name="Perf-Congruent" sheetId="4" r:id="rId4"/>
    <sheet name="Perf-Incongruent" sheetId="5" r:id="rId5"/>
    <sheet name="Reg-Congruent" sheetId="6" r:id="rId6"/>
    <sheet name="Reg-Incongruent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4" l="1"/>
  <c r="O9" i="4"/>
  <c r="O11" i="4"/>
  <c r="O15" i="4"/>
  <c r="O19" i="4"/>
  <c r="O22" i="4"/>
  <c r="O26" i="4"/>
  <c r="O30" i="4"/>
  <c r="O34" i="4"/>
  <c r="O38" i="4"/>
  <c r="O44" i="4"/>
  <c r="O48" i="4"/>
  <c r="O52" i="4"/>
  <c r="O56" i="4"/>
  <c r="O61" i="4"/>
  <c r="O65" i="4"/>
  <c r="O70" i="4"/>
  <c r="O74" i="4"/>
  <c r="O78" i="4"/>
  <c r="O83" i="4"/>
  <c r="O87" i="4"/>
  <c r="O3" i="4"/>
  <c r="O6" i="4"/>
  <c r="O10" i="4"/>
  <c r="O14" i="4"/>
  <c r="O18" i="4"/>
  <c r="O23" i="4"/>
  <c r="O27" i="4"/>
  <c r="O31" i="4"/>
  <c r="O33" i="4"/>
  <c r="O37" i="4"/>
  <c r="O41" i="4"/>
  <c r="O45" i="4"/>
  <c r="O49" i="4"/>
  <c r="O51" i="4"/>
  <c r="O55" i="4"/>
  <c r="O59" i="4"/>
  <c r="O62" i="4"/>
  <c r="O66" i="4"/>
  <c r="O69" i="4"/>
  <c r="O73" i="4"/>
  <c r="O75" i="4"/>
  <c r="O79" i="4"/>
  <c r="O82" i="4"/>
  <c r="O86" i="4"/>
  <c r="O90" i="4"/>
  <c r="Q3" i="4" l="1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2" i="4"/>
  <c r="O7" i="4"/>
  <c r="O13" i="4"/>
  <c r="O17" i="4"/>
  <c r="O21" i="4"/>
  <c r="O24" i="4"/>
  <c r="O28" i="4"/>
  <c r="O32" i="4"/>
  <c r="O36" i="4"/>
  <c r="O40" i="4"/>
  <c r="O42" i="4"/>
  <c r="O46" i="4"/>
  <c r="O50" i="4"/>
  <c r="O54" i="4"/>
  <c r="O58" i="4"/>
  <c r="O63" i="4"/>
  <c r="O67" i="4"/>
  <c r="O72" i="4"/>
  <c r="O76" i="4"/>
  <c r="O80" i="4"/>
  <c r="O85" i="4"/>
  <c r="O89" i="4"/>
  <c r="O5" i="4"/>
  <c r="O8" i="4"/>
  <c r="O12" i="4"/>
  <c r="O16" i="4"/>
  <c r="O20" i="4"/>
  <c r="O25" i="4"/>
  <c r="O29" i="4"/>
  <c r="O35" i="4"/>
  <c r="O39" i="4"/>
  <c r="O43" i="4"/>
  <c r="O47" i="4"/>
  <c r="O53" i="4"/>
  <c r="O57" i="4"/>
  <c r="O60" i="4"/>
  <c r="O64" i="4"/>
  <c r="O68" i="4"/>
  <c r="O71" i="4"/>
  <c r="O77" i="4"/>
  <c r="O81" i="4"/>
  <c r="O84" i="4"/>
  <c r="O88" i="4"/>
  <c r="O2" i="4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2" i="3"/>
  <c r="Q3" i="7" l="1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2" i="7"/>
  <c r="P2" i="7" l="1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T45" i="2" l="1"/>
  <c r="U45" i="2" s="1"/>
  <c r="T46" i="2"/>
  <c r="U46" i="2" s="1"/>
  <c r="T44" i="2"/>
  <c r="U44" i="2" s="1"/>
  <c r="T43" i="2"/>
  <c r="U43" i="2" s="1"/>
  <c r="T42" i="2"/>
  <c r="U42" i="2" s="1"/>
  <c r="T41" i="2"/>
  <c r="U41" i="2" s="1"/>
  <c r="T40" i="2"/>
  <c r="U40" i="2" s="1"/>
  <c r="T39" i="2"/>
  <c r="U39" i="2" s="1"/>
  <c r="T38" i="2"/>
  <c r="U38" i="2" s="1"/>
  <c r="T37" i="2"/>
  <c r="U37" i="2" s="1"/>
  <c r="T36" i="2"/>
  <c r="U36" i="2" s="1"/>
  <c r="T35" i="2"/>
  <c r="U35" i="2" s="1"/>
  <c r="T34" i="2"/>
  <c r="U34" i="2" s="1"/>
  <c r="T33" i="2"/>
  <c r="U33" i="2" s="1"/>
  <c r="T32" i="2"/>
  <c r="U32" i="2" s="1"/>
  <c r="T31" i="2"/>
  <c r="U31" i="2" s="1"/>
  <c r="T30" i="2"/>
  <c r="U30" i="2" s="1"/>
  <c r="T29" i="2"/>
  <c r="U29" i="2" s="1"/>
  <c r="T28" i="2"/>
  <c r="U28" i="2" s="1"/>
  <c r="T27" i="2"/>
  <c r="U27" i="2" s="1"/>
  <c r="T26" i="2"/>
  <c r="U26" i="2" s="1"/>
  <c r="T25" i="2"/>
  <c r="U25" i="2" s="1"/>
  <c r="T24" i="2"/>
  <c r="U24" i="2" s="1"/>
  <c r="T23" i="2"/>
  <c r="U23" i="2" s="1"/>
  <c r="T22" i="2"/>
  <c r="U22" i="2" s="1"/>
  <c r="T21" i="2"/>
  <c r="U21" i="2" s="1"/>
  <c r="T20" i="2"/>
  <c r="U20" i="2" s="1"/>
  <c r="T19" i="2"/>
  <c r="U19" i="2" s="1"/>
  <c r="T18" i="2"/>
  <c r="U18" i="2" s="1"/>
  <c r="T17" i="2"/>
  <c r="U17" i="2" s="1"/>
  <c r="T16" i="2"/>
  <c r="U16" i="2" s="1"/>
  <c r="T15" i="2"/>
  <c r="U15" i="2" s="1"/>
  <c r="T14" i="2"/>
  <c r="U14" i="2" s="1"/>
  <c r="T13" i="2"/>
  <c r="U13" i="2" s="1"/>
  <c r="T12" i="2"/>
  <c r="U12" i="2" s="1"/>
  <c r="T11" i="2"/>
  <c r="U11" i="2" s="1"/>
  <c r="T10" i="2"/>
  <c r="U10" i="2" s="1"/>
  <c r="T9" i="2"/>
  <c r="U9" i="2" s="1"/>
  <c r="T8" i="2"/>
  <c r="U8" i="2" s="1"/>
  <c r="T7" i="2"/>
  <c r="U7" i="2" s="1"/>
  <c r="T6" i="2"/>
  <c r="U6" i="2" s="1"/>
  <c r="T5" i="2"/>
  <c r="U5" i="2" s="1"/>
  <c r="T4" i="2"/>
  <c r="U4" i="2" s="1"/>
  <c r="T3" i="2"/>
  <c r="U3" i="2" s="1"/>
  <c r="T2" i="2"/>
  <c r="U2" i="2" s="1"/>
  <c r="O41" i="2"/>
  <c r="P41" i="2" s="1"/>
  <c r="O40" i="2"/>
  <c r="P40" i="2" s="1"/>
  <c r="O39" i="2"/>
  <c r="P39" i="2" s="1"/>
  <c r="O38" i="2"/>
  <c r="P38" i="2" s="1"/>
  <c r="O37" i="2"/>
  <c r="P37" i="2" s="1"/>
  <c r="O36" i="2"/>
  <c r="P36" i="2" s="1"/>
  <c r="O35" i="2"/>
  <c r="P35" i="2" s="1"/>
  <c r="O34" i="2"/>
  <c r="P34" i="2" s="1"/>
  <c r="O33" i="2"/>
  <c r="P33" i="2" s="1"/>
  <c r="O32" i="2"/>
  <c r="P32" i="2" s="1"/>
  <c r="O31" i="2"/>
  <c r="P31" i="2" s="1"/>
  <c r="O30" i="2"/>
  <c r="P30" i="2" s="1"/>
  <c r="O29" i="2"/>
  <c r="P29" i="2" s="1"/>
  <c r="O28" i="2"/>
  <c r="P28" i="2" s="1"/>
  <c r="O27" i="2"/>
  <c r="P27" i="2" s="1"/>
  <c r="O26" i="2"/>
  <c r="P26" i="2" s="1"/>
  <c r="O25" i="2"/>
  <c r="P25" i="2" s="1"/>
  <c r="O24" i="2"/>
  <c r="P24" i="2" s="1"/>
  <c r="O23" i="2"/>
  <c r="P23" i="2" s="1"/>
  <c r="O22" i="2"/>
  <c r="P22" i="2" s="1"/>
  <c r="O21" i="2"/>
  <c r="P21" i="2" s="1"/>
  <c r="O20" i="2"/>
  <c r="P20" i="2" s="1"/>
  <c r="O19" i="2"/>
  <c r="P19" i="2" s="1"/>
  <c r="O18" i="2"/>
  <c r="P18" i="2" s="1"/>
  <c r="O17" i="2"/>
  <c r="P17" i="2" s="1"/>
  <c r="O16" i="2"/>
  <c r="P16" i="2" s="1"/>
  <c r="O15" i="2"/>
  <c r="P15" i="2" s="1"/>
  <c r="O14" i="2"/>
  <c r="P14" i="2" s="1"/>
  <c r="O13" i="2"/>
  <c r="P13" i="2" s="1"/>
  <c r="O12" i="2"/>
  <c r="P12" i="2" s="1"/>
  <c r="O11" i="2"/>
  <c r="P11" i="2" s="1"/>
  <c r="O10" i="2"/>
  <c r="P10" i="2" s="1"/>
  <c r="O9" i="2"/>
  <c r="P9" i="2" s="1"/>
  <c r="O8" i="2"/>
  <c r="P8" i="2" s="1"/>
  <c r="O7" i="2"/>
  <c r="P7" i="2" s="1"/>
  <c r="O6" i="2"/>
  <c r="P6" i="2" s="1"/>
  <c r="O5" i="2"/>
  <c r="P5" i="2" s="1"/>
  <c r="O4" i="2"/>
  <c r="P4" i="2" s="1"/>
  <c r="O3" i="2"/>
  <c r="P3" i="2" s="1"/>
  <c r="O2" i="2"/>
  <c r="P2" i="2" s="1"/>
  <c r="O86" i="5"/>
  <c r="O85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66" i="5"/>
  <c r="O65" i="5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O2" i="5"/>
  <c r="O68" i="7"/>
  <c r="O67" i="7"/>
  <c r="O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T47" i="2" l="1"/>
  <c r="T48" i="2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34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82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3" i="5"/>
  <c r="N84" i="5"/>
  <c r="N43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2" i="5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2" i="7" l="1"/>
  <c r="F84" i="5"/>
  <c r="E84" i="5"/>
  <c r="G84" i="5" s="1"/>
  <c r="I84" i="5" s="1"/>
  <c r="D84" i="5"/>
  <c r="E83" i="5"/>
  <c r="G83" i="5" s="1"/>
  <c r="I83" i="5" s="1"/>
  <c r="D83" i="5"/>
  <c r="F83" i="5" s="1"/>
  <c r="E82" i="5"/>
  <c r="G82" i="5" s="1"/>
  <c r="I82" i="5" s="1"/>
  <c r="D82" i="5"/>
  <c r="F82" i="5" s="1"/>
  <c r="E81" i="5"/>
  <c r="G81" i="5" s="1"/>
  <c r="I81" i="5" s="1"/>
  <c r="D81" i="5"/>
  <c r="F81" i="5" s="1"/>
  <c r="G80" i="5"/>
  <c r="I80" i="5" s="1"/>
  <c r="E80" i="5"/>
  <c r="D80" i="5"/>
  <c r="F80" i="5" s="1"/>
  <c r="G79" i="5"/>
  <c r="I79" i="5" s="1"/>
  <c r="F79" i="5"/>
  <c r="E79" i="5"/>
  <c r="D79" i="5"/>
  <c r="F78" i="5"/>
  <c r="E78" i="5"/>
  <c r="G78" i="5" s="1"/>
  <c r="I78" i="5" s="1"/>
  <c r="D78" i="5"/>
  <c r="G77" i="5"/>
  <c r="I77" i="5" s="1"/>
  <c r="E77" i="5"/>
  <c r="D77" i="5"/>
  <c r="F77" i="5" s="1"/>
  <c r="G76" i="5"/>
  <c r="I76" i="5" s="1"/>
  <c r="F76" i="5"/>
  <c r="E76" i="5"/>
  <c r="D76" i="5"/>
  <c r="F75" i="5"/>
  <c r="E75" i="5"/>
  <c r="G75" i="5" s="1"/>
  <c r="I75" i="5" s="1"/>
  <c r="D75" i="5"/>
  <c r="E74" i="5"/>
  <c r="G74" i="5" s="1"/>
  <c r="I74" i="5" s="1"/>
  <c r="D74" i="5"/>
  <c r="F74" i="5" s="1"/>
  <c r="I73" i="5"/>
  <c r="K73" i="5" s="1"/>
  <c r="G73" i="5"/>
  <c r="E73" i="5"/>
  <c r="D73" i="5"/>
  <c r="F73" i="5" s="1"/>
  <c r="G72" i="5"/>
  <c r="I72" i="5" s="1"/>
  <c r="F72" i="5"/>
  <c r="E72" i="5"/>
  <c r="D72" i="5"/>
  <c r="G71" i="5"/>
  <c r="I71" i="5" s="1"/>
  <c r="F71" i="5"/>
  <c r="E71" i="5"/>
  <c r="D71" i="5"/>
  <c r="F70" i="5"/>
  <c r="E70" i="5"/>
  <c r="G70" i="5" s="1"/>
  <c r="I70" i="5" s="1"/>
  <c r="D70" i="5"/>
  <c r="G69" i="5"/>
  <c r="I69" i="5" s="1"/>
  <c r="E69" i="5"/>
  <c r="D69" i="5"/>
  <c r="F69" i="5" s="1"/>
  <c r="G68" i="5"/>
  <c r="I68" i="5" s="1"/>
  <c r="F68" i="5"/>
  <c r="E68" i="5"/>
  <c r="D68" i="5"/>
  <c r="F67" i="5"/>
  <c r="E67" i="5"/>
  <c r="G67" i="5" s="1"/>
  <c r="I67" i="5" s="1"/>
  <c r="D67" i="5"/>
  <c r="E66" i="5"/>
  <c r="G66" i="5" s="1"/>
  <c r="I66" i="5" s="1"/>
  <c r="D66" i="5"/>
  <c r="F66" i="5" s="1"/>
  <c r="I65" i="5"/>
  <c r="K65" i="5" s="1"/>
  <c r="G65" i="5"/>
  <c r="E65" i="5"/>
  <c r="D65" i="5"/>
  <c r="F65" i="5" s="1"/>
  <c r="G64" i="5"/>
  <c r="I64" i="5" s="1"/>
  <c r="F64" i="5"/>
  <c r="E64" i="5"/>
  <c r="D64" i="5"/>
  <c r="G63" i="5"/>
  <c r="I63" i="5" s="1"/>
  <c r="F63" i="5"/>
  <c r="E63" i="5"/>
  <c r="D63" i="5"/>
  <c r="F62" i="5"/>
  <c r="E62" i="5"/>
  <c r="G62" i="5" s="1"/>
  <c r="I62" i="5" s="1"/>
  <c r="D62" i="5"/>
  <c r="G61" i="5"/>
  <c r="I61" i="5" s="1"/>
  <c r="E61" i="5"/>
  <c r="D61" i="5"/>
  <c r="F61" i="5" s="1"/>
  <c r="G60" i="5"/>
  <c r="I60" i="5" s="1"/>
  <c r="F60" i="5"/>
  <c r="E60" i="5"/>
  <c r="D60" i="5"/>
  <c r="F59" i="5"/>
  <c r="E59" i="5"/>
  <c r="G59" i="5" s="1"/>
  <c r="I59" i="5" s="1"/>
  <c r="D59" i="5"/>
  <c r="E58" i="5"/>
  <c r="G58" i="5" s="1"/>
  <c r="I58" i="5" s="1"/>
  <c r="D58" i="5"/>
  <c r="F58" i="5" s="1"/>
  <c r="I57" i="5"/>
  <c r="K57" i="5" s="1"/>
  <c r="G57" i="5"/>
  <c r="E57" i="5"/>
  <c r="D57" i="5"/>
  <c r="F57" i="5" s="1"/>
  <c r="G56" i="5"/>
  <c r="I56" i="5" s="1"/>
  <c r="F56" i="5"/>
  <c r="E56" i="5"/>
  <c r="D56" i="5"/>
  <c r="G55" i="5"/>
  <c r="I55" i="5" s="1"/>
  <c r="F55" i="5"/>
  <c r="E55" i="5"/>
  <c r="D55" i="5"/>
  <c r="F54" i="5"/>
  <c r="E54" i="5"/>
  <c r="G54" i="5" s="1"/>
  <c r="I54" i="5" s="1"/>
  <c r="D54" i="5"/>
  <c r="G53" i="5"/>
  <c r="I53" i="5" s="1"/>
  <c r="E53" i="5"/>
  <c r="D53" i="5"/>
  <c r="F53" i="5" s="1"/>
  <c r="G52" i="5"/>
  <c r="I52" i="5" s="1"/>
  <c r="F52" i="5"/>
  <c r="E52" i="5"/>
  <c r="D52" i="5"/>
  <c r="F51" i="5"/>
  <c r="E51" i="5"/>
  <c r="G51" i="5" s="1"/>
  <c r="I51" i="5" s="1"/>
  <c r="D51" i="5"/>
  <c r="E50" i="5"/>
  <c r="G50" i="5" s="1"/>
  <c r="I50" i="5" s="1"/>
  <c r="D50" i="5"/>
  <c r="F50" i="5" s="1"/>
  <c r="I49" i="5"/>
  <c r="K49" i="5" s="1"/>
  <c r="G49" i="5"/>
  <c r="E49" i="5"/>
  <c r="D49" i="5"/>
  <c r="F49" i="5" s="1"/>
  <c r="G48" i="5"/>
  <c r="I48" i="5" s="1"/>
  <c r="F48" i="5"/>
  <c r="E48" i="5"/>
  <c r="D48" i="5"/>
  <c r="G47" i="5"/>
  <c r="I47" i="5" s="1"/>
  <c r="F47" i="5"/>
  <c r="E47" i="5"/>
  <c r="D47" i="5"/>
  <c r="F46" i="5"/>
  <c r="E46" i="5"/>
  <c r="G46" i="5" s="1"/>
  <c r="I46" i="5" s="1"/>
  <c r="D46" i="5"/>
  <c r="G45" i="5"/>
  <c r="I45" i="5" s="1"/>
  <c r="E45" i="5"/>
  <c r="D45" i="5"/>
  <c r="F45" i="5" s="1"/>
  <c r="G44" i="5"/>
  <c r="I44" i="5" s="1"/>
  <c r="F44" i="5"/>
  <c r="E44" i="5"/>
  <c r="D44" i="5"/>
  <c r="F43" i="5"/>
  <c r="E43" i="5"/>
  <c r="G43" i="5" s="1"/>
  <c r="I43" i="5" s="1"/>
  <c r="D43" i="5"/>
  <c r="E42" i="5"/>
  <c r="G42" i="5" s="1"/>
  <c r="I42" i="5" s="1"/>
  <c r="D42" i="5"/>
  <c r="F42" i="5" s="1"/>
  <c r="I41" i="5"/>
  <c r="K41" i="5" s="1"/>
  <c r="G41" i="5"/>
  <c r="E41" i="5"/>
  <c r="D41" i="5"/>
  <c r="F41" i="5" s="1"/>
  <c r="G40" i="5"/>
  <c r="I40" i="5" s="1"/>
  <c r="F40" i="5"/>
  <c r="E40" i="5"/>
  <c r="D40" i="5"/>
  <c r="G39" i="5"/>
  <c r="I39" i="5" s="1"/>
  <c r="F39" i="5"/>
  <c r="E39" i="5"/>
  <c r="D39" i="5"/>
  <c r="F38" i="5"/>
  <c r="E38" i="5"/>
  <c r="G38" i="5" s="1"/>
  <c r="I38" i="5" s="1"/>
  <c r="D38" i="5"/>
  <c r="G37" i="5"/>
  <c r="I37" i="5" s="1"/>
  <c r="E37" i="5"/>
  <c r="D37" i="5"/>
  <c r="F37" i="5" s="1"/>
  <c r="G36" i="5"/>
  <c r="I36" i="5" s="1"/>
  <c r="F36" i="5"/>
  <c r="E36" i="5"/>
  <c r="D36" i="5"/>
  <c r="F35" i="5"/>
  <c r="E35" i="5"/>
  <c r="G35" i="5" s="1"/>
  <c r="I35" i="5" s="1"/>
  <c r="D35" i="5"/>
  <c r="E34" i="5"/>
  <c r="G34" i="5" s="1"/>
  <c r="I34" i="5" s="1"/>
  <c r="D34" i="5"/>
  <c r="F34" i="5" s="1"/>
  <c r="I33" i="5"/>
  <c r="K33" i="5" s="1"/>
  <c r="G33" i="5"/>
  <c r="E33" i="5"/>
  <c r="D33" i="5"/>
  <c r="F33" i="5" s="1"/>
  <c r="G32" i="5"/>
  <c r="I32" i="5" s="1"/>
  <c r="F32" i="5"/>
  <c r="E32" i="5"/>
  <c r="D32" i="5"/>
  <c r="G31" i="5"/>
  <c r="I31" i="5" s="1"/>
  <c r="F31" i="5"/>
  <c r="E31" i="5"/>
  <c r="D31" i="5"/>
  <c r="F30" i="5"/>
  <c r="E30" i="5"/>
  <c r="G30" i="5" s="1"/>
  <c r="I30" i="5" s="1"/>
  <c r="D30" i="5"/>
  <c r="G29" i="5"/>
  <c r="I29" i="5" s="1"/>
  <c r="E29" i="5"/>
  <c r="D29" i="5"/>
  <c r="F29" i="5" s="1"/>
  <c r="G28" i="5"/>
  <c r="I28" i="5" s="1"/>
  <c r="F28" i="5"/>
  <c r="E28" i="5"/>
  <c r="D28" i="5"/>
  <c r="F27" i="5"/>
  <c r="E27" i="5"/>
  <c r="G27" i="5" s="1"/>
  <c r="I27" i="5" s="1"/>
  <c r="D27" i="5"/>
  <c r="E26" i="5"/>
  <c r="G26" i="5" s="1"/>
  <c r="I26" i="5" s="1"/>
  <c r="D26" i="5"/>
  <c r="F26" i="5" s="1"/>
  <c r="I25" i="5"/>
  <c r="K25" i="5" s="1"/>
  <c r="G25" i="5"/>
  <c r="E25" i="5"/>
  <c r="D25" i="5"/>
  <c r="F25" i="5" s="1"/>
  <c r="G24" i="5"/>
  <c r="I24" i="5" s="1"/>
  <c r="F24" i="5"/>
  <c r="E24" i="5"/>
  <c r="D24" i="5"/>
  <c r="G23" i="5"/>
  <c r="I23" i="5" s="1"/>
  <c r="F23" i="5"/>
  <c r="E23" i="5"/>
  <c r="D23" i="5"/>
  <c r="F22" i="5"/>
  <c r="E22" i="5"/>
  <c r="G22" i="5" s="1"/>
  <c r="I22" i="5" s="1"/>
  <c r="D22" i="5"/>
  <c r="E21" i="5"/>
  <c r="G21" i="5" s="1"/>
  <c r="I21" i="5" s="1"/>
  <c r="D21" i="5"/>
  <c r="F21" i="5" s="1"/>
  <c r="G20" i="5"/>
  <c r="I20" i="5" s="1"/>
  <c r="E20" i="5"/>
  <c r="D20" i="5"/>
  <c r="F20" i="5" s="1"/>
  <c r="F19" i="5"/>
  <c r="E19" i="5"/>
  <c r="G19" i="5" s="1"/>
  <c r="I19" i="5" s="1"/>
  <c r="D19" i="5"/>
  <c r="E18" i="5"/>
  <c r="G18" i="5" s="1"/>
  <c r="I18" i="5" s="1"/>
  <c r="D18" i="5"/>
  <c r="F18" i="5" s="1"/>
  <c r="I17" i="5"/>
  <c r="K17" i="5" s="1"/>
  <c r="G17" i="5"/>
  <c r="E17" i="5"/>
  <c r="D17" i="5"/>
  <c r="F17" i="5" s="1"/>
  <c r="G16" i="5"/>
  <c r="I16" i="5" s="1"/>
  <c r="F16" i="5"/>
  <c r="E16" i="5"/>
  <c r="D16" i="5"/>
  <c r="G15" i="5"/>
  <c r="I15" i="5" s="1"/>
  <c r="F15" i="5"/>
  <c r="E15" i="5"/>
  <c r="D15" i="5"/>
  <c r="F14" i="5"/>
  <c r="E14" i="5"/>
  <c r="G14" i="5" s="1"/>
  <c r="I14" i="5" s="1"/>
  <c r="D14" i="5"/>
  <c r="E13" i="5"/>
  <c r="G13" i="5" s="1"/>
  <c r="I13" i="5" s="1"/>
  <c r="D13" i="5"/>
  <c r="F13" i="5" s="1"/>
  <c r="G12" i="5"/>
  <c r="I12" i="5" s="1"/>
  <c r="E12" i="5"/>
  <c r="D12" i="5"/>
  <c r="F12" i="5" s="1"/>
  <c r="F11" i="5"/>
  <c r="E11" i="5"/>
  <c r="G11" i="5" s="1"/>
  <c r="I11" i="5" s="1"/>
  <c r="D11" i="5"/>
  <c r="E10" i="5"/>
  <c r="G10" i="5" s="1"/>
  <c r="I10" i="5" s="1"/>
  <c r="K10" i="5" s="1"/>
  <c r="D10" i="5"/>
  <c r="F10" i="5" s="1"/>
  <c r="I9" i="5"/>
  <c r="G9" i="5"/>
  <c r="E9" i="5"/>
  <c r="D9" i="5"/>
  <c r="F9" i="5" s="1"/>
  <c r="G8" i="5"/>
  <c r="I8" i="5" s="1"/>
  <c r="F8" i="5"/>
  <c r="E8" i="5"/>
  <c r="D8" i="5"/>
  <c r="G7" i="5"/>
  <c r="I7" i="5" s="1"/>
  <c r="F7" i="5"/>
  <c r="E7" i="5"/>
  <c r="D7" i="5"/>
  <c r="F6" i="5"/>
  <c r="E6" i="5"/>
  <c r="G6" i="5" s="1"/>
  <c r="I6" i="5" s="1"/>
  <c r="D6" i="5"/>
  <c r="E5" i="5"/>
  <c r="G5" i="5" s="1"/>
  <c r="I5" i="5" s="1"/>
  <c r="D5" i="5"/>
  <c r="F5" i="5" s="1"/>
  <c r="G4" i="5"/>
  <c r="I4" i="5" s="1"/>
  <c r="E4" i="5"/>
  <c r="D4" i="5"/>
  <c r="F4" i="5" s="1"/>
  <c r="F3" i="5"/>
  <c r="E3" i="5"/>
  <c r="G3" i="5" s="1"/>
  <c r="I3" i="5" s="1"/>
  <c r="J3" i="5" s="1"/>
  <c r="D3" i="5"/>
  <c r="E2" i="5"/>
  <c r="G2" i="5" s="1"/>
  <c r="I2" i="5" s="1"/>
  <c r="K2" i="5" s="1"/>
  <c r="D2" i="5"/>
  <c r="F2" i="5" s="1"/>
  <c r="J11" i="5" l="1"/>
  <c r="K11" i="5"/>
  <c r="K14" i="5"/>
  <c r="J14" i="5"/>
  <c r="J26" i="5"/>
  <c r="K26" i="5"/>
  <c r="K40" i="5"/>
  <c r="J40" i="5"/>
  <c r="J43" i="5"/>
  <c r="K43" i="5"/>
  <c r="K45" i="5"/>
  <c r="J45" i="5"/>
  <c r="K52" i="5"/>
  <c r="J52" i="5"/>
  <c r="K62" i="5"/>
  <c r="J62" i="5"/>
  <c r="J71" i="5"/>
  <c r="K71" i="5"/>
  <c r="K81" i="5"/>
  <c r="J81" i="5"/>
  <c r="K16" i="5"/>
  <c r="J16" i="5"/>
  <c r="K50" i="5"/>
  <c r="J50" i="5"/>
  <c r="K64" i="5"/>
  <c r="J64" i="5"/>
  <c r="K76" i="5"/>
  <c r="J76" i="5"/>
  <c r="K4" i="5"/>
  <c r="J4" i="5"/>
  <c r="K24" i="5"/>
  <c r="J24" i="5"/>
  <c r="J27" i="5"/>
  <c r="K27" i="5"/>
  <c r="K29" i="5"/>
  <c r="J29" i="5"/>
  <c r="K36" i="5"/>
  <c r="J36" i="5"/>
  <c r="K46" i="5"/>
  <c r="J46" i="5"/>
  <c r="J55" i="5"/>
  <c r="K55" i="5"/>
  <c r="J74" i="5"/>
  <c r="K74" i="5"/>
  <c r="J82" i="5"/>
  <c r="K82" i="5"/>
  <c r="K69" i="5"/>
  <c r="J69" i="5"/>
  <c r="K9" i="5"/>
  <c r="J9" i="5"/>
  <c r="J34" i="5"/>
  <c r="K34" i="5"/>
  <c r="K48" i="5"/>
  <c r="J48" i="5"/>
  <c r="J51" i="5"/>
  <c r="K51" i="5"/>
  <c r="K53" i="5"/>
  <c r="J53" i="5"/>
  <c r="K60" i="5"/>
  <c r="J60" i="5"/>
  <c r="K70" i="5"/>
  <c r="J70" i="5"/>
  <c r="J79" i="5"/>
  <c r="K79" i="5"/>
  <c r="K22" i="5"/>
  <c r="J22" i="5"/>
  <c r="J2" i="5"/>
  <c r="K7" i="5"/>
  <c r="J7" i="5"/>
  <c r="K5" i="5"/>
  <c r="J5" i="5"/>
  <c r="K12" i="5"/>
  <c r="J12" i="5"/>
  <c r="J30" i="5"/>
  <c r="K30" i="5"/>
  <c r="K39" i="5"/>
  <c r="J39" i="5"/>
  <c r="K58" i="5"/>
  <c r="J58" i="5"/>
  <c r="K72" i="5"/>
  <c r="J72" i="5"/>
  <c r="J75" i="5"/>
  <c r="K75" i="5"/>
  <c r="K77" i="5"/>
  <c r="J77" i="5"/>
  <c r="J83" i="5"/>
  <c r="K83" i="5"/>
  <c r="J31" i="5"/>
  <c r="K31" i="5"/>
  <c r="K15" i="5"/>
  <c r="J15" i="5"/>
  <c r="K20" i="5"/>
  <c r="J20" i="5"/>
  <c r="K32" i="5"/>
  <c r="J32" i="5"/>
  <c r="J35" i="5"/>
  <c r="K35" i="5"/>
  <c r="K37" i="5"/>
  <c r="J37" i="5"/>
  <c r="K44" i="5"/>
  <c r="J44" i="5"/>
  <c r="K54" i="5"/>
  <c r="J54" i="5"/>
  <c r="J63" i="5"/>
  <c r="K63" i="5"/>
  <c r="J19" i="5"/>
  <c r="K19" i="5"/>
  <c r="J6" i="5"/>
  <c r="K6" i="5"/>
  <c r="J10" i="5"/>
  <c r="K13" i="5"/>
  <c r="J13" i="5"/>
  <c r="J23" i="5"/>
  <c r="K23" i="5"/>
  <c r="J42" i="5"/>
  <c r="K42" i="5"/>
  <c r="K56" i="5"/>
  <c r="J56" i="5"/>
  <c r="J59" i="5"/>
  <c r="K59" i="5"/>
  <c r="K61" i="5"/>
  <c r="J61" i="5"/>
  <c r="K68" i="5"/>
  <c r="J68" i="5"/>
  <c r="K78" i="5"/>
  <c r="J78" i="5"/>
  <c r="K80" i="5"/>
  <c r="J80" i="5"/>
  <c r="K84" i="5"/>
  <c r="J84" i="5"/>
  <c r="J67" i="5"/>
  <c r="K67" i="5"/>
  <c r="K3" i="5"/>
  <c r="K8" i="5"/>
  <c r="J8" i="5"/>
  <c r="J18" i="5"/>
  <c r="K18" i="5"/>
  <c r="K21" i="5"/>
  <c r="J21" i="5"/>
  <c r="K28" i="5"/>
  <c r="J28" i="5"/>
  <c r="K38" i="5"/>
  <c r="J38" i="5"/>
  <c r="K47" i="5"/>
  <c r="J47" i="5"/>
  <c r="J66" i="5"/>
  <c r="K66" i="5"/>
  <c r="J17" i="5"/>
  <c r="J25" i="5"/>
  <c r="J33" i="5"/>
  <c r="J41" i="5"/>
  <c r="J49" i="5"/>
  <c r="J57" i="5"/>
  <c r="J65" i="5"/>
  <c r="J73" i="5"/>
  <c r="E3" i="7" l="1"/>
  <c r="G3" i="7" s="1"/>
  <c r="I3" i="7" s="1"/>
  <c r="E4" i="7"/>
  <c r="G4" i="7" s="1"/>
  <c r="I4" i="7" s="1"/>
  <c r="E5" i="7"/>
  <c r="G5" i="7" s="1"/>
  <c r="I5" i="7" s="1"/>
  <c r="E6" i="7"/>
  <c r="G6" i="7" s="1"/>
  <c r="I6" i="7" s="1"/>
  <c r="E7" i="7"/>
  <c r="G7" i="7" s="1"/>
  <c r="I7" i="7" s="1"/>
  <c r="E8" i="7"/>
  <c r="G8" i="7" s="1"/>
  <c r="I8" i="7" s="1"/>
  <c r="E9" i="7"/>
  <c r="G9" i="7" s="1"/>
  <c r="I9" i="7" s="1"/>
  <c r="E10" i="7"/>
  <c r="G10" i="7" s="1"/>
  <c r="I10" i="7" s="1"/>
  <c r="E11" i="7"/>
  <c r="G11" i="7" s="1"/>
  <c r="I11" i="7" s="1"/>
  <c r="E12" i="7"/>
  <c r="G12" i="7" s="1"/>
  <c r="I12" i="7" s="1"/>
  <c r="E13" i="7"/>
  <c r="G13" i="7" s="1"/>
  <c r="I13" i="7" s="1"/>
  <c r="E14" i="7"/>
  <c r="G14" i="7" s="1"/>
  <c r="I14" i="7" s="1"/>
  <c r="E15" i="7"/>
  <c r="G15" i="7" s="1"/>
  <c r="I15" i="7" s="1"/>
  <c r="E16" i="7"/>
  <c r="G16" i="7" s="1"/>
  <c r="I16" i="7" s="1"/>
  <c r="E17" i="7"/>
  <c r="G17" i="7" s="1"/>
  <c r="I17" i="7" s="1"/>
  <c r="E18" i="7"/>
  <c r="G18" i="7" s="1"/>
  <c r="I18" i="7" s="1"/>
  <c r="E19" i="7"/>
  <c r="G19" i="7" s="1"/>
  <c r="I19" i="7" s="1"/>
  <c r="E20" i="7"/>
  <c r="G20" i="7" s="1"/>
  <c r="I20" i="7" s="1"/>
  <c r="E21" i="7"/>
  <c r="G21" i="7" s="1"/>
  <c r="I21" i="7" s="1"/>
  <c r="E22" i="7"/>
  <c r="G22" i="7" s="1"/>
  <c r="I22" i="7" s="1"/>
  <c r="E23" i="7"/>
  <c r="G23" i="7" s="1"/>
  <c r="I23" i="7" s="1"/>
  <c r="E24" i="7"/>
  <c r="G24" i="7" s="1"/>
  <c r="I24" i="7" s="1"/>
  <c r="E25" i="7"/>
  <c r="G25" i="7" s="1"/>
  <c r="I25" i="7" s="1"/>
  <c r="E26" i="7"/>
  <c r="G26" i="7" s="1"/>
  <c r="I26" i="7" s="1"/>
  <c r="E27" i="7"/>
  <c r="G27" i="7" s="1"/>
  <c r="I27" i="7" s="1"/>
  <c r="E28" i="7"/>
  <c r="G28" i="7" s="1"/>
  <c r="I28" i="7" s="1"/>
  <c r="E29" i="7"/>
  <c r="G29" i="7" s="1"/>
  <c r="I29" i="7" s="1"/>
  <c r="E30" i="7"/>
  <c r="G30" i="7" s="1"/>
  <c r="I30" i="7" s="1"/>
  <c r="E31" i="7"/>
  <c r="G31" i="7" s="1"/>
  <c r="I31" i="7" s="1"/>
  <c r="E32" i="7"/>
  <c r="G32" i="7" s="1"/>
  <c r="I32" i="7" s="1"/>
  <c r="E33" i="7"/>
  <c r="G33" i="7" s="1"/>
  <c r="I33" i="7" s="1"/>
  <c r="E34" i="7"/>
  <c r="G34" i="7" s="1"/>
  <c r="I34" i="7" s="1"/>
  <c r="E35" i="7"/>
  <c r="G35" i="7" s="1"/>
  <c r="I35" i="7" s="1"/>
  <c r="E36" i="7"/>
  <c r="G36" i="7" s="1"/>
  <c r="I36" i="7" s="1"/>
  <c r="E37" i="7"/>
  <c r="G37" i="7" s="1"/>
  <c r="I37" i="7" s="1"/>
  <c r="E38" i="7"/>
  <c r="G38" i="7" s="1"/>
  <c r="I38" i="7" s="1"/>
  <c r="E39" i="7"/>
  <c r="G39" i="7" s="1"/>
  <c r="I39" i="7" s="1"/>
  <c r="E40" i="7"/>
  <c r="G40" i="7" s="1"/>
  <c r="I40" i="7" s="1"/>
  <c r="E41" i="7"/>
  <c r="G41" i="7" s="1"/>
  <c r="I41" i="7" s="1"/>
  <c r="E42" i="7"/>
  <c r="G42" i="7" s="1"/>
  <c r="I42" i="7" s="1"/>
  <c r="E43" i="7"/>
  <c r="G43" i="7" s="1"/>
  <c r="I43" i="7" s="1"/>
  <c r="E44" i="7"/>
  <c r="G44" i="7" s="1"/>
  <c r="I44" i="7" s="1"/>
  <c r="E45" i="7"/>
  <c r="G45" i="7" s="1"/>
  <c r="I45" i="7" s="1"/>
  <c r="E46" i="7"/>
  <c r="G46" i="7" s="1"/>
  <c r="I46" i="7" s="1"/>
  <c r="E47" i="7"/>
  <c r="G47" i="7" s="1"/>
  <c r="I47" i="7" s="1"/>
  <c r="E48" i="7"/>
  <c r="G48" i="7" s="1"/>
  <c r="I48" i="7" s="1"/>
  <c r="E49" i="7"/>
  <c r="G49" i="7" s="1"/>
  <c r="I49" i="7" s="1"/>
  <c r="E50" i="7"/>
  <c r="G50" i="7" s="1"/>
  <c r="I50" i="7" s="1"/>
  <c r="E51" i="7"/>
  <c r="G51" i="7" s="1"/>
  <c r="I51" i="7" s="1"/>
  <c r="E52" i="7"/>
  <c r="G52" i="7" s="1"/>
  <c r="I52" i="7" s="1"/>
  <c r="E53" i="7"/>
  <c r="G53" i="7" s="1"/>
  <c r="I53" i="7" s="1"/>
  <c r="E54" i="7"/>
  <c r="G54" i="7" s="1"/>
  <c r="I54" i="7" s="1"/>
  <c r="E55" i="7"/>
  <c r="G55" i="7" s="1"/>
  <c r="I55" i="7" s="1"/>
  <c r="E56" i="7"/>
  <c r="G56" i="7" s="1"/>
  <c r="I56" i="7" s="1"/>
  <c r="E57" i="7"/>
  <c r="G57" i="7" s="1"/>
  <c r="I57" i="7" s="1"/>
  <c r="E58" i="7"/>
  <c r="G58" i="7" s="1"/>
  <c r="I58" i="7" s="1"/>
  <c r="E59" i="7"/>
  <c r="G59" i="7" s="1"/>
  <c r="I59" i="7" s="1"/>
  <c r="E60" i="7"/>
  <c r="G60" i="7" s="1"/>
  <c r="I60" i="7" s="1"/>
  <c r="E61" i="7"/>
  <c r="G61" i="7" s="1"/>
  <c r="I61" i="7" s="1"/>
  <c r="E62" i="7"/>
  <c r="G62" i="7" s="1"/>
  <c r="I62" i="7" s="1"/>
  <c r="E63" i="7"/>
  <c r="G63" i="7" s="1"/>
  <c r="I63" i="7" s="1"/>
  <c r="E64" i="7"/>
  <c r="G64" i="7" s="1"/>
  <c r="I64" i="7" s="1"/>
  <c r="E65" i="7"/>
  <c r="G65" i="7" s="1"/>
  <c r="I65" i="7" s="1"/>
  <c r="E66" i="7"/>
  <c r="G66" i="7" s="1"/>
  <c r="I66" i="7" s="1"/>
  <c r="D3" i="7"/>
  <c r="F3" i="7" s="1"/>
  <c r="D4" i="7"/>
  <c r="F4" i="7" s="1"/>
  <c r="D5" i="7"/>
  <c r="F5" i="7" s="1"/>
  <c r="D6" i="7"/>
  <c r="F6" i="7" s="1"/>
  <c r="D7" i="7"/>
  <c r="F7" i="7" s="1"/>
  <c r="D8" i="7"/>
  <c r="F8" i="7" s="1"/>
  <c r="D9" i="7"/>
  <c r="F9" i="7" s="1"/>
  <c r="D10" i="7"/>
  <c r="F10" i="7" s="1"/>
  <c r="D11" i="7"/>
  <c r="F11" i="7" s="1"/>
  <c r="D12" i="7"/>
  <c r="F12" i="7" s="1"/>
  <c r="D13" i="7"/>
  <c r="F13" i="7" s="1"/>
  <c r="D14" i="7"/>
  <c r="F14" i="7" s="1"/>
  <c r="D15" i="7"/>
  <c r="F15" i="7" s="1"/>
  <c r="D16" i="7"/>
  <c r="F16" i="7" s="1"/>
  <c r="D17" i="7"/>
  <c r="F17" i="7" s="1"/>
  <c r="D18" i="7"/>
  <c r="F18" i="7" s="1"/>
  <c r="D19" i="7"/>
  <c r="F19" i="7" s="1"/>
  <c r="D20" i="7"/>
  <c r="F20" i="7" s="1"/>
  <c r="D21" i="7"/>
  <c r="F21" i="7" s="1"/>
  <c r="D22" i="7"/>
  <c r="F22" i="7" s="1"/>
  <c r="D23" i="7"/>
  <c r="F23" i="7" s="1"/>
  <c r="D24" i="7"/>
  <c r="F24" i="7" s="1"/>
  <c r="D25" i="7"/>
  <c r="F25" i="7" s="1"/>
  <c r="D26" i="7"/>
  <c r="F26" i="7" s="1"/>
  <c r="D27" i="7"/>
  <c r="F27" i="7" s="1"/>
  <c r="D28" i="7"/>
  <c r="F28" i="7" s="1"/>
  <c r="D29" i="7"/>
  <c r="F29" i="7" s="1"/>
  <c r="D30" i="7"/>
  <c r="F30" i="7" s="1"/>
  <c r="D31" i="7"/>
  <c r="F31" i="7" s="1"/>
  <c r="D32" i="7"/>
  <c r="F32" i="7" s="1"/>
  <c r="D33" i="7"/>
  <c r="F33" i="7" s="1"/>
  <c r="D34" i="7"/>
  <c r="F34" i="7" s="1"/>
  <c r="D35" i="7"/>
  <c r="F35" i="7" s="1"/>
  <c r="D36" i="7"/>
  <c r="F36" i="7" s="1"/>
  <c r="D37" i="7"/>
  <c r="F37" i="7" s="1"/>
  <c r="D38" i="7"/>
  <c r="F38" i="7" s="1"/>
  <c r="D39" i="7"/>
  <c r="F39" i="7" s="1"/>
  <c r="D40" i="7"/>
  <c r="F40" i="7" s="1"/>
  <c r="D41" i="7"/>
  <c r="F41" i="7" s="1"/>
  <c r="D42" i="7"/>
  <c r="F42" i="7" s="1"/>
  <c r="D43" i="7"/>
  <c r="F43" i="7" s="1"/>
  <c r="D44" i="7"/>
  <c r="F44" i="7" s="1"/>
  <c r="D45" i="7"/>
  <c r="F45" i="7" s="1"/>
  <c r="D46" i="7"/>
  <c r="F46" i="7" s="1"/>
  <c r="D47" i="7"/>
  <c r="F47" i="7" s="1"/>
  <c r="D48" i="7"/>
  <c r="F48" i="7" s="1"/>
  <c r="D49" i="7"/>
  <c r="F49" i="7" s="1"/>
  <c r="D50" i="7"/>
  <c r="F50" i="7" s="1"/>
  <c r="D51" i="7"/>
  <c r="F51" i="7" s="1"/>
  <c r="D52" i="7"/>
  <c r="F52" i="7" s="1"/>
  <c r="D53" i="7"/>
  <c r="F53" i="7" s="1"/>
  <c r="D54" i="7"/>
  <c r="F54" i="7" s="1"/>
  <c r="D55" i="7"/>
  <c r="F55" i="7" s="1"/>
  <c r="D56" i="7"/>
  <c r="F56" i="7" s="1"/>
  <c r="D57" i="7"/>
  <c r="F57" i="7" s="1"/>
  <c r="D58" i="7"/>
  <c r="F58" i="7" s="1"/>
  <c r="D59" i="7"/>
  <c r="F59" i="7" s="1"/>
  <c r="D60" i="7"/>
  <c r="F60" i="7" s="1"/>
  <c r="D61" i="7"/>
  <c r="F61" i="7" s="1"/>
  <c r="D62" i="7"/>
  <c r="F62" i="7" s="1"/>
  <c r="D63" i="7"/>
  <c r="F63" i="7" s="1"/>
  <c r="D64" i="7"/>
  <c r="F64" i="7" s="1"/>
  <c r="D65" i="7"/>
  <c r="F65" i="7" s="1"/>
  <c r="D66" i="7"/>
  <c r="F66" i="7" s="1"/>
  <c r="E2" i="7"/>
  <c r="G2" i="7" s="1"/>
  <c r="I2" i="7" s="1"/>
  <c r="D2" i="7"/>
  <c r="F2" i="7" s="1"/>
  <c r="G7" i="6"/>
  <c r="I7" i="6" s="1"/>
  <c r="G10" i="6"/>
  <c r="I10" i="6" s="1"/>
  <c r="G15" i="6"/>
  <c r="I15" i="6" s="1"/>
  <c r="G18" i="6"/>
  <c r="I18" i="6" s="1"/>
  <c r="G23" i="6"/>
  <c r="I23" i="6" s="1"/>
  <c r="G26" i="6"/>
  <c r="I26" i="6" s="1"/>
  <c r="G31" i="6"/>
  <c r="I31" i="6" s="1"/>
  <c r="G34" i="6"/>
  <c r="I34" i="6" s="1"/>
  <c r="G39" i="6"/>
  <c r="I39" i="6" s="1"/>
  <c r="G42" i="6"/>
  <c r="I42" i="6" s="1"/>
  <c r="G47" i="6"/>
  <c r="I47" i="6" s="1"/>
  <c r="G50" i="6"/>
  <c r="I50" i="6" s="1"/>
  <c r="G55" i="6"/>
  <c r="I55" i="6" s="1"/>
  <c r="G58" i="6"/>
  <c r="I58" i="6" s="1"/>
  <c r="G63" i="6"/>
  <c r="I63" i="6" s="1"/>
  <c r="F3" i="6"/>
  <c r="F8" i="6"/>
  <c r="F11" i="6"/>
  <c r="F16" i="6"/>
  <c r="F19" i="6"/>
  <c r="F24" i="6"/>
  <c r="F27" i="6"/>
  <c r="F32" i="6"/>
  <c r="F35" i="6"/>
  <c r="F40" i="6"/>
  <c r="F43" i="6"/>
  <c r="F48" i="6"/>
  <c r="F51" i="6"/>
  <c r="F56" i="6"/>
  <c r="F59" i="6"/>
  <c r="F64" i="6"/>
  <c r="E3" i="6"/>
  <c r="G3" i="6" s="1"/>
  <c r="I3" i="6" s="1"/>
  <c r="E4" i="6"/>
  <c r="G4" i="6" s="1"/>
  <c r="I4" i="6" s="1"/>
  <c r="E5" i="6"/>
  <c r="G5" i="6" s="1"/>
  <c r="I5" i="6" s="1"/>
  <c r="E6" i="6"/>
  <c r="G6" i="6" s="1"/>
  <c r="I6" i="6" s="1"/>
  <c r="E7" i="6"/>
  <c r="E8" i="6"/>
  <c r="G8" i="6" s="1"/>
  <c r="I8" i="6" s="1"/>
  <c r="E9" i="6"/>
  <c r="G9" i="6" s="1"/>
  <c r="I9" i="6" s="1"/>
  <c r="E10" i="6"/>
  <c r="E11" i="6"/>
  <c r="G11" i="6" s="1"/>
  <c r="I11" i="6" s="1"/>
  <c r="E12" i="6"/>
  <c r="G12" i="6" s="1"/>
  <c r="I12" i="6" s="1"/>
  <c r="E13" i="6"/>
  <c r="G13" i="6" s="1"/>
  <c r="I13" i="6" s="1"/>
  <c r="E14" i="6"/>
  <c r="G14" i="6" s="1"/>
  <c r="I14" i="6" s="1"/>
  <c r="E15" i="6"/>
  <c r="E16" i="6"/>
  <c r="G16" i="6" s="1"/>
  <c r="I16" i="6" s="1"/>
  <c r="E17" i="6"/>
  <c r="G17" i="6" s="1"/>
  <c r="I17" i="6" s="1"/>
  <c r="E18" i="6"/>
  <c r="E19" i="6"/>
  <c r="G19" i="6" s="1"/>
  <c r="I19" i="6" s="1"/>
  <c r="E20" i="6"/>
  <c r="G20" i="6" s="1"/>
  <c r="I20" i="6" s="1"/>
  <c r="E21" i="6"/>
  <c r="G21" i="6" s="1"/>
  <c r="I21" i="6" s="1"/>
  <c r="E22" i="6"/>
  <c r="G22" i="6" s="1"/>
  <c r="I22" i="6" s="1"/>
  <c r="E23" i="6"/>
  <c r="E24" i="6"/>
  <c r="G24" i="6" s="1"/>
  <c r="I24" i="6" s="1"/>
  <c r="E25" i="6"/>
  <c r="G25" i="6" s="1"/>
  <c r="I25" i="6" s="1"/>
  <c r="E26" i="6"/>
  <c r="E27" i="6"/>
  <c r="G27" i="6" s="1"/>
  <c r="I27" i="6" s="1"/>
  <c r="E28" i="6"/>
  <c r="G28" i="6" s="1"/>
  <c r="I28" i="6" s="1"/>
  <c r="E29" i="6"/>
  <c r="G29" i="6" s="1"/>
  <c r="I29" i="6" s="1"/>
  <c r="E30" i="6"/>
  <c r="G30" i="6" s="1"/>
  <c r="I30" i="6" s="1"/>
  <c r="E31" i="6"/>
  <c r="E32" i="6"/>
  <c r="G32" i="6" s="1"/>
  <c r="I32" i="6" s="1"/>
  <c r="E33" i="6"/>
  <c r="G33" i="6" s="1"/>
  <c r="I33" i="6" s="1"/>
  <c r="E34" i="6"/>
  <c r="E35" i="6"/>
  <c r="G35" i="6" s="1"/>
  <c r="I35" i="6" s="1"/>
  <c r="E36" i="6"/>
  <c r="G36" i="6" s="1"/>
  <c r="I36" i="6" s="1"/>
  <c r="E37" i="6"/>
  <c r="G37" i="6" s="1"/>
  <c r="I37" i="6" s="1"/>
  <c r="E38" i="6"/>
  <c r="G38" i="6" s="1"/>
  <c r="I38" i="6" s="1"/>
  <c r="E39" i="6"/>
  <c r="E40" i="6"/>
  <c r="G40" i="6" s="1"/>
  <c r="I40" i="6" s="1"/>
  <c r="E41" i="6"/>
  <c r="G41" i="6" s="1"/>
  <c r="I41" i="6" s="1"/>
  <c r="E42" i="6"/>
  <c r="E43" i="6"/>
  <c r="G43" i="6" s="1"/>
  <c r="I43" i="6" s="1"/>
  <c r="E44" i="6"/>
  <c r="G44" i="6" s="1"/>
  <c r="I44" i="6" s="1"/>
  <c r="E45" i="6"/>
  <c r="G45" i="6" s="1"/>
  <c r="I45" i="6" s="1"/>
  <c r="E46" i="6"/>
  <c r="G46" i="6" s="1"/>
  <c r="I46" i="6" s="1"/>
  <c r="E47" i="6"/>
  <c r="E48" i="6"/>
  <c r="G48" i="6" s="1"/>
  <c r="I48" i="6" s="1"/>
  <c r="E49" i="6"/>
  <c r="G49" i="6" s="1"/>
  <c r="I49" i="6" s="1"/>
  <c r="E50" i="6"/>
  <c r="E51" i="6"/>
  <c r="G51" i="6" s="1"/>
  <c r="I51" i="6" s="1"/>
  <c r="E52" i="6"/>
  <c r="G52" i="6" s="1"/>
  <c r="I52" i="6" s="1"/>
  <c r="E53" i="6"/>
  <c r="G53" i="6" s="1"/>
  <c r="I53" i="6" s="1"/>
  <c r="E54" i="6"/>
  <c r="G54" i="6" s="1"/>
  <c r="I54" i="6" s="1"/>
  <c r="E55" i="6"/>
  <c r="E56" i="6"/>
  <c r="G56" i="6" s="1"/>
  <c r="I56" i="6" s="1"/>
  <c r="E57" i="6"/>
  <c r="G57" i="6" s="1"/>
  <c r="I57" i="6" s="1"/>
  <c r="E58" i="6"/>
  <c r="E59" i="6"/>
  <c r="G59" i="6" s="1"/>
  <c r="I59" i="6" s="1"/>
  <c r="E60" i="6"/>
  <c r="G60" i="6" s="1"/>
  <c r="I60" i="6" s="1"/>
  <c r="E61" i="6"/>
  <c r="G61" i="6" s="1"/>
  <c r="I61" i="6" s="1"/>
  <c r="E62" i="6"/>
  <c r="G62" i="6" s="1"/>
  <c r="I62" i="6" s="1"/>
  <c r="E63" i="6"/>
  <c r="E64" i="6"/>
  <c r="G64" i="6" s="1"/>
  <c r="I64" i="6" s="1"/>
  <c r="E65" i="6"/>
  <c r="G65" i="6" s="1"/>
  <c r="I65" i="6" s="1"/>
  <c r="D3" i="6"/>
  <c r="D4" i="6"/>
  <c r="F4" i="6" s="1"/>
  <c r="D5" i="6"/>
  <c r="F5" i="6" s="1"/>
  <c r="D6" i="6"/>
  <c r="F6" i="6" s="1"/>
  <c r="D7" i="6"/>
  <c r="F7" i="6" s="1"/>
  <c r="D8" i="6"/>
  <c r="D9" i="6"/>
  <c r="F9" i="6" s="1"/>
  <c r="D10" i="6"/>
  <c r="F10" i="6" s="1"/>
  <c r="D11" i="6"/>
  <c r="D12" i="6"/>
  <c r="F12" i="6" s="1"/>
  <c r="D13" i="6"/>
  <c r="F13" i="6" s="1"/>
  <c r="D14" i="6"/>
  <c r="F14" i="6" s="1"/>
  <c r="D15" i="6"/>
  <c r="F15" i="6" s="1"/>
  <c r="D16" i="6"/>
  <c r="D17" i="6"/>
  <c r="F17" i="6" s="1"/>
  <c r="D18" i="6"/>
  <c r="F18" i="6" s="1"/>
  <c r="D19" i="6"/>
  <c r="D20" i="6"/>
  <c r="F20" i="6" s="1"/>
  <c r="D21" i="6"/>
  <c r="F21" i="6" s="1"/>
  <c r="D22" i="6"/>
  <c r="F22" i="6" s="1"/>
  <c r="D23" i="6"/>
  <c r="F23" i="6" s="1"/>
  <c r="D24" i="6"/>
  <c r="D25" i="6"/>
  <c r="F25" i="6" s="1"/>
  <c r="D26" i="6"/>
  <c r="F26" i="6" s="1"/>
  <c r="D27" i="6"/>
  <c r="D28" i="6"/>
  <c r="F28" i="6" s="1"/>
  <c r="D29" i="6"/>
  <c r="F29" i="6" s="1"/>
  <c r="D30" i="6"/>
  <c r="F30" i="6" s="1"/>
  <c r="D31" i="6"/>
  <c r="F31" i="6" s="1"/>
  <c r="D32" i="6"/>
  <c r="D33" i="6"/>
  <c r="F33" i="6" s="1"/>
  <c r="D34" i="6"/>
  <c r="F34" i="6" s="1"/>
  <c r="D35" i="6"/>
  <c r="D36" i="6"/>
  <c r="F36" i="6" s="1"/>
  <c r="D37" i="6"/>
  <c r="F37" i="6" s="1"/>
  <c r="D38" i="6"/>
  <c r="F38" i="6" s="1"/>
  <c r="D39" i="6"/>
  <c r="F39" i="6" s="1"/>
  <c r="D40" i="6"/>
  <c r="D41" i="6"/>
  <c r="F41" i="6" s="1"/>
  <c r="D42" i="6"/>
  <c r="F42" i="6" s="1"/>
  <c r="D43" i="6"/>
  <c r="D44" i="6"/>
  <c r="F44" i="6" s="1"/>
  <c r="D45" i="6"/>
  <c r="F45" i="6" s="1"/>
  <c r="D46" i="6"/>
  <c r="F46" i="6" s="1"/>
  <c r="D47" i="6"/>
  <c r="F47" i="6" s="1"/>
  <c r="D48" i="6"/>
  <c r="D49" i="6"/>
  <c r="F49" i="6" s="1"/>
  <c r="D50" i="6"/>
  <c r="F50" i="6" s="1"/>
  <c r="D51" i="6"/>
  <c r="D52" i="6"/>
  <c r="F52" i="6" s="1"/>
  <c r="D53" i="6"/>
  <c r="F53" i="6" s="1"/>
  <c r="D54" i="6"/>
  <c r="F54" i="6" s="1"/>
  <c r="D55" i="6"/>
  <c r="F55" i="6" s="1"/>
  <c r="D56" i="6"/>
  <c r="D57" i="6"/>
  <c r="F57" i="6" s="1"/>
  <c r="D58" i="6"/>
  <c r="F58" i="6" s="1"/>
  <c r="D59" i="6"/>
  <c r="D60" i="6"/>
  <c r="F60" i="6" s="1"/>
  <c r="D61" i="6"/>
  <c r="F61" i="6" s="1"/>
  <c r="D62" i="6"/>
  <c r="F62" i="6" s="1"/>
  <c r="D63" i="6"/>
  <c r="F63" i="6" s="1"/>
  <c r="D64" i="6"/>
  <c r="D65" i="6"/>
  <c r="F65" i="6" s="1"/>
  <c r="E2" i="6"/>
  <c r="G2" i="6" s="1"/>
  <c r="I2" i="6" s="1"/>
  <c r="D2" i="6"/>
  <c r="F2" i="6" s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E2" i="4"/>
  <c r="G2" i="4" s="1"/>
  <c r="I2" i="4" s="1"/>
  <c r="K2" i="4" s="1"/>
  <c r="D2" i="4"/>
  <c r="F2" i="4" s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E2" i="3"/>
  <c r="G2" i="3" s="1"/>
  <c r="I2" i="3" s="1"/>
  <c r="D2" i="3"/>
  <c r="F2" i="3" s="1"/>
  <c r="K66" i="7" l="1"/>
  <c r="J66" i="7"/>
  <c r="J18" i="7"/>
  <c r="K18" i="7"/>
  <c r="K65" i="7"/>
  <c r="J65" i="7"/>
  <c r="K57" i="7"/>
  <c r="J57" i="7"/>
  <c r="K49" i="7"/>
  <c r="J49" i="7"/>
  <c r="K41" i="7"/>
  <c r="J41" i="7"/>
  <c r="K33" i="7"/>
  <c r="J33" i="7"/>
  <c r="K25" i="7"/>
  <c r="J25" i="7"/>
  <c r="K17" i="7"/>
  <c r="J17" i="7"/>
  <c r="K9" i="7"/>
  <c r="J9" i="7"/>
  <c r="K10" i="7"/>
  <c r="J10" i="7"/>
  <c r="K64" i="7"/>
  <c r="J64" i="7"/>
  <c r="K56" i="7"/>
  <c r="J56" i="7"/>
  <c r="K48" i="7"/>
  <c r="J48" i="7"/>
  <c r="K40" i="7"/>
  <c r="J40" i="7"/>
  <c r="K32" i="7"/>
  <c r="J32" i="7"/>
  <c r="K24" i="7"/>
  <c r="J24" i="7"/>
  <c r="K16" i="7"/>
  <c r="J16" i="7"/>
  <c r="K8" i="7"/>
  <c r="J8" i="7"/>
  <c r="K26" i="7"/>
  <c r="J26" i="7"/>
  <c r="J63" i="7"/>
  <c r="K63" i="7"/>
  <c r="K55" i="7"/>
  <c r="J55" i="7"/>
  <c r="K47" i="7"/>
  <c r="J47" i="7"/>
  <c r="K39" i="7"/>
  <c r="J39" i="7"/>
  <c r="J31" i="7"/>
  <c r="K31" i="7"/>
  <c r="K23" i="7"/>
  <c r="J23" i="7"/>
  <c r="K15" i="7"/>
  <c r="J15" i="7"/>
  <c r="K7" i="7"/>
  <c r="J7" i="7"/>
  <c r="K34" i="7"/>
  <c r="J34" i="7"/>
  <c r="K62" i="7"/>
  <c r="J62" i="7"/>
  <c r="K54" i="7"/>
  <c r="J54" i="7"/>
  <c r="K46" i="7"/>
  <c r="J46" i="7"/>
  <c r="K38" i="7"/>
  <c r="J38" i="7"/>
  <c r="K30" i="7"/>
  <c r="J30" i="7"/>
  <c r="K22" i="7"/>
  <c r="J22" i="7"/>
  <c r="K14" i="7"/>
  <c r="J14" i="7"/>
  <c r="K6" i="7"/>
  <c r="J6" i="7"/>
  <c r="K58" i="7"/>
  <c r="J58" i="7"/>
  <c r="K61" i="7"/>
  <c r="J61" i="7"/>
  <c r="K53" i="7"/>
  <c r="J53" i="7"/>
  <c r="K45" i="7"/>
  <c r="J45" i="7"/>
  <c r="K37" i="7"/>
  <c r="J37" i="7"/>
  <c r="K29" i="7"/>
  <c r="J29" i="7"/>
  <c r="K21" i="7"/>
  <c r="J21" i="7"/>
  <c r="K13" i="7"/>
  <c r="J13" i="7"/>
  <c r="K5" i="7"/>
  <c r="J5" i="7"/>
  <c r="K42" i="7"/>
  <c r="J42" i="7"/>
  <c r="K60" i="7"/>
  <c r="J60" i="7"/>
  <c r="K52" i="7"/>
  <c r="J52" i="7"/>
  <c r="K44" i="7"/>
  <c r="J44" i="7"/>
  <c r="K36" i="7"/>
  <c r="J36" i="7"/>
  <c r="K28" i="7"/>
  <c r="J28" i="7"/>
  <c r="K20" i="7"/>
  <c r="J20" i="7"/>
  <c r="K12" i="7"/>
  <c r="J12" i="7"/>
  <c r="K4" i="7"/>
  <c r="J4" i="7"/>
  <c r="K50" i="7"/>
  <c r="J50" i="7"/>
  <c r="K59" i="7"/>
  <c r="J59" i="7"/>
  <c r="K51" i="7"/>
  <c r="J51" i="7"/>
  <c r="K43" i="7"/>
  <c r="J43" i="7"/>
  <c r="K35" i="7"/>
  <c r="J35" i="7"/>
  <c r="K27" i="7"/>
  <c r="J27" i="7"/>
  <c r="K19" i="7"/>
  <c r="J19" i="7"/>
  <c r="K11" i="7"/>
  <c r="J11" i="7"/>
  <c r="K3" i="7"/>
  <c r="J3" i="7"/>
  <c r="K56" i="6"/>
  <c r="J56" i="6"/>
  <c r="K40" i="6"/>
  <c r="J40" i="6"/>
  <c r="K32" i="6"/>
  <c r="J32" i="6"/>
  <c r="K24" i="6"/>
  <c r="J24" i="6"/>
  <c r="K8" i="6"/>
  <c r="J8" i="6"/>
  <c r="J55" i="6"/>
  <c r="K55" i="6"/>
  <c r="J23" i="6"/>
  <c r="K23" i="6"/>
  <c r="J50" i="6"/>
  <c r="K50" i="6"/>
  <c r="J18" i="6"/>
  <c r="K18" i="6"/>
  <c r="K64" i="6"/>
  <c r="J64" i="6"/>
  <c r="K48" i="6"/>
  <c r="J48" i="6"/>
  <c r="K16" i="6"/>
  <c r="J16" i="6"/>
  <c r="J62" i="6"/>
  <c r="K62" i="6"/>
  <c r="J54" i="6"/>
  <c r="K54" i="6"/>
  <c r="J46" i="6"/>
  <c r="K46" i="6"/>
  <c r="J38" i="6"/>
  <c r="K38" i="6"/>
  <c r="J30" i="6"/>
  <c r="K30" i="6"/>
  <c r="J22" i="6"/>
  <c r="K22" i="6"/>
  <c r="J14" i="6"/>
  <c r="K14" i="6"/>
  <c r="J6" i="6"/>
  <c r="K6" i="6"/>
  <c r="K47" i="6"/>
  <c r="J47" i="6"/>
  <c r="J15" i="6"/>
  <c r="K15" i="6"/>
  <c r="J61" i="6"/>
  <c r="K61" i="6"/>
  <c r="J37" i="6"/>
  <c r="K37" i="6"/>
  <c r="J21" i="6"/>
  <c r="K21" i="6"/>
  <c r="K60" i="6"/>
  <c r="J60" i="6"/>
  <c r="J52" i="6"/>
  <c r="K52" i="6"/>
  <c r="K44" i="6"/>
  <c r="J44" i="6"/>
  <c r="K36" i="6"/>
  <c r="J36" i="6"/>
  <c r="K28" i="6"/>
  <c r="J28" i="6"/>
  <c r="J20" i="6"/>
  <c r="K20" i="6"/>
  <c r="K12" i="6"/>
  <c r="J12" i="6"/>
  <c r="K4" i="6"/>
  <c r="J4" i="6"/>
  <c r="J39" i="6"/>
  <c r="K39" i="6"/>
  <c r="K7" i="6"/>
  <c r="J7" i="6"/>
  <c r="J45" i="6"/>
  <c r="K45" i="6"/>
  <c r="J13" i="6"/>
  <c r="K13" i="6"/>
  <c r="J10" i="6"/>
  <c r="K10" i="6"/>
  <c r="J59" i="6"/>
  <c r="K59" i="6"/>
  <c r="J51" i="6"/>
  <c r="K51" i="6"/>
  <c r="J43" i="6"/>
  <c r="K43" i="6"/>
  <c r="J35" i="6"/>
  <c r="K35" i="6"/>
  <c r="J27" i="6"/>
  <c r="K27" i="6"/>
  <c r="J19" i="6"/>
  <c r="K19" i="6"/>
  <c r="J11" i="6"/>
  <c r="K11" i="6"/>
  <c r="J3" i="6"/>
  <c r="K3" i="6"/>
  <c r="J34" i="6"/>
  <c r="K34" i="6"/>
  <c r="J29" i="6"/>
  <c r="K29" i="6"/>
  <c r="K63" i="6"/>
  <c r="J63" i="6"/>
  <c r="K31" i="6"/>
  <c r="J31" i="6"/>
  <c r="J53" i="6"/>
  <c r="K53" i="6"/>
  <c r="J5" i="6"/>
  <c r="K5" i="6"/>
  <c r="J42" i="6"/>
  <c r="K42" i="6"/>
  <c r="J65" i="6"/>
  <c r="K65" i="6"/>
  <c r="J57" i="6"/>
  <c r="K57" i="6"/>
  <c r="J49" i="6"/>
  <c r="K49" i="6"/>
  <c r="J41" i="6"/>
  <c r="K41" i="6"/>
  <c r="J33" i="6"/>
  <c r="K33" i="6"/>
  <c r="J25" i="6"/>
  <c r="K25" i="6"/>
  <c r="J17" i="6"/>
  <c r="K17" i="6"/>
  <c r="J9" i="6"/>
  <c r="K9" i="6"/>
  <c r="J58" i="6"/>
  <c r="K58" i="6"/>
  <c r="J26" i="6"/>
  <c r="K26" i="6"/>
  <c r="J2" i="7"/>
  <c r="K2" i="7"/>
  <c r="K2" i="6"/>
  <c r="J2" i="6"/>
  <c r="J2" i="4"/>
  <c r="K2" i="3"/>
  <c r="J2" i="3"/>
  <c r="D3" i="2"/>
  <c r="F3" i="2" s="1"/>
  <c r="D4" i="2"/>
  <c r="F4" i="2" s="1"/>
  <c r="D5" i="2"/>
  <c r="F5" i="2" s="1"/>
  <c r="D6" i="2"/>
  <c r="F6" i="2" s="1"/>
  <c r="D7" i="2"/>
  <c r="F7" i="2" s="1"/>
  <c r="D8" i="2"/>
  <c r="F8" i="2" s="1"/>
  <c r="D9" i="2"/>
  <c r="F9" i="2" s="1"/>
  <c r="D10" i="2"/>
  <c r="F10" i="2" s="1"/>
  <c r="D11" i="2"/>
  <c r="F11" i="2" s="1"/>
  <c r="D12" i="2"/>
  <c r="F12" i="2" s="1"/>
  <c r="D13" i="2"/>
  <c r="F13" i="2" s="1"/>
  <c r="D14" i="2"/>
  <c r="F14" i="2" s="1"/>
  <c r="D15" i="2"/>
  <c r="F15" i="2" s="1"/>
  <c r="D16" i="2"/>
  <c r="F16" i="2" s="1"/>
  <c r="D17" i="2"/>
  <c r="F17" i="2" s="1"/>
  <c r="D18" i="2"/>
  <c r="F18" i="2" s="1"/>
  <c r="D19" i="2"/>
  <c r="F19" i="2" s="1"/>
  <c r="D20" i="2"/>
  <c r="F20" i="2" s="1"/>
  <c r="D21" i="2"/>
  <c r="F21" i="2" s="1"/>
  <c r="D22" i="2"/>
  <c r="F22" i="2" s="1"/>
  <c r="D23" i="2"/>
  <c r="F23" i="2" s="1"/>
  <c r="D24" i="2"/>
  <c r="F24" i="2" s="1"/>
  <c r="D25" i="2"/>
  <c r="F25" i="2" s="1"/>
  <c r="D26" i="2"/>
  <c r="F26" i="2" s="1"/>
  <c r="D27" i="2"/>
  <c r="F27" i="2" s="1"/>
  <c r="D28" i="2"/>
  <c r="F28" i="2" s="1"/>
  <c r="D29" i="2"/>
  <c r="F29" i="2" s="1"/>
  <c r="D30" i="2"/>
  <c r="F30" i="2" s="1"/>
  <c r="D31" i="2"/>
  <c r="F31" i="2" s="1"/>
  <c r="D32" i="2"/>
  <c r="F32" i="2" s="1"/>
  <c r="D33" i="2"/>
  <c r="F33" i="2" s="1"/>
  <c r="D34" i="2"/>
  <c r="F34" i="2" s="1"/>
  <c r="D35" i="2"/>
  <c r="F35" i="2" s="1"/>
  <c r="D36" i="2"/>
  <c r="F36" i="2" s="1"/>
  <c r="D37" i="2"/>
  <c r="F37" i="2" s="1"/>
  <c r="D38" i="2"/>
  <c r="F38" i="2" s="1"/>
  <c r="D39" i="2"/>
  <c r="F39" i="2" s="1"/>
  <c r="D40" i="2"/>
  <c r="F40" i="2" s="1"/>
  <c r="D41" i="2"/>
  <c r="F41" i="2" s="1"/>
  <c r="D42" i="2"/>
  <c r="F42" i="2" s="1"/>
  <c r="D43" i="2"/>
  <c r="F43" i="2" s="1"/>
  <c r="D44" i="2"/>
  <c r="F44" i="2" s="1"/>
  <c r="D45" i="2"/>
  <c r="F45" i="2" s="1"/>
  <c r="D46" i="2"/>
  <c r="F46" i="2" s="1"/>
  <c r="D47" i="2"/>
  <c r="F47" i="2" s="1"/>
  <c r="D48" i="2"/>
  <c r="F48" i="2" s="1"/>
  <c r="D49" i="2"/>
  <c r="F49" i="2" s="1"/>
  <c r="D50" i="2"/>
  <c r="F50" i="2" s="1"/>
  <c r="D51" i="2"/>
  <c r="F51" i="2" s="1"/>
  <c r="D52" i="2"/>
  <c r="F52" i="2" s="1"/>
  <c r="D53" i="2"/>
  <c r="F53" i="2" s="1"/>
  <c r="D54" i="2"/>
  <c r="F54" i="2" s="1"/>
  <c r="D55" i="2"/>
  <c r="F55" i="2" s="1"/>
  <c r="D56" i="2"/>
  <c r="F56" i="2" s="1"/>
  <c r="D57" i="2"/>
  <c r="F57" i="2" s="1"/>
  <c r="D58" i="2"/>
  <c r="F58" i="2" s="1"/>
  <c r="D59" i="2"/>
  <c r="F59" i="2" s="1"/>
  <c r="D60" i="2"/>
  <c r="F60" i="2" s="1"/>
  <c r="D61" i="2"/>
  <c r="F61" i="2" s="1"/>
  <c r="D62" i="2"/>
  <c r="F62" i="2" s="1"/>
  <c r="D63" i="2"/>
  <c r="F63" i="2" s="1"/>
  <c r="D64" i="2"/>
  <c r="F64" i="2" s="1"/>
  <c r="D65" i="2"/>
  <c r="F65" i="2" s="1"/>
  <c r="D66" i="2"/>
  <c r="F66" i="2" s="1"/>
  <c r="D67" i="2"/>
  <c r="F67" i="2" s="1"/>
  <c r="D68" i="2"/>
  <c r="F68" i="2" s="1"/>
  <c r="D69" i="2"/>
  <c r="F69" i="2" s="1"/>
  <c r="D70" i="2"/>
  <c r="F70" i="2" s="1"/>
  <c r="D71" i="2"/>
  <c r="F71" i="2" s="1"/>
  <c r="D72" i="2"/>
  <c r="F72" i="2" s="1"/>
  <c r="D73" i="2"/>
  <c r="F73" i="2" s="1"/>
  <c r="D74" i="2"/>
  <c r="F74" i="2" s="1"/>
  <c r="D75" i="2"/>
  <c r="F75" i="2" s="1"/>
  <c r="D76" i="2"/>
  <c r="F76" i="2" s="1"/>
  <c r="D77" i="2"/>
  <c r="F77" i="2" s="1"/>
  <c r="D78" i="2"/>
  <c r="F78" i="2" s="1"/>
  <c r="D79" i="2"/>
  <c r="F79" i="2" s="1"/>
  <c r="D80" i="2"/>
  <c r="F80" i="2" s="1"/>
  <c r="D81" i="2"/>
  <c r="F81" i="2" s="1"/>
  <c r="D82" i="2"/>
  <c r="F82" i="2" s="1"/>
  <c r="D83" i="2"/>
  <c r="F83" i="2" s="1"/>
  <c r="D84" i="2"/>
  <c r="F84" i="2" s="1"/>
  <c r="D85" i="2"/>
  <c r="F85" i="2" s="1"/>
  <c r="D86" i="2"/>
  <c r="F86" i="2" s="1"/>
  <c r="D2" i="2"/>
  <c r="F2" i="2" s="1"/>
  <c r="E3" i="2"/>
  <c r="G3" i="2" s="1"/>
  <c r="I3" i="2" s="1"/>
  <c r="E4" i="2"/>
  <c r="G4" i="2" s="1"/>
  <c r="I4" i="2" s="1"/>
  <c r="E5" i="2"/>
  <c r="G5" i="2" s="1"/>
  <c r="I5" i="2" s="1"/>
  <c r="K5" i="2" s="1"/>
  <c r="E6" i="2"/>
  <c r="G6" i="2" s="1"/>
  <c r="I6" i="2" s="1"/>
  <c r="E7" i="2"/>
  <c r="G7" i="2" s="1"/>
  <c r="I7" i="2" s="1"/>
  <c r="E8" i="2"/>
  <c r="G8" i="2" s="1"/>
  <c r="I8" i="2" s="1"/>
  <c r="E9" i="2"/>
  <c r="G9" i="2" s="1"/>
  <c r="I9" i="2" s="1"/>
  <c r="E10" i="2"/>
  <c r="G10" i="2" s="1"/>
  <c r="I10" i="2" s="1"/>
  <c r="E11" i="2"/>
  <c r="G11" i="2" s="1"/>
  <c r="I11" i="2" s="1"/>
  <c r="E12" i="2"/>
  <c r="G12" i="2" s="1"/>
  <c r="I12" i="2" s="1"/>
  <c r="E13" i="2"/>
  <c r="G13" i="2" s="1"/>
  <c r="I13" i="2" s="1"/>
  <c r="K13" i="2" s="1"/>
  <c r="E14" i="2"/>
  <c r="G14" i="2" s="1"/>
  <c r="I14" i="2" s="1"/>
  <c r="E15" i="2"/>
  <c r="G15" i="2" s="1"/>
  <c r="I15" i="2" s="1"/>
  <c r="E16" i="2"/>
  <c r="G16" i="2" s="1"/>
  <c r="I16" i="2" s="1"/>
  <c r="E17" i="2"/>
  <c r="G17" i="2" s="1"/>
  <c r="I17" i="2" s="1"/>
  <c r="E18" i="2"/>
  <c r="G18" i="2" s="1"/>
  <c r="I18" i="2" s="1"/>
  <c r="E19" i="2"/>
  <c r="G19" i="2" s="1"/>
  <c r="I19" i="2" s="1"/>
  <c r="E20" i="2"/>
  <c r="G20" i="2" s="1"/>
  <c r="I20" i="2" s="1"/>
  <c r="E21" i="2"/>
  <c r="G21" i="2" s="1"/>
  <c r="I21" i="2" s="1"/>
  <c r="K21" i="2" s="1"/>
  <c r="E22" i="2"/>
  <c r="G22" i="2" s="1"/>
  <c r="I22" i="2" s="1"/>
  <c r="E23" i="2"/>
  <c r="G23" i="2" s="1"/>
  <c r="I23" i="2" s="1"/>
  <c r="E24" i="2"/>
  <c r="G24" i="2" s="1"/>
  <c r="I24" i="2" s="1"/>
  <c r="E25" i="2"/>
  <c r="G25" i="2" s="1"/>
  <c r="I25" i="2" s="1"/>
  <c r="E26" i="2"/>
  <c r="G26" i="2" s="1"/>
  <c r="I26" i="2" s="1"/>
  <c r="K26" i="2" s="1"/>
  <c r="E27" i="2"/>
  <c r="G27" i="2" s="1"/>
  <c r="I27" i="2" s="1"/>
  <c r="E28" i="2"/>
  <c r="G28" i="2" s="1"/>
  <c r="I28" i="2" s="1"/>
  <c r="E29" i="2"/>
  <c r="G29" i="2" s="1"/>
  <c r="I29" i="2" s="1"/>
  <c r="K29" i="2" s="1"/>
  <c r="E30" i="2"/>
  <c r="G30" i="2" s="1"/>
  <c r="I30" i="2" s="1"/>
  <c r="E31" i="2"/>
  <c r="G31" i="2" s="1"/>
  <c r="I31" i="2" s="1"/>
  <c r="E32" i="2"/>
  <c r="G32" i="2" s="1"/>
  <c r="I32" i="2" s="1"/>
  <c r="E33" i="2"/>
  <c r="G33" i="2" s="1"/>
  <c r="I33" i="2" s="1"/>
  <c r="E34" i="2"/>
  <c r="G34" i="2" s="1"/>
  <c r="I34" i="2" s="1"/>
  <c r="E35" i="2"/>
  <c r="G35" i="2" s="1"/>
  <c r="I35" i="2" s="1"/>
  <c r="E36" i="2"/>
  <c r="G36" i="2" s="1"/>
  <c r="I36" i="2" s="1"/>
  <c r="E37" i="2"/>
  <c r="G37" i="2" s="1"/>
  <c r="I37" i="2" s="1"/>
  <c r="K37" i="2" s="1"/>
  <c r="E38" i="2"/>
  <c r="G38" i="2" s="1"/>
  <c r="I38" i="2" s="1"/>
  <c r="E39" i="2"/>
  <c r="G39" i="2" s="1"/>
  <c r="I39" i="2" s="1"/>
  <c r="E40" i="2"/>
  <c r="G40" i="2" s="1"/>
  <c r="I40" i="2" s="1"/>
  <c r="E41" i="2"/>
  <c r="G41" i="2" s="1"/>
  <c r="I41" i="2" s="1"/>
  <c r="E42" i="2"/>
  <c r="G42" i="2" s="1"/>
  <c r="I42" i="2" s="1"/>
  <c r="J42" i="2" s="1"/>
  <c r="E43" i="2"/>
  <c r="G43" i="2" s="1"/>
  <c r="I43" i="2" s="1"/>
  <c r="E44" i="2"/>
  <c r="G44" i="2" s="1"/>
  <c r="I44" i="2" s="1"/>
  <c r="E45" i="2"/>
  <c r="G45" i="2" s="1"/>
  <c r="I45" i="2" s="1"/>
  <c r="K45" i="2" s="1"/>
  <c r="E46" i="2"/>
  <c r="G46" i="2" s="1"/>
  <c r="I46" i="2" s="1"/>
  <c r="E47" i="2"/>
  <c r="G47" i="2" s="1"/>
  <c r="I47" i="2" s="1"/>
  <c r="E48" i="2"/>
  <c r="G48" i="2" s="1"/>
  <c r="I48" i="2" s="1"/>
  <c r="E49" i="2"/>
  <c r="G49" i="2" s="1"/>
  <c r="I49" i="2" s="1"/>
  <c r="E50" i="2"/>
  <c r="G50" i="2" s="1"/>
  <c r="I50" i="2" s="1"/>
  <c r="K50" i="2" s="1"/>
  <c r="E51" i="2"/>
  <c r="G51" i="2" s="1"/>
  <c r="I51" i="2" s="1"/>
  <c r="E52" i="2"/>
  <c r="G52" i="2" s="1"/>
  <c r="I52" i="2" s="1"/>
  <c r="E53" i="2"/>
  <c r="G53" i="2" s="1"/>
  <c r="I53" i="2" s="1"/>
  <c r="K53" i="2" s="1"/>
  <c r="E54" i="2"/>
  <c r="G54" i="2" s="1"/>
  <c r="I54" i="2" s="1"/>
  <c r="E55" i="2"/>
  <c r="G55" i="2" s="1"/>
  <c r="I55" i="2" s="1"/>
  <c r="E56" i="2"/>
  <c r="G56" i="2" s="1"/>
  <c r="I56" i="2" s="1"/>
  <c r="E57" i="2"/>
  <c r="G57" i="2" s="1"/>
  <c r="I57" i="2" s="1"/>
  <c r="E58" i="2"/>
  <c r="G58" i="2" s="1"/>
  <c r="I58" i="2" s="1"/>
  <c r="K58" i="2" s="1"/>
  <c r="E59" i="2"/>
  <c r="G59" i="2" s="1"/>
  <c r="I59" i="2" s="1"/>
  <c r="E60" i="2"/>
  <c r="G60" i="2" s="1"/>
  <c r="I60" i="2" s="1"/>
  <c r="E61" i="2"/>
  <c r="G61" i="2" s="1"/>
  <c r="I61" i="2" s="1"/>
  <c r="K61" i="2" s="1"/>
  <c r="E62" i="2"/>
  <c r="G62" i="2" s="1"/>
  <c r="I62" i="2" s="1"/>
  <c r="E63" i="2"/>
  <c r="G63" i="2" s="1"/>
  <c r="I63" i="2" s="1"/>
  <c r="E64" i="2"/>
  <c r="G64" i="2" s="1"/>
  <c r="I64" i="2" s="1"/>
  <c r="E65" i="2"/>
  <c r="G65" i="2" s="1"/>
  <c r="I65" i="2" s="1"/>
  <c r="E66" i="2"/>
  <c r="G66" i="2" s="1"/>
  <c r="I66" i="2" s="1"/>
  <c r="J66" i="2" s="1"/>
  <c r="E67" i="2"/>
  <c r="G67" i="2" s="1"/>
  <c r="I67" i="2" s="1"/>
  <c r="E68" i="2"/>
  <c r="G68" i="2" s="1"/>
  <c r="I68" i="2" s="1"/>
  <c r="E69" i="2"/>
  <c r="G69" i="2" s="1"/>
  <c r="I69" i="2" s="1"/>
  <c r="K69" i="2" s="1"/>
  <c r="E70" i="2"/>
  <c r="G70" i="2" s="1"/>
  <c r="I70" i="2" s="1"/>
  <c r="E71" i="2"/>
  <c r="G71" i="2" s="1"/>
  <c r="I71" i="2" s="1"/>
  <c r="E72" i="2"/>
  <c r="G72" i="2" s="1"/>
  <c r="I72" i="2" s="1"/>
  <c r="E73" i="2"/>
  <c r="G73" i="2" s="1"/>
  <c r="I73" i="2" s="1"/>
  <c r="E74" i="2"/>
  <c r="G74" i="2" s="1"/>
  <c r="I74" i="2" s="1"/>
  <c r="E75" i="2"/>
  <c r="G75" i="2" s="1"/>
  <c r="I75" i="2" s="1"/>
  <c r="E76" i="2"/>
  <c r="G76" i="2" s="1"/>
  <c r="I76" i="2" s="1"/>
  <c r="E77" i="2"/>
  <c r="G77" i="2" s="1"/>
  <c r="I77" i="2" s="1"/>
  <c r="K77" i="2" s="1"/>
  <c r="E78" i="2"/>
  <c r="G78" i="2" s="1"/>
  <c r="I78" i="2" s="1"/>
  <c r="E79" i="2"/>
  <c r="G79" i="2" s="1"/>
  <c r="I79" i="2" s="1"/>
  <c r="E80" i="2"/>
  <c r="G80" i="2" s="1"/>
  <c r="I80" i="2" s="1"/>
  <c r="E81" i="2"/>
  <c r="G81" i="2" s="1"/>
  <c r="I81" i="2" s="1"/>
  <c r="E82" i="2"/>
  <c r="G82" i="2" s="1"/>
  <c r="I82" i="2" s="1"/>
  <c r="E83" i="2"/>
  <c r="G83" i="2" s="1"/>
  <c r="I83" i="2" s="1"/>
  <c r="E84" i="2"/>
  <c r="G84" i="2" s="1"/>
  <c r="I84" i="2" s="1"/>
  <c r="E85" i="2"/>
  <c r="G85" i="2" s="1"/>
  <c r="I85" i="2" s="1"/>
  <c r="K85" i="2" s="1"/>
  <c r="E86" i="2"/>
  <c r="G86" i="2" s="1"/>
  <c r="I86" i="2" s="1"/>
  <c r="E2" i="2"/>
  <c r="G2" i="2" s="1"/>
  <c r="I2" i="2" s="1"/>
  <c r="J45" i="2" l="1"/>
  <c r="J80" i="2"/>
  <c r="K80" i="2"/>
  <c r="J64" i="2"/>
  <c r="K64" i="2"/>
  <c r="J48" i="2"/>
  <c r="K48" i="2"/>
  <c r="J16" i="2"/>
  <c r="K16" i="2"/>
  <c r="J72" i="2"/>
  <c r="K72" i="2"/>
  <c r="J56" i="2"/>
  <c r="K56" i="2"/>
  <c r="J40" i="2"/>
  <c r="K40" i="2"/>
  <c r="J32" i="2"/>
  <c r="K32" i="2"/>
  <c r="J8" i="2"/>
  <c r="K8" i="2"/>
  <c r="J25" i="2"/>
  <c r="K25" i="2"/>
  <c r="J79" i="2"/>
  <c r="K79" i="2"/>
  <c r="J63" i="2"/>
  <c r="K63" i="2"/>
  <c r="J47" i="2"/>
  <c r="K47" i="2"/>
  <c r="J39" i="2"/>
  <c r="K39" i="2"/>
  <c r="J31" i="2"/>
  <c r="K31" i="2"/>
  <c r="J23" i="2"/>
  <c r="K23" i="2"/>
  <c r="J15" i="2"/>
  <c r="K15" i="2"/>
  <c r="J7" i="2"/>
  <c r="K7" i="2"/>
  <c r="J82" i="2"/>
  <c r="J62" i="2"/>
  <c r="K62" i="2"/>
  <c r="J41" i="2"/>
  <c r="K41" i="2"/>
  <c r="J18" i="2"/>
  <c r="J29" i="2"/>
  <c r="J24" i="2"/>
  <c r="K24" i="2"/>
  <c r="J86" i="2"/>
  <c r="K86" i="2"/>
  <c r="J65" i="2"/>
  <c r="K65" i="2"/>
  <c r="J22" i="2"/>
  <c r="K22" i="2"/>
  <c r="J37" i="2"/>
  <c r="J2" i="2"/>
  <c r="K2" i="2"/>
  <c r="J71" i="2"/>
  <c r="K71" i="2"/>
  <c r="J55" i="2"/>
  <c r="K55" i="2"/>
  <c r="J81" i="2"/>
  <c r="K81" i="2"/>
  <c r="J58" i="2"/>
  <c r="J38" i="2"/>
  <c r="K38" i="2"/>
  <c r="J17" i="2"/>
  <c r="K17" i="2"/>
  <c r="J85" i="2"/>
  <c r="J21" i="2"/>
  <c r="K42" i="2"/>
  <c r="J46" i="2"/>
  <c r="K46" i="2"/>
  <c r="K66" i="2"/>
  <c r="J78" i="2"/>
  <c r="K78" i="2"/>
  <c r="J57" i="2"/>
  <c r="K57" i="2"/>
  <c r="J34" i="2"/>
  <c r="J14" i="2"/>
  <c r="K14" i="2"/>
  <c r="J77" i="2"/>
  <c r="J13" i="2"/>
  <c r="K34" i="2"/>
  <c r="K68" i="2"/>
  <c r="J68" i="2"/>
  <c r="K44" i="2"/>
  <c r="J44" i="2"/>
  <c r="K36" i="2"/>
  <c r="J36" i="2"/>
  <c r="K28" i="2"/>
  <c r="J28" i="2"/>
  <c r="K20" i="2"/>
  <c r="J20" i="2"/>
  <c r="K12" i="2"/>
  <c r="J12" i="2"/>
  <c r="K4" i="2"/>
  <c r="J4" i="2"/>
  <c r="J74" i="2"/>
  <c r="J54" i="2"/>
  <c r="K54" i="2"/>
  <c r="J33" i="2"/>
  <c r="K33" i="2"/>
  <c r="J10" i="2"/>
  <c r="J69" i="2"/>
  <c r="J5" i="2"/>
  <c r="K84" i="2"/>
  <c r="J84" i="2"/>
  <c r="K52" i="2"/>
  <c r="J52" i="2"/>
  <c r="K75" i="2"/>
  <c r="J75" i="2"/>
  <c r="K51" i="2"/>
  <c r="J51" i="2"/>
  <c r="K35" i="2"/>
  <c r="J35" i="2"/>
  <c r="K19" i="2"/>
  <c r="J19" i="2"/>
  <c r="J73" i="2"/>
  <c r="K73" i="2"/>
  <c r="J50" i="2"/>
  <c r="J30" i="2"/>
  <c r="K30" i="2"/>
  <c r="J9" i="2"/>
  <c r="K9" i="2"/>
  <c r="J61" i="2"/>
  <c r="K82" i="2"/>
  <c r="K18" i="2"/>
  <c r="K76" i="2"/>
  <c r="J76" i="2"/>
  <c r="K60" i="2"/>
  <c r="J60" i="2"/>
  <c r="K83" i="2"/>
  <c r="J83" i="2"/>
  <c r="K67" i="2"/>
  <c r="J67" i="2"/>
  <c r="K59" i="2"/>
  <c r="J59" i="2"/>
  <c r="K43" i="2"/>
  <c r="J43" i="2"/>
  <c r="K27" i="2"/>
  <c r="J27" i="2"/>
  <c r="K11" i="2"/>
  <c r="J11" i="2"/>
  <c r="K3" i="2"/>
  <c r="J3" i="2"/>
  <c r="J70" i="2"/>
  <c r="K70" i="2"/>
  <c r="J49" i="2"/>
  <c r="K49" i="2"/>
  <c r="J26" i="2"/>
  <c r="J6" i="2"/>
  <c r="K6" i="2"/>
  <c r="J53" i="2"/>
  <c r="K74" i="2"/>
  <c r="K10" i="2"/>
</calcChain>
</file>

<file path=xl/sharedStrings.xml><?xml version="1.0" encoding="utf-8"?>
<sst xmlns="http://schemas.openxmlformats.org/spreadsheetml/2006/main" count="1715" uniqueCount="315">
  <si>
    <t>Curare </t>
  </si>
  <si>
    <t>Congru AA076 : 06,215 ms</t>
  </si>
  <si>
    <t>Incongru AA0151 : 03,890 ms </t>
  </si>
  <si>
    <t>Perforation</t>
  </si>
  <si>
    <t>Congru AA0154 : 05,870 ms </t>
  </si>
  <si>
    <t>Incongru AA0156 : 04,770 ms </t>
  </si>
  <si>
    <t>Régurgitation</t>
  </si>
  <si>
    <t>Congru AA075 : 02,170 ms </t>
  </si>
  <si>
    <t>Incongru AA0153 : 23,440 ms </t>
  </si>
  <si>
    <t>Fb verbal</t>
  </si>
  <si>
    <t>Enoncé lexicalisé</t>
  </si>
  <si>
    <t>Oh non</t>
  </si>
  <si>
    <t>D'accord</t>
  </si>
  <si>
    <t>Tout à fait</t>
  </si>
  <si>
    <t>Mmh</t>
  </si>
  <si>
    <t>Ah bon</t>
  </si>
  <si>
    <t>Fb gestuel</t>
  </si>
  <si>
    <t>Froncement de sourcils</t>
  </si>
  <si>
    <t>Hochement de tête</t>
  </si>
  <si>
    <t>Haussement de sourcils</t>
  </si>
  <si>
    <t>00:00:05.190</t>
  </si>
  <si>
    <t>00:00:09.560</t>
  </si>
  <si>
    <t>00:00:16.490</t>
  </si>
  <si>
    <t>00:00:20.820</t>
  </si>
  <si>
    <t>00:00:26.740</t>
  </si>
  <si>
    <t>00:00:33.585</t>
  </si>
  <si>
    <t>00:00:38.190</t>
  </si>
  <si>
    <t>00:00:41.510</t>
  </si>
  <si>
    <t>00:00:43.905</t>
  </si>
  <si>
    <t>00:00:45.335</t>
  </si>
  <si>
    <t>00:00:52.195</t>
  </si>
  <si>
    <t>00:00:57.210</t>
  </si>
  <si>
    <t>00:01:00.655</t>
  </si>
  <si>
    <t>00:01:04.025</t>
  </si>
  <si>
    <t>00:01:07.975</t>
  </si>
  <si>
    <t>00:01:16.005</t>
  </si>
  <si>
    <t>00:01:19.505</t>
  </si>
  <si>
    <t>00:01:22.920</t>
  </si>
  <si>
    <t>00:01:28.320</t>
  </si>
  <si>
    <t>00:01:32.040</t>
  </si>
  <si>
    <t>00:01:34.705</t>
  </si>
  <si>
    <t>00:01:38.345</t>
  </si>
  <si>
    <t>00:01:40.970</t>
  </si>
  <si>
    <t>00:01:50.250</t>
  </si>
  <si>
    <t>00:01:56.895</t>
  </si>
  <si>
    <t>00:02:02.020</t>
  </si>
  <si>
    <t>00:02:07.425</t>
  </si>
  <si>
    <t>00:02:09.145</t>
  </si>
  <si>
    <t>00:02:12.710</t>
  </si>
  <si>
    <t>00:02:22.065</t>
  </si>
  <si>
    <t>00:02:30.955</t>
  </si>
  <si>
    <t>00:02:37.756</t>
  </si>
  <si>
    <t>00:02:42.776</t>
  </si>
  <si>
    <t>00:02:50.756</t>
  </si>
  <si>
    <t>00:02:53.556</t>
  </si>
  <si>
    <t>00:02:58.961</t>
  </si>
  <si>
    <t>00:03:06.756</t>
  </si>
  <si>
    <t>00:03:12.301</t>
  </si>
  <si>
    <t>00:03:29.196</t>
  </si>
  <si>
    <t>00:03:36.731</t>
  </si>
  <si>
    <t>00:00:12.985</t>
  </si>
  <si>
    <t>00:01:45.900</t>
  </si>
  <si>
    <t>00:02:26.470</t>
  </si>
  <si>
    <t>00:02:30.045</t>
  </si>
  <si>
    <t>00:02:36.161</t>
  </si>
  <si>
    <t>00:02:49.296</t>
  </si>
  <si>
    <t>00:02:56.656</t>
  </si>
  <si>
    <t>00:03:24.256</t>
  </si>
  <si>
    <t>00:03:26.691</t>
  </si>
  <si>
    <t>00:03:34.991</t>
  </si>
  <si>
    <t>TEMPS EN TEXTE</t>
  </si>
  <si>
    <t>SEC EN TEXT</t>
  </si>
  <si>
    <t>MINUTE EN TEXT</t>
  </si>
  <si>
    <t>MINUTE EN DECIMAL</t>
  </si>
  <si>
    <t>SEC EN DECIMAL</t>
  </si>
  <si>
    <t>OFFSET</t>
  </si>
  <si>
    <t>SEC - OFFSET</t>
  </si>
  <si>
    <t>MINUTE-OFFSET</t>
  </si>
  <si>
    <t>SECONDE-OFFSET</t>
  </si>
  <si>
    <t>Oui</t>
  </si>
  <si>
    <t>Non</t>
  </si>
  <si>
    <t>00:00:09.151</t>
  </si>
  <si>
    <t>00:00:14.609</t>
  </si>
  <si>
    <t>00:00:18.641</t>
  </si>
  <si>
    <t>00:00:21.765</t>
  </si>
  <si>
    <t>00:00:26.420</t>
  </si>
  <si>
    <t>00:00:32.108</t>
  </si>
  <si>
    <t>00:00:36.691</t>
  </si>
  <si>
    <t>00:00:40.266</t>
  </si>
  <si>
    <t>00:00:44.351</t>
  </si>
  <si>
    <t>00:00:47.226</t>
  </si>
  <si>
    <t>00:00:48.966</t>
  </si>
  <si>
    <t>00:00:50.828</t>
  </si>
  <si>
    <t>00:01:02.747</t>
  </si>
  <si>
    <t>00:01:05.827</t>
  </si>
  <si>
    <t>00:01:09.784</t>
  </si>
  <si>
    <t>00:01:12.983</t>
  </si>
  <si>
    <t>00:01:20.738</t>
  </si>
  <si>
    <t>00:01:24.133</t>
  </si>
  <si>
    <t>00:01:27.918</t>
  </si>
  <si>
    <t>00:01:32.293</t>
  </si>
  <si>
    <t>00:01:35.343</t>
  </si>
  <si>
    <t>00:01:37.723</t>
  </si>
  <si>
    <t>00:01:41.423</t>
  </si>
  <si>
    <t>00:01:44.253</t>
  </si>
  <si>
    <t>00:01:54.457</t>
  </si>
  <si>
    <t>00:01:59.793</t>
  </si>
  <si>
    <t>00:02:05.348</t>
  </si>
  <si>
    <t>00:02:11.268</t>
  </si>
  <si>
    <t>00:02:13.038</t>
  </si>
  <si>
    <t>00:02:17.238</t>
  </si>
  <si>
    <t>00:02:25.483</t>
  </si>
  <si>
    <t>00:02:33.573</t>
  </si>
  <si>
    <t>00:02:39.688</t>
  </si>
  <si>
    <t>00:02:46.230</t>
  </si>
  <si>
    <t>00:02:52.759</t>
  </si>
  <si>
    <t>00:02:56.709</t>
  </si>
  <si>
    <t>00:03:01.364</t>
  </si>
  <si>
    <t>00:03:07.411</t>
  </si>
  <si>
    <t>00:03:14.716</t>
  </si>
  <si>
    <t>00:03:30.081</t>
  </si>
  <si>
    <t>00:03:35.886</t>
  </si>
  <si>
    <t>00:00:13.090</t>
  </si>
  <si>
    <t>00:00:28.120</t>
  </si>
  <si>
    <t>00:00:36.706</t>
  </si>
  <si>
    <t>00:00:40.261</t>
  </si>
  <si>
    <t>00:00:58.457</t>
  </si>
  <si>
    <t>00:01:19.043</t>
  </si>
  <si>
    <t>00:01:50.563</t>
  </si>
  <si>
    <t>00:02:04.058</t>
  </si>
  <si>
    <t>00:02:20.313</t>
  </si>
  <si>
    <t>00:02:29.013</t>
  </si>
  <si>
    <t>00:02:37.918</t>
  </si>
  <si>
    <t>00:02:44.033</t>
  </si>
  <si>
    <t>00:02:48.869</t>
  </si>
  <si>
    <t>00:02:50.199</t>
  </si>
  <si>
    <t>00:03:11.096</t>
  </si>
  <si>
    <t>00:03:17.561</t>
  </si>
  <si>
    <t>00:03:21.516</t>
  </si>
  <si>
    <t>00:03:24.751</t>
  </si>
  <si>
    <t>00:03:27.936</t>
  </si>
  <si>
    <t>00:03:32.691</t>
  </si>
  <si>
    <t>00:03:34.046</t>
  </si>
  <si>
    <t>00:00:07.535</t>
  </si>
  <si>
    <t>00:00:09.620</t>
  </si>
  <si>
    <t>00:00:12.475</t>
  </si>
  <si>
    <t>00:00:17.200</t>
  </si>
  <si>
    <t>00:00:20.850</t>
  </si>
  <si>
    <t>00:00:24.440</t>
  </si>
  <si>
    <t>00:00:30.540</t>
  </si>
  <si>
    <t>00:00:35.725</t>
  </si>
  <si>
    <t>00:00:39.665</t>
  </si>
  <si>
    <t>00:00:41.040</t>
  </si>
  <si>
    <t>00:00:42.990</t>
  </si>
  <si>
    <t>00:00:47.490</t>
  </si>
  <si>
    <t>00:00:49.320</t>
  </si>
  <si>
    <t>00:00:53.230</t>
  </si>
  <si>
    <t>00:00:55.450</t>
  </si>
  <si>
    <t>00:00:59.175</t>
  </si>
  <si>
    <t>00:01:01.840</t>
  </si>
  <si>
    <t>00:01:06.890</t>
  </si>
  <si>
    <t>00:01:12.695</t>
  </si>
  <si>
    <t>00:01:18.785</t>
  </si>
  <si>
    <t>00:01:23.485</t>
  </si>
  <si>
    <t>00:01:28.230</t>
  </si>
  <si>
    <t>00:01:32.445</t>
  </si>
  <si>
    <t>00:01:41.115</t>
  </si>
  <si>
    <t>00:01:44.315</t>
  </si>
  <si>
    <t>00:01:47.495</t>
  </si>
  <si>
    <t>00:01:51.475</t>
  </si>
  <si>
    <t>Ok</t>
  </si>
  <si>
    <t>00:01:54.035</t>
  </si>
  <si>
    <t>00:01:58.890</t>
  </si>
  <si>
    <t>00:02:07.000</t>
  </si>
  <si>
    <t>00:02:10.615</t>
  </si>
  <si>
    <t>00:02:15.300</t>
  </si>
  <si>
    <t>00:02:19.155</t>
  </si>
  <si>
    <t>00:02:22.910</t>
  </si>
  <si>
    <t>00:02:30.290</t>
  </si>
  <si>
    <t>00:02:33.335</t>
  </si>
  <si>
    <t>00:02:38.195</t>
  </si>
  <si>
    <t>00:02:49.820</t>
  </si>
  <si>
    <t>00:02:53.385</t>
  </si>
  <si>
    <t>00:02:59.815</t>
  </si>
  <si>
    <t>00:03:02.015</t>
  </si>
  <si>
    <t>00:03:04.075</t>
  </si>
  <si>
    <t>00:03:09.155</t>
  </si>
  <si>
    <t>00:00:12.215</t>
  </si>
  <si>
    <t>00:00:15.720</t>
  </si>
  <si>
    <t>00:02:03.550</t>
  </si>
  <si>
    <t>00:02:22.145</t>
  </si>
  <si>
    <t>00:02:57.980</t>
  </si>
  <si>
    <t>00:00:09.440</t>
  </si>
  <si>
    <t>00:00:17.915</t>
  </si>
  <si>
    <t>00:00:25.330</t>
  </si>
  <si>
    <t>00:00:35.920</t>
  </si>
  <si>
    <t>00:00:39.355</t>
  </si>
  <si>
    <t>00:00:45.775</t>
  </si>
  <si>
    <t>00:00:52.320</t>
  </si>
  <si>
    <t>00:00:58.335</t>
  </si>
  <si>
    <t>00:01:00.675</t>
  </si>
  <si>
    <t>00:01:05.640</t>
  </si>
  <si>
    <t>00:01:15.875</t>
  </si>
  <si>
    <t>00:01:19.750</t>
  </si>
  <si>
    <t>00:01:27.300</t>
  </si>
  <si>
    <t>00:01:43.250</t>
  </si>
  <si>
    <t>00:01:46.775</t>
  </si>
  <si>
    <t>00:01:50.095</t>
  </si>
  <si>
    <t>00:02:02.055</t>
  </si>
  <si>
    <t>00:02:05.760</t>
  </si>
  <si>
    <t>00:02:09.455</t>
  </si>
  <si>
    <t>00:02:16.905</t>
  </si>
  <si>
    <t>00:02:25.310</t>
  </si>
  <si>
    <t>00:02:28.550</t>
  </si>
  <si>
    <t>00:02:33.075</t>
  </si>
  <si>
    <t>00:02:45.075</t>
  </si>
  <si>
    <t>00:02:48.025</t>
  </si>
  <si>
    <t>00:02:54.230</t>
  </si>
  <si>
    <t>00:02:56.835</t>
  </si>
  <si>
    <t>00:03:03.690</t>
  </si>
  <si>
    <t>00:00:03.780</t>
  </si>
  <si>
    <t>00:00:07.680</t>
  </si>
  <si>
    <t>00:00:09.300</t>
  </si>
  <si>
    <t>00:00:13.020</t>
  </si>
  <si>
    <t>00:00:20.375</t>
  </si>
  <si>
    <t>00:00:24.915</t>
  </si>
  <si>
    <t>00:00:28.545</t>
  </si>
  <si>
    <t>00:00:32.390</t>
  </si>
  <si>
    <t>00:00:38.340</t>
  </si>
  <si>
    <t>00:00:47.170</t>
  </si>
  <si>
    <t>00:00:50.245</t>
  </si>
  <si>
    <t>00:00:54.835</t>
  </si>
  <si>
    <t>00:01:02.675</t>
  </si>
  <si>
    <t>00:01:08.405</t>
  </si>
  <si>
    <t>00:01:20.780</t>
  </si>
  <si>
    <t>00:01:26.475</t>
  </si>
  <si>
    <t>00:01:36.440</t>
  </si>
  <si>
    <t>00:01:41.705</t>
  </si>
  <si>
    <t>00:01:47.600</t>
  </si>
  <si>
    <t>00:01:50.980</t>
  </si>
  <si>
    <t>00:01:53.725</t>
  </si>
  <si>
    <t>00:02:00.835</t>
  </si>
  <si>
    <t>00:02:04.900</t>
  </si>
  <si>
    <t>00:02:22.105</t>
  </si>
  <si>
    <t>00:02:30.595</t>
  </si>
  <si>
    <t>00:02:38.420</t>
  </si>
  <si>
    <t>00:02:44.685</t>
  </si>
  <si>
    <t>00:02:54.370</t>
  </si>
  <si>
    <t>00:02:57.060</t>
  </si>
  <si>
    <t>00:03:10.895</t>
  </si>
  <si>
    <t>00:03:15.045</t>
  </si>
  <si>
    <t>00:01:27.390</t>
  </si>
  <si>
    <t>00:02:16.745</t>
  </si>
  <si>
    <t>00:02:48.735</t>
  </si>
  <si>
    <t>00:03:07.205</t>
  </si>
  <si>
    <t>00:00:24.760</t>
  </si>
  <si>
    <t>00:00:28.170</t>
  </si>
  <si>
    <t>00:00:29.680</t>
  </si>
  <si>
    <t>00:00:33.305</t>
  </si>
  <si>
    <t>00:00:39.420</t>
  </si>
  <si>
    <t>00:00:43.740</t>
  </si>
  <si>
    <t>00:00:47.745</t>
  </si>
  <si>
    <t>00:00:51.250</t>
  </si>
  <si>
    <t>00:00:55.700</t>
  </si>
  <si>
    <t>00:01:05.655</t>
  </si>
  <si>
    <t>00:01:08.485</t>
  </si>
  <si>
    <t>00:01:12.405</t>
  </si>
  <si>
    <t>00:01:20.420</t>
  </si>
  <si>
    <t>00:01:24.535</t>
  </si>
  <si>
    <t>00:01:35.560</t>
  </si>
  <si>
    <t>00:01:40.550</t>
  </si>
  <si>
    <t>00:01:51.235</t>
  </si>
  <si>
    <t>00:01:54.605</t>
  </si>
  <si>
    <t>00:01:59.685</t>
  </si>
  <si>
    <t>00:02:03.025</t>
  </si>
  <si>
    <t>00:02:06.890</t>
  </si>
  <si>
    <t>00:02:12.930</t>
  </si>
  <si>
    <t>00:02:16.610</t>
  </si>
  <si>
    <t>00:02:27.265</t>
  </si>
  <si>
    <t>00:02:35.225</t>
  </si>
  <si>
    <t>00:02:42.710</t>
  </si>
  <si>
    <t>00:02:47.320</t>
  </si>
  <si>
    <t>00:02:50.720</t>
  </si>
  <si>
    <t>00:02:56.280</t>
  </si>
  <si>
    <t>00:02:58.895</t>
  </si>
  <si>
    <t>00:03:10.170</t>
  </si>
  <si>
    <t>00:03:14.015</t>
  </si>
  <si>
    <t>00:00:36.260</t>
  </si>
  <si>
    <t>00:01:16.535</t>
  </si>
  <si>
    <t>Congru</t>
  </si>
  <si>
    <t>Incongru</t>
  </si>
  <si>
    <t>InCongru</t>
  </si>
  <si>
    <t>Durée carrée</t>
  </si>
  <si>
    <t>Durée carré</t>
  </si>
  <si>
    <t>Durée Carré</t>
  </si>
  <si>
    <t>00:00:06.060</t>
  </si>
  <si>
    <t>00:00:12.625</t>
  </si>
  <si>
    <t>00:00:22.165</t>
  </si>
  <si>
    <t>00:00:31.280</t>
  </si>
  <si>
    <t>00:00:48.255</t>
  </si>
  <si>
    <t>00:00:54.110</t>
  </si>
  <si>
    <t>00:01:11.140</t>
  </si>
  <si>
    <t>00:01:23.500</t>
  </si>
  <si>
    <t>00:01:37.135</t>
  </si>
  <si>
    <t>00:01:39.710</t>
  </si>
  <si>
    <t>00:01:54.260</t>
  </si>
  <si>
    <t>00:02:13.275</t>
  </si>
  <si>
    <t>00:02:59.070</t>
  </si>
  <si>
    <t>00:00:41.350</t>
  </si>
  <si>
    <t>00:02:41.190</t>
  </si>
  <si>
    <t>Congru/Incongru</t>
  </si>
  <si>
    <t>Incongruent?</t>
  </si>
  <si>
    <t>tot incongru verbal</t>
  </si>
  <si>
    <t>tot incongru gestuel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</si>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</sst>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47" fontId="0" fillId="0" borderId="0" xfId="0" applyNumberFormat="1"/>
    <xf numFmtId="0" fontId="1" fillId="2" borderId="1" xfId="0" applyFont="1" applyFill="1" applyBorder="1"/>
    <xf numFmtId="164" fontId="1" fillId="2" borderId="1" xfId="0" applyNumberFormat="1" applyFont="1" applyFill="1" applyBorder="1"/>
    <xf numFmtId="47" fontId="1" fillId="2" borderId="1" xfId="0" applyNumberFormat="1" applyFont="1" applyFill="1" applyBorder="1"/>
    <xf numFmtId="49" fontId="0" fillId="2" borderId="1" xfId="0" applyNumberFormat="1" applyFill="1" applyBorder="1"/>
    <xf numFmtId="0" fontId="0" fillId="2" borderId="0" xfId="0" applyFill="1"/>
    <xf numFmtId="0" fontId="0" fillId="2" borderId="1" xfId="0" applyFill="1" applyBorder="1"/>
    <xf numFmtId="164" fontId="1" fillId="2" borderId="2" xfId="0" applyNumberFormat="1" applyFont="1" applyFill="1" applyBorder="1"/>
    <xf numFmtId="0" fontId="1" fillId="3" borderId="4" xfId="0" applyFont="1" applyFill="1" applyBorder="1"/>
    <xf numFmtId="164" fontId="1" fillId="3" borderId="4" xfId="0" applyNumberFormat="1" applyFont="1" applyFill="1" applyBorder="1"/>
    <xf numFmtId="0" fontId="0" fillId="0" borderId="3" xfId="0" applyBorder="1"/>
    <xf numFmtId="49" fontId="0" fillId="0" borderId="3" xfId="0" applyNumberFormat="1" applyBorder="1"/>
    <xf numFmtId="1" fontId="0" fillId="0" borderId="3" xfId="0" applyNumberFormat="1" applyBorder="1"/>
    <xf numFmtId="164" fontId="0" fillId="0" borderId="3" xfId="0" applyNumberFormat="1" applyBorder="1"/>
    <xf numFmtId="0" fontId="1" fillId="0" borderId="3" xfId="0" applyFont="1" applyBorder="1"/>
    <xf numFmtId="0" fontId="1" fillId="2" borderId="5" xfId="0" applyFont="1" applyFill="1" applyBorder="1"/>
    <xf numFmtId="164" fontId="1" fillId="2" borderId="5" xfId="0" applyNumberFormat="1" applyFont="1" applyFill="1" applyBorder="1"/>
    <xf numFmtId="0" fontId="1" fillId="2" borderId="4" xfId="0" applyFont="1" applyFill="1" applyBorder="1"/>
    <xf numFmtId="164" fontId="1" fillId="2" borderId="4" xfId="0" applyNumberFormat="1" applyFont="1" applyFill="1" applyBorder="1"/>
    <xf numFmtId="47" fontId="1" fillId="2" borderId="4" xfId="0" applyNumberFormat="1" applyFont="1" applyFill="1" applyBorder="1"/>
    <xf numFmtId="47" fontId="1" fillId="2" borderId="5" xfId="0" applyNumberFormat="1" applyFont="1" applyFill="1" applyBorder="1"/>
    <xf numFmtId="47" fontId="0" fillId="0" borderId="3" xfId="0" applyNumberFormat="1" applyBorder="1"/>
    <xf numFmtId="0" fontId="0" fillId="2" borderId="4" xfId="0" applyFill="1" applyBorder="1"/>
    <xf numFmtId="0" fontId="0" fillId="2" borderId="5" xfId="0" applyFill="1" applyBorder="1"/>
    <xf numFmtId="164" fontId="1" fillId="2" borderId="6" xfId="0" applyNumberFormat="1" applyFont="1" applyFill="1" applyBorder="1"/>
    <xf numFmtId="164" fontId="1" fillId="2" borderId="7" xfId="0" applyNumberFormat="1" applyFont="1" applyFill="1" applyBorder="1"/>
    <xf numFmtId="0" fontId="0" fillId="0" borderId="0" xfId="0" applyFill="1"/>
    <xf numFmtId="49" fontId="0" fillId="0" borderId="0" xfId="0" applyNumberFormat="1" applyFill="1"/>
    <xf numFmtId="1" fontId="0" fillId="0" borderId="0" xfId="0" applyNumberFormat="1" applyFill="1"/>
    <xf numFmtId="164" fontId="0" fillId="0" borderId="0" xfId="0" applyNumberFormat="1" applyFill="1"/>
    <xf numFmtId="0" fontId="1" fillId="0" borderId="0" xfId="0" applyFont="1" applyFill="1"/>
    <xf numFmtId="0" fontId="0" fillId="2" borderId="3" xfId="0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5BC8E-881A-43B0-A98E-B7887E246D89}">
  <dimension ref="A1:C11"/>
  <sheetViews>
    <sheetView topLeftCell="C1" workbookViewId="0">
      <selection activeCell="G18" sqref="G18"/>
    </sheetView>
  </sheetViews>
  <sheetFormatPr baseColWidth="10" defaultRowHeight="15" x14ac:dyDescent="0.2"/>
  <cols>
    <col min="1" max="1" width="25.1640625" bestFit="1" customWidth="1"/>
  </cols>
  <sheetData>
    <row r="1" spans="1:3" x14ac:dyDescent="0.2">
      <c r="A1" s="1" t="s">
        <v>0</v>
      </c>
      <c r="C1" s="1" t="s">
        <v>0</v>
      </c>
    </row>
    <row r="2" spans="1:3" x14ac:dyDescent="0.2">
      <c r="A2" t="s">
        <v>1</v>
      </c>
      <c r="C2" t="s">
        <v>1</v>
      </c>
    </row>
    <row r="3" spans="1:3" x14ac:dyDescent="0.2">
      <c r="A3" t="s">
        <v>2</v>
      </c>
      <c r="C3" t="s">
        <v>2</v>
      </c>
    </row>
    <row r="5" spans="1:3" x14ac:dyDescent="0.2">
      <c r="A5" s="1" t="s">
        <v>3</v>
      </c>
      <c r="C5" s="1" t="s">
        <v>3</v>
      </c>
    </row>
    <row r="6" spans="1:3" x14ac:dyDescent="0.2">
      <c r="A6" t="s">
        <v>4</v>
      </c>
      <c r="C6" t="s">
        <v>4</v>
      </c>
    </row>
    <row r="7" spans="1:3" x14ac:dyDescent="0.2">
      <c r="A7" t="s">
        <v>5</v>
      </c>
      <c r="C7" t="s">
        <v>5</v>
      </c>
    </row>
    <row r="9" spans="1:3" x14ac:dyDescent="0.2">
      <c r="A9" s="1" t="s">
        <v>6</v>
      </c>
      <c r="C9" s="1" t="s">
        <v>6</v>
      </c>
    </row>
    <row r="10" spans="1:3" x14ac:dyDescent="0.2">
      <c r="A10" t="s">
        <v>7</v>
      </c>
      <c r="C10" t="s">
        <v>7</v>
      </c>
    </row>
    <row r="11" spans="1:3" x14ac:dyDescent="0.2">
      <c r="A11" t="s">
        <v>8</v>
      </c>
      <c r="C1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09FBB-C1B5-466E-8716-4C9CD3104B5A}">
  <dimension ref="A1:S100"/>
  <sheetViews>
    <sheetView workbookViewId="0">
      <selection activeCell="A2" sqref="A2:A99"/>
    </sheetView>
  </sheetViews>
  <sheetFormatPr baseColWidth="10" defaultRowHeight="15" x14ac:dyDescent="0.2"/>
  <cols>
    <col min="3" max="5" width="11.5" style="2"/>
    <col min="6" max="6" width="18.83203125" style="2" bestFit="1" customWidth="1"/>
    <col min="7" max="7" width="14.83203125" style="2" bestFit="1" customWidth="1"/>
    <col min="8" max="9" width="11.5" style="2"/>
    <col min="10" max="10" width="14.83203125" style="9" bestFit="1" customWidth="1"/>
    <col min="11" max="11" width="15.83203125" style="9" bestFit="1" customWidth="1"/>
    <col min="12" max="12" width="20.6640625" style="6" bestFit="1" customWidth="1"/>
    <col min="14" max="14" width="14.83203125" customWidth="1"/>
  </cols>
  <sheetData>
    <row r="1" spans="1:19" x14ac:dyDescent="0.2">
      <c r="D1" t="s">
        <v>72</v>
      </c>
      <c r="E1" t="s">
        <v>71</v>
      </c>
      <c r="F1" s="3" t="s">
        <v>73</v>
      </c>
      <c r="G1" s="4" t="s">
        <v>74</v>
      </c>
      <c r="H1" s="1" t="s">
        <v>75</v>
      </c>
      <c r="I1" s="4" t="s">
        <v>76</v>
      </c>
      <c r="J1" s="6" t="s">
        <v>77</v>
      </c>
      <c r="K1" s="7" t="s">
        <v>78</v>
      </c>
      <c r="M1" t="s">
        <v>292</v>
      </c>
    </row>
    <row r="2" spans="1:19" x14ac:dyDescent="0.2">
      <c r="A2" t="s">
        <v>9</v>
      </c>
      <c r="C2" s="2" t="s">
        <v>81</v>
      </c>
      <c r="D2" t="str">
        <f t="shared" ref="D2:D65" si="0">LEFT(RIGHT(C2,9),2)</f>
        <v>00</v>
      </c>
      <c r="E2" t="str">
        <f t="shared" ref="E2:E65" si="1">RIGHT(C2,6)</f>
        <v>09.151</v>
      </c>
      <c r="F2" s="3">
        <f>VALUE(D2)</f>
        <v>0</v>
      </c>
      <c r="G2" s="4">
        <f>VALUE(E2)</f>
        <v>9.1509999999999998</v>
      </c>
      <c r="H2" s="1">
        <v>6.2750000000000004</v>
      </c>
      <c r="I2" s="4">
        <f>G2-H2</f>
        <v>2.8759999999999994</v>
      </c>
      <c r="J2" s="6">
        <f>IF(I2&lt;0,F2-1,F2)</f>
        <v>0</v>
      </c>
      <c r="K2" s="7">
        <f>IF(I2&lt;0,60+I2,I2)</f>
        <v>2.8759999999999994</v>
      </c>
      <c r="L2" s="6" t="s">
        <v>10</v>
      </c>
      <c r="M2">
        <v>160</v>
      </c>
      <c r="O2">
        <f>(J2*60)+K2</f>
        <v>2.8759999999999994</v>
      </c>
    </row>
    <row r="3" spans="1:19" x14ac:dyDescent="0.2">
      <c r="A3" t="s">
        <v>9</v>
      </c>
      <c r="C3" s="2" t="s">
        <v>82</v>
      </c>
      <c r="D3" t="str">
        <f t="shared" si="0"/>
        <v>00</v>
      </c>
      <c r="E3" t="str">
        <f t="shared" si="1"/>
        <v>14.609</v>
      </c>
      <c r="F3" s="3">
        <f t="shared" ref="F3:F66" si="2">VALUE(D3)</f>
        <v>0</v>
      </c>
      <c r="G3" s="4">
        <f t="shared" ref="G3:G66" si="3">VALUE(E3)</f>
        <v>14.609</v>
      </c>
      <c r="H3" s="1">
        <v>6.2750000000000004</v>
      </c>
      <c r="I3" s="4">
        <f t="shared" ref="I3:I66" si="4">G3-H3</f>
        <v>8.3339999999999996</v>
      </c>
      <c r="J3" s="6">
        <f t="shared" ref="J3:J66" si="5">IF(I3&lt;0,F3-1,F3)</f>
        <v>0</v>
      </c>
      <c r="K3" s="7">
        <f t="shared" ref="K3:K66" si="6">IF(I3&lt;0,60+I3,I3)</f>
        <v>8.3339999999999996</v>
      </c>
      <c r="L3" s="8" t="s">
        <v>13</v>
      </c>
      <c r="M3">
        <v>160</v>
      </c>
      <c r="N3" s="5"/>
      <c r="O3">
        <f t="shared" ref="O3:O42" si="7">(J3*60)+K3</f>
        <v>8.3339999999999996</v>
      </c>
      <c r="P3" s="5"/>
      <c r="Q3" s="5"/>
      <c r="R3" s="5"/>
      <c r="S3" s="5"/>
    </row>
    <row r="4" spans="1:19" x14ac:dyDescent="0.2">
      <c r="A4" t="s">
        <v>9</v>
      </c>
      <c r="C4" s="2" t="s">
        <v>83</v>
      </c>
      <c r="D4" t="str">
        <f t="shared" si="0"/>
        <v>00</v>
      </c>
      <c r="E4" t="str">
        <f t="shared" si="1"/>
        <v>18.641</v>
      </c>
      <c r="F4" s="3">
        <f t="shared" si="2"/>
        <v>0</v>
      </c>
      <c r="G4" s="4">
        <f t="shared" si="3"/>
        <v>18.640999999999998</v>
      </c>
      <c r="H4" s="1">
        <v>6.2750000000000004</v>
      </c>
      <c r="I4" s="4">
        <f t="shared" si="4"/>
        <v>12.365999999999998</v>
      </c>
      <c r="J4" s="6">
        <f t="shared" si="5"/>
        <v>0</v>
      </c>
      <c r="K4" s="7">
        <f t="shared" si="6"/>
        <v>12.365999999999998</v>
      </c>
      <c r="L4" s="8" t="s">
        <v>14</v>
      </c>
      <c r="M4">
        <v>160</v>
      </c>
      <c r="N4" s="5"/>
      <c r="O4">
        <f t="shared" si="7"/>
        <v>12.365999999999998</v>
      </c>
      <c r="P4" s="5"/>
      <c r="Q4" s="5"/>
      <c r="R4" s="5"/>
      <c r="S4" s="5"/>
    </row>
    <row r="5" spans="1:19" x14ac:dyDescent="0.2">
      <c r="A5" t="s">
        <v>9</v>
      </c>
      <c r="C5" s="2" t="s">
        <v>84</v>
      </c>
      <c r="D5" t="str">
        <f t="shared" si="0"/>
        <v>00</v>
      </c>
      <c r="E5" t="str">
        <f t="shared" si="1"/>
        <v>21.765</v>
      </c>
      <c r="F5" s="3">
        <f t="shared" si="2"/>
        <v>0</v>
      </c>
      <c r="G5" s="4">
        <f t="shared" si="3"/>
        <v>21.765000000000001</v>
      </c>
      <c r="H5" s="1">
        <v>6.2750000000000004</v>
      </c>
      <c r="I5" s="4">
        <f t="shared" si="4"/>
        <v>15.49</v>
      </c>
      <c r="J5" s="6">
        <f t="shared" si="5"/>
        <v>0</v>
      </c>
      <c r="K5" s="7">
        <f t="shared" si="6"/>
        <v>15.49</v>
      </c>
      <c r="L5" s="8" t="s">
        <v>11</v>
      </c>
      <c r="M5">
        <v>160</v>
      </c>
      <c r="N5" s="5"/>
      <c r="O5">
        <f t="shared" si="7"/>
        <v>15.49</v>
      </c>
      <c r="P5" s="5"/>
      <c r="Q5" s="5"/>
      <c r="R5" s="5"/>
      <c r="S5" s="5"/>
    </row>
    <row r="6" spans="1:19" x14ac:dyDescent="0.2">
      <c r="A6" t="s">
        <v>9</v>
      </c>
      <c r="C6" s="2" t="s">
        <v>85</v>
      </c>
      <c r="D6" t="str">
        <f t="shared" si="0"/>
        <v>00</v>
      </c>
      <c r="E6" t="str">
        <f t="shared" si="1"/>
        <v>26.420</v>
      </c>
      <c r="F6" s="3">
        <f t="shared" si="2"/>
        <v>0</v>
      </c>
      <c r="G6" s="4">
        <f t="shared" si="3"/>
        <v>26.42</v>
      </c>
      <c r="H6" s="1">
        <v>6.2750000000000004</v>
      </c>
      <c r="I6" s="4">
        <f t="shared" si="4"/>
        <v>20.145000000000003</v>
      </c>
      <c r="J6" s="6">
        <f t="shared" si="5"/>
        <v>0</v>
      </c>
      <c r="K6" s="7">
        <f t="shared" si="6"/>
        <v>20.145000000000003</v>
      </c>
      <c r="L6" s="8" t="s">
        <v>15</v>
      </c>
      <c r="M6">
        <v>160</v>
      </c>
      <c r="N6" s="5"/>
      <c r="O6">
        <f t="shared" si="7"/>
        <v>20.145000000000003</v>
      </c>
      <c r="P6" s="5"/>
      <c r="Q6" s="5"/>
      <c r="R6" s="5"/>
      <c r="S6" s="5"/>
    </row>
    <row r="7" spans="1:19" x14ac:dyDescent="0.2">
      <c r="A7" t="s">
        <v>9</v>
      </c>
      <c r="C7" s="2" t="s">
        <v>86</v>
      </c>
      <c r="D7" t="str">
        <f t="shared" si="0"/>
        <v>00</v>
      </c>
      <c r="E7" t="str">
        <f t="shared" si="1"/>
        <v>32.108</v>
      </c>
      <c r="F7" s="3">
        <f t="shared" si="2"/>
        <v>0</v>
      </c>
      <c r="G7" s="4">
        <f t="shared" si="3"/>
        <v>32.107999999999997</v>
      </c>
      <c r="H7" s="1">
        <v>6.2750000000000004</v>
      </c>
      <c r="I7" s="4">
        <f t="shared" si="4"/>
        <v>25.832999999999998</v>
      </c>
      <c r="J7" s="6">
        <f t="shared" si="5"/>
        <v>0</v>
      </c>
      <c r="K7" s="7">
        <f t="shared" si="6"/>
        <v>25.832999999999998</v>
      </c>
      <c r="L7" s="8" t="s">
        <v>12</v>
      </c>
      <c r="M7">
        <v>160</v>
      </c>
      <c r="N7" s="5"/>
      <c r="O7">
        <f t="shared" si="7"/>
        <v>25.832999999999998</v>
      </c>
      <c r="P7" s="5"/>
      <c r="Q7" s="5"/>
      <c r="R7" s="5"/>
      <c r="S7" s="5"/>
    </row>
    <row r="8" spans="1:19" x14ac:dyDescent="0.2">
      <c r="A8" t="s">
        <v>9</v>
      </c>
      <c r="C8" s="2" t="s">
        <v>87</v>
      </c>
      <c r="D8" t="str">
        <f t="shared" si="0"/>
        <v>00</v>
      </c>
      <c r="E8" t="str">
        <f t="shared" si="1"/>
        <v>36.691</v>
      </c>
      <c r="F8" s="3">
        <f t="shared" si="2"/>
        <v>0</v>
      </c>
      <c r="G8" s="4">
        <f t="shared" si="3"/>
        <v>36.691000000000003</v>
      </c>
      <c r="H8" s="1">
        <v>6.2750000000000004</v>
      </c>
      <c r="I8" s="4">
        <f t="shared" si="4"/>
        <v>30.416000000000004</v>
      </c>
      <c r="J8" s="6">
        <f t="shared" si="5"/>
        <v>0</v>
      </c>
      <c r="K8" s="7">
        <f t="shared" si="6"/>
        <v>30.416000000000004</v>
      </c>
      <c r="L8" s="8" t="s">
        <v>11</v>
      </c>
      <c r="M8">
        <v>160</v>
      </c>
      <c r="N8" s="5"/>
      <c r="O8">
        <f t="shared" si="7"/>
        <v>30.416000000000004</v>
      </c>
      <c r="P8" s="5"/>
      <c r="Q8" s="5"/>
      <c r="R8" s="5"/>
      <c r="S8" s="5"/>
    </row>
    <row r="9" spans="1:19" x14ac:dyDescent="0.2">
      <c r="A9" t="s">
        <v>9</v>
      </c>
      <c r="C9" s="2" t="s">
        <v>88</v>
      </c>
      <c r="D9" t="str">
        <f t="shared" si="0"/>
        <v>00</v>
      </c>
      <c r="E9" t="str">
        <f t="shared" si="1"/>
        <v>40.266</v>
      </c>
      <c r="F9" s="3">
        <f t="shared" si="2"/>
        <v>0</v>
      </c>
      <c r="G9" s="4">
        <f t="shared" si="3"/>
        <v>40.265999999999998</v>
      </c>
      <c r="H9" s="1">
        <v>6.2750000000000004</v>
      </c>
      <c r="I9" s="4">
        <f t="shared" si="4"/>
        <v>33.991</v>
      </c>
      <c r="J9" s="6">
        <f t="shared" si="5"/>
        <v>0</v>
      </c>
      <c r="K9" s="7">
        <f t="shared" si="6"/>
        <v>33.991</v>
      </c>
      <c r="L9" s="8" t="s">
        <v>11</v>
      </c>
      <c r="M9">
        <v>160</v>
      </c>
      <c r="N9" s="5"/>
      <c r="O9">
        <f t="shared" si="7"/>
        <v>33.991</v>
      </c>
      <c r="P9" s="5"/>
      <c r="Q9" s="5"/>
      <c r="R9" s="5"/>
      <c r="S9" s="5"/>
    </row>
    <row r="10" spans="1:19" x14ac:dyDescent="0.2">
      <c r="A10" t="s">
        <v>9</v>
      </c>
      <c r="C10" s="2" t="s">
        <v>89</v>
      </c>
      <c r="D10" t="str">
        <f t="shared" si="0"/>
        <v>00</v>
      </c>
      <c r="E10" t="str">
        <f t="shared" si="1"/>
        <v>44.351</v>
      </c>
      <c r="F10" s="3">
        <f t="shared" si="2"/>
        <v>0</v>
      </c>
      <c r="G10" s="4">
        <f t="shared" si="3"/>
        <v>44.350999999999999</v>
      </c>
      <c r="H10" s="1">
        <v>6.2750000000000004</v>
      </c>
      <c r="I10" s="4">
        <f t="shared" si="4"/>
        <v>38.076000000000001</v>
      </c>
      <c r="J10" s="6">
        <f t="shared" si="5"/>
        <v>0</v>
      </c>
      <c r="K10" s="7">
        <f t="shared" si="6"/>
        <v>38.076000000000001</v>
      </c>
      <c r="L10" s="8" t="s">
        <v>12</v>
      </c>
      <c r="M10">
        <v>160</v>
      </c>
      <c r="N10" s="5"/>
      <c r="O10">
        <f t="shared" si="7"/>
        <v>38.076000000000001</v>
      </c>
      <c r="P10" s="5"/>
      <c r="Q10" s="5"/>
      <c r="R10" s="5"/>
      <c r="S10" s="5"/>
    </row>
    <row r="11" spans="1:19" x14ac:dyDescent="0.2">
      <c r="A11" t="s">
        <v>9</v>
      </c>
      <c r="C11" s="2" t="s">
        <v>90</v>
      </c>
      <c r="D11" t="str">
        <f t="shared" si="0"/>
        <v>00</v>
      </c>
      <c r="E11" t="str">
        <f t="shared" si="1"/>
        <v>47.226</v>
      </c>
      <c r="F11" s="3">
        <f t="shared" si="2"/>
        <v>0</v>
      </c>
      <c r="G11" s="4">
        <f t="shared" si="3"/>
        <v>47.225999999999999</v>
      </c>
      <c r="H11" s="1">
        <v>6.2750000000000004</v>
      </c>
      <c r="I11" s="4">
        <f t="shared" si="4"/>
        <v>40.951000000000001</v>
      </c>
      <c r="J11" s="6">
        <f t="shared" si="5"/>
        <v>0</v>
      </c>
      <c r="K11" s="7">
        <f t="shared" si="6"/>
        <v>40.951000000000001</v>
      </c>
      <c r="L11" s="8" t="s">
        <v>15</v>
      </c>
      <c r="M11">
        <v>160</v>
      </c>
      <c r="N11" s="5"/>
      <c r="O11">
        <f t="shared" si="7"/>
        <v>40.951000000000001</v>
      </c>
      <c r="P11" s="5"/>
      <c r="Q11" s="5"/>
      <c r="R11" s="5"/>
      <c r="S11" s="5"/>
    </row>
    <row r="12" spans="1:19" x14ac:dyDescent="0.2">
      <c r="A12" t="s">
        <v>9</v>
      </c>
      <c r="C12" s="2" t="s">
        <v>91</v>
      </c>
      <c r="D12" t="str">
        <f t="shared" si="0"/>
        <v>00</v>
      </c>
      <c r="E12" t="str">
        <f t="shared" si="1"/>
        <v>48.966</v>
      </c>
      <c r="F12" s="3">
        <f t="shared" si="2"/>
        <v>0</v>
      </c>
      <c r="G12" s="4">
        <f t="shared" si="3"/>
        <v>48.966000000000001</v>
      </c>
      <c r="H12" s="1">
        <v>6.2750000000000004</v>
      </c>
      <c r="I12" s="4">
        <f t="shared" si="4"/>
        <v>42.691000000000003</v>
      </c>
      <c r="J12" s="6">
        <f t="shared" si="5"/>
        <v>0</v>
      </c>
      <c r="K12" s="7">
        <f t="shared" si="6"/>
        <v>42.691000000000003</v>
      </c>
      <c r="L12" s="8" t="s">
        <v>10</v>
      </c>
      <c r="M12">
        <v>160</v>
      </c>
      <c r="N12" s="5"/>
      <c r="O12">
        <f t="shared" si="7"/>
        <v>42.691000000000003</v>
      </c>
      <c r="P12" s="5"/>
      <c r="Q12" s="5"/>
      <c r="R12" s="5"/>
      <c r="S12" s="5"/>
    </row>
    <row r="13" spans="1:19" x14ac:dyDescent="0.2">
      <c r="A13" t="s">
        <v>9</v>
      </c>
      <c r="C13" s="2" t="s">
        <v>92</v>
      </c>
      <c r="D13" t="str">
        <f t="shared" si="0"/>
        <v>00</v>
      </c>
      <c r="E13" t="str">
        <f t="shared" si="1"/>
        <v>50.828</v>
      </c>
      <c r="F13" s="3">
        <f t="shared" si="2"/>
        <v>0</v>
      </c>
      <c r="G13" s="4">
        <f t="shared" si="3"/>
        <v>50.828000000000003</v>
      </c>
      <c r="H13" s="1">
        <v>6.2750000000000004</v>
      </c>
      <c r="I13" s="4">
        <f t="shared" si="4"/>
        <v>44.553000000000004</v>
      </c>
      <c r="J13" s="6">
        <f t="shared" si="5"/>
        <v>0</v>
      </c>
      <c r="K13" s="7">
        <f t="shared" si="6"/>
        <v>44.553000000000004</v>
      </c>
      <c r="L13" s="8" t="s">
        <v>15</v>
      </c>
      <c r="M13">
        <v>160</v>
      </c>
      <c r="N13" s="5"/>
      <c r="O13">
        <f t="shared" si="7"/>
        <v>44.553000000000004</v>
      </c>
      <c r="P13" s="5"/>
      <c r="Q13" s="5"/>
      <c r="R13" s="5"/>
      <c r="S13" s="5"/>
    </row>
    <row r="14" spans="1:19" x14ac:dyDescent="0.2">
      <c r="A14" t="s">
        <v>9</v>
      </c>
      <c r="C14" s="2" t="s">
        <v>93</v>
      </c>
      <c r="D14" t="str">
        <f t="shared" si="0"/>
        <v>01</v>
      </c>
      <c r="E14" t="str">
        <f t="shared" si="1"/>
        <v>02.747</v>
      </c>
      <c r="F14" s="3">
        <f t="shared" si="2"/>
        <v>1</v>
      </c>
      <c r="G14" s="4">
        <f t="shared" si="3"/>
        <v>2.7469999999999999</v>
      </c>
      <c r="H14" s="1">
        <v>6.2750000000000004</v>
      </c>
      <c r="I14" s="4">
        <f t="shared" si="4"/>
        <v>-3.5280000000000005</v>
      </c>
      <c r="J14" s="6">
        <f t="shared" si="5"/>
        <v>0</v>
      </c>
      <c r="K14" s="7">
        <f t="shared" si="6"/>
        <v>56.472000000000001</v>
      </c>
      <c r="L14" s="8" t="s">
        <v>11</v>
      </c>
      <c r="M14">
        <v>160</v>
      </c>
      <c r="N14" s="5"/>
      <c r="O14">
        <f t="shared" si="7"/>
        <v>56.472000000000001</v>
      </c>
      <c r="P14" s="5"/>
      <c r="Q14" s="5"/>
      <c r="R14" s="5"/>
      <c r="S14" s="5"/>
    </row>
    <row r="15" spans="1:19" x14ac:dyDescent="0.2">
      <c r="A15" t="s">
        <v>9</v>
      </c>
      <c r="C15" s="2" t="s">
        <v>94</v>
      </c>
      <c r="D15" t="str">
        <f t="shared" si="0"/>
        <v>01</v>
      </c>
      <c r="E15" t="str">
        <f t="shared" si="1"/>
        <v>05.827</v>
      </c>
      <c r="F15" s="3">
        <f t="shared" si="2"/>
        <v>1</v>
      </c>
      <c r="G15" s="4">
        <f t="shared" si="3"/>
        <v>5.827</v>
      </c>
      <c r="H15" s="1">
        <v>6.2750000000000004</v>
      </c>
      <c r="I15" s="4">
        <f t="shared" si="4"/>
        <v>-0.4480000000000004</v>
      </c>
      <c r="J15" s="6">
        <f t="shared" si="5"/>
        <v>0</v>
      </c>
      <c r="K15" s="7">
        <f t="shared" si="6"/>
        <v>59.552</v>
      </c>
      <c r="L15" s="8" t="s">
        <v>15</v>
      </c>
      <c r="M15">
        <v>160</v>
      </c>
      <c r="N15" s="5"/>
      <c r="O15">
        <f t="shared" si="7"/>
        <v>59.552</v>
      </c>
      <c r="P15" s="5"/>
      <c r="Q15" s="5"/>
      <c r="R15" s="5"/>
      <c r="S15" s="5"/>
    </row>
    <row r="16" spans="1:19" x14ac:dyDescent="0.2">
      <c r="A16" t="s">
        <v>9</v>
      </c>
      <c r="C16" s="2" t="s">
        <v>95</v>
      </c>
      <c r="D16" t="str">
        <f t="shared" si="0"/>
        <v>01</v>
      </c>
      <c r="E16" t="str">
        <f t="shared" si="1"/>
        <v>09.784</v>
      </c>
      <c r="F16" s="3">
        <f t="shared" si="2"/>
        <v>1</v>
      </c>
      <c r="G16" s="4">
        <f t="shared" si="3"/>
        <v>9.7840000000000007</v>
      </c>
      <c r="H16" s="1">
        <v>6.2750000000000004</v>
      </c>
      <c r="I16" s="4">
        <f t="shared" si="4"/>
        <v>3.5090000000000003</v>
      </c>
      <c r="J16" s="6">
        <f t="shared" si="5"/>
        <v>1</v>
      </c>
      <c r="K16" s="7">
        <f t="shared" si="6"/>
        <v>3.5090000000000003</v>
      </c>
      <c r="L16" s="8" t="s">
        <v>14</v>
      </c>
      <c r="M16">
        <v>160</v>
      </c>
      <c r="N16" s="5"/>
      <c r="O16">
        <f t="shared" si="7"/>
        <v>63.509</v>
      </c>
      <c r="P16" s="5"/>
      <c r="Q16" s="5"/>
      <c r="R16" s="5"/>
      <c r="S16" s="5"/>
    </row>
    <row r="17" spans="1:19" x14ac:dyDescent="0.2">
      <c r="A17" t="s">
        <v>9</v>
      </c>
      <c r="C17" s="2" t="s">
        <v>96</v>
      </c>
      <c r="D17" t="str">
        <f t="shared" si="0"/>
        <v>01</v>
      </c>
      <c r="E17" t="str">
        <f t="shared" si="1"/>
        <v>12.983</v>
      </c>
      <c r="F17" s="3">
        <f t="shared" si="2"/>
        <v>1</v>
      </c>
      <c r="G17" s="4">
        <f t="shared" si="3"/>
        <v>12.983000000000001</v>
      </c>
      <c r="H17" s="1">
        <v>6.2750000000000004</v>
      </c>
      <c r="I17" s="4">
        <f t="shared" si="4"/>
        <v>6.7080000000000002</v>
      </c>
      <c r="J17" s="6">
        <f t="shared" si="5"/>
        <v>1</v>
      </c>
      <c r="K17" s="7">
        <f t="shared" si="6"/>
        <v>6.7080000000000002</v>
      </c>
      <c r="L17" s="8" t="s">
        <v>11</v>
      </c>
      <c r="M17">
        <v>160</v>
      </c>
      <c r="N17" s="5"/>
      <c r="O17">
        <f t="shared" si="7"/>
        <v>66.707999999999998</v>
      </c>
      <c r="P17" s="5"/>
      <c r="Q17" s="5"/>
      <c r="R17" s="5"/>
      <c r="S17" s="5"/>
    </row>
    <row r="18" spans="1:19" x14ac:dyDescent="0.2">
      <c r="A18" t="s">
        <v>9</v>
      </c>
      <c r="C18" s="2" t="s">
        <v>97</v>
      </c>
      <c r="D18" t="str">
        <f t="shared" si="0"/>
        <v>01</v>
      </c>
      <c r="E18" t="str">
        <f t="shared" si="1"/>
        <v>20.738</v>
      </c>
      <c r="F18" s="3">
        <f t="shared" si="2"/>
        <v>1</v>
      </c>
      <c r="G18" s="4">
        <f t="shared" si="3"/>
        <v>20.738</v>
      </c>
      <c r="H18" s="1">
        <v>6.2750000000000004</v>
      </c>
      <c r="I18" s="4">
        <f t="shared" si="4"/>
        <v>14.462999999999999</v>
      </c>
      <c r="J18" s="6">
        <f t="shared" si="5"/>
        <v>1</v>
      </c>
      <c r="K18" s="7">
        <f t="shared" si="6"/>
        <v>14.462999999999999</v>
      </c>
      <c r="L18" s="8" t="s">
        <v>13</v>
      </c>
      <c r="M18">
        <v>160</v>
      </c>
      <c r="N18" s="5"/>
      <c r="O18">
        <f t="shared" si="7"/>
        <v>74.462999999999994</v>
      </c>
      <c r="P18" s="5"/>
      <c r="Q18" s="5"/>
      <c r="R18" s="5"/>
      <c r="S18" s="5"/>
    </row>
    <row r="19" spans="1:19" x14ac:dyDescent="0.2">
      <c r="A19" t="s">
        <v>9</v>
      </c>
      <c r="C19" s="2" t="s">
        <v>98</v>
      </c>
      <c r="D19" t="str">
        <f t="shared" si="0"/>
        <v>01</v>
      </c>
      <c r="E19" t="str">
        <f t="shared" si="1"/>
        <v>24.133</v>
      </c>
      <c r="F19" s="3">
        <f t="shared" si="2"/>
        <v>1</v>
      </c>
      <c r="G19" s="4">
        <f t="shared" si="3"/>
        <v>24.132999999999999</v>
      </c>
      <c r="H19" s="1">
        <v>6.2750000000000004</v>
      </c>
      <c r="I19" s="4">
        <f t="shared" si="4"/>
        <v>17.857999999999997</v>
      </c>
      <c r="J19" s="6">
        <f t="shared" si="5"/>
        <v>1</v>
      </c>
      <c r="K19" s="7">
        <f t="shared" si="6"/>
        <v>17.857999999999997</v>
      </c>
      <c r="L19" s="8" t="s">
        <v>13</v>
      </c>
      <c r="M19">
        <v>160</v>
      </c>
      <c r="N19" s="5"/>
      <c r="O19">
        <f t="shared" si="7"/>
        <v>77.858000000000004</v>
      </c>
      <c r="P19" s="5"/>
      <c r="Q19" s="5"/>
      <c r="R19" s="5"/>
      <c r="S19" s="5"/>
    </row>
    <row r="20" spans="1:19" x14ac:dyDescent="0.2">
      <c r="A20" t="s">
        <v>9</v>
      </c>
      <c r="C20" s="2" t="s">
        <v>99</v>
      </c>
      <c r="D20" t="str">
        <f t="shared" si="0"/>
        <v>01</v>
      </c>
      <c r="E20" t="str">
        <f t="shared" si="1"/>
        <v>27.918</v>
      </c>
      <c r="F20" s="3">
        <f t="shared" si="2"/>
        <v>1</v>
      </c>
      <c r="G20" s="4">
        <f t="shared" si="3"/>
        <v>27.917999999999999</v>
      </c>
      <c r="H20" s="1">
        <v>6.2750000000000004</v>
      </c>
      <c r="I20" s="4">
        <f t="shared" si="4"/>
        <v>21.643000000000001</v>
      </c>
      <c r="J20" s="6">
        <f t="shared" si="5"/>
        <v>1</v>
      </c>
      <c r="K20" s="7">
        <f t="shared" si="6"/>
        <v>21.643000000000001</v>
      </c>
      <c r="L20" s="8" t="s">
        <v>12</v>
      </c>
      <c r="M20">
        <v>160</v>
      </c>
      <c r="N20" s="5"/>
      <c r="O20">
        <f t="shared" si="7"/>
        <v>81.643000000000001</v>
      </c>
      <c r="P20" s="5"/>
      <c r="Q20" s="5"/>
      <c r="R20" s="5"/>
      <c r="S20" s="5"/>
    </row>
    <row r="21" spans="1:19" x14ac:dyDescent="0.2">
      <c r="A21" t="s">
        <v>9</v>
      </c>
      <c r="C21" s="2" t="s">
        <v>100</v>
      </c>
      <c r="D21" t="str">
        <f t="shared" si="0"/>
        <v>01</v>
      </c>
      <c r="E21" t="str">
        <f t="shared" si="1"/>
        <v>32.293</v>
      </c>
      <c r="F21" s="3">
        <f t="shared" si="2"/>
        <v>1</v>
      </c>
      <c r="G21" s="4">
        <f t="shared" si="3"/>
        <v>32.292999999999999</v>
      </c>
      <c r="H21" s="1">
        <v>6.2750000000000004</v>
      </c>
      <c r="I21" s="4">
        <f t="shared" si="4"/>
        <v>26.018000000000001</v>
      </c>
      <c r="J21" s="6">
        <f t="shared" si="5"/>
        <v>1</v>
      </c>
      <c r="K21" s="7">
        <f t="shared" si="6"/>
        <v>26.018000000000001</v>
      </c>
      <c r="L21" s="8" t="s">
        <v>11</v>
      </c>
      <c r="M21">
        <v>160</v>
      </c>
      <c r="N21" s="5"/>
      <c r="O21">
        <f t="shared" si="7"/>
        <v>86.018000000000001</v>
      </c>
      <c r="P21" s="5"/>
      <c r="Q21" s="5"/>
      <c r="R21" s="5"/>
      <c r="S21" s="5"/>
    </row>
    <row r="22" spans="1:19" x14ac:dyDescent="0.2">
      <c r="A22" t="s">
        <v>9</v>
      </c>
      <c r="C22" s="2" t="s">
        <v>101</v>
      </c>
      <c r="D22" t="str">
        <f t="shared" si="0"/>
        <v>01</v>
      </c>
      <c r="E22" t="str">
        <f t="shared" si="1"/>
        <v>35.343</v>
      </c>
      <c r="F22" s="3">
        <f t="shared" si="2"/>
        <v>1</v>
      </c>
      <c r="G22" s="4">
        <f t="shared" si="3"/>
        <v>35.343000000000004</v>
      </c>
      <c r="H22" s="1">
        <v>6.2750000000000004</v>
      </c>
      <c r="I22" s="4">
        <f t="shared" si="4"/>
        <v>29.068000000000005</v>
      </c>
      <c r="J22" s="6">
        <f t="shared" si="5"/>
        <v>1</v>
      </c>
      <c r="K22" s="7">
        <f t="shared" si="6"/>
        <v>29.068000000000005</v>
      </c>
      <c r="L22" s="8" t="s">
        <v>12</v>
      </c>
      <c r="M22">
        <v>160</v>
      </c>
      <c r="N22" s="5"/>
      <c r="O22">
        <f t="shared" si="7"/>
        <v>89.068000000000012</v>
      </c>
      <c r="P22" s="5"/>
      <c r="Q22" s="5"/>
      <c r="R22" s="5"/>
      <c r="S22" s="5"/>
    </row>
    <row r="23" spans="1:19" x14ac:dyDescent="0.2">
      <c r="A23" t="s">
        <v>9</v>
      </c>
      <c r="C23" s="2" t="s">
        <v>102</v>
      </c>
      <c r="D23" t="str">
        <f t="shared" si="0"/>
        <v>01</v>
      </c>
      <c r="E23" t="str">
        <f t="shared" si="1"/>
        <v>37.723</v>
      </c>
      <c r="F23" s="3">
        <f t="shared" si="2"/>
        <v>1</v>
      </c>
      <c r="G23" s="4">
        <f t="shared" si="3"/>
        <v>37.722999999999999</v>
      </c>
      <c r="H23" s="1">
        <v>6.2750000000000004</v>
      </c>
      <c r="I23" s="4">
        <f t="shared" si="4"/>
        <v>31.448</v>
      </c>
      <c r="J23" s="6">
        <f t="shared" si="5"/>
        <v>1</v>
      </c>
      <c r="K23" s="7">
        <f t="shared" si="6"/>
        <v>31.448</v>
      </c>
      <c r="L23" s="8" t="s">
        <v>14</v>
      </c>
      <c r="M23">
        <v>160</v>
      </c>
      <c r="N23" s="5"/>
      <c r="O23">
        <f t="shared" si="7"/>
        <v>91.448000000000008</v>
      </c>
      <c r="P23" s="5"/>
      <c r="Q23" s="5"/>
      <c r="R23" s="5"/>
      <c r="S23" s="5"/>
    </row>
    <row r="24" spans="1:19" x14ac:dyDescent="0.2">
      <c r="A24" t="s">
        <v>9</v>
      </c>
      <c r="C24" s="2" t="s">
        <v>103</v>
      </c>
      <c r="D24" t="str">
        <f t="shared" si="0"/>
        <v>01</v>
      </c>
      <c r="E24" t="str">
        <f t="shared" si="1"/>
        <v>41.423</v>
      </c>
      <c r="F24" s="3">
        <f t="shared" si="2"/>
        <v>1</v>
      </c>
      <c r="G24" s="4">
        <f t="shared" si="3"/>
        <v>41.423000000000002</v>
      </c>
      <c r="H24" s="1">
        <v>6.2750000000000004</v>
      </c>
      <c r="I24" s="4">
        <f t="shared" si="4"/>
        <v>35.148000000000003</v>
      </c>
      <c r="J24" s="6">
        <f t="shared" si="5"/>
        <v>1</v>
      </c>
      <c r="K24" s="7">
        <f t="shared" si="6"/>
        <v>35.148000000000003</v>
      </c>
      <c r="L24" s="8" t="s">
        <v>14</v>
      </c>
      <c r="M24">
        <v>160</v>
      </c>
      <c r="N24" s="5"/>
      <c r="O24">
        <f t="shared" si="7"/>
        <v>95.147999999999996</v>
      </c>
      <c r="P24" s="5"/>
      <c r="Q24" s="5"/>
      <c r="R24" s="5"/>
      <c r="S24" s="5"/>
    </row>
    <row r="25" spans="1:19" x14ac:dyDescent="0.2">
      <c r="A25" t="s">
        <v>9</v>
      </c>
      <c r="C25" s="2" t="s">
        <v>104</v>
      </c>
      <c r="D25" t="str">
        <f t="shared" si="0"/>
        <v>01</v>
      </c>
      <c r="E25" t="str">
        <f t="shared" si="1"/>
        <v>44.253</v>
      </c>
      <c r="F25" s="3">
        <f t="shared" si="2"/>
        <v>1</v>
      </c>
      <c r="G25" s="4">
        <f t="shared" si="3"/>
        <v>44.253</v>
      </c>
      <c r="H25" s="1">
        <v>6.2750000000000004</v>
      </c>
      <c r="I25" s="4">
        <f t="shared" si="4"/>
        <v>37.978000000000002</v>
      </c>
      <c r="J25" s="6">
        <f t="shared" si="5"/>
        <v>1</v>
      </c>
      <c r="K25" s="7">
        <f t="shared" si="6"/>
        <v>37.978000000000002</v>
      </c>
      <c r="L25" s="8" t="s">
        <v>12</v>
      </c>
      <c r="M25">
        <v>160</v>
      </c>
      <c r="N25" s="5"/>
      <c r="O25">
        <f t="shared" si="7"/>
        <v>97.978000000000009</v>
      </c>
      <c r="P25" s="5"/>
      <c r="Q25" s="5"/>
      <c r="R25" s="5"/>
      <c r="S25" s="5"/>
    </row>
    <row r="26" spans="1:19" x14ac:dyDescent="0.2">
      <c r="A26" t="s">
        <v>9</v>
      </c>
      <c r="C26" s="2" t="s">
        <v>105</v>
      </c>
      <c r="D26" t="str">
        <f t="shared" si="0"/>
        <v>01</v>
      </c>
      <c r="E26" t="str">
        <f t="shared" si="1"/>
        <v>54.457</v>
      </c>
      <c r="F26" s="3">
        <f t="shared" si="2"/>
        <v>1</v>
      </c>
      <c r="G26" s="4">
        <f t="shared" si="3"/>
        <v>54.457000000000001</v>
      </c>
      <c r="H26" s="1">
        <v>6.2750000000000004</v>
      </c>
      <c r="I26" s="4">
        <f t="shared" si="4"/>
        <v>48.182000000000002</v>
      </c>
      <c r="J26" s="6">
        <f t="shared" si="5"/>
        <v>1</v>
      </c>
      <c r="K26" s="7">
        <f t="shared" si="6"/>
        <v>48.182000000000002</v>
      </c>
      <c r="L26" s="8" t="s">
        <v>10</v>
      </c>
      <c r="M26">
        <v>160</v>
      </c>
      <c r="N26" s="5"/>
      <c r="O26">
        <f t="shared" si="7"/>
        <v>108.182</v>
      </c>
      <c r="P26" s="5"/>
      <c r="Q26" s="5"/>
      <c r="R26" s="5"/>
      <c r="S26" s="5"/>
    </row>
    <row r="27" spans="1:19" x14ac:dyDescent="0.2">
      <c r="A27" t="s">
        <v>9</v>
      </c>
      <c r="C27" s="2" t="s">
        <v>106</v>
      </c>
      <c r="D27" t="str">
        <f t="shared" si="0"/>
        <v>01</v>
      </c>
      <c r="E27" t="str">
        <f t="shared" si="1"/>
        <v>59.793</v>
      </c>
      <c r="F27" s="3">
        <f t="shared" si="2"/>
        <v>1</v>
      </c>
      <c r="G27" s="4">
        <f t="shared" si="3"/>
        <v>59.792999999999999</v>
      </c>
      <c r="H27" s="1">
        <v>6.2750000000000004</v>
      </c>
      <c r="I27" s="4">
        <f t="shared" si="4"/>
        <v>53.518000000000001</v>
      </c>
      <c r="J27" s="6">
        <f t="shared" si="5"/>
        <v>1</v>
      </c>
      <c r="K27" s="7">
        <f t="shared" si="6"/>
        <v>53.518000000000001</v>
      </c>
      <c r="L27" s="8" t="s">
        <v>13</v>
      </c>
      <c r="M27">
        <v>160</v>
      </c>
      <c r="N27" s="5"/>
      <c r="O27">
        <f t="shared" si="7"/>
        <v>113.518</v>
      </c>
      <c r="P27" s="5"/>
      <c r="Q27" s="5"/>
      <c r="R27" s="5"/>
      <c r="S27" s="5"/>
    </row>
    <row r="28" spans="1:19" x14ac:dyDescent="0.2">
      <c r="A28" t="s">
        <v>9</v>
      </c>
      <c r="C28" s="2" t="s">
        <v>107</v>
      </c>
      <c r="D28" t="str">
        <f t="shared" si="0"/>
        <v>02</v>
      </c>
      <c r="E28" t="str">
        <f t="shared" si="1"/>
        <v>05.348</v>
      </c>
      <c r="F28" s="3">
        <f t="shared" si="2"/>
        <v>2</v>
      </c>
      <c r="G28" s="4">
        <f t="shared" si="3"/>
        <v>5.3479999999999999</v>
      </c>
      <c r="H28" s="1">
        <v>6.2750000000000004</v>
      </c>
      <c r="I28" s="4">
        <f t="shared" si="4"/>
        <v>-0.92700000000000049</v>
      </c>
      <c r="J28" s="6">
        <f t="shared" si="5"/>
        <v>1</v>
      </c>
      <c r="K28" s="7">
        <f t="shared" si="6"/>
        <v>59.073</v>
      </c>
      <c r="L28" s="8" t="s">
        <v>13</v>
      </c>
      <c r="M28">
        <v>160</v>
      </c>
      <c r="N28" s="5"/>
      <c r="O28">
        <f t="shared" si="7"/>
        <v>119.07300000000001</v>
      </c>
      <c r="P28" s="5"/>
      <c r="Q28" s="5"/>
      <c r="R28" s="5"/>
      <c r="S28" s="5"/>
    </row>
    <row r="29" spans="1:19" x14ac:dyDescent="0.2">
      <c r="A29" t="s">
        <v>9</v>
      </c>
      <c r="C29" s="2" t="s">
        <v>108</v>
      </c>
      <c r="D29" t="str">
        <f t="shared" si="0"/>
        <v>02</v>
      </c>
      <c r="E29" t="str">
        <f t="shared" si="1"/>
        <v>11.268</v>
      </c>
      <c r="F29" s="3">
        <f t="shared" si="2"/>
        <v>2</v>
      </c>
      <c r="G29" s="4">
        <f t="shared" si="3"/>
        <v>11.268000000000001</v>
      </c>
      <c r="H29" s="1">
        <v>6.2750000000000004</v>
      </c>
      <c r="I29" s="4">
        <f t="shared" si="4"/>
        <v>4.9930000000000003</v>
      </c>
      <c r="J29" s="6">
        <f t="shared" si="5"/>
        <v>2</v>
      </c>
      <c r="K29" s="7">
        <f t="shared" si="6"/>
        <v>4.9930000000000003</v>
      </c>
      <c r="L29" s="8" t="s">
        <v>79</v>
      </c>
      <c r="M29">
        <v>160</v>
      </c>
      <c r="N29" s="5"/>
      <c r="O29">
        <f t="shared" si="7"/>
        <v>124.99299999999999</v>
      </c>
      <c r="P29" s="5"/>
      <c r="Q29" s="5"/>
      <c r="R29" s="5"/>
      <c r="S29" s="5"/>
    </row>
    <row r="30" spans="1:19" x14ac:dyDescent="0.2">
      <c r="A30" t="s">
        <v>9</v>
      </c>
      <c r="C30" s="2" t="s">
        <v>109</v>
      </c>
      <c r="D30" t="str">
        <f t="shared" si="0"/>
        <v>02</v>
      </c>
      <c r="E30" t="str">
        <f t="shared" si="1"/>
        <v>13.038</v>
      </c>
      <c r="F30" s="3">
        <f t="shared" si="2"/>
        <v>2</v>
      </c>
      <c r="G30" s="4">
        <f t="shared" si="3"/>
        <v>13.038</v>
      </c>
      <c r="H30" s="1">
        <v>6.2750000000000004</v>
      </c>
      <c r="I30" s="4">
        <f t="shared" si="4"/>
        <v>6.7629999999999999</v>
      </c>
      <c r="J30" s="6">
        <f t="shared" si="5"/>
        <v>2</v>
      </c>
      <c r="K30" s="7">
        <f t="shared" si="6"/>
        <v>6.7629999999999999</v>
      </c>
      <c r="L30" s="8" t="s">
        <v>13</v>
      </c>
      <c r="M30">
        <v>160</v>
      </c>
      <c r="N30" s="5"/>
      <c r="O30">
        <f t="shared" si="7"/>
        <v>126.76300000000001</v>
      </c>
      <c r="P30" s="5"/>
      <c r="Q30" s="5"/>
      <c r="R30" s="5"/>
      <c r="S30" s="5"/>
    </row>
    <row r="31" spans="1:19" x14ac:dyDescent="0.2">
      <c r="A31" t="s">
        <v>9</v>
      </c>
      <c r="C31" s="2" t="s">
        <v>110</v>
      </c>
      <c r="D31" t="str">
        <f t="shared" si="0"/>
        <v>02</v>
      </c>
      <c r="E31" t="str">
        <f t="shared" si="1"/>
        <v>17.238</v>
      </c>
      <c r="F31" s="3">
        <f t="shared" si="2"/>
        <v>2</v>
      </c>
      <c r="G31" s="4">
        <f t="shared" si="3"/>
        <v>17.238</v>
      </c>
      <c r="H31" s="1">
        <v>6.2750000000000004</v>
      </c>
      <c r="I31" s="4">
        <f t="shared" si="4"/>
        <v>10.962999999999999</v>
      </c>
      <c r="J31" s="6">
        <f t="shared" si="5"/>
        <v>2</v>
      </c>
      <c r="K31" s="7">
        <f t="shared" si="6"/>
        <v>10.962999999999999</v>
      </c>
      <c r="L31" s="8" t="s">
        <v>12</v>
      </c>
      <c r="M31">
        <v>160</v>
      </c>
      <c r="N31" s="5"/>
      <c r="O31">
        <f t="shared" si="7"/>
        <v>130.96299999999999</v>
      </c>
      <c r="P31" s="5"/>
      <c r="Q31" s="5"/>
      <c r="R31" s="5"/>
      <c r="S31" s="5"/>
    </row>
    <row r="32" spans="1:19" x14ac:dyDescent="0.2">
      <c r="A32" t="s">
        <v>9</v>
      </c>
      <c r="C32" s="2" t="s">
        <v>111</v>
      </c>
      <c r="D32" t="str">
        <f t="shared" si="0"/>
        <v>02</v>
      </c>
      <c r="E32" t="str">
        <f t="shared" si="1"/>
        <v>25.483</v>
      </c>
      <c r="F32" s="3">
        <f t="shared" si="2"/>
        <v>2</v>
      </c>
      <c r="G32" s="4">
        <f t="shared" si="3"/>
        <v>25.483000000000001</v>
      </c>
      <c r="H32" s="1">
        <v>6.2750000000000004</v>
      </c>
      <c r="I32" s="4">
        <f t="shared" si="4"/>
        <v>19.207999999999998</v>
      </c>
      <c r="J32" s="6">
        <f t="shared" si="5"/>
        <v>2</v>
      </c>
      <c r="K32" s="7">
        <f t="shared" si="6"/>
        <v>19.207999999999998</v>
      </c>
      <c r="L32" s="8" t="s">
        <v>14</v>
      </c>
      <c r="M32">
        <v>160</v>
      </c>
      <c r="N32" s="5"/>
      <c r="O32">
        <f t="shared" si="7"/>
        <v>139.208</v>
      </c>
      <c r="P32" s="5"/>
      <c r="Q32" s="5"/>
      <c r="R32" s="5"/>
      <c r="S32" s="5"/>
    </row>
    <row r="33" spans="1:19" x14ac:dyDescent="0.2">
      <c r="A33" t="s">
        <v>9</v>
      </c>
      <c r="C33" s="2" t="s">
        <v>112</v>
      </c>
      <c r="D33" t="str">
        <f t="shared" si="0"/>
        <v>02</v>
      </c>
      <c r="E33" t="str">
        <f t="shared" si="1"/>
        <v>33.573</v>
      </c>
      <c r="F33" s="3">
        <f t="shared" si="2"/>
        <v>2</v>
      </c>
      <c r="G33" s="4">
        <f t="shared" si="3"/>
        <v>33.573</v>
      </c>
      <c r="H33" s="1">
        <v>6.2750000000000004</v>
      </c>
      <c r="I33" s="4">
        <f t="shared" si="4"/>
        <v>27.298000000000002</v>
      </c>
      <c r="J33" s="6">
        <f t="shared" si="5"/>
        <v>2</v>
      </c>
      <c r="K33" s="7">
        <f t="shared" si="6"/>
        <v>27.298000000000002</v>
      </c>
      <c r="L33" s="8" t="s">
        <v>15</v>
      </c>
      <c r="M33">
        <v>160</v>
      </c>
      <c r="N33" s="5"/>
      <c r="O33">
        <f t="shared" si="7"/>
        <v>147.298</v>
      </c>
      <c r="P33" s="5"/>
      <c r="Q33" s="5"/>
      <c r="R33" s="5"/>
      <c r="S33" s="5"/>
    </row>
    <row r="34" spans="1:19" x14ac:dyDescent="0.2">
      <c r="A34" t="s">
        <v>9</v>
      </c>
      <c r="C34" s="2" t="s">
        <v>113</v>
      </c>
      <c r="D34" t="str">
        <f t="shared" si="0"/>
        <v>02</v>
      </c>
      <c r="E34" t="str">
        <f t="shared" si="1"/>
        <v>39.688</v>
      </c>
      <c r="F34" s="3">
        <f t="shared" si="2"/>
        <v>2</v>
      </c>
      <c r="G34" s="4">
        <f t="shared" si="3"/>
        <v>39.688000000000002</v>
      </c>
      <c r="H34" s="1">
        <v>6.2750000000000004</v>
      </c>
      <c r="I34" s="4">
        <f t="shared" si="4"/>
        <v>33.413000000000004</v>
      </c>
      <c r="J34" s="6">
        <f t="shared" si="5"/>
        <v>2</v>
      </c>
      <c r="K34" s="7">
        <f t="shared" si="6"/>
        <v>33.413000000000004</v>
      </c>
      <c r="L34" s="8" t="s">
        <v>12</v>
      </c>
      <c r="M34">
        <v>160</v>
      </c>
      <c r="N34" s="5"/>
      <c r="O34">
        <f t="shared" si="7"/>
        <v>153.41300000000001</v>
      </c>
      <c r="P34" s="5"/>
      <c r="Q34" s="5"/>
      <c r="R34" s="5"/>
      <c r="S34" s="5"/>
    </row>
    <row r="35" spans="1:19" x14ac:dyDescent="0.2">
      <c r="A35" t="s">
        <v>9</v>
      </c>
      <c r="C35" s="2" t="s">
        <v>114</v>
      </c>
      <c r="D35" t="str">
        <f t="shared" si="0"/>
        <v>02</v>
      </c>
      <c r="E35" t="str">
        <f t="shared" si="1"/>
        <v>46.230</v>
      </c>
      <c r="F35" s="3">
        <f t="shared" si="2"/>
        <v>2</v>
      </c>
      <c r="G35" s="4">
        <f t="shared" si="3"/>
        <v>46.23</v>
      </c>
      <c r="H35" s="1">
        <v>6.2750000000000004</v>
      </c>
      <c r="I35" s="4">
        <f t="shared" si="4"/>
        <v>39.954999999999998</v>
      </c>
      <c r="J35" s="6">
        <f t="shared" si="5"/>
        <v>2</v>
      </c>
      <c r="K35" s="7">
        <f t="shared" si="6"/>
        <v>39.954999999999998</v>
      </c>
      <c r="L35" s="8" t="s">
        <v>14</v>
      </c>
      <c r="M35">
        <v>160</v>
      </c>
      <c r="N35" s="5"/>
      <c r="O35">
        <f t="shared" si="7"/>
        <v>159.95499999999998</v>
      </c>
      <c r="P35" s="5"/>
      <c r="Q35" s="5"/>
      <c r="R35" s="5"/>
      <c r="S35" s="5"/>
    </row>
    <row r="36" spans="1:19" x14ac:dyDescent="0.2">
      <c r="A36" t="s">
        <v>9</v>
      </c>
      <c r="C36" s="2" t="s">
        <v>115</v>
      </c>
      <c r="D36" t="str">
        <f t="shared" si="0"/>
        <v>02</v>
      </c>
      <c r="E36" t="str">
        <f t="shared" si="1"/>
        <v>52.759</v>
      </c>
      <c r="F36" s="3">
        <f t="shared" si="2"/>
        <v>2</v>
      </c>
      <c r="G36" s="4">
        <f t="shared" si="3"/>
        <v>52.759</v>
      </c>
      <c r="H36" s="1">
        <v>6.2750000000000004</v>
      </c>
      <c r="I36" s="4">
        <f t="shared" si="4"/>
        <v>46.484000000000002</v>
      </c>
      <c r="J36" s="6">
        <f t="shared" si="5"/>
        <v>2</v>
      </c>
      <c r="K36" s="7">
        <f t="shared" si="6"/>
        <v>46.484000000000002</v>
      </c>
      <c r="L36" s="8" t="s">
        <v>12</v>
      </c>
      <c r="M36">
        <v>160</v>
      </c>
      <c r="N36" s="5"/>
      <c r="O36">
        <f t="shared" si="7"/>
        <v>166.48400000000001</v>
      </c>
      <c r="P36" s="5"/>
      <c r="Q36" s="5"/>
      <c r="R36" s="5"/>
      <c r="S36" s="5"/>
    </row>
    <row r="37" spans="1:19" x14ac:dyDescent="0.2">
      <c r="A37" t="s">
        <v>9</v>
      </c>
      <c r="C37" s="2" t="s">
        <v>116</v>
      </c>
      <c r="D37" t="str">
        <f t="shared" si="0"/>
        <v>02</v>
      </c>
      <c r="E37" t="str">
        <f t="shared" si="1"/>
        <v>56.709</v>
      </c>
      <c r="F37" s="3">
        <f t="shared" si="2"/>
        <v>2</v>
      </c>
      <c r="G37" s="4">
        <f t="shared" si="3"/>
        <v>56.709000000000003</v>
      </c>
      <c r="H37" s="1">
        <v>6.2750000000000004</v>
      </c>
      <c r="I37" s="4">
        <f t="shared" si="4"/>
        <v>50.434000000000005</v>
      </c>
      <c r="J37" s="6">
        <f t="shared" si="5"/>
        <v>2</v>
      </c>
      <c r="K37" s="7">
        <f t="shared" si="6"/>
        <v>50.434000000000005</v>
      </c>
      <c r="L37" s="8" t="s">
        <v>15</v>
      </c>
      <c r="M37">
        <v>160</v>
      </c>
      <c r="N37" s="5"/>
      <c r="O37">
        <f t="shared" si="7"/>
        <v>170.434</v>
      </c>
      <c r="P37" s="5"/>
      <c r="Q37" s="5"/>
      <c r="R37" s="5"/>
      <c r="S37" s="5"/>
    </row>
    <row r="38" spans="1:19" x14ac:dyDescent="0.2">
      <c r="A38" t="s">
        <v>9</v>
      </c>
      <c r="C38" s="2" t="s">
        <v>117</v>
      </c>
      <c r="D38" t="str">
        <f t="shared" si="0"/>
        <v>03</v>
      </c>
      <c r="E38" t="str">
        <f t="shared" si="1"/>
        <v>01.364</v>
      </c>
      <c r="F38" s="3">
        <f t="shared" si="2"/>
        <v>3</v>
      </c>
      <c r="G38" s="4">
        <f t="shared" si="3"/>
        <v>1.3640000000000001</v>
      </c>
      <c r="H38" s="1">
        <v>6.2750000000000004</v>
      </c>
      <c r="I38" s="4">
        <f t="shared" si="4"/>
        <v>-4.9110000000000005</v>
      </c>
      <c r="J38" s="6">
        <f t="shared" si="5"/>
        <v>2</v>
      </c>
      <c r="K38" s="7">
        <f t="shared" si="6"/>
        <v>55.088999999999999</v>
      </c>
      <c r="L38" s="8" t="s">
        <v>12</v>
      </c>
      <c r="M38">
        <v>160</v>
      </c>
      <c r="N38" s="5"/>
      <c r="O38">
        <f t="shared" si="7"/>
        <v>175.089</v>
      </c>
      <c r="P38" s="5"/>
      <c r="Q38" s="5"/>
      <c r="R38" s="5"/>
      <c r="S38" s="5"/>
    </row>
    <row r="39" spans="1:19" x14ac:dyDescent="0.2">
      <c r="A39" t="s">
        <v>9</v>
      </c>
      <c r="C39" s="2" t="s">
        <v>118</v>
      </c>
      <c r="D39" t="str">
        <f t="shared" si="0"/>
        <v>03</v>
      </c>
      <c r="E39" t="str">
        <f t="shared" si="1"/>
        <v>07.411</v>
      </c>
      <c r="F39" s="3">
        <f t="shared" si="2"/>
        <v>3</v>
      </c>
      <c r="G39" s="4">
        <f t="shared" si="3"/>
        <v>7.4109999999999996</v>
      </c>
      <c r="H39" s="1">
        <v>6.2750000000000004</v>
      </c>
      <c r="I39" s="4">
        <f t="shared" si="4"/>
        <v>1.1359999999999992</v>
      </c>
      <c r="J39" s="6">
        <f t="shared" si="5"/>
        <v>3</v>
      </c>
      <c r="K39" s="7">
        <f t="shared" si="6"/>
        <v>1.1359999999999992</v>
      </c>
      <c r="L39" s="8" t="s">
        <v>12</v>
      </c>
      <c r="M39">
        <v>160</v>
      </c>
      <c r="N39" s="5"/>
      <c r="O39">
        <f t="shared" si="7"/>
        <v>181.136</v>
      </c>
      <c r="P39" s="5"/>
      <c r="Q39" s="5"/>
      <c r="R39" s="5"/>
      <c r="S39" s="5"/>
    </row>
    <row r="40" spans="1:19" x14ac:dyDescent="0.2">
      <c r="A40" t="s">
        <v>9</v>
      </c>
      <c r="C40" s="2" t="s">
        <v>119</v>
      </c>
      <c r="D40" t="str">
        <f t="shared" si="0"/>
        <v>03</v>
      </c>
      <c r="E40" t="str">
        <f t="shared" si="1"/>
        <v>14.716</v>
      </c>
      <c r="F40" s="3">
        <f t="shared" si="2"/>
        <v>3</v>
      </c>
      <c r="G40" s="4">
        <f t="shared" si="3"/>
        <v>14.715999999999999</v>
      </c>
      <c r="H40" s="1">
        <v>6.2750000000000004</v>
      </c>
      <c r="I40" s="4">
        <f t="shared" si="4"/>
        <v>8.4409999999999989</v>
      </c>
      <c r="J40" s="6">
        <f t="shared" si="5"/>
        <v>3</v>
      </c>
      <c r="K40" s="7">
        <f t="shared" si="6"/>
        <v>8.4409999999999989</v>
      </c>
      <c r="L40" s="8" t="s">
        <v>12</v>
      </c>
      <c r="M40">
        <v>160</v>
      </c>
      <c r="N40" s="5"/>
      <c r="O40">
        <f t="shared" si="7"/>
        <v>188.441</v>
      </c>
      <c r="P40" s="5"/>
      <c r="Q40" s="5"/>
      <c r="R40" s="5"/>
      <c r="S40" s="5"/>
    </row>
    <row r="41" spans="1:19" x14ac:dyDescent="0.2">
      <c r="A41" t="s">
        <v>9</v>
      </c>
      <c r="C41" s="2" t="s">
        <v>120</v>
      </c>
      <c r="D41" t="str">
        <f t="shared" si="0"/>
        <v>03</v>
      </c>
      <c r="E41" t="str">
        <f t="shared" si="1"/>
        <v>30.081</v>
      </c>
      <c r="F41" s="3">
        <f t="shared" si="2"/>
        <v>3</v>
      </c>
      <c r="G41" s="4">
        <f t="shared" si="3"/>
        <v>30.081</v>
      </c>
      <c r="H41" s="1">
        <v>6.2750000000000004</v>
      </c>
      <c r="I41" s="4">
        <f t="shared" si="4"/>
        <v>23.805999999999997</v>
      </c>
      <c r="J41" s="6">
        <f t="shared" si="5"/>
        <v>3</v>
      </c>
      <c r="K41" s="7">
        <f t="shared" si="6"/>
        <v>23.805999999999997</v>
      </c>
      <c r="L41" s="8" t="s">
        <v>80</v>
      </c>
      <c r="M41">
        <v>160</v>
      </c>
      <c r="N41" s="5"/>
      <c r="O41">
        <f t="shared" si="7"/>
        <v>203.80599999999998</v>
      </c>
      <c r="P41" s="5"/>
      <c r="Q41" s="5"/>
      <c r="R41" s="5"/>
      <c r="S41" s="5"/>
    </row>
    <row r="42" spans="1:19" s="15" customFormat="1" ht="16" thickBot="1" x14ac:dyDescent="0.25">
      <c r="A42" s="15" t="s">
        <v>9</v>
      </c>
      <c r="C42" s="16" t="s">
        <v>121</v>
      </c>
      <c r="D42" s="15" t="str">
        <f t="shared" si="0"/>
        <v>03</v>
      </c>
      <c r="E42" s="15" t="str">
        <f t="shared" si="1"/>
        <v>35.886</v>
      </c>
      <c r="F42" s="17">
        <f t="shared" si="2"/>
        <v>3</v>
      </c>
      <c r="G42" s="18">
        <f t="shared" si="3"/>
        <v>35.886000000000003</v>
      </c>
      <c r="H42" s="19">
        <v>6.2750000000000004</v>
      </c>
      <c r="I42" s="18">
        <f t="shared" si="4"/>
        <v>29.611000000000004</v>
      </c>
      <c r="J42" s="20">
        <f t="shared" si="5"/>
        <v>3</v>
      </c>
      <c r="K42" s="21">
        <f t="shared" si="6"/>
        <v>29.611000000000004</v>
      </c>
      <c r="L42" s="25" t="s">
        <v>10</v>
      </c>
      <c r="M42" s="15">
        <v>160</v>
      </c>
      <c r="N42" s="26"/>
      <c r="O42">
        <f t="shared" si="7"/>
        <v>209.61099999999999</v>
      </c>
      <c r="P42" s="26"/>
      <c r="Q42" s="26"/>
      <c r="R42" s="26"/>
      <c r="S42" s="26"/>
    </row>
    <row r="43" spans="1:19" x14ac:dyDescent="0.2">
      <c r="A43" t="s">
        <v>16</v>
      </c>
      <c r="C43" s="2" t="s">
        <v>81</v>
      </c>
      <c r="D43" t="str">
        <f t="shared" si="0"/>
        <v>00</v>
      </c>
      <c r="E43" t="str">
        <f t="shared" si="1"/>
        <v>09.151</v>
      </c>
      <c r="F43" s="3">
        <f t="shared" si="2"/>
        <v>0</v>
      </c>
      <c r="G43" s="4">
        <f t="shared" si="3"/>
        <v>9.1509999999999998</v>
      </c>
      <c r="H43" s="1">
        <v>6.2750000000000004</v>
      </c>
      <c r="I43" s="4">
        <f t="shared" si="4"/>
        <v>2.8759999999999994</v>
      </c>
      <c r="J43" s="22">
        <f t="shared" si="5"/>
        <v>0</v>
      </c>
      <c r="K43" s="23">
        <f t="shared" si="6"/>
        <v>2.8759999999999994</v>
      </c>
      <c r="L43" s="24" t="s">
        <v>18</v>
      </c>
      <c r="M43">
        <v>200</v>
      </c>
      <c r="N43" s="5"/>
      <c r="O43" s="5"/>
      <c r="P43" s="5"/>
      <c r="Q43" s="5"/>
      <c r="R43" s="5"/>
      <c r="S43" s="5"/>
    </row>
    <row r="44" spans="1:19" x14ac:dyDescent="0.2">
      <c r="A44" t="s">
        <v>16</v>
      </c>
      <c r="C44" s="2" t="s">
        <v>122</v>
      </c>
      <c r="D44" t="str">
        <f t="shared" si="0"/>
        <v>00</v>
      </c>
      <c r="E44" t="str">
        <f t="shared" si="1"/>
        <v>13.090</v>
      </c>
      <c r="F44" s="3">
        <f t="shared" si="2"/>
        <v>0</v>
      </c>
      <c r="G44" s="4">
        <f t="shared" si="3"/>
        <v>13.09</v>
      </c>
      <c r="H44" s="1">
        <v>6.2750000000000004</v>
      </c>
      <c r="I44" s="4">
        <f t="shared" si="4"/>
        <v>6.8149999999999995</v>
      </c>
      <c r="J44" s="6">
        <f t="shared" si="5"/>
        <v>0</v>
      </c>
      <c r="K44" s="7">
        <f t="shared" si="6"/>
        <v>6.8149999999999995</v>
      </c>
      <c r="L44" s="8" t="s">
        <v>18</v>
      </c>
      <c r="M44">
        <v>200</v>
      </c>
      <c r="N44" s="5"/>
      <c r="O44" s="5"/>
      <c r="P44" s="5"/>
      <c r="Q44" s="5"/>
      <c r="R44" s="5"/>
      <c r="S44" s="5"/>
    </row>
    <row r="45" spans="1:19" x14ac:dyDescent="0.2">
      <c r="A45" t="s">
        <v>16</v>
      </c>
      <c r="C45" s="2" t="s">
        <v>82</v>
      </c>
      <c r="D45" t="str">
        <f t="shared" si="0"/>
        <v>00</v>
      </c>
      <c r="E45" t="str">
        <f t="shared" si="1"/>
        <v>14.609</v>
      </c>
      <c r="F45" s="3">
        <f t="shared" si="2"/>
        <v>0</v>
      </c>
      <c r="G45" s="4">
        <f t="shared" si="3"/>
        <v>14.609</v>
      </c>
      <c r="H45" s="1">
        <v>6.2750000000000004</v>
      </c>
      <c r="I45" s="4">
        <f t="shared" si="4"/>
        <v>8.3339999999999996</v>
      </c>
      <c r="J45" s="6">
        <f t="shared" si="5"/>
        <v>0</v>
      </c>
      <c r="K45" s="7">
        <f t="shared" si="6"/>
        <v>8.3339999999999996</v>
      </c>
      <c r="L45" s="8" t="s">
        <v>18</v>
      </c>
      <c r="M45">
        <v>200</v>
      </c>
      <c r="N45" s="5"/>
      <c r="O45" s="5"/>
      <c r="P45" s="5"/>
      <c r="Q45" s="5"/>
      <c r="R45" s="5"/>
      <c r="S45" s="5"/>
    </row>
    <row r="46" spans="1:19" x14ac:dyDescent="0.2">
      <c r="A46" t="s">
        <v>16</v>
      </c>
      <c r="C46" s="2" t="s">
        <v>83</v>
      </c>
      <c r="D46" t="str">
        <f t="shared" si="0"/>
        <v>00</v>
      </c>
      <c r="E46" t="str">
        <f t="shared" si="1"/>
        <v>18.641</v>
      </c>
      <c r="F46" s="3">
        <f t="shared" si="2"/>
        <v>0</v>
      </c>
      <c r="G46" s="4">
        <f t="shared" si="3"/>
        <v>18.640999999999998</v>
      </c>
      <c r="H46" s="1">
        <v>6.2750000000000004</v>
      </c>
      <c r="I46" s="4">
        <f t="shared" si="4"/>
        <v>12.365999999999998</v>
      </c>
      <c r="J46" s="6">
        <f t="shared" si="5"/>
        <v>0</v>
      </c>
      <c r="K46" s="7">
        <f t="shared" si="6"/>
        <v>12.365999999999998</v>
      </c>
      <c r="L46" s="8" t="s">
        <v>18</v>
      </c>
      <c r="M46">
        <v>200</v>
      </c>
      <c r="N46" s="5"/>
      <c r="O46" s="5"/>
      <c r="P46" s="5"/>
      <c r="Q46" s="5"/>
      <c r="R46" s="5"/>
      <c r="S46" s="5"/>
    </row>
    <row r="47" spans="1:19" x14ac:dyDescent="0.2">
      <c r="A47" t="s">
        <v>16</v>
      </c>
      <c r="C47" s="2" t="s">
        <v>84</v>
      </c>
      <c r="D47" t="str">
        <f t="shared" si="0"/>
        <v>00</v>
      </c>
      <c r="E47" t="str">
        <f t="shared" si="1"/>
        <v>21.765</v>
      </c>
      <c r="F47" s="3">
        <f t="shared" si="2"/>
        <v>0</v>
      </c>
      <c r="G47" s="4">
        <f t="shared" si="3"/>
        <v>21.765000000000001</v>
      </c>
      <c r="H47" s="1">
        <v>6.2750000000000004</v>
      </c>
      <c r="I47" s="4">
        <f t="shared" si="4"/>
        <v>15.49</v>
      </c>
      <c r="J47" s="6">
        <f t="shared" si="5"/>
        <v>0</v>
      </c>
      <c r="K47" s="7">
        <f t="shared" si="6"/>
        <v>15.49</v>
      </c>
      <c r="L47" s="8" t="s">
        <v>19</v>
      </c>
      <c r="M47">
        <v>200</v>
      </c>
      <c r="N47" s="5"/>
      <c r="O47" s="5"/>
      <c r="P47" s="5"/>
      <c r="Q47" s="5"/>
      <c r="R47" s="5"/>
      <c r="S47" s="5"/>
    </row>
    <row r="48" spans="1:19" x14ac:dyDescent="0.2">
      <c r="A48" t="s">
        <v>16</v>
      </c>
      <c r="C48" s="2" t="s">
        <v>123</v>
      </c>
      <c r="D48" t="str">
        <f t="shared" si="0"/>
        <v>00</v>
      </c>
      <c r="E48" t="str">
        <f t="shared" si="1"/>
        <v>28.120</v>
      </c>
      <c r="F48" s="3">
        <f t="shared" si="2"/>
        <v>0</v>
      </c>
      <c r="G48" s="4">
        <f t="shared" si="3"/>
        <v>28.12</v>
      </c>
      <c r="H48" s="1">
        <v>6.2750000000000004</v>
      </c>
      <c r="I48" s="4">
        <f t="shared" si="4"/>
        <v>21.844999999999999</v>
      </c>
      <c r="J48" s="6">
        <f t="shared" si="5"/>
        <v>0</v>
      </c>
      <c r="K48" s="7">
        <f t="shared" si="6"/>
        <v>21.844999999999999</v>
      </c>
      <c r="L48" s="8" t="s">
        <v>17</v>
      </c>
      <c r="M48">
        <v>200</v>
      </c>
      <c r="N48" s="5"/>
      <c r="O48" s="5"/>
      <c r="P48" s="5"/>
      <c r="Q48" s="5"/>
      <c r="R48" s="5"/>
      <c r="S48" s="5"/>
    </row>
    <row r="49" spans="1:19" x14ac:dyDescent="0.2">
      <c r="A49" t="s">
        <v>16</v>
      </c>
      <c r="C49" s="2" t="s">
        <v>86</v>
      </c>
      <c r="D49" t="str">
        <f t="shared" si="0"/>
        <v>00</v>
      </c>
      <c r="E49" t="str">
        <f t="shared" si="1"/>
        <v>32.108</v>
      </c>
      <c r="F49" s="3">
        <f t="shared" si="2"/>
        <v>0</v>
      </c>
      <c r="G49" s="4">
        <f t="shared" si="3"/>
        <v>32.107999999999997</v>
      </c>
      <c r="H49" s="1">
        <v>6.2750000000000004</v>
      </c>
      <c r="I49" s="4">
        <f t="shared" si="4"/>
        <v>25.832999999999998</v>
      </c>
      <c r="J49" s="6">
        <f t="shared" si="5"/>
        <v>0</v>
      </c>
      <c r="K49" s="7">
        <f t="shared" si="6"/>
        <v>25.832999999999998</v>
      </c>
      <c r="L49" s="8" t="s">
        <v>18</v>
      </c>
      <c r="M49">
        <v>200</v>
      </c>
      <c r="N49" s="5"/>
      <c r="O49" s="5"/>
      <c r="P49" s="5"/>
      <c r="Q49" s="5"/>
      <c r="R49" s="5"/>
      <c r="S49" s="5"/>
    </row>
    <row r="50" spans="1:19" x14ac:dyDescent="0.2">
      <c r="A50" t="s">
        <v>16</v>
      </c>
      <c r="C50" s="2" t="s">
        <v>124</v>
      </c>
      <c r="D50" t="str">
        <f t="shared" si="0"/>
        <v>00</v>
      </c>
      <c r="E50" t="str">
        <f t="shared" si="1"/>
        <v>36.706</v>
      </c>
      <c r="F50" s="3">
        <f t="shared" si="2"/>
        <v>0</v>
      </c>
      <c r="G50" s="4">
        <f t="shared" si="3"/>
        <v>36.706000000000003</v>
      </c>
      <c r="H50" s="1">
        <v>6.2750000000000004</v>
      </c>
      <c r="I50" s="4">
        <f t="shared" si="4"/>
        <v>30.431000000000004</v>
      </c>
      <c r="J50" s="6">
        <f t="shared" si="5"/>
        <v>0</v>
      </c>
      <c r="K50" s="7">
        <f t="shared" si="6"/>
        <v>30.431000000000004</v>
      </c>
      <c r="L50" s="8" t="s">
        <v>17</v>
      </c>
      <c r="M50">
        <v>200</v>
      </c>
      <c r="N50" s="5"/>
      <c r="O50" s="5"/>
      <c r="P50" s="5"/>
      <c r="Q50" s="5"/>
      <c r="R50" s="5"/>
      <c r="S50" s="5"/>
    </row>
    <row r="51" spans="1:19" x14ac:dyDescent="0.2">
      <c r="A51" t="s">
        <v>16</v>
      </c>
      <c r="C51" s="2" t="s">
        <v>125</v>
      </c>
      <c r="D51" t="str">
        <f t="shared" si="0"/>
        <v>00</v>
      </c>
      <c r="E51" t="str">
        <f t="shared" si="1"/>
        <v>40.261</v>
      </c>
      <c r="F51" s="3">
        <f t="shared" si="2"/>
        <v>0</v>
      </c>
      <c r="G51" s="4">
        <f t="shared" si="3"/>
        <v>40.261000000000003</v>
      </c>
      <c r="H51" s="1">
        <v>6.2750000000000004</v>
      </c>
      <c r="I51" s="4">
        <f t="shared" si="4"/>
        <v>33.986000000000004</v>
      </c>
      <c r="J51" s="6">
        <f t="shared" si="5"/>
        <v>0</v>
      </c>
      <c r="K51" s="7">
        <f t="shared" si="6"/>
        <v>33.986000000000004</v>
      </c>
      <c r="L51" s="8" t="s">
        <v>17</v>
      </c>
      <c r="M51">
        <v>200</v>
      </c>
      <c r="N51" s="5"/>
      <c r="O51" s="5"/>
      <c r="P51" s="5"/>
      <c r="Q51" s="5"/>
      <c r="R51" s="5"/>
      <c r="S51" s="5"/>
    </row>
    <row r="52" spans="1:19" x14ac:dyDescent="0.2">
      <c r="A52" t="s">
        <v>16</v>
      </c>
      <c r="C52" s="2" t="s">
        <v>89</v>
      </c>
      <c r="D52" t="str">
        <f t="shared" si="0"/>
        <v>00</v>
      </c>
      <c r="E52" t="str">
        <f t="shared" si="1"/>
        <v>44.351</v>
      </c>
      <c r="F52" s="3">
        <f t="shared" si="2"/>
        <v>0</v>
      </c>
      <c r="G52" s="4">
        <f t="shared" si="3"/>
        <v>44.350999999999999</v>
      </c>
      <c r="H52" s="1">
        <v>6.2750000000000004</v>
      </c>
      <c r="I52" s="4">
        <f t="shared" si="4"/>
        <v>38.076000000000001</v>
      </c>
      <c r="J52" s="6">
        <f t="shared" si="5"/>
        <v>0</v>
      </c>
      <c r="K52" s="7">
        <f t="shared" si="6"/>
        <v>38.076000000000001</v>
      </c>
      <c r="L52" s="8" t="s">
        <v>18</v>
      </c>
      <c r="M52">
        <v>200</v>
      </c>
      <c r="N52" s="5"/>
      <c r="O52" s="5"/>
      <c r="P52" s="5"/>
      <c r="Q52" s="5"/>
      <c r="R52" s="5"/>
      <c r="S52" s="5"/>
    </row>
    <row r="53" spans="1:19" x14ac:dyDescent="0.2">
      <c r="A53" t="s">
        <v>16</v>
      </c>
      <c r="C53" s="2" t="s">
        <v>90</v>
      </c>
      <c r="D53" t="str">
        <f t="shared" si="0"/>
        <v>00</v>
      </c>
      <c r="E53" t="str">
        <f t="shared" si="1"/>
        <v>47.226</v>
      </c>
      <c r="F53" s="3">
        <f t="shared" si="2"/>
        <v>0</v>
      </c>
      <c r="G53" s="4">
        <f t="shared" si="3"/>
        <v>47.225999999999999</v>
      </c>
      <c r="H53" s="1">
        <v>6.2750000000000004</v>
      </c>
      <c r="I53" s="4">
        <f t="shared" si="4"/>
        <v>40.951000000000001</v>
      </c>
      <c r="J53" s="6">
        <f t="shared" si="5"/>
        <v>0</v>
      </c>
      <c r="K53" s="7">
        <f t="shared" si="6"/>
        <v>40.951000000000001</v>
      </c>
      <c r="L53" s="8" t="s">
        <v>17</v>
      </c>
      <c r="M53">
        <v>200</v>
      </c>
      <c r="N53" s="5"/>
      <c r="O53" s="5"/>
      <c r="P53" s="5"/>
      <c r="Q53" s="5"/>
      <c r="R53" s="5"/>
      <c r="S53" s="5"/>
    </row>
    <row r="54" spans="1:19" x14ac:dyDescent="0.2">
      <c r="A54" t="s">
        <v>16</v>
      </c>
      <c r="C54" s="2" t="s">
        <v>91</v>
      </c>
      <c r="D54" t="str">
        <f t="shared" si="0"/>
        <v>00</v>
      </c>
      <c r="E54" t="str">
        <f t="shared" si="1"/>
        <v>48.966</v>
      </c>
      <c r="F54" s="3">
        <f t="shared" si="2"/>
        <v>0</v>
      </c>
      <c r="G54" s="4">
        <f t="shared" si="3"/>
        <v>48.966000000000001</v>
      </c>
      <c r="H54" s="1">
        <v>6.2750000000000004</v>
      </c>
      <c r="I54" s="4">
        <f t="shared" si="4"/>
        <v>42.691000000000003</v>
      </c>
      <c r="J54" s="6">
        <f t="shared" si="5"/>
        <v>0</v>
      </c>
      <c r="K54" s="7">
        <f t="shared" si="6"/>
        <v>42.691000000000003</v>
      </c>
      <c r="L54" s="8" t="s">
        <v>17</v>
      </c>
      <c r="M54">
        <v>200</v>
      </c>
      <c r="N54" s="5"/>
      <c r="O54" s="5"/>
      <c r="P54" s="5"/>
      <c r="Q54" s="5"/>
      <c r="R54" s="5"/>
      <c r="S54" s="5"/>
    </row>
    <row r="55" spans="1:19" x14ac:dyDescent="0.2">
      <c r="A55" t="s">
        <v>16</v>
      </c>
      <c r="C55" s="2" t="s">
        <v>92</v>
      </c>
      <c r="D55" t="str">
        <f t="shared" si="0"/>
        <v>00</v>
      </c>
      <c r="E55" t="str">
        <f t="shared" si="1"/>
        <v>50.828</v>
      </c>
      <c r="F55" s="3">
        <f t="shared" si="2"/>
        <v>0</v>
      </c>
      <c r="G55" s="4">
        <f t="shared" si="3"/>
        <v>50.828000000000003</v>
      </c>
      <c r="H55" s="1">
        <v>6.2750000000000004</v>
      </c>
      <c r="I55" s="4">
        <f t="shared" si="4"/>
        <v>44.553000000000004</v>
      </c>
      <c r="J55" s="6">
        <f t="shared" si="5"/>
        <v>0</v>
      </c>
      <c r="K55" s="7">
        <f t="shared" si="6"/>
        <v>44.553000000000004</v>
      </c>
      <c r="L55" s="8" t="s">
        <v>17</v>
      </c>
      <c r="M55">
        <v>200</v>
      </c>
      <c r="N55" s="5"/>
      <c r="O55" s="5"/>
      <c r="P55" s="5"/>
      <c r="Q55" s="5"/>
      <c r="R55" s="5"/>
      <c r="S55" s="5"/>
    </row>
    <row r="56" spans="1:19" x14ac:dyDescent="0.2">
      <c r="A56" t="s">
        <v>16</v>
      </c>
      <c r="C56" s="2" t="s">
        <v>126</v>
      </c>
      <c r="D56" t="str">
        <f t="shared" si="0"/>
        <v>00</v>
      </c>
      <c r="E56" t="str">
        <f t="shared" si="1"/>
        <v>58.457</v>
      </c>
      <c r="F56" s="3">
        <f t="shared" si="2"/>
        <v>0</v>
      </c>
      <c r="G56" s="4">
        <f t="shared" si="3"/>
        <v>58.457000000000001</v>
      </c>
      <c r="H56" s="1">
        <v>6.2750000000000004</v>
      </c>
      <c r="I56" s="4">
        <f t="shared" si="4"/>
        <v>52.182000000000002</v>
      </c>
      <c r="J56" s="6">
        <f t="shared" si="5"/>
        <v>0</v>
      </c>
      <c r="K56" s="7">
        <f t="shared" si="6"/>
        <v>52.182000000000002</v>
      </c>
      <c r="L56" s="8" t="s">
        <v>18</v>
      </c>
      <c r="M56">
        <v>200</v>
      </c>
      <c r="N56" s="5"/>
      <c r="O56" s="5"/>
      <c r="P56" s="5"/>
      <c r="Q56" s="5"/>
      <c r="R56" s="5"/>
      <c r="S56" s="5"/>
    </row>
    <row r="57" spans="1:19" x14ac:dyDescent="0.2">
      <c r="A57" t="s">
        <v>16</v>
      </c>
      <c r="C57" s="2" t="s">
        <v>93</v>
      </c>
      <c r="D57" t="str">
        <f t="shared" si="0"/>
        <v>01</v>
      </c>
      <c r="E57" t="str">
        <f t="shared" si="1"/>
        <v>02.747</v>
      </c>
      <c r="F57" s="3">
        <f t="shared" si="2"/>
        <v>1</v>
      </c>
      <c r="G57" s="4">
        <f t="shared" si="3"/>
        <v>2.7469999999999999</v>
      </c>
      <c r="H57" s="1">
        <v>6.2750000000000004</v>
      </c>
      <c r="I57" s="4">
        <f t="shared" si="4"/>
        <v>-3.5280000000000005</v>
      </c>
      <c r="J57" s="6">
        <f t="shared" si="5"/>
        <v>0</v>
      </c>
      <c r="K57" s="7">
        <f t="shared" si="6"/>
        <v>56.472000000000001</v>
      </c>
      <c r="L57" s="8" t="s">
        <v>17</v>
      </c>
      <c r="M57">
        <v>200</v>
      </c>
      <c r="N57" s="5"/>
      <c r="O57" s="5"/>
      <c r="P57" s="5"/>
      <c r="Q57" s="5"/>
      <c r="R57" s="5"/>
      <c r="S57" s="5"/>
    </row>
    <row r="58" spans="1:19" x14ac:dyDescent="0.2">
      <c r="A58" t="s">
        <v>16</v>
      </c>
      <c r="C58" s="2" t="s">
        <v>94</v>
      </c>
      <c r="D58" t="str">
        <f t="shared" si="0"/>
        <v>01</v>
      </c>
      <c r="E58" t="str">
        <f t="shared" si="1"/>
        <v>05.827</v>
      </c>
      <c r="F58" s="3">
        <f t="shared" si="2"/>
        <v>1</v>
      </c>
      <c r="G58" s="4">
        <f t="shared" si="3"/>
        <v>5.827</v>
      </c>
      <c r="H58" s="1">
        <v>6.2750000000000004</v>
      </c>
      <c r="I58" s="4">
        <f t="shared" si="4"/>
        <v>-0.4480000000000004</v>
      </c>
      <c r="J58" s="6">
        <f t="shared" si="5"/>
        <v>0</v>
      </c>
      <c r="K58" s="7">
        <f t="shared" si="6"/>
        <v>59.552</v>
      </c>
      <c r="L58" s="8" t="s">
        <v>19</v>
      </c>
      <c r="M58">
        <v>200</v>
      </c>
      <c r="N58" s="5"/>
      <c r="O58" s="5"/>
      <c r="P58" s="5"/>
      <c r="Q58" s="5"/>
      <c r="R58" s="5"/>
      <c r="S58" s="5"/>
    </row>
    <row r="59" spans="1:19" x14ac:dyDescent="0.2">
      <c r="A59" t="s">
        <v>16</v>
      </c>
      <c r="C59" s="2" t="s">
        <v>95</v>
      </c>
      <c r="D59" t="str">
        <f t="shared" si="0"/>
        <v>01</v>
      </c>
      <c r="E59" t="str">
        <f t="shared" si="1"/>
        <v>09.784</v>
      </c>
      <c r="F59" s="3">
        <f t="shared" si="2"/>
        <v>1</v>
      </c>
      <c r="G59" s="4">
        <f t="shared" si="3"/>
        <v>9.7840000000000007</v>
      </c>
      <c r="H59" s="1">
        <v>6.2750000000000004</v>
      </c>
      <c r="I59" s="4">
        <f t="shared" si="4"/>
        <v>3.5090000000000003</v>
      </c>
      <c r="J59" s="6">
        <f t="shared" si="5"/>
        <v>1</v>
      </c>
      <c r="K59" s="7">
        <f t="shared" si="6"/>
        <v>3.5090000000000003</v>
      </c>
      <c r="L59" s="8" t="s">
        <v>18</v>
      </c>
      <c r="M59">
        <v>200</v>
      </c>
      <c r="N59" s="5"/>
      <c r="O59" s="5"/>
      <c r="P59" s="5"/>
      <c r="Q59" s="5"/>
      <c r="R59" s="5"/>
      <c r="S59" s="5"/>
    </row>
    <row r="60" spans="1:19" x14ac:dyDescent="0.2">
      <c r="A60" t="s">
        <v>16</v>
      </c>
      <c r="C60" s="2" t="s">
        <v>96</v>
      </c>
      <c r="D60" t="str">
        <f t="shared" si="0"/>
        <v>01</v>
      </c>
      <c r="E60" t="str">
        <f t="shared" si="1"/>
        <v>12.983</v>
      </c>
      <c r="F60" s="3">
        <f t="shared" si="2"/>
        <v>1</v>
      </c>
      <c r="G60" s="4">
        <f t="shared" si="3"/>
        <v>12.983000000000001</v>
      </c>
      <c r="H60" s="1">
        <v>6.2750000000000004</v>
      </c>
      <c r="I60" s="4">
        <f t="shared" si="4"/>
        <v>6.7080000000000002</v>
      </c>
      <c r="J60" s="6">
        <f t="shared" si="5"/>
        <v>1</v>
      </c>
      <c r="K60" s="7">
        <f t="shared" si="6"/>
        <v>6.7080000000000002</v>
      </c>
      <c r="L60" s="8" t="s">
        <v>18</v>
      </c>
      <c r="M60">
        <v>200</v>
      </c>
      <c r="N60" s="5"/>
      <c r="O60" s="5"/>
      <c r="P60" s="5"/>
      <c r="Q60" s="5"/>
      <c r="R60" s="5"/>
      <c r="S60" s="5"/>
    </row>
    <row r="61" spans="1:19" x14ac:dyDescent="0.2">
      <c r="A61" t="s">
        <v>16</v>
      </c>
      <c r="C61" s="2" t="s">
        <v>127</v>
      </c>
      <c r="D61" t="str">
        <f t="shared" si="0"/>
        <v>01</v>
      </c>
      <c r="E61" t="str">
        <f t="shared" si="1"/>
        <v>19.043</v>
      </c>
      <c r="F61" s="3">
        <f t="shared" si="2"/>
        <v>1</v>
      </c>
      <c r="G61" s="4">
        <f t="shared" si="3"/>
        <v>19.042999999999999</v>
      </c>
      <c r="H61" s="1">
        <v>6.2750000000000004</v>
      </c>
      <c r="I61" s="4">
        <f t="shared" si="4"/>
        <v>12.767999999999999</v>
      </c>
      <c r="J61" s="6">
        <f t="shared" si="5"/>
        <v>1</v>
      </c>
      <c r="K61" s="7">
        <f t="shared" si="6"/>
        <v>12.767999999999999</v>
      </c>
      <c r="L61" s="8" t="s">
        <v>18</v>
      </c>
      <c r="M61">
        <v>200</v>
      </c>
      <c r="N61" s="5"/>
      <c r="O61" s="5"/>
      <c r="P61" s="5"/>
      <c r="Q61" s="5"/>
      <c r="R61" s="5"/>
      <c r="S61" s="5"/>
    </row>
    <row r="62" spans="1:19" x14ac:dyDescent="0.2">
      <c r="A62" t="s">
        <v>16</v>
      </c>
      <c r="C62" s="2" t="s">
        <v>97</v>
      </c>
      <c r="D62" t="str">
        <f t="shared" si="0"/>
        <v>01</v>
      </c>
      <c r="E62" t="str">
        <f t="shared" si="1"/>
        <v>20.738</v>
      </c>
      <c r="F62" s="3">
        <f t="shared" si="2"/>
        <v>1</v>
      </c>
      <c r="G62" s="4">
        <f t="shared" si="3"/>
        <v>20.738</v>
      </c>
      <c r="H62" s="1">
        <v>6.2750000000000004</v>
      </c>
      <c r="I62" s="4">
        <f t="shared" si="4"/>
        <v>14.462999999999999</v>
      </c>
      <c r="J62" s="6">
        <f t="shared" si="5"/>
        <v>1</v>
      </c>
      <c r="K62" s="7">
        <f t="shared" si="6"/>
        <v>14.462999999999999</v>
      </c>
      <c r="L62" s="8" t="s">
        <v>18</v>
      </c>
      <c r="M62">
        <v>200</v>
      </c>
      <c r="N62" s="5"/>
      <c r="O62" s="5"/>
      <c r="P62" s="5"/>
      <c r="Q62" s="5"/>
      <c r="R62" s="5"/>
      <c r="S62" s="5"/>
    </row>
    <row r="63" spans="1:19" x14ac:dyDescent="0.2">
      <c r="A63" t="s">
        <v>16</v>
      </c>
      <c r="C63" s="2" t="s">
        <v>98</v>
      </c>
      <c r="D63" t="str">
        <f t="shared" si="0"/>
        <v>01</v>
      </c>
      <c r="E63" t="str">
        <f t="shared" si="1"/>
        <v>24.133</v>
      </c>
      <c r="F63" s="3">
        <f t="shared" si="2"/>
        <v>1</v>
      </c>
      <c r="G63" s="4">
        <f t="shared" si="3"/>
        <v>24.132999999999999</v>
      </c>
      <c r="H63" s="1">
        <v>6.2750000000000004</v>
      </c>
      <c r="I63" s="4">
        <f t="shared" si="4"/>
        <v>17.857999999999997</v>
      </c>
      <c r="J63" s="6">
        <f t="shared" si="5"/>
        <v>1</v>
      </c>
      <c r="K63" s="7">
        <f t="shared" si="6"/>
        <v>17.857999999999997</v>
      </c>
      <c r="L63" s="8" t="s">
        <v>18</v>
      </c>
      <c r="M63">
        <v>200</v>
      </c>
      <c r="N63" s="5"/>
      <c r="O63" s="5"/>
      <c r="P63" s="5"/>
      <c r="Q63" s="5"/>
      <c r="R63" s="5"/>
      <c r="S63" s="5"/>
    </row>
    <row r="64" spans="1:19" x14ac:dyDescent="0.2">
      <c r="A64" t="s">
        <v>16</v>
      </c>
      <c r="C64" s="2" t="s">
        <v>99</v>
      </c>
      <c r="D64" t="str">
        <f t="shared" si="0"/>
        <v>01</v>
      </c>
      <c r="E64" t="str">
        <f t="shared" si="1"/>
        <v>27.918</v>
      </c>
      <c r="F64" s="3">
        <f t="shared" si="2"/>
        <v>1</v>
      </c>
      <c r="G64" s="4">
        <f t="shared" si="3"/>
        <v>27.917999999999999</v>
      </c>
      <c r="H64" s="1">
        <v>6.2750000000000004</v>
      </c>
      <c r="I64" s="4">
        <f t="shared" si="4"/>
        <v>21.643000000000001</v>
      </c>
      <c r="J64" s="6">
        <f t="shared" si="5"/>
        <v>1</v>
      </c>
      <c r="K64" s="7">
        <f t="shared" si="6"/>
        <v>21.643000000000001</v>
      </c>
      <c r="L64" s="8" t="s">
        <v>18</v>
      </c>
      <c r="M64">
        <v>200</v>
      </c>
      <c r="N64" s="5"/>
      <c r="O64" s="5"/>
      <c r="P64" s="5"/>
      <c r="Q64" s="5"/>
      <c r="R64" s="5"/>
      <c r="S64" s="5"/>
    </row>
    <row r="65" spans="1:19" x14ac:dyDescent="0.2">
      <c r="A65" t="s">
        <v>16</v>
      </c>
      <c r="C65" s="2" t="s">
        <v>100</v>
      </c>
      <c r="D65" t="str">
        <f t="shared" si="0"/>
        <v>01</v>
      </c>
      <c r="E65" t="str">
        <f t="shared" si="1"/>
        <v>32.293</v>
      </c>
      <c r="F65" s="3">
        <f t="shared" si="2"/>
        <v>1</v>
      </c>
      <c r="G65" s="4">
        <f t="shared" si="3"/>
        <v>32.292999999999999</v>
      </c>
      <c r="H65" s="1">
        <v>6.2750000000000004</v>
      </c>
      <c r="I65" s="4">
        <f t="shared" si="4"/>
        <v>26.018000000000001</v>
      </c>
      <c r="J65" s="6">
        <f t="shared" si="5"/>
        <v>1</v>
      </c>
      <c r="K65" s="7">
        <f t="shared" si="6"/>
        <v>26.018000000000001</v>
      </c>
      <c r="L65" s="8" t="s">
        <v>19</v>
      </c>
      <c r="M65">
        <v>200</v>
      </c>
      <c r="N65" s="5"/>
      <c r="O65" s="5"/>
      <c r="P65" s="5"/>
      <c r="Q65" s="5"/>
      <c r="R65" s="5"/>
      <c r="S65" s="5"/>
    </row>
    <row r="66" spans="1:19" x14ac:dyDescent="0.2">
      <c r="A66" t="s">
        <v>16</v>
      </c>
      <c r="C66" s="2" t="s">
        <v>101</v>
      </c>
      <c r="D66" t="str">
        <f t="shared" ref="D66:D99" si="8">LEFT(RIGHT(C66,9),2)</f>
        <v>01</v>
      </c>
      <c r="E66" t="str">
        <f t="shared" ref="E66:E99" si="9">RIGHT(C66,6)</f>
        <v>35.343</v>
      </c>
      <c r="F66" s="3">
        <f t="shared" si="2"/>
        <v>1</v>
      </c>
      <c r="G66" s="4">
        <f t="shared" si="3"/>
        <v>35.343000000000004</v>
      </c>
      <c r="H66" s="1">
        <v>6.2750000000000004</v>
      </c>
      <c r="I66" s="4">
        <f t="shared" si="4"/>
        <v>29.068000000000005</v>
      </c>
      <c r="J66" s="6">
        <f t="shared" si="5"/>
        <v>1</v>
      </c>
      <c r="K66" s="7">
        <f t="shared" si="6"/>
        <v>29.068000000000005</v>
      </c>
      <c r="L66" s="8" t="s">
        <v>19</v>
      </c>
      <c r="M66">
        <v>200</v>
      </c>
      <c r="N66" s="5"/>
      <c r="O66" s="5"/>
      <c r="P66" s="5"/>
      <c r="Q66" s="5"/>
      <c r="R66" s="5"/>
      <c r="S66" s="5"/>
    </row>
    <row r="67" spans="1:19" x14ac:dyDescent="0.2">
      <c r="A67" t="s">
        <v>16</v>
      </c>
      <c r="C67" s="2" t="s">
        <v>102</v>
      </c>
      <c r="D67" t="str">
        <f t="shared" si="8"/>
        <v>01</v>
      </c>
      <c r="E67" t="str">
        <f t="shared" si="9"/>
        <v>37.723</v>
      </c>
      <c r="F67" s="3">
        <f t="shared" ref="F67:F99" si="10">VALUE(D67)</f>
        <v>1</v>
      </c>
      <c r="G67" s="4">
        <f t="shared" ref="G67:G99" si="11">VALUE(E67)</f>
        <v>37.722999999999999</v>
      </c>
      <c r="H67" s="1">
        <v>6.2750000000000004</v>
      </c>
      <c r="I67" s="4">
        <f t="shared" ref="I67:I99" si="12">G67-H67</f>
        <v>31.448</v>
      </c>
      <c r="J67" s="6">
        <f t="shared" ref="J67:J99" si="13">IF(I67&lt;0,F67-1,F67)</f>
        <v>1</v>
      </c>
      <c r="K67" s="7">
        <f t="shared" ref="K67:K99" si="14">IF(I67&lt;0,60+I67,I67)</f>
        <v>31.448</v>
      </c>
      <c r="L67" s="8" t="s">
        <v>18</v>
      </c>
      <c r="M67">
        <v>200</v>
      </c>
      <c r="N67" s="5"/>
      <c r="O67" s="5"/>
      <c r="P67" s="5"/>
      <c r="Q67" s="5"/>
      <c r="R67" s="5"/>
      <c r="S67" s="5"/>
    </row>
    <row r="68" spans="1:19" x14ac:dyDescent="0.2">
      <c r="A68" t="s">
        <v>16</v>
      </c>
      <c r="C68" s="2" t="s">
        <v>103</v>
      </c>
      <c r="D68" t="str">
        <f t="shared" si="8"/>
        <v>01</v>
      </c>
      <c r="E68" t="str">
        <f t="shared" si="9"/>
        <v>41.423</v>
      </c>
      <c r="F68" s="3">
        <f t="shared" si="10"/>
        <v>1</v>
      </c>
      <c r="G68" s="4">
        <f t="shared" si="11"/>
        <v>41.423000000000002</v>
      </c>
      <c r="H68" s="1">
        <v>6.2750000000000004</v>
      </c>
      <c r="I68" s="4">
        <f t="shared" si="12"/>
        <v>35.148000000000003</v>
      </c>
      <c r="J68" s="6">
        <f t="shared" si="13"/>
        <v>1</v>
      </c>
      <c r="K68" s="7">
        <f t="shared" si="14"/>
        <v>35.148000000000003</v>
      </c>
      <c r="L68" s="8" t="s">
        <v>18</v>
      </c>
      <c r="M68">
        <v>200</v>
      </c>
      <c r="N68" s="5"/>
      <c r="O68" s="5"/>
      <c r="P68" s="5"/>
      <c r="Q68" s="5"/>
      <c r="R68" s="5"/>
      <c r="S68" s="5"/>
    </row>
    <row r="69" spans="1:19" x14ac:dyDescent="0.2">
      <c r="A69" t="s">
        <v>16</v>
      </c>
      <c r="C69" s="2" t="s">
        <v>104</v>
      </c>
      <c r="D69" t="str">
        <f t="shared" si="8"/>
        <v>01</v>
      </c>
      <c r="E69" t="str">
        <f t="shared" si="9"/>
        <v>44.253</v>
      </c>
      <c r="F69" s="3">
        <f t="shared" si="10"/>
        <v>1</v>
      </c>
      <c r="G69" s="4">
        <f t="shared" si="11"/>
        <v>44.253</v>
      </c>
      <c r="H69" s="1">
        <v>6.2750000000000004</v>
      </c>
      <c r="I69" s="4">
        <f t="shared" si="12"/>
        <v>37.978000000000002</v>
      </c>
      <c r="J69" s="6">
        <f t="shared" si="13"/>
        <v>1</v>
      </c>
      <c r="K69" s="7">
        <f t="shared" si="14"/>
        <v>37.978000000000002</v>
      </c>
      <c r="L69" s="8" t="s">
        <v>18</v>
      </c>
      <c r="M69">
        <v>200</v>
      </c>
      <c r="N69" s="5"/>
      <c r="O69" s="5"/>
      <c r="P69" s="5"/>
      <c r="Q69" s="5"/>
      <c r="R69" s="5"/>
      <c r="S69" s="5"/>
    </row>
    <row r="70" spans="1:19" x14ac:dyDescent="0.2">
      <c r="A70" t="s">
        <v>16</v>
      </c>
      <c r="C70" s="2" t="s">
        <v>128</v>
      </c>
      <c r="D70" t="str">
        <f t="shared" si="8"/>
        <v>01</v>
      </c>
      <c r="E70" t="str">
        <f t="shared" si="9"/>
        <v>50.563</v>
      </c>
      <c r="F70" s="3">
        <f t="shared" si="10"/>
        <v>1</v>
      </c>
      <c r="G70" s="4">
        <f t="shared" si="11"/>
        <v>50.563000000000002</v>
      </c>
      <c r="H70" s="1">
        <v>6.2750000000000004</v>
      </c>
      <c r="I70" s="4">
        <f t="shared" si="12"/>
        <v>44.288000000000004</v>
      </c>
      <c r="J70" s="6">
        <f t="shared" si="13"/>
        <v>1</v>
      </c>
      <c r="K70" s="7">
        <f t="shared" si="14"/>
        <v>44.288000000000004</v>
      </c>
      <c r="L70" s="8" t="s">
        <v>18</v>
      </c>
      <c r="M70">
        <v>200</v>
      </c>
      <c r="N70" s="5"/>
      <c r="O70" s="5"/>
      <c r="P70" s="5"/>
      <c r="Q70" s="5"/>
      <c r="R70" s="5"/>
      <c r="S70" s="5"/>
    </row>
    <row r="71" spans="1:19" x14ac:dyDescent="0.2">
      <c r="A71" t="s">
        <v>16</v>
      </c>
      <c r="C71" s="2" t="s">
        <v>106</v>
      </c>
      <c r="D71" t="str">
        <f t="shared" si="8"/>
        <v>01</v>
      </c>
      <c r="E71" t="str">
        <f t="shared" si="9"/>
        <v>59.793</v>
      </c>
      <c r="F71" s="3">
        <f t="shared" si="10"/>
        <v>1</v>
      </c>
      <c r="G71" s="4">
        <f t="shared" si="11"/>
        <v>59.792999999999999</v>
      </c>
      <c r="H71" s="1">
        <v>6.2750000000000004</v>
      </c>
      <c r="I71" s="4">
        <f t="shared" si="12"/>
        <v>53.518000000000001</v>
      </c>
      <c r="J71" s="6">
        <f t="shared" si="13"/>
        <v>1</v>
      </c>
      <c r="K71" s="7">
        <f t="shared" si="14"/>
        <v>53.518000000000001</v>
      </c>
      <c r="L71" s="8" t="s">
        <v>18</v>
      </c>
      <c r="M71">
        <v>200</v>
      </c>
      <c r="N71" s="5"/>
      <c r="O71" s="5"/>
      <c r="P71" s="5"/>
      <c r="Q71" s="5"/>
      <c r="R71" s="5"/>
      <c r="S71" s="5"/>
    </row>
    <row r="72" spans="1:19" x14ac:dyDescent="0.2">
      <c r="A72" t="s">
        <v>16</v>
      </c>
      <c r="C72" s="2" t="s">
        <v>129</v>
      </c>
      <c r="D72" t="str">
        <f t="shared" si="8"/>
        <v>02</v>
      </c>
      <c r="E72" t="str">
        <f t="shared" si="9"/>
        <v>04.058</v>
      </c>
      <c r="F72" s="3">
        <f t="shared" si="10"/>
        <v>2</v>
      </c>
      <c r="G72" s="4">
        <f t="shared" si="11"/>
        <v>4.0579999999999998</v>
      </c>
      <c r="H72" s="1">
        <v>6.2750000000000004</v>
      </c>
      <c r="I72" s="4">
        <f t="shared" si="12"/>
        <v>-2.2170000000000005</v>
      </c>
      <c r="J72" s="6">
        <f t="shared" si="13"/>
        <v>1</v>
      </c>
      <c r="K72" s="7">
        <f t="shared" si="14"/>
        <v>57.783000000000001</v>
      </c>
      <c r="L72" s="8" t="s">
        <v>18</v>
      </c>
      <c r="M72">
        <v>200</v>
      </c>
      <c r="N72" s="5"/>
      <c r="O72" s="5"/>
      <c r="P72" s="5"/>
      <c r="Q72" s="5"/>
      <c r="R72" s="5"/>
      <c r="S72" s="5"/>
    </row>
    <row r="73" spans="1:19" x14ac:dyDescent="0.2">
      <c r="A73" t="s">
        <v>16</v>
      </c>
      <c r="C73" s="2" t="s">
        <v>107</v>
      </c>
      <c r="D73" t="str">
        <f t="shared" si="8"/>
        <v>02</v>
      </c>
      <c r="E73" t="str">
        <f t="shared" si="9"/>
        <v>05.348</v>
      </c>
      <c r="F73" s="3">
        <f t="shared" si="10"/>
        <v>2</v>
      </c>
      <c r="G73" s="4">
        <f t="shared" si="11"/>
        <v>5.3479999999999999</v>
      </c>
      <c r="H73" s="1">
        <v>6.2750000000000004</v>
      </c>
      <c r="I73" s="4">
        <f t="shared" si="12"/>
        <v>-0.92700000000000049</v>
      </c>
      <c r="J73" s="6">
        <f t="shared" si="13"/>
        <v>1</v>
      </c>
      <c r="K73" s="7">
        <f t="shared" si="14"/>
        <v>59.073</v>
      </c>
      <c r="L73" s="8" t="s">
        <v>18</v>
      </c>
      <c r="M73">
        <v>200</v>
      </c>
      <c r="N73" s="5"/>
      <c r="O73" s="5"/>
      <c r="P73" s="5"/>
      <c r="Q73" s="5"/>
      <c r="R73" s="5"/>
      <c r="S73" s="5"/>
    </row>
    <row r="74" spans="1:19" x14ac:dyDescent="0.2">
      <c r="A74" t="s">
        <v>16</v>
      </c>
      <c r="C74" s="2" t="s">
        <v>108</v>
      </c>
      <c r="D74" t="str">
        <f t="shared" si="8"/>
        <v>02</v>
      </c>
      <c r="E74" t="str">
        <f t="shared" si="9"/>
        <v>11.268</v>
      </c>
      <c r="F74" s="3">
        <f t="shared" si="10"/>
        <v>2</v>
      </c>
      <c r="G74" s="4">
        <f t="shared" si="11"/>
        <v>11.268000000000001</v>
      </c>
      <c r="H74" s="1">
        <v>6.2750000000000004</v>
      </c>
      <c r="I74" s="4">
        <f t="shared" si="12"/>
        <v>4.9930000000000003</v>
      </c>
      <c r="J74" s="6">
        <f t="shared" si="13"/>
        <v>2</v>
      </c>
      <c r="K74" s="7">
        <f t="shared" si="14"/>
        <v>4.9930000000000003</v>
      </c>
      <c r="L74" s="8" t="s">
        <v>18</v>
      </c>
      <c r="M74">
        <v>200</v>
      </c>
      <c r="N74" s="5"/>
      <c r="O74" s="5"/>
      <c r="P74" s="5"/>
      <c r="Q74" s="5"/>
      <c r="R74" s="5"/>
      <c r="S74" s="5"/>
    </row>
    <row r="75" spans="1:19" x14ac:dyDescent="0.2">
      <c r="A75" t="s">
        <v>16</v>
      </c>
      <c r="C75" s="2" t="s">
        <v>109</v>
      </c>
      <c r="D75" t="str">
        <f t="shared" si="8"/>
        <v>02</v>
      </c>
      <c r="E75" t="str">
        <f t="shared" si="9"/>
        <v>13.038</v>
      </c>
      <c r="F75" s="3">
        <f t="shared" si="10"/>
        <v>2</v>
      </c>
      <c r="G75" s="4">
        <f t="shared" si="11"/>
        <v>13.038</v>
      </c>
      <c r="H75" s="1">
        <v>6.2750000000000004</v>
      </c>
      <c r="I75" s="4">
        <f t="shared" si="12"/>
        <v>6.7629999999999999</v>
      </c>
      <c r="J75" s="6">
        <f t="shared" si="13"/>
        <v>2</v>
      </c>
      <c r="K75" s="7">
        <f t="shared" si="14"/>
        <v>6.7629999999999999</v>
      </c>
      <c r="L75" s="8" t="s">
        <v>18</v>
      </c>
      <c r="M75">
        <v>200</v>
      </c>
      <c r="N75" s="5"/>
      <c r="O75" s="5"/>
      <c r="P75" s="5"/>
      <c r="Q75" s="5"/>
      <c r="R75" s="5"/>
      <c r="S75" s="5"/>
    </row>
    <row r="76" spans="1:19" x14ac:dyDescent="0.2">
      <c r="A76" t="s">
        <v>16</v>
      </c>
      <c r="C76" s="2" t="s">
        <v>110</v>
      </c>
      <c r="D76" t="str">
        <f t="shared" si="8"/>
        <v>02</v>
      </c>
      <c r="E76" t="str">
        <f t="shared" si="9"/>
        <v>17.238</v>
      </c>
      <c r="F76" s="3">
        <f t="shared" si="10"/>
        <v>2</v>
      </c>
      <c r="G76" s="4">
        <f t="shared" si="11"/>
        <v>17.238</v>
      </c>
      <c r="H76" s="1">
        <v>6.2750000000000004</v>
      </c>
      <c r="I76" s="4">
        <f t="shared" si="12"/>
        <v>10.962999999999999</v>
      </c>
      <c r="J76" s="6">
        <f t="shared" si="13"/>
        <v>2</v>
      </c>
      <c r="K76" s="7">
        <f t="shared" si="14"/>
        <v>10.962999999999999</v>
      </c>
      <c r="L76" s="8" t="s">
        <v>18</v>
      </c>
      <c r="M76">
        <v>200</v>
      </c>
      <c r="N76" s="5"/>
      <c r="O76" s="5"/>
      <c r="P76" s="5"/>
      <c r="Q76" s="5"/>
      <c r="R76" s="5"/>
      <c r="S76" s="5"/>
    </row>
    <row r="77" spans="1:19" x14ac:dyDescent="0.2">
      <c r="A77" t="s">
        <v>16</v>
      </c>
      <c r="C77" s="2" t="s">
        <v>130</v>
      </c>
      <c r="D77" t="str">
        <f t="shared" si="8"/>
        <v>02</v>
      </c>
      <c r="E77" t="str">
        <f t="shared" si="9"/>
        <v>20.313</v>
      </c>
      <c r="F77" s="3">
        <f t="shared" si="10"/>
        <v>2</v>
      </c>
      <c r="G77" s="4">
        <f t="shared" si="11"/>
        <v>20.312999999999999</v>
      </c>
      <c r="H77" s="1">
        <v>6.2750000000000004</v>
      </c>
      <c r="I77" s="4">
        <f t="shared" si="12"/>
        <v>14.037999999999998</v>
      </c>
      <c r="J77" s="6">
        <f t="shared" si="13"/>
        <v>2</v>
      </c>
      <c r="K77" s="7">
        <f t="shared" si="14"/>
        <v>14.037999999999998</v>
      </c>
      <c r="L77" s="8" t="s">
        <v>18</v>
      </c>
      <c r="M77">
        <v>200</v>
      </c>
      <c r="N77" s="5"/>
      <c r="O77" s="5"/>
      <c r="P77" s="5"/>
      <c r="Q77" s="5"/>
      <c r="R77" s="5"/>
      <c r="S77" s="5"/>
    </row>
    <row r="78" spans="1:19" x14ac:dyDescent="0.2">
      <c r="A78" t="s">
        <v>16</v>
      </c>
      <c r="C78" s="2" t="s">
        <v>131</v>
      </c>
      <c r="D78" t="str">
        <f t="shared" si="8"/>
        <v>02</v>
      </c>
      <c r="E78" t="str">
        <f t="shared" si="9"/>
        <v>29.013</v>
      </c>
      <c r="F78" s="3">
        <f t="shared" si="10"/>
        <v>2</v>
      </c>
      <c r="G78" s="4">
        <f t="shared" si="11"/>
        <v>29.013000000000002</v>
      </c>
      <c r="H78" s="1">
        <v>6.2750000000000004</v>
      </c>
      <c r="I78" s="4">
        <f t="shared" si="12"/>
        <v>22.738</v>
      </c>
      <c r="J78" s="6">
        <f t="shared" si="13"/>
        <v>2</v>
      </c>
      <c r="K78" s="7">
        <f t="shared" si="14"/>
        <v>22.738</v>
      </c>
      <c r="L78" s="8" t="s">
        <v>18</v>
      </c>
      <c r="M78">
        <v>200</v>
      </c>
      <c r="N78" s="5"/>
      <c r="O78" s="5"/>
      <c r="P78" s="5"/>
      <c r="Q78" s="5"/>
      <c r="R78" s="5"/>
      <c r="S78" s="5"/>
    </row>
    <row r="79" spans="1:19" x14ac:dyDescent="0.2">
      <c r="A79" t="s">
        <v>16</v>
      </c>
      <c r="C79" s="2" t="s">
        <v>112</v>
      </c>
      <c r="D79" t="str">
        <f t="shared" si="8"/>
        <v>02</v>
      </c>
      <c r="E79" t="str">
        <f t="shared" si="9"/>
        <v>33.573</v>
      </c>
      <c r="F79" s="3">
        <f t="shared" si="10"/>
        <v>2</v>
      </c>
      <c r="G79" s="4">
        <f t="shared" si="11"/>
        <v>33.573</v>
      </c>
      <c r="H79" s="1">
        <v>6.2750000000000004</v>
      </c>
      <c r="I79" s="4">
        <f t="shared" si="12"/>
        <v>27.298000000000002</v>
      </c>
      <c r="J79" s="6">
        <f t="shared" si="13"/>
        <v>2</v>
      </c>
      <c r="K79" s="7">
        <f t="shared" si="14"/>
        <v>27.298000000000002</v>
      </c>
      <c r="L79" s="8" t="s">
        <v>18</v>
      </c>
      <c r="M79">
        <v>200</v>
      </c>
      <c r="N79" s="5"/>
      <c r="O79" s="5"/>
      <c r="P79" s="5"/>
      <c r="Q79" s="5"/>
      <c r="R79" s="5"/>
      <c r="S79" s="5"/>
    </row>
    <row r="80" spans="1:19" x14ac:dyDescent="0.2">
      <c r="A80" t="s">
        <v>16</v>
      </c>
      <c r="C80" s="2" t="s">
        <v>132</v>
      </c>
      <c r="D80" t="str">
        <f t="shared" si="8"/>
        <v>02</v>
      </c>
      <c r="E80" t="str">
        <f t="shared" si="9"/>
        <v>37.918</v>
      </c>
      <c r="F80" s="3">
        <f t="shared" si="10"/>
        <v>2</v>
      </c>
      <c r="G80" s="4">
        <f t="shared" si="11"/>
        <v>37.917999999999999</v>
      </c>
      <c r="H80" s="1">
        <v>6.2750000000000004</v>
      </c>
      <c r="I80" s="4">
        <f t="shared" si="12"/>
        <v>31.643000000000001</v>
      </c>
      <c r="J80" s="6">
        <f t="shared" si="13"/>
        <v>2</v>
      </c>
      <c r="K80" s="7">
        <f t="shared" si="14"/>
        <v>31.643000000000001</v>
      </c>
      <c r="L80" s="8" t="s">
        <v>18</v>
      </c>
      <c r="M80">
        <v>200</v>
      </c>
      <c r="N80" s="5"/>
      <c r="O80" s="5"/>
      <c r="P80" s="5"/>
      <c r="Q80" s="5"/>
      <c r="R80" s="5"/>
      <c r="S80" s="5"/>
    </row>
    <row r="81" spans="1:19" x14ac:dyDescent="0.2">
      <c r="A81" t="s">
        <v>16</v>
      </c>
      <c r="C81" s="2" t="s">
        <v>113</v>
      </c>
      <c r="D81" t="str">
        <f t="shared" si="8"/>
        <v>02</v>
      </c>
      <c r="E81" t="str">
        <f t="shared" si="9"/>
        <v>39.688</v>
      </c>
      <c r="F81" s="3">
        <f t="shared" si="10"/>
        <v>2</v>
      </c>
      <c r="G81" s="4">
        <f t="shared" si="11"/>
        <v>39.688000000000002</v>
      </c>
      <c r="H81" s="1">
        <v>6.2750000000000004</v>
      </c>
      <c r="I81" s="4">
        <f t="shared" si="12"/>
        <v>33.413000000000004</v>
      </c>
      <c r="J81" s="6">
        <f t="shared" si="13"/>
        <v>2</v>
      </c>
      <c r="K81" s="7">
        <f t="shared" si="14"/>
        <v>33.413000000000004</v>
      </c>
      <c r="L81" s="8" t="s">
        <v>18</v>
      </c>
      <c r="M81">
        <v>200</v>
      </c>
      <c r="N81" s="5"/>
      <c r="O81" s="5"/>
      <c r="P81" s="5"/>
      <c r="Q81" s="5"/>
      <c r="R81" s="5"/>
      <c r="S81" s="5"/>
    </row>
    <row r="82" spans="1:19" x14ac:dyDescent="0.2">
      <c r="A82" t="s">
        <v>16</v>
      </c>
      <c r="C82" s="2" t="s">
        <v>133</v>
      </c>
      <c r="D82" t="str">
        <f t="shared" si="8"/>
        <v>02</v>
      </c>
      <c r="E82" t="str">
        <f t="shared" si="9"/>
        <v>44.033</v>
      </c>
      <c r="F82" s="3">
        <f t="shared" si="10"/>
        <v>2</v>
      </c>
      <c r="G82" s="4">
        <f t="shared" si="11"/>
        <v>44.033000000000001</v>
      </c>
      <c r="H82" s="1">
        <v>6.2750000000000004</v>
      </c>
      <c r="I82" s="4">
        <f t="shared" si="12"/>
        <v>37.758000000000003</v>
      </c>
      <c r="J82" s="6">
        <f t="shared" si="13"/>
        <v>2</v>
      </c>
      <c r="K82" s="7">
        <f t="shared" si="14"/>
        <v>37.758000000000003</v>
      </c>
      <c r="L82" s="8" t="s">
        <v>18</v>
      </c>
      <c r="M82">
        <v>200</v>
      </c>
      <c r="N82" s="5"/>
      <c r="O82" s="5"/>
      <c r="P82" s="5"/>
      <c r="Q82" s="5"/>
      <c r="R82" s="5"/>
      <c r="S82" s="5"/>
    </row>
    <row r="83" spans="1:19" x14ac:dyDescent="0.2">
      <c r="A83" t="s">
        <v>16</v>
      </c>
      <c r="C83" s="2" t="s">
        <v>114</v>
      </c>
      <c r="D83" t="str">
        <f t="shared" si="8"/>
        <v>02</v>
      </c>
      <c r="E83" t="str">
        <f t="shared" si="9"/>
        <v>46.230</v>
      </c>
      <c r="F83" s="3">
        <f t="shared" si="10"/>
        <v>2</v>
      </c>
      <c r="G83" s="4">
        <f t="shared" si="11"/>
        <v>46.23</v>
      </c>
      <c r="H83" s="1">
        <v>6.2750000000000004</v>
      </c>
      <c r="I83" s="4">
        <f t="shared" si="12"/>
        <v>39.954999999999998</v>
      </c>
      <c r="J83" s="6">
        <f t="shared" si="13"/>
        <v>2</v>
      </c>
      <c r="K83" s="7">
        <f t="shared" si="14"/>
        <v>39.954999999999998</v>
      </c>
      <c r="L83" s="8" t="s">
        <v>18</v>
      </c>
      <c r="M83">
        <v>200</v>
      </c>
      <c r="N83" s="5"/>
      <c r="O83" s="5"/>
      <c r="P83" s="5"/>
      <c r="Q83" s="5"/>
      <c r="R83" s="5"/>
      <c r="S83" s="5"/>
    </row>
    <row r="84" spans="1:19" x14ac:dyDescent="0.2">
      <c r="A84" t="s">
        <v>16</v>
      </c>
      <c r="C84" s="2" t="s">
        <v>134</v>
      </c>
      <c r="D84" t="str">
        <f t="shared" si="8"/>
        <v>02</v>
      </c>
      <c r="E84" t="str">
        <f t="shared" si="9"/>
        <v>48.869</v>
      </c>
      <c r="F84" s="3">
        <f t="shared" si="10"/>
        <v>2</v>
      </c>
      <c r="G84" s="4">
        <f t="shared" si="11"/>
        <v>48.869</v>
      </c>
      <c r="H84" s="1">
        <v>6.2750000000000004</v>
      </c>
      <c r="I84" s="4">
        <f t="shared" si="12"/>
        <v>42.594000000000001</v>
      </c>
      <c r="J84" s="6">
        <f t="shared" si="13"/>
        <v>2</v>
      </c>
      <c r="K84" s="7">
        <f t="shared" si="14"/>
        <v>42.594000000000001</v>
      </c>
      <c r="L84" s="8" t="s">
        <v>18</v>
      </c>
      <c r="M84">
        <v>200</v>
      </c>
      <c r="N84" s="5"/>
      <c r="O84" s="5"/>
      <c r="P84" s="5"/>
      <c r="Q84" s="5"/>
      <c r="R84" s="5"/>
      <c r="S84" s="5"/>
    </row>
    <row r="85" spans="1:19" x14ac:dyDescent="0.2">
      <c r="A85" t="s">
        <v>16</v>
      </c>
      <c r="C85" s="2" t="s">
        <v>135</v>
      </c>
      <c r="D85" t="str">
        <f t="shared" si="8"/>
        <v>02</v>
      </c>
      <c r="E85" t="str">
        <f t="shared" si="9"/>
        <v>50.199</v>
      </c>
      <c r="F85" s="3">
        <f t="shared" si="10"/>
        <v>2</v>
      </c>
      <c r="G85" s="4">
        <f t="shared" si="11"/>
        <v>50.198999999999998</v>
      </c>
      <c r="H85" s="1">
        <v>6.2750000000000004</v>
      </c>
      <c r="I85" s="4">
        <f t="shared" si="12"/>
        <v>43.923999999999999</v>
      </c>
      <c r="J85" s="6">
        <f t="shared" si="13"/>
        <v>2</v>
      </c>
      <c r="K85" s="7">
        <f t="shared" si="14"/>
        <v>43.923999999999999</v>
      </c>
      <c r="L85" s="8" t="s">
        <v>17</v>
      </c>
      <c r="M85">
        <v>200</v>
      </c>
      <c r="N85" s="5"/>
      <c r="O85" s="5"/>
      <c r="P85" s="5"/>
      <c r="Q85" s="5"/>
      <c r="R85" s="5"/>
      <c r="S85" s="5"/>
    </row>
    <row r="86" spans="1:19" x14ac:dyDescent="0.2">
      <c r="A86" t="s">
        <v>16</v>
      </c>
      <c r="C86" s="2" t="s">
        <v>115</v>
      </c>
      <c r="D86" t="str">
        <f t="shared" si="8"/>
        <v>02</v>
      </c>
      <c r="E86" t="str">
        <f t="shared" si="9"/>
        <v>52.759</v>
      </c>
      <c r="F86" s="3">
        <f t="shared" si="10"/>
        <v>2</v>
      </c>
      <c r="G86" s="4">
        <f t="shared" si="11"/>
        <v>52.759</v>
      </c>
      <c r="H86" s="1">
        <v>6.2750000000000004</v>
      </c>
      <c r="I86" s="4">
        <f t="shared" si="12"/>
        <v>46.484000000000002</v>
      </c>
      <c r="J86" s="6">
        <f t="shared" si="13"/>
        <v>2</v>
      </c>
      <c r="K86" s="7">
        <f t="shared" si="14"/>
        <v>46.484000000000002</v>
      </c>
      <c r="L86" s="8" t="s">
        <v>18</v>
      </c>
      <c r="M86">
        <v>200</v>
      </c>
      <c r="N86" s="5"/>
      <c r="O86" s="5"/>
      <c r="P86" s="5"/>
      <c r="Q86" s="5"/>
      <c r="R86" s="5"/>
      <c r="S86" s="5"/>
    </row>
    <row r="87" spans="1:19" x14ac:dyDescent="0.2">
      <c r="A87" t="s">
        <v>16</v>
      </c>
      <c r="C87" s="2" t="s">
        <v>116</v>
      </c>
      <c r="D87" t="str">
        <f t="shared" si="8"/>
        <v>02</v>
      </c>
      <c r="E87" t="str">
        <f t="shared" si="9"/>
        <v>56.709</v>
      </c>
      <c r="F87" s="3">
        <f t="shared" si="10"/>
        <v>2</v>
      </c>
      <c r="G87" s="4">
        <f t="shared" si="11"/>
        <v>56.709000000000003</v>
      </c>
      <c r="H87" s="1">
        <v>6.2750000000000004</v>
      </c>
      <c r="I87" s="4">
        <f t="shared" si="12"/>
        <v>50.434000000000005</v>
      </c>
      <c r="J87" s="6">
        <f t="shared" si="13"/>
        <v>2</v>
      </c>
      <c r="K87" s="7">
        <f t="shared" si="14"/>
        <v>50.434000000000005</v>
      </c>
      <c r="L87" s="8" t="s">
        <v>18</v>
      </c>
      <c r="M87">
        <v>200</v>
      </c>
      <c r="N87" s="5"/>
      <c r="O87" s="5"/>
      <c r="P87" s="5"/>
      <c r="Q87" s="5"/>
      <c r="R87" s="5"/>
      <c r="S87" s="5"/>
    </row>
    <row r="88" spans="1:19" x14ac:dyDescent="0.2">
      <c r="A88" t="s">
        <v>16</v>
      </c>
      <c r="C88" s="2" t="s">
        <v>117</v>
      </c>
      <c r="D88" t="str">
        <f t="shared" si="8"/>
        <v>03</v>
      </c>
      <c r="E88" t="str">
        <f t="shared" si="9"/>
        <v>01.364</v>
      </c>
      <c r="F88" s="3">
        <f t="shared" si="10"/>
        <v>3</v>
      </c>
      <c r="G88" s="4">
        <f t="shared" si="11"/>
        <v>1.3640000000000001</v>
      </c>
      <c r="H88" s="1">
        <v>6.2750000000000004</v>
      </c>
      <c r="I88" s="4">
        <f t="shared" si="12"/>
        <v>-4.9110000000000005</v>
      </c>
      <c r="J88" s="6">
        <f t="shared" si="13"/>
        <v>2</v>
      </c>
      <c r="K88" s="7">
        <f t="shared" si="14"/>
        <v>55.088999999999999</v>
      </c>
      <c r="L88" s="8" t="s">
        <v>18</v>
      </c>
      <c r="M88">
        <v>200</v>
      </c>
      <c r="N88" s="5"/>
      <c r="O88" s="5"/>
      <c r="P88" s="5"/>
      <c r="Q88" s="5"/>
      <c r="R88" s="5"/>
      <c r="S88" s="5"/>
    </row>
    <row r="89" spans="1:19" x14ac:dyDescent="0.2">
      <c r="A89" t="s">
        <v>16</v>
      </c>
      <c r="C89" s="2" t="s">
        <v>118</v>
      </c>
      <c r="D89" t="str">
        <f t="shared" si="8"/>
        <v>03</v>
      </c>
      <c r="E89" t="str">
        <f t="shared" si="9"/>
        <v>07.411</v>
      </c>
      <c r="F89" s="3">
        <f t="shared" si="10"/>
        <v>3</v>
      </c>
      <c r="G89" s="4">
        <f t="shared" si="11"/>
        <v>7.4109999999999996</v>
      </c>
      <c r="H89" s="1">
        <v>6.2750000000000004</v>
      </c>
      <c r="I89" s="4">
        <f t="shared" si="12"/>
        <v>1.1359999999999992</v>
      </c>
      <c r="J89" s="6">
        <f t="shared" si="13"/>
        <v>3</v>
      </c>
      <c r="K89" s="7">
        <f t="shared" si="14"/>
        <v>1.1359999999999992</v>
      </c>
      <c r="L89" s="8" t="s">
        <v>18</v>
      </c>
      <c r="M89">
        <v>200</v>
      </c>
      <c r="N89" s="5"/>
      <c r="O89" s="5"/>
      <c r="P89" s="5"/>
      <c r="Q89" s="5"/>
      <c r="R89" s="5"/>
      <c r="S89" s="5"/>
    </row>
    <row r="90" spans="1:19" x14ac:dyDescent="0.2">
      <c r="A90" t="s">
        <v>16</v>
      </c>
      <c r="C90" s="2" t="s">
        <v>136</v>
      </c>
      <c r="D90" t="str">
        <f t="shared" si="8"/>
        <v>03</v>
      </c>
      <c r="E90" t="str">
        <f t="shared" si="9"/>
        <v>11.096</v>
      </c>
      <c r="F90" s="3">
        <f t="shared" si="10"/>
        <v>3</v>
      </c>
      <c r="G90" s="4">
        <f t="shared" si="11"/>
        <v>11.096</v>
      </c>
      <c r="H90" s="1">
        <v>6.2750000000000004</v>
      </c>
      <c r="I90" s="4">
        <f t="shared" si="12"/>
        <v>4.8209999999999997</v>
      </c>
      <c r="J90" s="6">
        <f t="shared" si="13"/>
        <v>3</v>
      </c>
      <c r="K90" s="7">
        <f t="shared" si="14"/>
        <v>4.8209999999999997</v>
      </c>
      <c r="L90" s="8" t="s">
        <v>18</v>
      </c>
      <c r="M90">
        <v>200</v>
      </c>
      <c r="N90" s="5"/>
      <c r="O90" s="5"/>
      <c r="P90" s="5"/>
      <c r="Q90" s="5"/>
      <c r="R90" s="5"/>
      <c r="S90" s="5"/>
    </row>
    <row r="91" spans="1:19" x14ac:dyDescent="0.2">
      <c r="A91" t="s">
        <v>16</v>
      </c>
      <c r="C91" s="2" t="s">
        <v>119</v>
      </c>
      <c r="D91" t="str">
        <f t="shared" si="8"/>
        <v>03</v>
      </c>
      <c r="E91" t="str">
        <f t="shared" si="9"/>
        <v>14.716</v>
      </c>
      <c r="F91" s="3">
        <f t="shared" si="10"/>
        <v>3</v>
      </c>
      <c r="G91" s="4">
        <f t="shared" si="11"/>
        <v>14.715999999999999</v>
      </c>
      <c r="H91" s="1">
        <v>6.2750000000000004</v>
      </c>
      <c r="I91" s="4">
        <f t="shared" si="12"/>
        <v>8.4409999999999989</v>
      </c>
      <c r="J91" s="6">
        <f t="shared" si="13"/>
        <v>3</v>
      </c>
      <c r="K91" s="7">
        <f t="shared" si="14"/>
        <v>8.4409999999999989</v>
      </c>
      <c r="L91" s="8" t="s">
        <v>18</v>
      </c>
      <c r="M91">
        <v>200</v>
      </c>
      <c r="N91" s="5"/>
      <c r="O91" s="5"/>
      <c r="P91" s="5"/>
      <c r="Q91" s="5"/>
      <c r="R91" s="5"/>
      <c r="S91" s="5"/>
    </row>
    <row r="92" spans="1:19" x14ac:dyDescent="0.2">
      <c r="A92" t="s">
        <v>16</v>
      </c>
      <c r="C92" s="2" t="s">
        <v>137</v>
      </c>
      <c r="D92" t="str">
        <f t="shared" si="8"/>
        <v>03</v>
      </c>
      <c r="E92" t="str">
        <f t="shared" si="9"/>
        <v>17.561</v>
      </c>
      <c r="F92" s="3">
        <f t="shared" si="10"/>
        <v>3</v>
      </c>
      <c r="G92" s="4">
        <f t="shared" si="11"/>
        <v>17.561</v>
      </c>
      <c r="H92" s="1">
        <v>6.2750000000000004</v>
      </c>
      <c r="I92" s="4">
        <f t="shared" si="12"/>
        <v>11.286</v>
      </c>
      <c r="J92" s="6">
        <f t="shared" si="13"/>
        <v>3</v>
      </c>
      <c r="K92" s="7">
        <f t="shared" si="14"/>
        <v>11.286</v>
      </c>
      <c r="L92" s="8" t="s">
        <v>18</v>
      </c>
      <c r="M92">
        <v>200</v>
      </c>
      <c r="N92" s="5"/>
      <c r="O92" s="5"/>
      <c r="P92" s="5"/>
      <c r="Q92" s="5"/>
      <c r="R92" s="5"/>
      <c r="S92" s="5"/>
    </row>
    <row r="93" spans="1:19" x14ac:dyDescent="0.2">
      <c r="A93" t="s">
        <v>16</v>
      </c>
      <c r="C93" s="2" t="s">
        <v>138</v>
      </c>
      <c r="D93" t="str">
        <f t="shared" si="8"/>
        <v>03</v>
      </c>
      <c r="E93" t="str">
        <f t="shared" si="9"/>
        <v>21.516</v>
      </c>
      <c r="F93" s="3">
        <f t="shared" si="10"/>
        <v>3</v>
      </c>
      <c r="G93" s="4">
        <f t="shared" si="11"/>
        <v>21.515999999999998</v>
      </c>
      <c r="H93" s="1">
        <v>6.2750000000000004</v>
      </c>
      <c r="I93" s="4">
        <f t="shared" si="12"/>
        <v>15.240999999999998</v>
      </c>
      <c r="J93" s="6">
        <f t="shared" si="13"/>
        <v>3</v>
      </c>
      <c r="K93" s="7">
        <f t="shared" si="14"/>
        <v>15.240999999999998</v>
      </c>
      <c r="L93" s="8" t="s">
        <v>18</v>
      </c>
      <c r="M93">
        <v>200</v>
      </c>
      <c r="N93" s="5"/>
      <c r="O93" s="5"/>
      <c r="P93" s="5"/>
      <c r="Q93" s="5"/>
      <c r="R93" s="5"/>
      <c r="S93" s="5"/>
    </row>
    <row r="94" spans="1:19" x14ac:dyDescent="0.2">
      <c r="A94" t="s">
        <v>16</v>
      </c>
      <c r="C94" s="2" t="s">
        <v>139</v>
      </c>
      <c r="D94" t="str">
        <f t="shared" si="8"/>
        <v>03</v>
      </c>
      <c r="E94" t="str">
        <f t="shared" si="9"/>
        <v>24.751</v>
      </c>
      <c r="F94" s="3">
        <f t="shared" si="10"/>
        <v>3</v>
      </c>
      <c r="G94" s="4">
        <f t="shared" si="11"/>
        <v>24.751000000000001</v>
      </c>
      <c r="H94" s="1">
        <v>6.2750000000000004</v>
      </c>
      <c r="I94" s="4">
        <f t="shared" si="12"/>
        <v>18.475999999999999</v>
      </c>
      <c r="J94" s="6">
        <f t="shared" si="13"/>
        <v>3</v>
      </c>
      <c r="K94" s="7">
        <f t="shared" si="14"/>
        <v>18.475999999999999</v>
      </c>
      <c r="L94" s="8" t="s">
        <v>18</v>
      </c>
      <c r="M94">
        <v>200</v>
      </c>
      <c r="N94" s="5"/>
      <c r="O94" s="5"/>
      <c r="P94" s="5"/>
      <c r="Q94" s="5"/>
      <c r="R94" s="5"/>
      <c r="S94" s="5"/>
    </row>
    <row r="95" spans="1:19" x14ac:dyDescent="0.2">
      <c r="A95" t="s">
        <v>16</v>
      </c>
      <c r="C95" s="2" t="s">
        <v>140</v>
      </c>
      <c r="D95" t="str">
        <f t="shared" si="8"/>
        <v>03</v>
      </c>
      <c r="E95" t="str">
        <f t="shared" si="9"/>
        <v>27.936</v>
      </c>
      <c r="F95" s="3">
        <f t="shared" si="10"/>
        <v>3</v>
      </c>
      <c r="G95" s="4">
        <f t="shared" si="11"/>
        <v>27.936</v>
      </c>
      <c r="H95" s="1">
        <v>6.2750000000000004</v>
      </c>
      <c r="I95" s="4">
        <f t="shared" si="12"/>
        <v>21.661000000000001</v>
      </c>
      <c r="J95" s="6">
        <f t="shared" si="13"/>
        <v>3</v>
      </c>
      <c r="K95" s="7">
        <f t="shared" si="14"/>
        <v>21.661000000000001</v>
      </c>
      <c r="L95" s="8" t="s">
        <v>18</v>
      </c>
      <c r="M95">
        <v>200</v>
      </c>
      <c r="N95" s="5"/>
      <c r="O95" s="5"/>
      <c r="P95" s="5"/>
      <c r="Q95" s="5"/>
      <c r="R95" s="5"/>
      <c r="S95" s="5"/>
    </row>
    <row r="96" spans="1:19" x14ac:dyDescent="0.2">
      <c r="A96" t="s">
        <v>16</v>
      </c>
      <c r="C96" s="2" t="s">
        <v>120</v>
      </c>
      <c r="D96" t="str">
        <f t="shared" si="8"/>
        <v>03</v>
      </c>
      <c r="E96" t="str">
        <f t="shared" si="9"/>
        <v>30.081</v>
      </c>
      <c r="F96" s="3">
        <f t="shared" si="10"/>
        <v>3</v>
      </c>
      <c r="G96" s="4">
        <f t="shared" si="11"/>
        <v>30.081</v>
      </c>
      <c r="H96" s="1">
        <v>6.2750000000000004</v>
      </c>
      <c r="I96" s="4">
        <f t="shared" si="12"/>
        <v>23.805999999999997</v>
      </c>
      <c r="J96" s="6">
        <f t="shared" si="13"/>
        <v>3</v>
      </c>
      <c r="K96" s="7">
        <f t="shared" si="14"/>
        <v>23.805999999999997</v>
      </c>
      <c r="L96" s="8" t="s">
        <v>18</v>
      </c>
      <c r="M96">
        <v>200</v>
      </c>
      <c r="N96" s="5"/>
      <c r="O96" s="5"/>
      <c r="P96" s="5"/>
      <c r="Q96" s="5"/>
      <c r="R96" s="5"/>
      <c r="S96" s="5"/>
    </row>
    <row r="97" spans="1:19" x14ac:dyDescent="0.2">
      <c r="A97" t="s">
        <v>16</v>
      </c>
      <c r="C97" s="2" t="s">
        <v>141</v>
      </c>
      <c r="D97" t="str">
        <f t="shared" si="8"/>
        <v>03</v>
      </c>
      <c r="E97" t="str">
        <f t="shared" si="9"/>
        <v>32.691</v>
      </c>
      <c r="F97" s="3">
        <f t="shared" si="10"/>
        <v>3</v>
      </c>
      <c r="G97" s="4">
        <f t="shared" si="11"/>
        <v>32.691000000000003</v>
      </c>
      <c r="H97" s="1">
        <v>6.2750000000000004</v>
      </c>
      <c r="I97" s="4">
        <f t="shared" si="12"/>
        <v>26.416000000000004</v>
      </c>
      <c r="J97" s="6">
        <f t="shared" si="13"/>
        <v>3</v>
      </c>
      <c r="K97" s="7">
        <f t="shared" si="14"/>
        <v>26.416000000000004</v>
      </c>
      <c r="L97" s="8" t="s">
        <v>18</v>
      </c>
      <c r="M97">
        <v>200</v>
      </c>
      <c r="N97" s="5"/>
      <c r="O97" s="5"/>
      <c r="P97" s="5"/>
      <c r="Q97" s="5"/>
      <c r="R97" s="5"/>
      <c r="S97" s="5"/>
    </row>
    <row r="98" spans="1:19" x14ac:dyDescent="0.2">
      <c r="A98" t="s">
        <v>16</v>
      </c>
      <c r="C98" s="2" t="s">
        <v>142</v>
      </c>
      <c r="D98" t="str">
        <f t="shared" si="8"/>
        <v>03</v>
      </c>
      <c r="E98" t="str">
        <f t="shared" si="9"/>
        <v>34.046</v>
      </c>
      <c r="F98" s="3">
        <f t="shared" si="10"/>
        <v>3</v>
      </c>
      <c r="G98" s="4">
        <f t="shared" si="11"/>
        <v>34.045999999999999</v>
      </c>
      <c r="H98" s="1">
        <v>6.2750000000000004</v>
      </c>
      <c r="I98" s="4">
        <f t="shared" si="12"/>
        <v>27.771000000000001</v>
      </c>
      <c r="J98" s="6">
        <f t="shared" si="13"/>
        <v>3</v>
      </c>
      <c r="K98" s="7">
        <f t="shared" si="14"/>
        <v>27.771000000000001</v>
      </c>
      <c r="L98" s="8" t="s">
        <v>18</v>
      </c>
      <c r="M98">
        <v>200</v>
      </c>
      <c r="N98" s="5"/>
      <c r="O98" s="5"/>
      <c r="P98" s="5"/>
      <c r="Q98" s="5"/>
      <c r="R98" s="5"/>
      <c r="S98" s="5"/>
    </row>
    <row r="99" spans="1:19" x14ac:dyDescent="0.2">
      <c r="A99" t="s">
        <v>16</v>
      </c>
      <c r="C99" s="2" t="s">
        <v>121</v>
      </c>
      <c r="D99" t="str">
        <f t="shared" si="8"/>
        <v>03</v>
      </c>
      <c r="E99" t="str">
        <f t="shared" si="9"/>
        <v>35.886</v>
      </c>
      <c r="F99" s="3">
        <f t="shared" si="10"/>
        <v>3</v>
      </c>
      <c r="G99" s="4">
        <f t="shared" si="11"/>
        <v>35.886000000000003</v>
      </c>
      <c r="H99" s="1">
        <v>6.2750000000000004</v>
      </c>
      <c r="I99" s="4">
        <f t="shared" si="12"/>
        <v>29.611000000000004</v>
      </c>
      <c r="J99" s="6">
        <f t="shared" si="13"/>
        <v>3</v>
      </c>
      <c r="K99" s="7">
        <f t="shared" si="14"/>
        <v>29.611000000000004</v>
      </c>
      <c r="L99" s="8" t="s">
        <v>18</v>
      </c>
      <c r="M99">
        <v>200</v>
      </c>
      <c r="N99" s="5"/>
      <c r="O99" s="5"/>
      <c r="P99" s="5"/>
      <c r="Q99" s="5"/>
      <c r="R99" s="5"/>
      <c r="S99" s="5"/>
    </row>
    <row r="100" spans="1:19" x14ac:dyDescent="0.2">
      <c r="L100" s="8"/>
      <c r="M100" s="5"/>
      <c r="N100" s="5"/>
      <c r="O100" s="5"/>
      <c r="P100" s="5"/>
      <c r="Q100" s="5"/>
      <c r="R100" s="5"/>
      <c r="S100" s="5"/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3F06D-FC9A-463A-B516-130B4E6C862D}">
  <dimension ref="A1:U86"/>
  <sheetViews>
    <sheetView workbookViewId="0">
      <selection activeCell="A2" sqref="A2:A86"/>
    </sheetView>
  </sheetViews>
  <sheetFormatPr baseColWidth="10" defaultRowHeight="15" x14ac:dyDescent="0.2"/>
  <cols>
    <col min="3" max="3" width="14.83203125" style="2" bestFit="1" customWidth="1"/>
    <col min="4" max="4" width="15.1640625" bestFit="1" customWidth="1"/>
    <col min="6" max="6" width="18.83203125" style="3" bestFit="1" customWidth="1"/>
    <col min="7" max="7" width="14.83203125" style="4" bestFit="1" customWidth="1"/>
    <col min="8" max="8" width="11.5" style="1"/>
    <col min="9" max="9" width="11.5" style="4"/>
    <col min="10" max="10" width="14.5" style="6" bestFit="1" customWidth="1"/>
    <col min="11" max="11" width="15.5" style="7" bestFit="1" customWidth="1"/>
    <col min="12" max="12" width="20.1640625" style="6" bestFit="1" customWidth="1"/>
    <col min="13" max="13" width="15.5" bestFit="1" customWidth="1"/>
    <col min="14" max="14" width="10.5" bestFit="1" customWidth="1"/>
    <col min="16" max="16" width="17.1640625" bestFit="1" customWidth="1"/>
    <col min="17" max="17" width="30.6640625" customWidth="1"/>
    <col min="18" max="18" width="21.1640625" customWidth="1"/>
    <col min="20" max="21" width="20.6640625" customWidth="1"/>
  </cols>
  <sheetData>
    <row r="1" spans="1:21" x14ac:dyDescent="0.2">
      <c r="C1" s="2" t="s">
        <v>70</v>
      </c>
      <c r="D1" t="s">
        <v>72</v>
      </c>
      <c r="E1" t="s">
        <v>71</v>
      </c>
      <c r="F1" s="3" t="s">
        <v>73</v>
      </c>
      <c r="G1" s="4" t="s">
        <v>74</v>
      </c>
      <c r="H1" s="1" t="s">
        <v>75</v>
      </c>
      <c r="I1" s="4" t="s">
        <v>76</v>
      </c>
      <c r="J1" s="6" t="s">
        <v>77</v>
      </c>
      <c r="K1" s="7" t="s">
        <v>78</v>
      </c>
      <c r="M1" s="1" t="s">
        <v>310</v>
      </c>
      <c r="N1" s="1" t="s">
        <v>293</v>
      </c>
      <c r="O1" s="1" t="s">
        <v>311</v>
      </c>
    </row>
    <row r="2" spans="1:21" x14ac:dyDescent="0.2">
      <c r="A2" t="s">
        <v>9</v>
      </c>
      <c r="C2" s="2" t="s">
        <v>20</v>
      </c>
      <c r="D2" t="str">
        <f t="shared" ref="D2:D33" si="0">LEFT(RIGHT(C2,9),2)</f>
        <v>00</v>
      </c>
      <c r="E2" t="str">
        <f t="shared" ref="E2:E33" si="1">RIGHT(C2,6)</f>
        <v>05.190</v>
      </c>
      <c r="F2" s="3">
        <f>VALUE(D2)</f>
        <v>0</v>
      </c>
      <c r="G2" s="4">
        <f>VALUE(E2)</f>
        <v>5.19</v>
      </c>
      <c r="H2" s="1">
        <v>3.89</v>
      </c>
      <c r="I2" s="4">
        <f>G2-H2</f>
        <v>1.3000000000000003</v>
      </c>
      <c r="J2" s="6">
        <f>IF(I2&lt;0,F2-1,F2)</f>
        <v>0</v>
      </c>
      <c r="K2" s="7">
        <f>IF(I2&lt;0,60+I2,I2)</f>
        <v>1.3000000000000003</v>
      </c>
      <c r="L2" s="6" t="s">
        <v>10</v>
      </c>
      <c r="M2" t="s">
        <v>289</v>
      </c>
      <c r="N2">
        <f>IF(M2="Congru",160,320)</f>
        <v>160</v>
      </c>
      <c r="O2">
        <f t="shared" ref="O2:O41" si="2">IF(M2="InCongru",1,0)</f>
        <v>0</v>
      </c>
      <c r="P2" t="str">
        <f t="shared" ref="P2:P41" si="3">IF(O2=1,C2,"")</f>
        <v/>
      </c>
      <c r="Q2" s="13" t="s">
        <v>17</v>
      </c>
      <c r="R2" t="s">
        <v>290</v>
      </c>
      <c r="S2">
        <f>IF(R2="Congru",200,400)</f>
        <v>400</v>
      </c>
      <c r="T2">
        <f t="shared" ref="T2:T26" si="4">IF(R2="InCongru",1,0)</f>
        <v>1</v>
      </c>
      <c r="U2" t="str">
        <f t="shared" ref="U2:U46" si="5">IF(T2=1,C42,"")</f>
        <v>00:00:09.560</v>
      </c>
    </row>
    <row r="3" spans="1:21" x14ac:dyDescent="0.2">
      <c r="A3" t="s">
        <v>9</v>
      </c>
      <c r="B3" s="32" t="s">
        <v>21</v>
      </c>
      <c r="C3" s="2" t="s">
        <v>21</v>
      </c>
      <c r="D3" t="str">
        <f t="shared" si="0"/>
        <v>00</v>
      </c>
      <c r="E3" t="str">
        <f t="shared" si="1"/>
        <v>09.560</v>
      </c>
      <c r="F3" s="3">
        <f t="shared" ref="F3:F66" si="6">VALUE(D3)</f>
        <v>0</v>
      </c>
      <c r="G3" s="4">
        <f t="shared" ref="G3:G66" si="7">VALUE(E3)</f>
        <v>9.56</v>
      </c>
      <c r="H3" s="1">
        <v>3.89</v>
      </c>
      <c r="I3" s="4">
        <f t="shared" ref="I3:I66" si="8">G3-H3</f>
        <v>5.67</v>
      </c>
      <c r="J3" s="6">
        <f t="shared" ref="J3:J66" si="9">IF(I3&lt;0,F3-1,F3)</f>
        <v>0</v>
      </c>
      <c r="K3" s="7">
        <f t="shared" ref="K3:K66" si="10">IF(I3&lt;0,60+I3,I3)</f>
        <v>5.67</v>
      </c>
      <c r="L3" s="6" t="s">
        <v>11</v>
      </c>
      <c r="M3" t="s">
        <v>290</v>
      </c>
      <c r="N3">
        <f t="shared" ref="N3:N41" si="11">IF(M3="Congru",160,320)</f>
        <v>320</v>
      </c>
      <c r="O3">
        <f t="shared" si="2"/>
        <v>1</v>
      </c>
      <c r="P3" t="str">
        <f t="shared" si="3"/>
        <v>00:00:09.560</v>
      </c>
      <c r="Q3" s="6" t="s">
        <v>18</v>
      </c>
      <c r="R3" s="37"/>
      <c r="S3">
        <f t="shared" ref="S3:S46" si="12">IF(R3="Congru",200,400)</f>
        <v>400</v>
      </c>
      <c r="T3">
        <f t="shared" si="4"/>
        <v>0</v>
      </c>
      <c r="U3" t="str">
        <f t="shared" si="5"/>
        <v/>
      </c>
    </row>
    <row r="4" spans="1:21" x14ac:dyDescent="0.2">
      <c r="A4" t="s">
        <v>9</v>
      </c>
      <c r="B4" s="2" t="s">
        <v>60</v>
      </c>
      <c r="C4" s="2" t="s">
        <v>22</v>
      </c>
      <c r="D4" t="str">
        <f t="shared" si="0"/>
        <v>00</v>
      </c>
      <c r="E4" t="str">
        <f t="shared" si="1"/>
        <v>16.490</v>
      </c>
      <c r="F4" s="3">
        <f t="shared" si="6"/>
        <v>0</v>
      </c>
      <c r="G4" s="4">
        <f t="shared" si="7"/>
        <v>16.489999999999998</v>
      </c>
      <c r="H4" s="1">
        <v>3.89</v>
      </c>
      <c r="I4" s="4">
        <f t="shared" si="8"/>
        <v>12.599999999999998</v>
      </c>
      <c r="J4" s="6">
        <f t="shared" si="9"/>
        <v>0</v>
      </c>
      <c r="K4" s="7">
        <f t="shared" si="10"/>
        <v>12.599999999999998</v>
      </c>
      <c r="L4" s="6" t="s">
        <v>12</v>
      </c>
      <c r="M4" t="s">
        <v>289</v>
      </c>
      <c r="N4">
        <f t="shared" si="11"/>
        <v>160</v>
      </c>
      <c r="O4">
        <f t="shared" si="2"/>
        <v>0</v>
      </c>
      <c r="P4" t="str">
        <f t="shared" si="3"/>
        <v/>
      </c>
      <c r="Q4" s="6" t="s">
        <v>18</v>
      </c>
      <c r="R4" t="s">
        <v>289</v>
      </c>
      <c r="S4">
        <f t="shared" si="12"/>
        <v>200</v>
      </c>
      <c r="T4">
        <f t="shared" si="4"/>
        <v>0</v>
      </c>
      <c r="U4" t="str">
        <f t="shared" si="5"/>
        <v/>
      </c>
    </row>
    <row r="5" spans="1:21" x14ac:dyDescent="0.2">
      <c r="A5" t="s">
        <v>9</v>
      </c>
      <c r="B5" s="2" t="s">
        <v>22</v>
      </c>
      <c r="C5" s="2" t="s">
        <v>23</v>
      </c>
      <c r="D5" t="str">
        <f t="shared" si="0"/>
        <v>00</v>
      </c>
      <c r="E5" t="str">
        <f t="shared" si="1"/>
        <v>20.820</v>
      </c>
      <c r="F5" s="3">
        <f t="shared" si="6"/>
        <v>0</v>
      </c>
      <c r="G5" s="4">
        <f t="shared" si="7"/>
        <v>20.82</v>
      </c>
      <c r="H5" s="1">
        <v>3.89</v>
      </c>
      <c r="I5" s="4">
        <f t="shared" si="8"/>
        <v>16.93</v>
      </c>
      <c r="J5" s="6">
        <f t="shared" si="9"/>
        <v>0</v>
      </c>
      <c r="K5" s="7">
        <f t="shared" si="10"/>
        <v>16.93</v>
      </c>
      <c r="L5" s="6" t="s">
        <v>13</v>
      </c>
      <c r="M5" t="s">
        <v>290</v>
      </c>
      <c r="N5">
        <f t="shared" si="11"/>
        <v>320</v>
      </c>
      <c r="O5">
        <f t="shared" si="2"/>
        <v>1</v>
      </c>
      <c r="P5" t="str">
        <f t="shared" si="3"/>
        <v>00:00:20.820</v>
      </c>
      <c r="Q5" s="6" t="s">
        <v>18</v>
      </c>
      <c r="R5" t="s">
        <v>290</v>
      </c>
      <c r="S5">
        <f t="shared" si="12"/>
        <v>400</v>
      </c>
      <c r="T5">
        <f t="shared" si="4"/>
        <v>1</v>
      </c>
      <c r="U5" t="str">
        <f t="shared" si="5"/>
        <v>00:00:20.820</v>
      </c>
    </row>
    <row r="6" spans="1:21" x14ac:dyDescent="0.2">
      <c r="A6" t="s">
        <v>9</v>
      </c>
      <c r="B6" s="2" t="s">
        <v>23</v>
      </c>
      <c r="C6" s="2" t="s">
        <v>24</v>
      </c>
      <c r="D6" t="str">
        <f t="shared" si="0"/>
        <v>00</v>
      </c>
      <c r="E6" t="str">
        <f t="shared" si="1"/>
        <v>26.740</v>
      </c>
      <c r="F6" s="3">
        <f t="shared" si="6"/>
        <v>0</v>
      </c>
      <c r="G6" s="4">
        <f t="shared" si="7"/>
        <v>26.74</v>
      </c>
      <c r="H6" s="1">
        <v>3.89</v>
      </c>
      <c r="I6" s="4">
        <f t="shared" si="8"/>
        <v>22.849999999999998</v>
      </c>
      <c r="J6" s="6">
        <f t="shared" si="9"/>
        <v>0</v>
      </c>
      <c r="K6" s="7">
        <f t="shared" si="10"/>
        <v>22.849999999999998</v>
      </c>
      <c r="L6" s="6" t="s">
        <v>12</v>
      </c>
      <c r="M6" t="s">
        <v>289</v>
      </c>
      <c r="N6">
        <f t="shared" si="11"/>
        <v>160</v>
      </c>
      <c r="O6">
        <f t="shared" si="2"/>
        <v>0</v>
      </c>
      <c r="P6" t="str">
        <f t="shared" si="3"/>
        <v/>
      </c>
      <c r="Q6" s="6" t="s">
        <v>18</v>
      </c>
      <c r="R6" t="s">
        <v>289</v>
      </c>
      <c r="S6">
        <f t="shared" si="12"/>
        <v>200</v>
      </c>
      <c r="T6">
        <f t="shared" si="4"/>
        <v>0</v>
      </c>
      <c r="U6" t="str">
        <f t="shared" si="5"/>
        <v/>
      </c>
    </row>
    <row r="7" spans="1:21" x14ac:dyDescent="0.2">
      <c r="A7" t="s">
        <v>9</v>
      </c>
      <c r="B7" s="2" t="s">
        <v>24</v>
      </c>
      <c r="C7" s="2" t="s">
        <v>25</v>
      </c>
      <c r="D7" t="str">
        <f t="shared" si="0"/>
        <v>00</v>
      </c>
      <c r="E7" t="str">
        <f t="shared" si="1"/>
        <v>33.585</v>
      </c>
      <c r="F7" s="3">
        <f t="shared" si="6"/>
        <v>0</v>
      </c>
      <c r="G7" s="4">
        <f t="shared" si="7"/>
        <v>33.585000000000001</v>
      </c>
      <c r="H7" s="1">
        <v>3.89</v>
      </c>
      <c r="I7" s="4">
        <f t="shared" si="8"/>
        <v>29.695</v>
      </c>
      <c r="J7" s="6">
        <f t="shared" si="9"/>
        <v>0</v>
      </c>
      <c r="K7" s="7">
        <f t="shared" si="10"/>
        <v>29.695</v>
      </c>
      <c r="L7" s="6" t="s">
        <v>14</v>
      </c>
      <c r="M7" t="s">
        <v>289</v>
      </c>
      <c r="N7">
        <f t="shared" si="11"/>
        <v>160</v>
      </c>
      <c r="O7">
        <f t="shared" si="2"/>
        <v>0</v>
      </c>
      <c r="P7" t="str">
        <f t="shared" si="3"/>
        <v/>
      </c>
      <c r="Q7" s="6" t="s">
        <v>18</v>
      </c>
      <c r="R7" t="s">
        <v>289</v>
      </c>
      <c r="S7">
        <f t="shared" si="12"/>
        <v>200</v>
      </c>
      <c r="T7">
        <f t="shared" si="4"/>
        <v>0</v>
      </c>
      <c r="U7" t="str">
        <f t="shared" si="5"/>
        <v/>
      </c>
    </row>
    <row r="8" spans="1:21" x14ac:dyDescent="0.2">
      <c r="A8" t="s">
        <v>9</v>
      </c>
      <c r="B8" s="2" t="s">
        <v>25</v>
      </c>
      <c r="C8" s="2" t="s">
        <v>26</v>
      </c>
      <c r="D8" t="str">
        <f t="shared" si="0"/>
        <v>00</v>
      </c>
      <c r="E8" t="str">
        <f t="shared" si="1"/>
        <v>38.190</v>
      </c>
      <c r="F8" s="3">
        <f t="shared" si="6"/>
        <v>0</v>
      </c>
      <c r="G8" s="4">
        <f t="shared" si="7"/>
        <v>38.19</v>
      </c>
      <c r="H8" s="1">
        <v>3.89</v>
      </c>
      <c r="I8" s="4">
        <f t="shared" si="8"/>
        <v>34.299999999999997</v>
      </c>
      <c r="J8" s="6">
        <f t="shared" si="9"/>
        <v>0</v>
      </c>
      <c r="K8" s="7">
        <f t="shared" si="10"/>
        <v>34.299999999999997</v>
      </c>
      <c r="L8" s="6" t="s">
        <v>12</v>
      </c>
      <c r="M8" t="s">
        <v>289</v>
      </c>
      <c r="N8">
        <f t="shared" si="11"/>
        <v>160</v>
      </c>
      <c r="O8">
        <f t="shared" si="2"/>
        <v>0</v>
      </c>
      <c r="P8" t="str">
        <f t="shared" si="3"/>
        <v/>
      </c>
      <c r="Q8" s="6" t="s">
        <v>18</v>
      </c>
      <c r="R8" t="s">
        <v>289</v>
      </c>
      <c r="S8">
        <f t="shared" si="12"/>
        <v>200</v>
      </c>
      <c r="T8">
        <f t="shared" si="4"/>
        <v>0</v>
      </c>
      <c r="U8" t="str">
        <f t="shared" si="5"/>
        <v/>
      </c>
    </row>
    <row r="9" spans="1:21" x14ac:dyDescent="0.2">
      <c r="A9" t="s">
        <v>9</v>
      </c>
      <c r="B9" s="2" t="s">
        <v>26</v>
      </c>
      <c r="C9" s="2" t="s">
        <v>27</v>
      </c>
      <c r="D9" t="str">
        <f t="shared" si="0"/>
        <v>00</v>
      </c>
      <c r="E9" t="str">
        <f t="shared" si="1"/>
        <v>41.510</v>
      </c>
      <c r="F9" s="3">
        <f t="shared" si="6"/>
        <v>0</v>
      </c>
      <c r="G9" s="4">
        <f t="shared" si="7"/>
        <v>41.51</v>
      </c>
      <c r="H9" s="1">
        <v>3.89</v>
      </c>
      <c r="I9" s="4">
        <f t="shared" si="8"/>
        <v>37.619999999999997</v>
      </c>
      <c r="J9" s="6">
        <f t="shared" si="9"/>
        <v>0</v>
      </c>
      <c r="K9" s="7">
        <f t="shared" si="10"/>
        <v>37.619999999999997</v>
      </c>
      <c r="L9" s="6" t="s">
        <v>15</v>
      </c>
      <c r="M9" t="s">
        <v>289</v>
      </c>
      <c r="N9">
        <f t="shared" si="11"/>
        <v>160</v>
      </c>
      <c r="O9">
        <f t="shared" si="2"/>
        <v>0</v>
      </c>
      <c r="P9" t="str">
        <f t="shared" si="3"/>
        <v/>
      </c>
      <c r="Q9" s="6" t="s">
        <v>19</v>
      </c>
      <c r="R9" t="s">
        <v>289</v>
      </c>
      <c r="S9">
        <f t="shared" si="12"/>
        <v>200</v>
      </c>
      <c r="T9">
        <f t="shared" si="4"/>
        <v>0</v>
      </c>
      <c r="U9" t="str">
        <f t="shared" si="5"/>
        <v/>
      </c>
    </row>
    <row r="10" spans="1:21" x14ac:dyDescent="0.2">
      <c r="A10" t="s">
        <v>9</v>
      </c>
      <c r="B10" s="2" t="s">
        <v>27</v>
      </c>
      <c r="C10" s="2" t="s">
        <v>28</v>
      </c>
      <c r="D10" t="str">
        <f t="shared" si="0"/>
        <v>00</v>
      </c>
      <c r="E10" t="str">
        <f t="shared" si="1"/>
        <v>43.905</v>
      </c>
      <c r="F10" s="3">
        <f t="shared" si="6"/>
        <v>0</v>
      </c>
      <c r="G10" s="4">
        <f t="shared" si="7"/>
        <v>43.905000000000001</v>
      </c>
      <c r="H10" s="1">
        <v>3.89</v>
      </c>
      <c r="I10" s="4">
        <f t="shared" si="8"/>
        <v>40.015000000000001</v>
      </c>
      <c r="J10" s="6">
        <f t="shared" si="9"/>
        <v>0</v>
      </c>
      <c r="K10" s="7">
        <f t="shared" si="10"/>
        <v>40.015000000000001</v>
      </c>
      <c r="L10" s="6" t="s">
        <v>10</v>
      </c>
      <c r="M10" t="s">
        <v>289</v>
      </c>
      <c r="N10">
        <f t="shared" si="11"/>
        <v>160</v>
      </c>
      <c r="O10">
        <f t="shared" si="2"/>
        <v>0</v>
      </c>
      <c r="P10" t="str">
        <f t="shared" si="3"/>
        <v/>
      </c>
      <c r="Q10" s="6" t="s">
        <v>19</v>
      </c>
      <c r="R10" t="s">
        <v>289</v>
      </c>
      <c r="S10">
        <f t="shared" si="12"/>
        <v>200</v>
      </c>
      <c r="T10">
        <f t="shared" si="4"/>
        <v>0</v>
      </c>
      <c r="U10" t="str">
        <f t="shared" si="5"/>
        <v/>
      </c>
    </row>
    <row r="11" spans="1:21" x14ac:dyDescent="0.2">
      <c r="A11" t="s">
        <v>9</v>
      </c>
      <c r="B11" s="2" t="s">
        <v>28</v>
      </c>
      <c r="C11" s="2" t="s">
        <v>29</v>
      </c>
      <c r="D11" t="str">
        <f t="shared" si="0"/>
        <v>00</v>
      </c>
      <c r="E11" t="str">
        <f t="shared" si="1"/>
        <v>45.335</v>
      </c>
      <c r="F11" s="3">
        <f t="shared" si="6"/>
        <v>0</v>
      </c>
      <c r="G11" s="4">
        <f t="shared" si="7"/>
        <v>45.335000000000001</v>
      </c>
      <c r="H11" s="1">
        <v>3.89</v>
      </c>
      <c r="I11" s="4">
        <f t="shared" si="8"/>
        <v>41.445</v>
      </c>
      <c r="J11" s="6">
        <f t="shared" si="9"/>
        <v>0</v>
      </c>
      <c r="K11" s="7">
        <f t="shared" si="10"/>
        <v>41.445</v>
      </c>
      <c r="L11" s="6" t="s">
        <v>13</v>
      </c>
      <c r="M11" t="s">
        <v>290</v>
      </c>
      <c r="N11">
        <f t="shared" si="11"/>
        <v>320</v>
      </c>
      <c r="O11">
        <f t="shared" si="2"/>
        <v>1</v>
      </c>
      <c r="P11" t="str">
        <f t="shared" si="3"/>
        <v>00:00:45.335</v>
      </c>
      <c r="Q11" s="6" t="s">
        <v>18</v>
      </c>
      <c r="R11" t="s">
        <v>290</v>
      </c>
      <c r="S11">
        <f t="shared" si="12"/>
        <v>400</v>
      </c>
      <c r="T11">
        <f t="shared" si="4"/>
        <v>1</v>
      </c>
      <c r="U11" t="str">
        <f t="shared" si="5"/>
        <v>00:00:45.335</v>
      </c>
    </row>
    <row r="12" spans="1:21" x14ac:dyDescent="0.2">
      <c r="A12" t="s">
        <v>9</v>
      </c>
      <c r="B12" s="2" t="s">
        <v>29</v>
      </c>
      <c r="C12" s="2" t="s">
        <v>30</v>
      </c>
      <c r="D12" t="str">
        <f t="shared" si="0"/>
        <v>00</v>
      </c>
      <c r="E12" t="str">
        <f t="shared" si="1"/>
        <v>52.195</v>
      </c>
      <c r="F12" s="3">
        <f t="shared" si="6"/>
        <v>0</v>
      </c>
      <c r="G12" s="4">
        <f t="shared" si="7"/>
        <v>52.195</v>
      </c>
      <c r="H12" s="1">
        <v>3.89</v>
      </c>
      <c r="I12" s="4">
        <f t="shared" si="8"/>
        <v>48.305</v>
      </c>
      <c r="J12" s="6">
        <f t="shared" si="9"/>
        <v>0</v>
      </c>
      <c r="K12" s="7">
        <f t="shared" si="10"/>
        <v>48.305</v>
      </c>
      <c r="L12" s="6" t="s">
        <v>14</v>
      </c>
      <c r="M12" t="s">
        <v>289</v>
      </c>
      <c r="N12">
        <f t="shared" si="11"/>
        <v>160</v>
      </c>
      <c r="O12">
        <f t="shared" si="2"/>
        <v>0</v>
      </c>
      <c r="P12" t="str">
        <f t="shared" si="3"/>
        <v/>
      </c>
      <c r="Q12" s="6" t="s">
        <v>18</v>
      </c>
      <c r="R12" t="s">
        <v>289</v>
      </c>
      <c r="S12">
        <f t="shared" si="12"/>
        <v>200</v>
      </c>
      <c r="T12">
        <f t="shared" si="4"/>
        <v>0</v>
      </c>
      <c r="U12" t="str">
        <f t="shared" si="5"/>
        <v/>
      </c>
    </row>
    <row r="13" spans="1:21" x14ac:dyDescent="0.2">
      <c r="A13" t="s">
        <v>9</v>
      </c>
      <c r="B13" s="2" t="s">
        <v>30</v>
      </c>
      <c r="C13" s="2" t="s">
        <v>31</v>
      </c>
      <c r="D13" t="str">
        <f t="shared" si="0"/>
        <v>00</v>
      </c>
      <c r="E13" t="str">
        <f t="shared" si="1"/>
        <v>57.210</v>
      </c>
      <c r="F13" s="3">
        <f t="shared" si="6"/>
        <v>0</v>
      </c>
      <c r="G13" s="4">
        <f t="shared" si="7"/>
        <v>57.21</v>
      </c>
      <c r="H13" s="1">
        <v>3.89</v>
      </c>
      <c r="I13" s="4">
        <f t="shared" si="8"/>
        <v>53.32</v>
      </c>
      <c r="J13" s="6">
        <f t="shared" si="9"/>
        <v>0</v>
      </c>
      <c r="K13" s="7">
        <f t="shared" si="10"/>
        <v>53.32</v>
      </c>
      <c r="L13" s="6" t="s">
        <v>11</v>
      </c>
      <c r="M13" t="s">
        <v>289</v>
      </c>
      <c r="N13">
        <f t="shared" si="11"/>
        <v>160</v>
      </c>
      <c r="O13">
        <f t="shared" si="2"/>
        <v>0</v>
      </c>
      <c r="P13" t="str">
        <f t="shared" si="3"/>
        <v/>
      </c>
      <c r="Q13" s="6" t="s">
        <v>17</v>
      </c>
      <c r="R13" t="s">
        <v>289</v>
      </c>
      <c r="S13">
        <f t="shared" si="12"/>
        <v>200</v>
      </c>
      <c r="T13">
        <f t="shared" si="4"/>
        <v>0</v>
      </c>
      <c r="U13" t="str">
        <f t="shared" si="5"/>
        <v/>
      </c>
    </row>
    <row r="14" spans="1:21" x14ac:dyDescent="0.2">
      <c r="A14" t="s">
        <v>9</v>
      </c>
      <c r="B14" s="2" t="s">
        <v>31</v>
      </c>
      <c r="C14" s="2" t="s">
        <v>32</v>
      </c>
      <c r="D14" t="str">
        <f t="shared" si="0"/>
        <v>01</v>
      </c>
      <c r="E14" t="str">
        <f t="shared" si="1"/>
        <v>00.655</v>
      </c>
      <c r="F14" s="3">
        <f t="shared" si="6"/>
        <v>1</v>
      </c>
      <c r="G14" s="4">
        <f t="shared" si="7"/>
        <v>0.65500000000000003</v>
      </c>
      <c r="H14" s="1">
        <v>3.89</v>
      </c>
      <c r="I14" s="4">
        <f t="shared" si="8"/>
        <v>-3.2350000000000003</v>
      </c>
      <c r="J14" s="6">
        <f t="shared" si="9"/>
        <v>0</v>
      </c>
      <c r="K14" s="7">
        <f t="shared" si="10"/>
        <v>56.765000000000001</v>
      </c>
      <c r="L14" s="6" t="s">
        <v>14</v>
      </c>
      <c r="M14" t="s">
        <v>289</v>
      </c>
      <c r="N14">
        <f t="shared" si="11"/>
        <v>160</v>
      </c>
      <c r="O14">
        <f t="shared" si="2"/>
        <v>0</v>
      </c>
      <c r="P14" t="str">
        <f t="shared" si="3"/>
        <v/>
      </c>
      <c r="Q14" s="6" t="s">
        <v>18</v>
      </c>
      <c r="R14" t="s">
        <v>289</v>
      </c>
      <c r="S14">
        <f t="shared" si="12"/>
        <v>200</v>
      </c>
      <c r="T14">
        <f t="shared" si="4"/>
        <v>0</v>
      </c>
      <c r="U14" t="str">
        <f t="shared" si="5"/>
        <v/>
      </c>
    </row>
    <row r="15" spans="1:21" x14ac:dyDescent="0.2">
      <c r="A15" t="s">
        <v>9</v>
      </c>
      <c r="B15" s="2" t="s">
        <v>32</v>
      </c>
      <c r="C15" s="2" t="s">
        <v>33</v>
      </c>
      <c r="D15" t="str">
        <f t="shared" si="0"/>
        <v>01</v>
      </c>
      <c r="E15" t="str">
        <f t="shared" si="1"/>
        <v>04.025</v>
      </c>
      <c r="F15" s="3">
        <f t="shared" si="6"/>
        <v>1</v>
      </c>
      <c r="G15" s="4">
        <f t="shared" si="7"/>
        <v>4.0250000000000004</v>
      </c>
      <c r="H15" s="1">
        <v>3.89</v>
      </c>
      <c r="I15" s="4">
        <f t="shared" si="8"/>
        <v>0.13500000000000023</v>
      </c>
      <c r="J15" s="6">
        <f t="shared" si="9"/>
        <v>1</v>
      </c>
      <c r="K15" s="7">
        <f t="shared" si="10"/>
        <v>0.13500000000000023</v>
      </c>
      <c r="L15" s="6" t="s">
        <v>13</v>
      </c>
      <c r="M15" t="s">
        <v>291</v>
      </c>
      <c r="N15">
        <f t="shared" si="11"/>
        <v>320</v>
      </c>
      <c r="O15">
        <f t="shared" si="2"/>
        <v>1</v>
      </c>
      <c r="P15" t="str">
        <f t="shared" si="3"/>
        <v>00:01:04.025</v>
      </c>
      <c r="Q15" s="6" t="s">
        <v>18</v>
      </c>
      <c r="R15" t="s">
        <v>291</v>
      </c>
      <c r="S15">
        <f t="shared" si="12"/>
        <v>400</v>
      </c>
      <c r="T15">
        <f t="shared" si="4"/>
        <v>1</v>
      </c>
      <c r="U15" t="str">
        <f t="shared" si="5"/>
        <v>00:01:04.025</v>
      </c>
    </row>
    <row r="16" spans="1:21" x14ac:dyDescent="0.2">
      <c r="A16" t="s">
        <v>9</v>
      </c>
      <c r="B16" s="2" t="s">
        <v>33</v>
      </c>
      <c r="C16" s="2" t="s">
        <v>34</v>
      </c>
      <c r="D16" t="str">
        <f t="shared" si="0"/>
        <v>01</v>
      </c>
      <c r="E16" t="str">
        <f t="shared" si="1"/>
        <v>07.975</v>
      </c>
      <c r="F16" s="3">
        <f t="shared" si="6"/>
        <v>1</v>
      </c>
      <c r="G16" s="4">
        <f t="shared" si="7"/>
        <v>7.9749999999999996</v>
      </c>
      <c r="H16" s="1">
        <v>3.89</v>
      </c>
      <c r="I16" s="4">
        <f t="shared" si="8"/>
        <v>4.0849999999999991</v>
      </c>
      <c r="J16" s="6">
        <f t="shared" si="9"/>
        <v>1</v>
      </c>
      <c r="K16" s="7">
        <f t="shared" si="10"/>
        <v>4.0849999999999991</v>
      </c>
      <c r="L16" s="6" t="s">
        <v>11</v>
      </c>
      <c r="M16" t="s">
        <v>289</v>
      </c>
      <c r="N16">
        <f t="shared" si="11"/>
        <v>160</v>
      </c>
      <c r="O16">
        <f t="shared" si="2"/>
        <v>0</v>
      </c>
      <c r="P16" t="str">
        <f t="shared" si="3"/>
        <v/>
      </c>
      <c r="Q16" s="6" t="s">
        <v>17</v>
      </c>
      <c r="R16" t="s">
        <v>289</v>
      </c>
      <c r="S16">
        <f t="shared" si="12"/>
        <v>200</v>
      </c>
      <c r="T16">
        <f t="shared" si="4"/>
        <v>0</v>
      </c>
      <c r="U16" t="str">
        <f t="shared" si="5"/>
        <v/>
      </c>
    </row>
    <row r="17" spans="1:21" x14ac:dyDescent="0.2">
      <c r="A17" t="s">
        <v>9</v>
      </c>
      <c r="B17" s="2" t="s">
        <v>34</v>
      </c>
      <c r="C17" s="2" t="s">
        <v>35</v>
      </c>
      <c r="D17" t="str">
        <f t="shared" si="0"/>
        <v>01</v>
      </c>
      <c r="E17" t="str">
        <f t="shared" si="1"/>
        <v>16.005</v>
      </c>
      <c r="F17" s="3">
        <f t="shared" si="6"/>
        <v>1</v>
      </c>
      <c r="G17" s="4">
        <f t="shared" si="7"/>
        <v>16.004999999999999</v>
      </c>
      <c r="H17" s="1">
        <v>3.89</v>
      </c>
      <c r="I17" s="4">
        <f t="shared" si="8"/>
        <v>12.114999999999998</v>
      </c>
      <c r="J17" s="6">
        <f t="shared" si="9"/>
        <v>1</v>
      </c>
      <c r="K17" s="7">
        <f t="shared" si="10"/>
        <v>12.114999999999998</v>
      </c>
      <c r="L17" s="6" t="s">
        <v>13</v>
      </c>
      <c r="M17" t="s">
        <v>289</v>
      </c>
      <c r="N17">
        <f t="shared" si="11"/>
        <v>160</v>
      </c>
      <c r="O17">
        <f t="shared" si="2"/>
        <v>0</v>
      </c>
      <c r="P17" t="str">
        <f t="shared" si="3"/>
        <v/>
      </c>
      <c r="Q17" s="6" t="s">
        <v>17</v>
      </c>
      <c r="R17" t="s">
        <v>289</v>
      </c>
      <c r="S17">
        <f t="shared" si="12"/>
        <v>200</v>
      </c>
      <c r="T17">
        <f t="shared" si="4"/>
        <v>0</v>
      </c>
      <c r="U17" t="str">
        <f t="shared" si="5"/>
        <v/>
      </c>
    </row>
    <row r="18" spans="1:21" x14ac:dyDescent="0.2">
      <c r="A18" t="s">
        <v>9</v>
      </c>
      <c r="B18" s="2" t="s">
        <v>35</v>
      </c>
      <c r="C18" s="2" t="s">
        <v>36</v>
      </c>
      <c r="D18" t="str">
        <f t="shared" si="0"/>
        <v>01</v>
      </c>
      <c r="E18" t="str">
        <f t="shared" si="1"/>
        <v>19.505</v>
      </c>
      <c r="F18" s="3">
        <f t="shared" si="6"/>
        <v>1</v>
      </c>
      <c r="G18" s="4">
        <f t="shared" si="7"/>
        <v>19.504999999999999</v>
      </c>
      <c r="H18" s="1">
        <v>3.89</v>
      </c>
      <c r="I18" s="4">
        <f t="shared" si="8"/>
        <v>15.614999999999998</v>
      </c>
      <c r="J18" s="6">
        <f t="shared" si="9"/>
        <v>1</v>
      </c>
      <c r="K18" s="7">
        <f t="shared" si="10"/>
        <v>15.614999999999998</v>
      </c>
      <c r="L18" s="6" t="s">
        <v>15</v>
      </c>
      <c r="M18" t="s">
        <v>291</v>
      </c>
      <c r="N18">
        <f t="shared" si="11"/>
        <v>320</v>
      </c>
      <c r="O18">
        <f t="shared" si="2"/>
        <v>1</v>
      </c>
      <c r="P18" t="str">
        <f t="shared" si="3"/>
        <v>00:01:19.505</v>
      </c>
      <c r="Q18" s="6" t="s">
        <v>19</v>
      </c>
      <c r="R18" t="s">
        <v>291</v>
      </c>
      <c r="S18">
        <f t="shared" si="12"/>
        <v>400</v>
      </c>
      <c r="T18">
        <f t="shared" si="4"/>
        <v>1</v>
      </c>
      <c r="U18" t="str">
        <f t="shared" si="5"/>
        <v>00:01:19.505</v>
      </c>
    </row>
    <row r="19" spans="1:21" x14ac:dyDescent="0.2">
      <c r="A19" t="s">
        <v>9</v>
      </c>
      <c r="B19" s="2" t="s">
        <v>36</v>
      </c>
      <c r="C19" s="2" t="s">
        <v>37</v>
      </c>
      <c r="D19" t="str">
        <f t="shared" si="0"/>
        <v>01</v>
      </c>
      <c r="E19" t="str">
        <f t="shared" si="1"/>
        <v>22.920</v>
      </c>
      <c r="F19" s="3">
        <f t="shared" si="6"/>
        <v>1</v>
      </c>
      <c r="G19" s="4">
        <f t="shared" si="7"/>
        <v>22.92</v>
      </c>
      <c r="H19" s="1">
        <v>3.89</v>
      </c>
      <c r="I19" s="4">
        <f t="shared" si="8"/>
        <v>19.03</v>
      </c>
      <c r="J19" s="6">
        <f t="shared" si="9"/>
        <v>1</v>
      </c>
      <c r="K19" s="7">
        <f t="shared" si="10"/>
        <v>19.03</v>
      </c>
      <c r="L19" s="6" t="s">
        <v>12</v>
      </c>
      <c r="M19" t="s">
        <v>289</v>
      </c>
      <c r="N19">
        <f t="shared" si="11"/>
        <v>160</v>
      </c>
      <c r="O19">
        <f t="shared" si="2"/>
        <v>0</v>
      </c>
      <c r="P19" t="str">
        <f t="shared" si="3"/>
        <v/>
      </c>
      <c r="Q19" s="6" t="s">
        <v>18</v>
      </c>
      <c r="R19" t="s">
        <v>289</v>
      </c>
      <c r="S19">
        <f t="shared" si="12"/>
        <v>200</v>
      </c>
      <c r="T19">
        <f t="shared" si="4"/>
        <v>0</v>
      </c>
      <c r="U19" t="str">
        <f t="shared" si="5"/>
        <v/>
      </c>
    </row>
    <row r="20" spans="1:21" x14ac:dyDescent="0.2">
      <c r="A20" t="s">
        <v>9</v>
      </c>
      <c r="B20" s="2" t="s">
        <v>37</v>
      </c>
      <c r="C20" s="2" t="s">
        <v>38</v>
      </c>
      <c r="D20" t="str">
        <f t="shared" si="0"/>
        <v>01</v>
      </c>
      <c r="E20" t="str">
        <f t="shared" si="1"/>
        <v>28.320</v>
      </c>
      <c r="F20" s="3">
        <f t="shared" si="6"/>
        <v>1</v>
      </c>
      <c r="G20" s="4">
        <f t="shared" si="7"/>
        <v>28.32</v>
      </c>
      <c r="H20" s="1">
        <v>3.89</v>
      </c>
      <c r="I20" s="4">
        <f t="shared" si="8"/>
        <v>24.43</v>
      </c>
      <c r="J20" s="6">
        <f t="shared" si="9"/>
        <v>1</v>
      </c>
      <c r="K20" s="7">
        <f t="shared" si="10"/>
        <v>24.43</v>
      </c>
      <c r="L20" s="6" t="s">
        <v>11</v>
      </c>
      <c r="M20" t="s">
        <v>289</v>
      </c>
      <c r="N20">
        <f t="shared" si="11"/>
        <v>160</v>
      </c>
      <c r="O20">
        <f t="shared" si="2"/>
        <v>0</v>
      </c>
      <c r="P20" t="str">
        <f t="shared" si="3"/>
        <v/>
      </c>
      <c r="Q20" s="6" t="s">
        <v>19</v>
      </c>
      <c r="R20" t="s">
        <v>289</v>
      </c>
      <c r="S20">
        <f t="shared" si="12"/>
        <v>200</v>
      </c>
      <c r="T20">
        <f t="shared" si="4"/>
        <v>0</v>
      </c>
      <c r="U20" t="str">
        <f t="shared" si="5"/>
        <v/>
      </c>
    </row>
    <row r="21" spans="1:21" x14ac:dyDescent="0.2">
      <c r="A21" t="s">
        <v>9</v>
      </c>
      <c r="B21" s="2" t="s">
        <v>38</v>
      </c>
      <c r="C21" s="2" t="s">
        <v>39</v>
      </c>
      <c r="D21" t="str">
        <f t="shared" si="0"/>
        <v>01</v>
      </c>
      <c r="E21" t="str">
        <f t="shared" si="1"/>
        <v>32.040</v>
      </c>
      <c r="F21" s="3">
        <f t="shared" si="6"/>
        <v>1</v>
      </c>
      <c r="G21" s="4">
        <f t="shared" si="7"/>
        <v>32.04</v>
      </c>
      <c r="H21" s="1">
        <v>3.89</v>
      </c>
      <c r="I21" s="4">
        <f t="shared" si="8"/>
        <v>28.15</v>
      </c>
      <c r="J21" s="6">
        <f t="shared" si="9"/>
        <v>1</v>
      </c>
      <c r="K21" s="7">
        <f t="shared" si="10"/>
        <v>28.15</v>
      </c>
      <c r="L21" s="6" t="s">
        <v>12</v>
      </c>
      <c r="M21" t="s">
        <v>289</v>
      </c>
      <c r="N21">
        <f t="shared" si="11"/>
        <v>160</v>
      </c>
      <c r="O21">
        <f t="shared" si="2"/>
        <v>0</v>
      </c>
      <c r="P21" t="str">
        <f t="shared" si="3"/>
        <v/>
      </c>
      <c r="Q21" s="6" t="s">
        <v>18</v>
      </c>
      <c r="R21" t="s">
        <v>289</v>
      </c>
      <c r="S21">
        <f t="shared" si="12"/>
        <v>200</v>
      </c>
      <c r="T21">
        <f t="shared" si="4"/>
        <v>0</v>
      </c>
      <c r="U21" t="str">
        <f t="shared" si="5"/>
        <v/>
      </c>
    </row>
    <row r="22" spans="1:21" x14ac:dyDescent="0.2">
      <c r="A22" t="s">
        <v>9</v>
      </c>
      <c r="B22" s="2" t="s">
        <v>40</v>
      </c>
      <c r="C22" s="2" t="s">
        <v>40</v>
      </c>
      <c r="D22" t="str">
        <f t="shared" si="0"/>
        <v>01</v>
      </c>
      <c r="E22" t="str">
        <f t="shared" si="1"/>
        <v>34.705</v>
      </c>
      <c r="F22" s="3">
        <f t="shared" si="6"/>
        <v>1</v>
      </c>
      <c r="G22" s="4">
        <f t="shared" si="7"/>
        <v>34.704999999999998</v>
      </c>
      <c r="H22" s="1">
        <v>3.89</v>
      </c>
      <c r="I22" s="4">
        <f t="shared" si="8"/>
        <v>30.814999999999998</v>
      </c>
      <c r="J22" s="6">
        <f t="shared" si="9"/>
        <v>1</v>
      </c>
      <c r="K22" s="7">
        <f t="shared" si="10"/>
        <v>30.814999999999998</v>
      </c>
      <c r="L22" s="6" t="s">
        <v>12</v>
      </c>
      <c r="M22" t="s">
        <v>289</v>
      </c>
      <c r="N22">
        <f t="shared" si="11"/>
        <v>160</v>
      </c>
      <c r="O22">
        <f t="shared" si="2"/>
        <v>0</v>
      </c>
      <c r="P22" t="str">
        <f t="shared" si="3"/>
        <v/>
      </c>
      <c r="Q22" s="6" t="s">
        <v>18</v>
      </c>
      <c r="R22" t="s">
        <v>289</v>
      </c>
      <c r="S22">
        <f t="shared" si="12"/>
        <v>200</v>
      </c>
      <c r="T22">
        <f t="shared" si="4"/>
        <v>0</v>
      </c>
      <c r="U22" t="str">
        <f t="shared" si="5"/>
        <v/>
      </c>
    </row>
    <row r="23" spans="1:21" x14ac:dyDescent="0.2">
      <c r="A23" t="s">
        <v>9</v>
      </c>
      <c r="B23" s="2" t="s">
        <v>41</v>
      </c>
      <c r="C23" s="2" t="s">
        <v>41</v>
      </c>
      <c r="D23" t="str">
        <f t="shared" si="0"/>
        <v>01</v>
      </c>
      <c r="E23" t="str">
        <f t="shared" si="1"/>
        <v>38.345</v>
      </c>
      <c r="F23" s="3">
        <f t="shared" si="6"/>
        <v>1</v>
      </c>
      <c r="G23" s="4">
        <f t="shared" si="7"/>
        <v>38.344999999999999</v>
      </c>
      <c r="H23" s="1">
        <v>3.89</v>
      </c>
      <c r="I23" s="4">
        <f t="shared" si="8"/>
        <v>34.454999999999998</v>
      </c>
      <c r="J23" s="6">
        <f t="shared" si="9"/>
        <v>1</v>
      </c>
      <c r="K23" s="7">
        <f t="shared" si="10"/>
        <v>34.454999999999998</v>
      </c>
      <c r="L23" s="6" t="s">
        <v>14</v>
      </c>
      <c r="M23" t="s">
        <v>289</v>
      </c>
      <c r="N23">
        <f t="shared" si="11"/>
        <v>160</v>
      </c>
      <c r="O23">
        <f t="shared" si="2"/>
        <v>0</v>
      </c>
      <c r="P23" t="str">
        <f t="shared" si="3"/>
        <v/>
      </c>
      <c r="Q23" s="6" t="s">
        <v>18</v>
      </c>
      <c r="R23" t="s">
        <v>289</v>
      </c>
      <c r="S23">
        <f t="shared" si="12"/>
        <v>200</v>
      </c>
      <c r="T23">
        <f t="shared" si="4"/>
        <v>0</v>
      </c>
      <c r="U23" t="str">
        <f t="shared" si="5"/>
        <v/>
      </c>
    </row>
    <row r="24" spans="1:21" x14ac:dyDescent="0.2">
      <c r="A24" t="s">
        <v>9</v>
      </c>
      <c r="B24" s="2" t="s">
        <v>42</v>
      </c>
      <c r="C24" s="2" t="s">
        <v>42</v>
      </c>
      <c r="D24" t="str">
        <f t="shared" si="0"/>
        <v>01</v>
      </c>
      <c r="E24" t="str">
        <f t="shared" si="1"/>
        <v>40.970</v>
      </c>
      <c r="F24" s="3">
        <f t="shared" si="6"/>
        <v>1</v>
      </c>
      <c r="G24" s="4">
        <f t="shared" si="7"/>
        <v>40.97</v>
      </c>
      <c r="H24" s="1">
        <v>3.89</v>
      </c>
      <c r="I24" s="4">
        <f t="shared" si="8"/>
        <v>37.08</v>
      </c>
      <c r="J24" s="6">
        <f t="shared" si="9"/>
        <v>1</v>
      </c>
      <c r="K24" s="7">
        <f t="shared" si="10"/>
        <v>37.08</v>
      </c>
      <c r="L24" s="6" t="s">
        <v>12</v>
      </c>
      <c r="M24" t="s">
        <v>289</v>
      </c>
      <c r="N24">
        <f t="shared" si="11"/>
        <v>160</v>
      </c>
      <c r="O24">
        <f t="shared" si="2"/>
        <v>0</v>
      </c>
      <c r="P24" t="str">
        <f t="shared" si="3"/>
        <v/>
      </c>
      <c r="Q24" s="6" t="s">
        <v>18</v>
      </c>
      <c r="R24" t="s">
        <v>289</v>
      </c>
      <c r="S24">
        <f t="shared" si="12"/>
        <v>200</v>
      </c>
      <c r="T24">
        <f t="shared" si="4"/>
        <v>0</v>
      </c>
      <c r="U24" t="str">
        <f t="shared" si="5"/>
        <v/>
      </c>
    </row>
    <row r="25" spans="1:21" x14ac:dyDescent="0.2">
      <c r="A25" t="s">
        <v>9</v>
      </c>
      <c r="B25" s="2" t="s">
        <v>61</v>
      </c>
      <c r="C25" s="2" t="s">
        <v>43</v>
      </c>
      <c r="D25" t="str">
        <f t="shared" si="0"/>
        <v>01</v>
      </c>
      <c r="E25" t="str">
        <f t="shared" si="1"/>
        <v>50.250</v>
      </c>
      <c r="F25" s="3">
        <f t="shared" si="6"/>
        <v>1</v>
      </c>
      <c r="G25" s="4">
        <f t="shared" si="7"/>
        <v>50.25</v>
      </c>
      <c r="H25" s="1">
        <v>3.89</v>
      </c>
      <c r="I25" s="4">
        <f t="shared" si="8"/>
        <v>46.36</v>
      </c>
      <c r="J25" s="6">
        <f t="shared" si="9"/>
        <v>1</v>
      </c>
      <c r="K25" s="7">
        <f t="shared" si="10"/>
        <v>46.36</v>
      </c>
      <c r="L25" s="6" t="s">
        <v>10</v>
      </c>
      <c r="M25" t="s">
        <v>289</v>
      </c>
      <c r="N25">
        <f t="shared" si="11"/>
        <v>160</v>
      </c>
      <c r="O25">
        <f t="shared" si="2"/>
        <v>0</v>
      </c>
      <c r="P25" t="str">
        <f t="shared" si="3"/>
        <v/>
      </c>
      <c r="Q25" s="6" t="s">
        <v>17</v>
      </c>
      <c r="R25" t="s">
        <v>289</v>
      </c>
      <c r="S25">
        <f t="shared" si="12"/>
        <v>200</v>
      </c>
      <c r="T25">
        <f t="shared" si="4"/>
        <v>0</v>
      </c>
      <c r="U25" t="str">
        <f t="shared" si="5"/>
        <v/>
      </c>
    </row>
    <row r="26" spans="1:21" x14ac:dyDescent="0.2">
      <c r="A26" t="s">
        <v>9</v>
      </c>
      <c r="B26" s="2" t="s">
        <v>43</v>
      </c>
      <c r="C26" s="2" t="s">
        <v>44</v>
      </c>
      <c r="D26" t="str">
        <f t="shared" si="0"/>
        <v>01</v>
      </c>
      <c r="E26" t="str">
        <f t="shared" si="1"/>
        <v>56.895</v>
      </c>
      <c r="F26" s="3">
        <f t="shared" si="6"/>
        <v>1</v>
      </c>
      <c r="G26" s="4">
        <f t="shared" si="7"/>
        <v>56.895000000000003</v>
      </c>
      <c r="H26" s="1">
        <v>3.89</v>
      </c>
      <c r="I26" s="4">
        <f t="shared" si="8"/>
        <v>53.005000000000003</v>
      </c>
      <c r="J26" s="6">
        <f t="shared" si="9"/>
        <v>1</v>
      </c>
      <c r="K26" s="7">
        <f t="shared" si="10"/>
        <v>53.005000000000003</v>
      </c>
      <c r="L26" s="6" t="s">
        <v>15</v>
      </c>
      <c r="M26" t="s">
        <v>290</v>
      </c>
      <c r="N26">
        <f t="shared" si="11"/>
        <v>320</v>
      </c>
      <c r="O26">
        <f t="shared" si="2"/>
        <v>1</v>
      </c>
      <c r="P26" t="str">
        <f t="shared" si="3"/>
        <v>00:01:56.895</v>
      </c>
      <c r="Q26" s="6" t="s">
        <v>19</v>
      </c>
      <c r="R26" t="s">
        <v>290</v>
      </c>
      <c r="S26">
        <f t="shared" si="12"/>
        <v>400</v>
      </c>
      <c r="T26">
        <f t="shared" si="4"/>
        <v>1</v>
      </c>
      <c r="U26" t="str">
        <f t="shared" si="5"/>
        <v>00:01:56.895</v>
      </c>
    </row>
    <row r="27" spans="1:21" x14ac:dyDescent="0.2">
      <c r="A27" t="s">
        <v>9</v>
      </c>
      <c r="B27" s="2" t="s">
        <v>44</v>
      </c>
      <c r="C27" s="2" t="s">
        <v>45</v>
      </c>
      <c r="D27" t="str">
        <f t="shared" si="0"/>
        <v>02</v>
      </c>
      <c r="E27" t="str">
        <f t="shared" si="1"/>
        <v>02.020</v>
      </c>
      <c r="F27" s="3">
        <f t="shared" si="6"/>
        <v>2</v>
      </c>
      <c r="G27" s="4">
        <f t="shared" si="7"/>
        <v>2.02</v>
      </c>
      <c r="H27" s="1">
        <v>3.89</v>
      </c>
      <c r="I27" s="4">
        <f t="shared" si="8"/>
        <v>-1.87</v>
      </c>
      <c r="J27" s="6">
        <f t="shared" si="9"/>
        <v>1</v>
      </c>
      <c r="K27" s="7">
        <f t="shared" si="10"/>
        <v>58.13</v>
      </c>
      <c r="L27" s="6" t="s">
        <v>13</v>
      </c>
      <c r="M27" t="s">
        <v>289</v>
      </c>
      <c r="N27">
        <f t="shared" si="11"/>
        <v>160</v>
      </c>
      <c r="O27">
        <f t="shared" si="2"/>
        <v>0</v>
      </c>
      <c r="P27" t="str">
        <f t="shared" si="3"/>
        <v/>
      </c>
      <c r="Q27" s="6" t="s">
        <v>18</v>
      </c>
      <c r="R27" t="s">
        <v>289</v>
      </c>
      <c r="S27">
        <f t="shared" si="12"/>
        <v>200</v>
      </c>
      <c r="T27">
        <f t="shared" ref="T27:T46" si="13">IF(R27="InCongru",1,0)</f>
        <v>0</v>
      </c>
      <c r="U27" t="str">
        <f t="shared" si="5"/>
        <v/>
      </c>
    </row>
    <row r="28" spans="1:21" x14ac:dyDescent="0.2">
      <c r="A28" t="s">
        <v>9</v>
      </c>
      <c r="B28" s="2" t="s">
        <v>45</v>
      </c>
      <c r="C28" s="2" t="s">
        <v>46</v>
      </c>
      <c r="D28" t="str">
        <f t="shared" si="0"/>
        <v>02</v>
      </c>
      <c r="E28" t="str">
        <f t="shared" si="1"/>
        <v>07.425</v>
      </c>
      <c r="F28" s="3">
        <f t="shared" si="6"/>
        <v>2</v>
      </c>
      <c r="G28" s="4">
        <f t="shared" si="7"/>
        <v>7.4249999999999998</v>
      </c>
      <c r="H28" s="1">
        <v>3.89</v>
      </c>
      <c r="I28" s="4">
        <f t="shared" si="8"/>
        <v>3.5349999999999997</v>
      </c>
      <c r="J28" s="6">
        <f t="shared" si="9"/>
        <v>2</v>
      </c>
      <c r="K28" s="7">
        <f t="shared" si="10"/>
        <v>3.5349999999999997</v>
      </c>
      <c r="L28" s="6" t="s">
        <v>13</v>
      </c>
      <c r="M28" t="s">
        <v>289</v>
      </c>
      <c r="N28">
        <f t="shared" si="11"/>
        <v>160</v>
      </c>
      <c r="O28">
        <f t="shared" si="2"/>
        <v>0</v>
      </c>
      <c r="P28" t="str">
        <f t="shared" si="3"/>
        <v/>
      </c>
      <c r="Q28" s="6" t="s">
        <v>18</v>
      </c>
      <c r="R28" t="s">
        <v>289</v>
      </c>
      <c r="S28">
        <f t="shared" si="12"/>
        <v>200</v>
      </c>
      <c r="T28">
        <f t="shared" si="13"/>
        <v>0</v>
      </c>
      <c r="U28" t="str">
        <f t="shared" si="5"/>
        <v/>
      </c>
    </row>
    <row r="29" spans="1:21" x14ac:dyDescent="0.2">
      <c r="A29" t="s">
        <v>9</v>
      </c>
      <c r="B29" s="2" t="s">
        <v>46</v>
      </c>
      <c r="C29" s="2" t="s">
        <v>47</v>
      </c>
      <c r="D29" t="str">
        <f t="shared" si="0"/>
        <v>02</v>
      </c>
      <c r="E29" t="str">
        <f t="shared" si="1"/>
        <v>09.145</v>
      </c>
      <c r="F29" s="3">
        <f t="shared" si="6"/>
        <v>2</v>
      </c>
      <c r="G29" s="4">
        <f t="shared" si="7"/>
        <v>9.1449999999999996</v>
      </c>
      <c r="H29" s="1">
        <v>3.89</v>
      </c>
      <c r="I29" s="4">
        <f t="shared" si="8"/>
        <v>5.254999999999999</v>
      </c>
      <c r="J29" s="6">
        <f t="shared" si="9"/>
        <v>2</v>
      </c>
      <c r="K29" s="7">
        <f t="shared" si="10"/>
        <v>5.254999999999999</v>
      </c>
      <c r="L29" s="6" t="s">
        <v>11</v>
      </c>
      <c r="M29" t="s">
        <v>291</v>
      </c>
      <c r="N29">
        <f t="shared" si="11"/>
        <v>320</v>
      </c>
      <c r="O29">
        <f t="shared" si="2"/>
        <v>1</v>
      </c>
      <c r="P29" t="str">
        <f t="shared" si="3"/>
        <v>00:02:09.145</v>
      </c>
      <c r="Q29" s="6" t="s">
        <v>17</v>
      </c>
      <c r="R29" t="s">
        <v>291</v>
      </c>
      <c r="S29">
        <f t="shared" si="12"/>
        <v>400</v>
      </c>
      <c r="T29">
        <f t="shared" si="13"/>
        <v>1</v>
      </c>
      <c r="U29" t="str">
        <f t="shared" si="5"/>
        <v>00:02:09.145</v>
      </c>
    </row>
    <row r="30" spans="1:21" x14ac:dyDescent="0.2">
      <c r="A30" t="s">
        <v>9</v>
      </c>
      <c r="B30" s="2" t="s">
        <v>47</v>
      </c>
      <c r="C30" s="2" t="s">
        <v>48</v>
      </c>
      <c r="D30" t="str">
        <f t="shared" si="0"/>
        <v>02</v>
      </c>
      <c r="E30" t="str">
        <f t="shared" si="1"/>
        <v>12.710</v>
      </c>
      <c r="F30" s="3">
        <f t="shared" si="6"/>
        <v>2</v>
      </c>
      <c r="G30" s="4">
        <f t="shared" si="7"/>
        <v>12.71</v>
      </c>
      <c r="H30" s="1">
        <v>3.89</v>
      </c>
      <c r="I30" s="4">
        <f t="shared" si="8"/>
        <v>8.82</v>
      </c>
      <c r="J30" s="6">
        <f t="shared" si="9"/>
        <v>2</v>
      </c>
      <c r="K30" s="7">
        <f t="shared" si="10"/>
        <v>8.82</v>
      </c>
      <c r="L30" s="6" t="s">
        <v>12</v>
      </c>
      <c r="M30" t="s">
        <v>289</v>
      </c>
      <c r="N30">
        <f t="shared" si="11"/>
        <v>160</v>
      </c>
      <c r="O30">
        <f t="shared" si="2"/>
        <v>0</v>
      </c>
      <c r="P30" t="str">
        <f t="shared" si="3"/>
        <v/>
      </c>
      <c r="Q30" s="6" t="s">
        <v>18</v>
      </c>
      <c r="R30" t="s">
        <v>289</v>
      </c>
      <c r="S30">
        <f t="shared" si="12"/>
        <v>200</v>
      </c>
      <c r="T30">
        <f t="shared" si="13"/>
        <v>0</v>
      </c>
      <c r="U30" t="str">
        <f t="shared" si="5"/>
        <v/>
      </c>
    </row>
    <row r="31" spans="1:21" x14ac:dyDescent="0.2">
      <c r="A31" t="s">
        <v>9</v>
      </c>
      <c r="B31" s="2" t="s">
        <v>48</v>
      </c>
      <c r="C31" s="2" t="s">
        <v>49</v>
      </c>
      <c r="D31" t="str">
        <f t="shared" si="0"/>
        <v>02</v>
      </c>
      <c r="E31" t="str">
        <f t="shared" si="1"/>
        <v>22.065</v>
      </c>
      <c r="F31" s="3">
        <f t="shared" si="6"/>
        <v>2</v>
      </c>
      <c r="G31" s="4">
        <f t="shared" si="7"/>
        <v>22.065000000000001</v>
      </c>
      <c r="H31" s="1">
        <v>3.89</v>
      </c>
      <c r="I31" s="4">
        <f t="shared" si="8"/>
        <v>18.175000000000001</v>
      </c>
      <c r="J31" s="6">
        <f t="shared" si="9"/>
        <v>2</v>
      </c>
      <c r="K31" s="7">
        <f t="shared" si="10"/>
        <v>18.175000000000001</v>
      </c>
      <c r="L31" s="6" t="s">
        <v>11</v>
      </c>
      <c r="M31" t="s">
        <v>290</v>
      </c>
      <c r="N31">
        <f t="shared" si="11"/>
        <v>320</v>
      </c>
      <c r="O31">
        <f t="shared" si="2"/>
        <v>1</v>
      </c>
      <c r="P31" t="str">
        <f t="shared" si="3"/>
        <v>00:02:22.065</v>
      </c>
      <c r="Q31" s="6" t="s">
        <v>17</v>
      </c>
      <c r="R31" t="s">
        <v>290</v>
      </c>
      <c r="S31">
        <f t="shared" si="12"/>
        <v>400</v>
      </c>
      <c r="T31">
        <f t="shared" si="13"/>
        <v>1</v>
      </c>
      <c r="U31" t="str">
        <f t="shared" si="5"/>
        <v>00:02:22.065</v>
      </c>
    </row>
    <row r="32" spans="1:21" x14ac:dyDescent="0.2">
      <c r="A32" t="s">
        <v>9</v>
      </c>
      <c r="B32" s="2" t="s">
        <v>49</v>
      </c>
      <c r="C32" s="2" t="s">
        <v>50</v>
      </c>
      <c r="D32" t="str">
        <f t="shared" si="0"/>
        <v>02</v>
      </c>
      <c r="E32" t="str">
        <f t="shared" si="1"/>
        <v>30.955</v>
      </c>
      <c r="F32" s="3">
        <f t="shared" si="6"/>
        <v>2</v>
      </c>
      <c r="G32" s="4">
        <f t="shared" si="7"/>
        <v>30.954999999999998</v>
      </c>
      <c r="H32" s="1">
        <v>3.89</v>
      </c>
      <c r="I32" s="4">
        <f t="shared" si="8"/>
        <v>27.064999999999998</v>
      </c>
      <c r="J32" s="6">
        <f t="shared" si="9"/>
        <v>2</v>
      </c>
      <c r="K32" s="7">
        <f t="shared" si="10"/>
        <v>27.064999999999998</v>
      </c>
      <c r="L32" s="6" t="s">
        <v>15</v>
      </c>
      <c r="M32" t="s">
        <v>289</v>
      </c>
      <c r="N32">
        <f t="shared" si="11"/>
        <v>160</v>
      </c>
      <c r="O32">
        <f t="shared" si="2"/>
        <v>0</v>
      </c>
      <c r="P32" t="str">
        <f t="shared" si="3"/>
        <v/>
      </c>
      <c r="Q32" s="6" t="s">
        <v>18</v>
      </c>
      <c r="R32" s="37"/>
      <c r="S32">
        <f t="shared" si="12"/>
        <v>400</v>
      </c>
      <c r="T32">
        <f t="shared" si="13"/>
        <v>0</v>
      </c>
      <c r="U32" t="str">
        <f t="shared" si="5"/>
        <v/>
      </c>
    </row>
    <row r="33" spans="1:21" x14ac:dyDescent="0.2">
      <c r="A33" t="s">
        <v>9</v>
      </c>
      <c r="B33" s="2" t="s">
        <v>62</v>
      </c>
      <c r="C33" s="2" t="s">
        <v>51</v>
      </c>
      <c r="D33" t="str">
        <f t="shared" si="0"/>
        <v>02</v>
      </c>
      <c r="E33" t="str">
        <f t="shared" si="1"/>
        <v>37.756</v>
      </c>
      <c r="F33" s="3">
        <f t="shared" si="6"/>
        <v>2</v>
      </c>
      <c r="G33" s="4">
        <f t="shared" si="7"/>
        <v>37.756</v>
      </c>
      <c r="H33" s="1">
        <v>3.89</v>
      </c>
      <c r="I33" s="4">
        <f t="shared" si="8"/>
        <v>33.866</v>
      </c>
      <c r="J33" s="6">
        <f t="shared" si="9"/>
        <v>2</v>
      </c>
      <c r="K33" s="7">
        <f t="shared" si="10"/>
        <v>33.866</v>
      </c>
      <c r="L33" s="6" t="s">
        <v>12</v>
      </c>
      <c r="M33" t="s">
        <v>289</v>
      </c>
      <c r="N33">
        <f t="shared" si="11"/>
        <v>160</v>
      </c>
      <c r="O33">
        <f t="shared" si="2"/>
        <v>0</v>
      </c>
      <c r="P33" t="str">
        <f t="shared" si="3"/>
        <v/>
      </c>
      <c r="Q33" s="6" t="s">
        <v>18</v>
      </c>
      <c r="R33" s="37"/>
      <c r="S33">
        <f t="shared" si="12"/>
        <v>400</v>
      </c>
      <c r="T33">
        <f t="shared" si="13"/>
        <v>0</v>
      </c>
      <c r="U33" t="str">
        <f t="shared" si="5"/>
        <v/>
      </c>
    </row>
    <row r="34" spans="1:21" x14ac:dyDescent="0.2">
      <c r="A34" t="s">
        <v>9</v>
      </c>
      <c r="B34" s="2" t="s">
        <v>63</v>
      </c>
      <c r="C34" s="2" t="s">
        <v>52</v>
      </c>
      <c r="D34" t="str">
        <f t="shared" ref="D34:D65" si="14">LEFT(RIGHT(C34,9),2)</f>
        <v>02</v>
      </c>
      <c r="E34" t="str">
        <f t="shared" ref="E34:E65" si="15">RIGHT(C34,6)</f>
        <v>42.776</v>
      </c>
      <c r="F34" s="3">
        <f t="shared" si="6"/>
        <v>2</v>
      </c>
      <c r="G34" s="4">
        <f t="shared" si="7"/>
        <v>42.776000000000003</v>
      </c>
      <c r="H34" s="1">
        <v>3.89</v>
      </c>
      <c r="I34" s="4">
        <f t="shared" si="8"/>
        <v>38.886000000000003</v>
      </c>
      <c r="J34" s="6">
        <f t="shared" si="9"/>
        <v>2</v>
      </c>
      <c r="K34" s="7">
        <f t="shared" si="10"/>
        <v>38.886000000000003</v>
      </c>
      <c r="L34" s="6" t="s">
        <v>14</v>
      </c>
      <c r="M34" t="s">
        <v>289</v>
      </c>
      <c r="N34">
        <f t="shared" si="11"/>
        <v>160</v>
      </c>
      <c r="O34">
        <f t="shared" si="2"/>
        <v>0</v>
      </c>
      <c r="P34" t="str">
        <f t="shared" si="3"/>
        <v/>
      </c>
      <c r="Q34" s="6" t="s">
        <v>19</v>
      </c>
      <c r="R34" s="37"/>
      <c r="S34">
        <f t="shared" si="12"/>
        <v>400</v>
      </c>
      <c r="T34">
        <f t="shared" si="13"/>
        <v>0</v>
      </c>
      <c r="U34" t="str">
        <f t="shared" si="5"/>
        <v/>
      </c>
    </row>
    <row r="35" spans="1:21" x14ac:dyDescent="0.2">
      <c r="A35" t="s">
        <v>9</v>
      </c>
      <c r="B35" s="2" t="s">
        <v>50</v>
      </c>
      <c r="C35" s="2" t="s">
        <v>53</v>
      </c>
      <c r="D35" t="str">
        <f t="shared" si="14"/>
        <v>02</v>
      </c>
      <c r="E35" t="str">
        <f t="shared" si="15"/>
        <v>50.756</v>
      </c>
      <c r="F35" s="3">
        <f t="shared" si="6"/>
        <v>2</v>
      </c>
      <c r="G35" s="4">
        <f t="shared" si="7"/>
        <v>50.756</v>
      </c>
      <c r="H35" s="1">
        <v>3.89</v>
      </c>
      <c r="I35" s="4">
        <f t="shared" si="8"/>
        <v>46.866</v>
      </c>
      <c r="J35" s="6">
        <f t="shared" si="9"/>
        <v>2</v>
      </c>
      <c r="K35" s="7">
        <f t="shared" si="10"/>
        <v>46.866</v>
      </c>
      <c r="L35" s="6" t="s">
        <v>12</v>
      </c>
      <c r="M35" t="s">
        <v>289</v>
      </c>
      <c r="N35">
        <f t="shared" si="11"/>
        <v>160</v>
      </c>
      <c r="O35">
        <f t="shared" si="2"/>
        <v>0</v>
      </c>
      <c r="P35" t="str">
        <f t="shared" si="3"/>
        <v/>
      </c>
      <c r="Q35" s="6" t="s">
        <v>18</v>
      </c>
      <c r="R35" t="s">
        <v>289</v>
      </c>
      <c r="S35">
        <f t="shared" si="12"/>
        <v>200</v>
      </c>
      <c r="T35">
        <f t="shared" si="13"/>
        <v>0</v>
      </c>
      <c r="U35" t="str">
        <f t="shared" si="5"/>
        <v/>
      </c>
    </row>
    <row r="36" spans="1:21" x14ac:dyDescent="0.2">
      <c r="A36" t="s">
        <v>9</v>
      </c>
      <c r="B36" s="2" t="s">
        <v>64</v>
      </c>
      <c r="C36" s="2" t="s">
        <v>54</v>
      </c>
      <c r="D36" t="str">
        <f t="shared" si="14"/>
        <v>02</v>
      </c>
      <c r="E36" t="str">
        <f t="shared" si="15"/>
        <v>53.556</v>
      </c>
      <c r="F36" s="3">
        <f t="shared" si="6"/>
        <v>2</v>
      </c>
      <c r="G36" s="4">
        <f t="shared" si="7"/>
        <v>53.555999999999997</v>
      </c>
      <c r="H36" s="1">
        <v>3.89</v>
      </c>
      <c r="I36" s="4">
        <f t="shared" si="8"/>
        <v>49.665999999999997</v>
      </c>
      <c r="J36" s="6">
        <f t="shared" si="9"/>
        <v>2</v>
      </c>
      <c r="K36" s="7">
        <f t="shared" si="10"/>
        <v>49.665999999999997</v>
      </c>
      <c r="L36" s="6" t="s">
        <v>15</v>
      </c>
      <c r="M36" t="s">
        <v>289</v>
      </c>
      <c r="N36">
        <f t="shared" si="11"/>
        <v>160</v>
      </c>
      <c r="O36">
        <f t="shared" si="2"/>
        <v>0</v>
      </c>
      <c r="P36" t="str">
        <f t="shared" si="3"/>
        <v/>
      </c>
      <c r="Q36" s="6" t="s">
        <v>18</v>
      </c>
      <c r="R36" t="s">
        <v>289</v>
      </c>
      <c r="S36">
        <f t="shared" si="12"/>
        <v>200</v>
      </c>
      <c r="T36">
        <f t="shared" si="13"/>
        <v>0</v>
      </c>
      <c r="U36" t="str">
        <f t="shared" si="5"/>
        <v/>
      </c>
    </row>
    <row r="37" spans="1:21" x14ac:dyDescent="0.2">
      <c r="A37" t="s">
        <v>9</v>
      </c>
      <c r="B37" s="2" t="s">
        <v>51</v>
      </c>
      <c r="C37" s="2" t="s">
        <v>55</v>
      </c>
      <c r="D37" t="str">
        <f t="shared" si="14"/>
        <v>02</v>
      </c>
      <c r="E37" t="str">
        <f t="shared" si="15"/>
        <v>58.961</v>
      </c>
      <c r="F37" s="3">
        <f t="shared" si="6"/>
        <v>2</v>
      </c>
      <c r="G37" s="4">
        <f t="shared" si="7"/>
        <v>58.960999999999999</v>
      </c>
      <c r="H37" s="1">
        <v>3.89</v>
      </c>
      <c r="I37" s="4">
        <f t="shared" si="8"/>
        <v>55.070999999999998</v>
      </c>
      <c r="J37" s="6">
        <f t="shared" si="9"/>
        <v>2</v>
      </c>
      <c r="K37" s="7">
        <f t="shared" si="10"/>
        <v>55.070999999999998</v>
      </c>
      <c r="L37" s="6" t="s">
        <v>12</v>
      </c>
      <c r="M37" t="s">
        <v>289</v>
      </c>
      <c r="N37">
        <f t="shared" si="11"/>
        <v>160</v>
      </c>
      <c r="O37">
        <f t="shared" si="2"/>
        <v>0</v>
      </c>
      <c r="P37" t="str">
        <f t="shared" si="3"/>
        <v/>
      </c>
      <c r="Q37" s="6" t="s">
        <v>18</v>
      </c>
      <c r="R37" t="s">
        <v>289</v>
      </c>
      <c r="S37">
        <f t="shared" si="12"/>
        <v>200</v>
      </c>
      <c r="T37">
        <f t="shared" si="13"/>
        <v>0</v>
      </c>
      <c r="U37" t="str">
        <f t="shared" si="5"/>
        <v/>
      </c>
    </row>
    <row r="38" spans="1:21" x14ac:dyDescent="0.2">
      <c r="A38" t="s">
        <v>9</v>
      </c>
      <c r="B38" s="2" t="s">
        <v>52</v>
      </c>
      <c r="C38" s="2" t="s">
        <v>56</v>
      </c>
      <c r="D38" t="str">
        <f t="shared" si="14"/>
        <v>03</v>
      </c>
      <c r="E38" t="str">
        <f t="shared" si="15"/>
        <v>06.756</v>
      </c>
      <c r="F38" s="3">
        <f t="shared" si="6"/>
        <v>3</v>
      </c>
      <c r="G38" s="4">
        <f t="shared" si="7"/>
        <v>6.7560000000000002</v>
      </c>
      <c r="H38" s="1">
        <v>3.89</v>
      </c>
      <c r="I38" s="4">
        <f t="shared" si="8"/>
        <v>2.8660000000000001</v>
      </c>
      <c r="J38" s="6">
        <f t="shared" si="9"/>
        <v>3</v>
      </c>
      <c r="K38" s="7">
        <f t="shared" si="10"/>
        <v>2.8660000000000001</v>
      </c>
      <c r="L38" s="6" t="s">
        <v>12</v>
      </c>
      <c r="M38" t="s">
        <v>289</v>
      </c>
      <c r="N38">
        <f t="shared" si="11"/>
        <v>160</v>
      </c>
      <c r="O38">
        <f t="shared" si="2"/>
        <v>0</v>
      </c>
      <c r="P38" t="str">
        <f t="shared" si="3"/>
        <v/>
      </c>
      <c r="Q38" s="6" t="s">
        <v>18</v>
      </c>
      <c r="R38" s="37"/>
      <c r="S38">
        <f t="shared" si="12"/>
        <v>400</v>
      </c>
      <c r="T38">
        <f t="shared" si="13"/>
        <v>0</v>
      </c>
      <c r="U38" t="str">
        <f t="shared" si="5"/>
        <v/>
      </c>
    </row>
    <row r="39" spans="1:21" x14ac:dyDescent="0.2">
      <c r="A39" t="s">
        <v>9</v>
      </c>
      <c r="B39" s="2" t="s">
        <v>65</v>
      </c>
      <c r="C39" s="2" t="s">
        <v>57</v>
      </c>
      <c r="D39" t="str">
        <f t="shared" si="14"/>
        <v>03</v>
      </c>
      <c r="E39" t="str">
        <f t="shared" si="15"/>
        <v>12.301</v>
      </c>
      <c r="F39" s="3">
        <f t="shared" si="6"/>
        <v>3</v>
      </c>
      <c r="G39" s="4">
        <f t="shared" si="7"/>
        <v>12.301</v>
      </c>
      <c r="H39" s="1">
        <v>3.89</v>
      </c>
      <c r="I39" s="4">
        <f t="shared" si="8"/>
        <v>8.4109999999999996</v>
      </c>
      <c r="J39" s="6">
        <f t="shared" si="9"/>
        <v>3</v>
      </c>
      <c r="K39" s="7">
        <f t="shared" si="10"/>
        <v>8.4109999999999996</v>
      </c>
      <c r="L39" s="6" t="s">
        <v>12</v>
      </c>
      <c r="M39" t="s">
        <v>289</v>
      </c>
      <c r="N39">
        <f t="shared" si="11"/>
        <v>160</v>
      </c>
      <c r="O39">
        <f t="shared" si="2"/>
        <v>0</v>
      </c>
      <c r="P39" t="str">
        <f t="shared" si="3"/>
        <v/>
      </c>
      <c r="Q39" s="6" t="s">
        <v>19</v>
      </c>
      <c r="R39" t="s">
        <v>289</v>
      </c>
      <c r="S39">
        <f t="shared" si="12"/>
        <v>200</v>
      </c>
      <c r="T39">
        <f t="shared" si="13"/>
        <v>0</v>
      </c>
      <c r="U39" t="str">
        <f t="shared" si="5"/>
        <v/>
      </c>
    </row>
    <row r="40" spans="1:21" x14ac:dyDescent="0.2">
      <c r="A40" t="s">
        <v>9</v>
      </c>
      <c r="B40" s="2" t="s">
        <v>54</v>
      </c>
      <c r="C40" s="2" t="s">
        <v>58</v>
      </c>
      <c r="D40" t="str">
        <f t="shared" si="14"/>
        <v>03</v>
      </c>
      <c r="E40" t="str">
        <f t="shared" si="15"/>
        <v>29.196</v>
      </c>
      <c r="F40" s="3">
        <f t="shared" si="6"/>
        <v>3</v>
      </c>
      <c r="G40" s="4">
        <f t="shared" si="7"/>
        <v>29.196000000000002</v>
      </c>
      <c r="H40" s="1">
        <v>3.89</v>
      </c>
      <c r="I40" s="4">
        <f t="shared" si="8"/>
        <v>25.306000000000001</v>
      </c>
      <c r="J40" s="6">
        <f t="shared" si="9"/>
        <v>3</v>
      </c>
      <c r="K40" s="7">
        <f t="shared" si="10"/>
        <v>25.306000000000001</v>
      </c>
      <c r="L40" s="6" t="s">
        <v>15</v>
      </c>
      <c r="M40" t="s">
        <v>290</v>
      </c>
      <c r="N40">
        <f t="shared" si="11"/>
        <v>320</v>
      </c>
      <c r="O40">
        <f t="shared" si="2"/>
        <v>1</v>
      </c>
      <c r="P40" t="str">
        <f t="shared" si="3"/>
        <v>00:03:29.196</v>
      </c>
      <c r="Q40" s="6" t="s">
        <v>18</v>
      </c>
      <c r="R40" s="37"/>
      <c r="S40">
        <f t="shared" si="12"/>
        <v>400</v>
      </c>
      <c r="T40">
        <f t="shared" si="13"/>
        <v>0</v>
      </c>
      <c r="U40" t="str">
        <f t="shared" si="5"/>
        <v/>
      </c>
    </row>
    <row r="41" spans="1:21" s="15" customFormat="1" ht="16" thickBot="1" x14ac:dyDescent="0.25">
      <c r="A41" s="15" t="s">
        <v>9</v>
      </c>
      <c r="B41" s="2" t="s">
        <v>66</v>
      </c>
      <c r="C41" s="16" t="s">
        <v>59</v>
      </c>
      <c r="D41" s="15" t="str">
        <f t="shared" si="14"/>
        <v>03</v>
      </c>
      <c r="E41" s="15" t="str">
        <f t="shared" si="15"/>
        <v>36.731</v>
      </c>
      <c r="F41" s="17">
        <f t="shared" si="6"/>
        <v>3</v>
      </c>
      <c r="G41" s="18">
        <f t="shared" si="7"/>
        <v>36.731000000000002</v>
      </c>
      <c r="H41" s="19">
        <v>3.89</v>
      </c>
      <c r="I41" s="18">
        <f t="shared" si="8"/>
        <v>32.841000000000001</v>
      </c>
      <c r="J41" s="20">
        <f t="shared" si="9"/>
        <v>3</v>
      </c>
      <c r="K41" s="21">
        <f t="shared" si="10"/>
        <v>32.841000000000001</v>
      </c>
      <c r="L41" s="20" t="s">
        <v>10</v>
      </c>
      <c r="M41" s="15" t="s">
        <v>289</v>
      </c>
      <c r="N41">
        <f t="shared" si="11"/>
        <v>160</v>
      </c>
      <c r="O41">
        <f t="shared" si="2"/>
        <v>0</v>
      </c>
      <c r="P41" t="str">
        <f t="shared" si="3"/>
        <v/>
      </c>
      <c r="Q41" s="6" t="s">
        <v>18</v>
      </c>
      <c r="R41" t="s">
        <v>289</v>
      </c>
      <c r="S41">
        <f t="shared" si="12"/>
        <v>200</v>
      </c>
      <c r="T41">
        <f t="shared" si="13"/>
        <v>0</v>
      </c>
      <c r="U41" t="str">
        <f t="shared" si="5"/>
        <v/>
      </c>
    </row>
    <row r="42" spans="1:21" s="31" customFormat="1" x14ac:dyDescent="0.2">
      <c r="A42" s="31" t="s">
        <v>16</v>
      </c>
      <c r="B42" s="2" t="s">
        <v>56</v>
      </c>
      <c r="C42" s="32" t="s">
        <v>21</v>
      </c>
      <c r="D42" s="31" t="str">
        <f t="shared" si="14"/>
        <v>00</v>
      </c>
      <c r="E42" s="31" t="str">
        <f t="shared" si="15"/>
        <v>09.560</v>
      </c>
      <c r="F42" s="33">
        <f t="shared" si="6"/>
        <v>0</v>
      </c>
      <c r="G42" s="34">
        <f t="shared" si="7"/>
        <v>9.56</v>
      </c>
      <c r="H42" s="35">
        <v>3.89</v>
      </c>
      <c r="I42" s="34">
        <f t="shared" si="8"/>
        <v>5.67</v>
      </c>
      <c r="J42" s="13">
        <f t="shared" si="9"/>
        <v>0</v>
      </c>
      <c r="K42" s="14">
        <f t="shared" si="10"/>
        <v>5.67</v>
      </c>
      <c r="Q42" s="6" t="s">
        <v>18</v>
      </c>
      <c r="R42" t="s">
        <v>289</v>
      </c>
      <c r="S42">
        <f t="shared" si="12"/>
        <v>200</v>
      </c>
      <c r="T42">
        <f t="shared" si="13"/>
        <v>0</v>
      </c>
      <c r="U42" t="str">
        <f t="shared" si="5"/>
        <v/>
      </c>
    </row>
    <row r="43" spans="1:21" x14ac:dyDescent="0.2">
      <c r="A43" t="s">
        <v>16</v>
      </c>
      <c r="B43" s="2" t="s">
        <v>57</v>
      </c>
      <c r="C43" s="2" t="s">
        <v>60</v>
      </c>
      <c r="D43" t="str">
        <f t="shared" si="14"/>
        <v>00</v>
      </c>
      <c r="E43" t="str">
        <f t="shared" si="15"/>
        <v>12.985</v>
      </c>
      <c r="F43" s="3">
        <f t="shared" si="6"/>
        <v>0</v>
      </c>
      <c r="G43" s="4">
        <f t="shared" si="7"/>
        <v>12.984999999999999</v>
      </c>
      <c r="H43" s="1">
        <v>3.89</v>
      </c>
      <c r="I43" s="4">
        <f t="shared" si="8"/>
        <v>9.0949999999999989</v>
      </c>
      <c r="J43" s="6">
        <f t="shared" si="9"/>
        <v>0</v>
      </c>
      <c r="K43" s="7">
        <f t="shared" si="10"/>
        <v>9.0949999999999989</v>
      </c>
      <c r="Q43" s="6" t="s">
        <v>18</v>
      </c>
      <c r="R43" s="37"/>
      <c r="S43">
        <f t="shared" si="12"/>
        <v>400</v>
      </c>
      <c r="T43">
        <f t="shared" si="13"/>
        <v>0</v>
      </c>
      <c r="U43" t="str">
        <f t="shared" si="5"/>
        <v/>
      </c>
    </row>
    <row r="44" spans="1:21" x14ac:dyDescent="0.2">
      <c r="A44" t="s">
        <v>16</v>
      </c>
      <c r="B44" s="2" t="s">
        <v>67</v>
      </c>
      <c r="C44" s="2" t="s">
        <v>22</v>
      </c>
      <c r="D44" t="str">
        <f t="shared" si="14"/>
        <v>00</v>
      </c>
      <c r="E44" t="str">
        <f t="shared" si="15"/>
        <v>16.490</v>
      </c>
      <c r="F44" s="3">
        <f t="shared" si="6"/>
        <v>0</v>
      </c>
      <c r="G44" s="4">
        <f t="shared" si="7"/>
        <v>16.489999999999998</v>
      </c>
      <c r="H44" s="1">
        <v>3.89</v>
      </c>
      <c r="I44" s="4">
        <f t="shared" si="8"/>
        <v>12.599999999999998</v>
      </c>
      <c r="J44" s="6">
        <f t="shared" si="9"/>
        <v>0</v>
      </c>
      <c r="K44" s="7">
        <f t="shared" si="10"/>
        <v>12.599999999999998</v>
      </c>
      <c r="Q44" s="6" t="s">
        <v>18</v>
      </c>
      <c r="R44" s="37"/>
      <c r="S44">
        <f t="shared" si="12"/>
        <v>400</v>
      </c>
      <c r="T44">
        <f t="shared" si="13"/>
        <v>0</v>
      </c>
      <c r="U44" t="str">
        <f t="shared" si="5"/>
        <v/>
      </c>
    </row>
    <row r="45" spans="1:21" x14ac:dyDescent="0.2">
      <c r="A45" t="s">
        <v>16</v>
      </c>
      <c r="B45" s="2" t="s">
        <v>68</v>
      </c>
      <c r="C45" s="2" t="s">
        <v>23</v>
      </c>
      <c r="D45" t="str">
        <f t="shared" si="14"/>
        <v>00</v>
      </c>
      <c r="E45" t="str">
        <f t="shared" si="15"/>
        <v>20.820</v>
      </c>
      <c r="F45" s="3">
        <f t="shared" si="6"/>
        <v>0</v>
      </c>
      <c r="G45" s="4">
        <f t="shared" si="7"/>
        <v>20.82</v>
      </c>
      <c r="H45" s="1">
        <v>3.89</v>
      </c>
      <c r="I45" s="4">
        <f t="shared" si="8"/>
        <v>16.93</v>
      </c>
      <c r="J45" s="6">
        <f t="shared" si="9"/>
        <v>0</v>
      </c>
      <c r="K45" s="7">
        <f t="shared" si="10"/>
        <v>16.93</v>
      </c>
      <c r="Q45" s="6" t="s">
        <v>19</v>
      </c>
      <c r="R45" t="s">
        <v>290</v>
      </c>
      <c r="S45">
        <f t="shared" si="12"/>
        <v>400</v>
      </c>
      <c r="T45">
        <f t="shared" si="13"/>
        <v>1</v>
      </c>
      <c r="U45" t="str">
        <f t="shared" si="5"/>
        <v>00:03:29.196</v>
      </c>
    </row>
    <row r="46" spans="1:21" x14ac:dyDescent="0.2">
      <c r="A46" t="s">
        <v>16</v>
      </c>
      <c r="B46" s="2" t="s">
        <v>58</v>
      </c>
      <c r="C46" s="2" t="s">
        <v>24</v>
      </c>
      <c r="D46" t="str">
        <f t="shared" si="14"/>
        <v>00</v>
      </c>
      <c r="E46" t="str">
        <f t="shared" si="15"/>
        <v>26.740</v>
      </c>
      <c r="F46" s="3">
        <f t="shared" si="6"/>
        <v>0</v>
      </c>
      <c r="G46" s="4">
        <f t="shared" si="7"/>
        <v>26.74</v>
      </c>
      <c r="H46" s="1">
        <v>3.89</v>
      </c>
      <c r="I46" s="4">
        <f t="shared" si="8"/>
        <v>22.849999999999998</v>
      </c>
      <c r="J46" s="6">
        <f t="shared" si="9"/>
        <v>0</v>
      </c>
      <c r="K46" s="7">
        <f t="shared" si="10"/>
        <v>22.849999999999998</v>
      </c>
      <c r="Q46" s="6" t="s">
        <v>18</v>
      </c>
      <c r="R46" t="s">
        <v>289</v>
      </c>
      <c r="S46">
        <f t="shared" si="12"/>
        <v>200</v>
      </c>
      <c r="T46">
        <f t="shared" si="13"/>
        <v>0</v>
      </c>
      <c r="U46" t="str">
        <f t="shared" si="5"/>
        <v/>
      </c>
    </row>
    <row r="47" spans="1:21" x14ac:dyDescent="0.2">
      <c r="A47" t="s">
        <v>16</v>
      </c>
      <c r="B47" s="2" t="s">
        <v>69</v>
      </c>
      <c r="C47" s="2" t="s">
        <v>25</v>
      </c>
      <c r="D47" t="str">
        <f t="shared" si="14"/>
        <v>00</v>
      </c>
      <c r="E47" t="str">
        <f t="shared" si="15"/>
        <v>33.585</v>
      </c>
      <c r="F47" s="3">
        <f t="shared" si="6"/>
        <v>0</v>
      </c>
      <c r="G47" s="4">
        <f t="shared" si="7"/>
        <v>33.585000000000001</v>
      </c>
      <c r="H47" s="1">
        <v>3.89</v>
      </c>
      <c r="I47" s="4">
        <f t="shared" si="8"/>
        <v>29.695</v>
      </c>
      <c r="J47" s="6">
        <f t="shared" si="9"/>
        <v>0</v>
      </c>
      <c r="K47" s="7">
        <f t="shared" si="10"/>
        <v>29.695</v>
      </c>
      <c r="Q47" s="6"/>
      <c r="T47">
        <f>SUM(O2:O41)</f>
        <v>9</v>
      </c>
      <c r="U47" t="s">
        <v>312</v>
      </c>
    </row>
    <row r="48" spans="1:21" x14ac:dyDescent="0.2">
      <c r="A48" t="s">
        <v>16</v>
      </c>
      <c r="C48" s="2" t="s">
        <v>26</v>
      </c>
      <c r="D48" t="str">
        <f t="shared" si="14"/>
        <v>00</v>
      </c>
      <c r="E48" t="str">
        <f t="shared" si="15"/>
        <v>38.190</v>
      </c>
      <c r="F48" s="3">
        <f t="shared" si="6"/>
        <v>0</v>
      </c>
      <c r="G48" s="4">
        <f t="shared" si="7"/>
        <v>38.19</v>
      </c>
      <c r="H48" s="1">
        <v>3.89</v>
      </c>
      <c r="I48" s="4">
        <f t="shared" si="8"/>
        <v>34.299999999999997</v>
      </c>
      <c r="J48" s="6">
        <f t="shared" si="9"/>
        <v>0</v>
      </c>
      <c r="K48" s="7">
        <f t="shared" si="10"/>
        <v>34.299999999999997</v>
      </c>
      <c r="Q48" s="6"/>
      <c r="T48">
        <f>SUM(T2:T46)</f>
        <v>9</v>
      </c>
      <c r="U48" t="s">
        <v>313</v>
      </c>
    </row>
    <row r="49" spans="1:11" x14ac:dyDescent="0.2">
      <c r="A49" t="s">
        <v>16</v>
      </c>
      <c r="C49" s="2" t="s">
        <v>27</v>
      </c>
      <c r="D49" t="str">
        <f t="shared" si="14"/>
        <v>00</v>
      </c>
      <c r="E49" t="str">
        <f t="shared" si="15"/>
        <v>41.510</v>
      </c>
      <c r="F49" s="3">
        <f t="shared" si="6"/>
        <v>0</v>
      </c>
      <c r="G49" s="4">
        <f t="shared" si="7"/>
        <v>41.51</v>
      </c>
      <c r="H49" s="1">
        <v>3.89</v>
      </c>
      <c r="I49" s="4">
        <f t="shared" si="8"/>
        <v>37.619999999999997</v>
      </c>
      <c r="J49" s="6">
        <f t="shared" si="9"/>
        <v>0</v>
      </c>
      <c r="K49" s="7">
        <f t="shared" si="10"/>
        <v>37.619999999999997</v>
      </c>
    </row>
    <row r="50" spans="1:11" x14ac:dyDescent="0.2">
      <c r="A50" t="s">
        <v>16</v>
      </c>
      <c r="C50" s="2" t="s">
        <v>28</v>
      </c>
      <c r="D50" t="str">
        <f t="shared" si="14"/>
        <v>00</v>
      </c>
      <c r="E50" t="str">
        <f t="shared" si="15"/>
        <v>43.905</v>
      </c>
      <c r="F50" s="3">
        <f t="shared" si="6"/>
        <v>0</v>
      </c>
      <c r="G50" s="4">
        <f t="shared" si="7"/>
        <v>43.905000000000001</v>
      </c>
      <c r="H50" s="1">
        <v>3.89</v>
      </c>
      <c r="I50" s="4">
        <f t="shared" si="8"/>
        <v>40.015000000000001</v>
      </c>
      <c r="J50" s="6">
        <f t="shared" si="9"/>
        <v>0</v>
      </c>
      <c r="K50" s="7">
        <f t="shared" si="10"/>
        <v>40.015000000000001</v>
      </c>
    </row>
    <row r="51" spans="1:11" x14ac:dyDescent="0.2">
      <c r="A51" t="s">
        <v>16</v>
      </c>
      <c r="C51" s="2" t="s">
        <v>29</v>
      </c>
      <c r="D51" t="str">
        <f t="shared" si="14"/>
        <v>00</v>
      </c>
      <c r="E51" t="str">
        <f t="shared" si="15"/>
        <v>45.335</v>
      </c>
      <c r="F51" s="3">
        <f t="shared" si="6"/>
        <v>0</v>
      </c>
      <c r="G51" s="4">
        <f t="shared" si="7"/>
        <v>45.335000000000001</v>
      </c>
      <c r="H51" s="1">
        <v>3.89</v>
      </c>
      <c r="I51" s="4">
        <f t="shared" si="8"/>
        <v>41.445</v>
      </c>
      <c r="J51" s="6">
        <f t="shared" si="9"/>
        <v>0</v>
      </c>
      <c r="K51" s="7">
        <f t="shared" si="10"/>
        <v>41.445</v>
      </c>
    </row>
    <row r="52" spans="1:11" x14ac:dyDescent="0.2">
      <c r="A52" t="s">
        <v>16</v>
      </c>
      <c r="C52" s="2" t="s">
        <v>30</v>
      </c>
      <c r="D52" t="str">
        <f t="shared" si="14"/>
        <v>00</v>
      </c>
      <c r="E52" t="str">
        <f t="shared" si="15"/>
        <v>52.195</v>
      </c>
      <c r="F52" s="3">
        <f t="shared" si="6"/>
        <v>0</v>
      </c>
      <c r="G52" s="4">
        <f t="shared" si="7"/>
        <v>52.195</v>
      </c>
      <c r="H52" s="1">
        <v>3.89</v>
      </c>
      <c r="I52" s="4">
        <f t="shared" si="8"/>
        <v>48.305</v>
      </c>
      <c r="J52" s="6">
        <f t="shared" si="9"/>
        <v>0</v>
      </c>
      <c r="K52" s="7">
        <f t="shared" si="10"/>
        <v>48.305</v>
      </c>
    </row>
    <row r="53" spans="1:11" x14ac:dyDescent="0.2">
      <c r="A53" t="s">
        <v>16</v>
      </c>
      <c r="C53" s="2" t="s">
        <v>31</v>
      </c>
      <c r="D53" t="str">
        <f t="shared" si="14"/>
        <v>00</v>
      </c>
      <c r="E53" t="str">
        <f t="shared" si="15"/>
        <v>57.210</v>
      </c>
      <c r="F53" s="3">
        <f t="shared" si="6"/>
        <v>0</v>
      </c>
      <c r="G53" s="4">
        <f t="shared" si="7"/>
        <v>57.21</v>
      </c>
      <c r="H53" s="1">
        <v>3.89</v>
      </c>
      <c r="I53" s="4">
        <f t="shared" si="8"/>
        <v>53.32</v>
      </c>
      <c r="J53" s="6">
        <f t="shared" si="9"/>
        <v>0</v>
      </c>
      <c r="K53" s="7">
        <f t="shared" si="10"/>
        <v>53.32</v>
      </c>
    </row>
    <row r="54" spans="1:11" x14ac:dyDescent="0.2">
      <c r="A54" t="s">
        <v>16</v>
      </c>
      <c r="C54" s="2" t="s">
        <v>32</v>
      </c>
      <c r="D54" t="str">
        <f t="shared" si="14"/>
        <v>01</v>
      </c>
      <c r="E54" t="str">
        <f t="shared" si="15"/>
        <v>00.655</v>
      </c>
      <c r="F54" s="3">
        <f t="shared" si="6"/>
        <v>1</v>
      </c>
      <c r="G54" s="4">
        <f t="shared" si="7"/>
        <v>0.65500000000000003</v>
      </c>
      <c r="H54" s="1">
        <v>3.89</v>
      </c>
      <c r="I54" s="4">
        <f t="shared" si="8"/>
        <v>-3.2350000000000003</v>
      </c>
      <c r="J54" s="6">
        <f t="shared" si="9"/>
        <v>0</v>
      </c>
      <c r="K54" s="7">
        <f t="shared" si="10"/>
        <v>56.765000000000001</v>
      </c>
    </row>
    <row r="55" spans="1:11" x14ac:dyDescent="0.2">
      <c r="A55" t="s">
        <v>16</v>
      </c>
      <c r="C55" s="2" t="s">
        <v>33</v>
      </c>
      <c r="D55" t="str">
        <f t="shared" si="14"/>
        <v>01</v>
      </c>
      <c r="E55" t="str">
        <f t="shared" si="15"/>
        <v>04.025</v>
      </c>
      <c r="F55" s="3">
        <f t="shared" si="6"/>
        <v>1</v>
      </c>
      <c r="G55" s="4">
        <f t="shared" si="7"/>
        <v>4.0250000000000004</v>
      </c>
      <c r="H55" s="1">
        <v>3.89</v>
      </c>
      <c r="I55" s="4">
        <f t="shared" si="8"/>
        <v>0.13500000000000023</v>
      </c>
      <c r="J55" s="6">
        <f t="shared" si="9"/>
        <v>1</v>
      </c>
      <c r="K55" s="7">
        <f t="shared" si="10"/>
        <v>0.13500000000000023</v>
      </c>
    </row>
    <row r="56" spans="1:11" x14ac:dyDescent="0.2">
      <c r="A56" t="s">
        <v>16</v>
      </c>
      <c r="C56" s="2" t="s">
        <v>34</v>
      </c>
      <c r="D56" t="str">
        <f t="shared" si="14"/>
        <v>01</v>
      </c>
      <c r="E56" t="str">
        <f t="shared" si="15"/>
        <v>07.975</v>
      </c>
      <c r="F56" s="3">
        <f t="shared" si="6"/>
        <v>1</v>
      </c>
      <c r="G56" s="4">
        <f t="shared" si="7"/>
        <v>7.9749999999999996</v>
      </c>
      <c r="H56" s="1">
        <v>3.89</v>
      </c>
      <c r="I56" s="4">
        <f t="shared" si="8"/>
        <v>4.0849999999999991</v>
      </c>
      <c r="J56" s="6">
        <f t="shared" si="9"/>
        <v>1</v>
      </c>
      <c r="K56" s="7">
        <f t="shared" si="10"/>
        <v>4.0849999999999991</v>
      </c>
    </row>
    <row r="57" spans="1:11" x14ac:dyDescent="0.2">
      <c r="A57" t="s">
        <v>16</v>
      </c>
      <c r="C57" s="2" t="s">
        <v>35</v>
      </c>
      <c r="D57" t="str">
        <f t="shared" si="14"/>
        <v>01</v>
      </c>
      <c r="E57" t="str">
        <f t="shared" si="15"/>
        <v>16.005</v>
      </c>
      <c r="F57" s="3">
        <f t="shared" si="6"/>
        <v>1</v>
      </c>
      <c r="G57" s="4">
        <f t="shared" si="7"/>
        <v>16.004999999999999</v>
      </c>
      <c r="H57" s="1">
        <v>3.89</v>
      </c>
      <c r="I57" s="4">
        <f t="shared" si="8"/>
        <v>12.114999999999998</v>
      </c>
      <c r="J57" s="6">
        <f t="shared" si="9"/>
        <v>1</v>
      </c>
      <c r="K57" s="7">
        <f t="shared" si="10"/>
        <v>12.114999999999998</v>
      </c>
    </row>
    <row r="58" spans="1:11" x14ac:dyDescent="0.2">
      <c r="A58" t="s">
        <v>16</v>
      </c>
      <c r="C58" s="2" t="s">
        <v>36</v>
      </c>
      <c r="D58" t="str">
        <f t="shared" si="14"/>
        <v>01</v>
      </c>
      <c r="E58" t="str">
        <f t="shared" si="15"/>
        <v>19.505</v>
      </c>
      <c r="F58" s="3">
        <f t="shared" si="6"/>
        <v>1</v>
      </c>
      <c r="G58" s="4">
        <f t="shared" si="7"/>
        <v>19.504999999999999</v>
      </c>
      <c r="H58" s="1">
        <v>3.89</v>
      </c>
      <c r="I58" s="4">
        <f t="shared" si="8"/>
        <v>15.614999999999998</v>
      </c>
      <c r="J58" s="6">
        <f t="shared" si="9"/>
        <v>1</v>
      </c>
      <c r="K58" s="7">
        <f t="shared" si="10"/>
        <v>15.614999999999998</v>
      </c>
    </row>
    <row r="59" spans="1:11" x14ac:dyDescent="0.2">
      <c r="A59" t="s">
        <v>16</v>
      </c>
      <c r="C59" s="2" t="s">
        <v>37</v>
      </c>
      <c r="D59" t="str">
        <f t="shared" si="14"/>
        <v>01</v>
      </c>
      <c r="E59" t="str">
        <f t="shared" si="15"/>
        <v>22.920</v>
      </c>
      <c r="F59" s="3">
        <f t="shared" si="6"/>
        <v>1</v>
      </c>
      <c r="G59" s="4">
        <f t="shared" si="7"/>
        <v>22.92</v>
      </c>
      <c r="H59" s="1">
        <v>3.89</v>
      </c>
      <c r="I59" s="4">
        <f t="shared" si="8"/>
        <v>19.03</v>
      </c>
      <c r="J59" s="6">
        <f t="shared" si="9"/>
        <v>1</v>
      </c>
      <c r="K59" s="7">
        <f t="shared" si="10"/>
        <v>19.03</v>
      </c>
    </row>
    <row r="60" spans="1:11" x14ac:dyDescent="0.2">
      <c r="A60" t="s">
        <v>16</v>
      </c>
      <c r="C60" s="2" t="s">
        <v>38</v>
      </c>
      <c r="D60" t="str">
        <f t="shared" si="14"/>
        <v>01</v>
      </c>
      <c r="E60" t="str">
        <f t="shared" si="15"/>
        <v>28.320</v>
      </c>
      <c r="F60" s="3">
        <f t="shared" si="6"/>
        <v>1</v>
      </c>
      <c r="G60" s="4">
        <f t="shared" si="7"/>
        <v>28.32</v>
      </c>
      <c r="H60" s="1">
        <v>3.89</v>
      </c>
      <c r="I60" s="4">
        <f t="shared" si="8"/>
        <v>24.43</v>
      </c>
      <c r="J60" s="6">
        <f t="shared" si="9"/>
        <v>1</v>
      </c>
      <c r="K60" s="7">
        <f t="shared" si="10"/>
        <v>24.43</v>
      </c>
    </row>
    <row r="61" spans="1:11" x14ac:dyDescent="0.2">
      <c r="A61" t="s">
        <v>16</v>
      </c>
      <c r="C61" s="2" t="s">
        <v>40</v>
      </c>
      <c r="D61" t="str">
        <f t="shared" si="14"/>
        <v>01</v>
      </c>
      <c r="E61" t="str">
        <f t="shared" si="15"/>
        <v>34.705</v>
      </c>
      <c r="F61" s="3">
        <f t="shared" si="6"/>
        <v>1</v>
      </c>
      <c r="G61" s="4">
        <f t="shared" si="7"/>
        <v>34.704999999999998</v>
      </c>
      <c r="H61" s="1">
        <v>3.89</v>
      </c>
      <c r="I61" s="4">
        <f t="shared" si="8"/>
        <v>30.814999999999998</v>
      </c>
      <c r="J61" s="6">
        <f t="shared" si="9"/>
        <v>1</v>
      </c>
      <c r="K61" s="7">
        <f t="shared" si="10"/>
        <v>30.814999999999998</v>
      </c>
    </row>
    <row r="62" spans="1:11" x14ac:dyDescent="0.2">
      <c r="A62" t="s">
        <v>16</v>
      </c>
      <c r="C62" s="2" t="s">
        <v>41</v>
      </c>
      <c r="D62" t="str">
        <f t="shared" si="14"/>
        <v>01</v>
      </c>
      <c r="E62" t="str">
        <f t="shared" si="15"/>
        <v>38.345</v>
      </c>
      <c r="F62" s="3">
        <f t="shared" si="6"/>
        <v>1</v>
      </c>
      <c r="G62" s="4">
        <f t="shared" si="7"/>
        <v>38.344999999999999</v>
      </c>
      <c r="H62" s="1">
        <v>3.89</v>
      </c>
      <c r="I62" s="4">
        <f t="shared" si="8"/>
        <v>34.454999999999998</v>
      </c>
      <c r="J62" s="6">
        <f t="shared" si="9"/>
        <v>1</v>
      </c>
      <c r="K62" s="7">
        <f t="shared" si="10"/>
        <v>34.454999999999998</v>
      </c>
    </row>
    <row r="63" spans="1:11" x14ac:dyDescent="0.2">
      <c r="A63" t="s">
        <v>16</v>
      </c>
      <c r="C63" s="2" t="s">
        <v>42</v>
      </c>
      <c r="D63" t="str">
        <f t="shared" si="14"/>
        <v>01</v>
      </c>
      <c r="E63" t="str">
        <f t="shared" si="15"/>
        <v>40.970</v>
      </c>
      <c r="F63" s="3">
        <f t="shared" si="6"/>
        <v>1</v>
      </c>
      <c r="G63" s="4">
        <f t="shared" si="7"/>
        <v>40.97</v>
      </c>
      <c r="H63" s="1">
        <v>3.89</v>
      </c>
      <c r="I63" s="4">
        <f t="shared" si="8"/>
        <v>37.08</v>
      </c>
      <c r="J63" s="6">
        <f t="shared" si="9"/>
        <v>1</v>
      </c>
      <c r="K63" s="7">
        <f t="shared" si="10"/>
        <v>37.08</v>
      </c>
    </row>
    <row r="64" spans="1:11" x14ac:dyDescent="0.2">
      <c r="A64" t="s">
        <v>16</v>
      </c>
      <c r="C64" s="2" t="s">
        <v>61</v>
      </c>
      <c r="D64" t="str">
        <f t="shared" si="14"/>
        <v>01</v>
      </c>
      <c r="E64" t="str">
        <f t="shared" si="15"/>
        <v>45.900</v>
      </c>
      <c r="F64" s="3">
        <f t="shared" si="6"/>
        <v>1</v>
      </c>
      <c r="G64" s="4">
        <f t="shared" si="7"/>
        <v>45.9</v>
      </c>
      <c r="H64" s="1">
        <v>3.89</v>
      </c>
      <c r="I64" s="4">
        <f t="shared" si="8"/>
        <v>42.01</v>
      </c>
      <c r="J64" s="6">
        <f t="shared" si="9"/>
        <v>1</v>
      </c>
      <c r="K64" s="7">
        <f t="shared" si="10"/>
        <v>42.01</v>
      </c>
    </row>
    <row r="65" spans="1:11" x14ac:dyDescent="0.2">
      <c r="A65" t="s">
        <v>16</v>
      </c>
      <c r="C65" s="2" t="s">
        <v>43</v>
      </c>
      <c r="D65" t="str">
        <f t="shared" si="14"/>
        <v>01</v>
      </c>
      <c r="E65" t="str">
        <f t="shared" si="15"/>
        <v>50.250</v>
      </c>
      <c r="F65" s="3">
        <f t="shared" si="6"/>
        <v>1</v>
      </c>
      <c r="G65" s="4">
        <f t="shared" si="7"/>
        <v>50.25</v>
      </c>
      <c r="H65" s="1">
        <v>3.89</v>
      </c>
      <c r="I65" s="4">
        <f t="shared" si="8"/>
        <v>46.36</v>
      </c>
      <c r="J65" s="6">
        <f t="shared" si="9"/>
        <v>1</v>
      </c>
      <c r="K65" s="7">
        <f t="shared" si="10"/>
        <v>46.36</v>
      </c>
    </row>
    <row r="66" spans="1:11" x14ac:dyDescent="0.2">
      <c r="A66" t="s">
        <v>16</v>
      </c>
      <c r="C66" s="2" t="s">
        <v>44</v>
      </c>
      <c r="D66" t="str">
        <f t="shared" ref="D66:D86" si="16">LEFT(RIGHT(C66,9),2)</f>
        <v>01</v>
      </c>
      <c r="E66" t="str">
        <f t="shared" ref="E66:E86" si="17">RIGHT(C66,6)</f>
        <v>56.895</v>
      </c>
      <c r="F66" s="3">
        <f t="shared" si="6"/>
        <v>1</v>
      </c>
      <c r="G66" s="4">
        <f t="shared" si="7"/>
        <v>56.895000000000003</v>
      </c>
      <c r="H66" s="1">
        <v>3.89</v>
      </c>
      <c r="I66" s="4">
        <f t="shared" si="8"/>
        <v>53.005000000000003</v>
      </c>
      <c r="J66" s="6">
        <f t="shared" si="9"/>
        <v>1</v>
      </c>
      <c r="K66" s="7">
        <f t="shared" si="10"/>
        <v>53.005000000000003</v>
      </c>
    </row>
    <row r="67" spans="1:11" x14ac:dyDescent="0.2">
      <c r="A67" t="s">
        <v>16</v>
      </c>
      <c r="C67" s="2" t="s">
        <v>45</v>
      </c>
      <c r="D67" t="str">
        <f t="shared" si="16"/>
        <v>02</v>
      </c>
      <c r="E67" t="str">
        <f t="shared" si="17"/>
        <v>02.020</v>
      </c>
      <c r="F67" s="3">
        <f t="shared" ref="F67:F86" si="18">VALUE(D67)</f>
        <v>2</v>
      </c>
      <c r="G67" s="4">
        <f t="shared" ref="G67:G86" si="19">VALUE(E67)</f>
        <v>2.02</v>
      </c>
      <c r="H67" s="1">
        <v>3.89</v>
      </c>
      <c r="I67" s="4">
        <f t="shared" ref="I67:I86" si="20">G67-H67</f>
        <v>-1.87</v>
      </c>
      <c r="J67" s="6">
        <f t="shared" ref="J67:J86" si="21">IF(I67&lt;0,F67-1,F67)</f>
        <v>1</v>
      </c>
      <c r="K67" s="7">
        <f t="shared" ref="K67:K86" si="22">IF(I67&lt;0,60+I67,I67)</f>
        <v>58.13</v>
      </c>
    </row>
    <row r="68" spans="1:11" x14ac:dyDescent="0.2">
      <c r="A68" t="s">
        <v>16</v>
      </c>
      <c r="C68" s="2" t="s">
        <v>46</v>
      </c>
      <c r="D68" t="str">
        <f t="shared" si="16"/>
        <v>02</v>
      </c>
      <c r="E68" t="str">
        <f t="shared" si="17"/>
        <v>07.425</v>
      </c>
      <c r="F68" s="3">
        <f t="shared" si="18"/>
        <v>2</v>
      </c>
      <c r="G68" s="4">
        <f t="shared" si="19"/>
        <v>7.4249999999999998</v>
      </c>
      <c r="H68" s="1">
        <v>3.89</v>
      </c>
      <c r="I68" s="4">
        <f t="shared" si="20"/>
        <v>3.5349999999999997</v>
      </c>
      <c r="J68" s="6">
        <f t="shared" si="21"/>
        <v>2</v>
      </c>
      <c r="K68" s="7">
        <f t="shared" si="22"/>
        <v>3.5349999999999997</v>
      </c>
    </row>
    <row r="69" spans="1:11" x14ac:dyDescent="0.2">
      <c r="A69" t="s">
        <v>16</v>
      </c>
      <c r="C69" s="2" t="s">
        <v>47</v>
      </c>
      <c r="D69" t="str">
        <f t="shared" si="16"/>
        <v>02</v>
      </c>
      <c r="E69" t="str">
        <f t="shared" si="17"/>
        <v>09.145</v>
      </c>
      <c r="F69" s="3">
        <f t="shared" si="18"/>
        <v>2</v>
      </c>
      <c r="G69" s="4">
        <f t="shared" si="19"/>
        <v>9.1449999999999996</v>
      </c>
      <c r="H69" s="1">
        <v>3.89</v>
      </c>
      <c r="I69" s="4">
        <f t="shared" si="20"/>
        <v>5.254999999999999</v>
      </c>
      <c r="J69" s="6">
        <f t="shared" si="21"/>
        <v>2</v>
      </c>
      <c r="K69" s="7">
        <f t="shared" si="22"/>
        <v>5.254999999999999</v>
      </c>
    </row>
    <row r="70" spans="1:11" x14ac:dyDescent="0.2">
      <c r="A70" t="s">
        <v>16</v>
      </c>
      <c r="C70" s="2" t="s">
        <v>48</v>
      </c>
      <c r="D70" t="str">
        <f t="shared" si="16"/>
        <v>02</v>
      </c>
      <c r="E70" t="str">
        <f t="shared" si="17"/>
        <v>12.710</v>
      </c>
      <c r="F70" s="3">
        <f t="shared" si="18"/>
        <v>2</v>
      </c>
      <c r="G70" s="4">
        <f t="shared" si="19"/>
        <v>12.71</v>
      </c>
      <c r="H70" s="1">
        <v>3.89</v>
      </c>
      <c r="I70" s="4">
        <f t="shared" si="20"/>
        <v>8.82</v>
      </c>
      <c r="J70" s="6">
        <f t="shared" si="21"/>
        <v>2</v>
      </c>
      <c r="K70" s="7">
        <f t="shared" si="22"/>
        <v>8.82</v>
      </c>
    </row>
    <row r="71" spans="1:11" x14ac:dyDescent="0.2">
      <c r="A71" t="s">
        <v>16</v>
      </c>
      <c r="C71" s="2" t="s">
        <v>49</v>
      </c>
      <c r="D71" t="str">
        <f t="shared" si="16"/>
        <v>02</v>
      </c>
      <c r="E71" t="str">
        <f t="shared" si="17"/>
        <v>22.065</v>
      </c>
      <c r="F71" s="3">
        <f t="shared" si="18"/>
        <v>2</v>
      </c>
      <c r="G71" s="4">
        <f t="shared" si="19"/>
        <v>22.065000000000001</v>
      </c>
      <c r="H71" s="1">
        <v>3.89</v>
      </c>
      <c r="I71" s="4">
        <f t="shared" si="20"/>
        <v>18.175000000000001</v>
      </c>
      <c r="J71" s="6">
        <f t="shared" si="21"/>
        <v>2</v>
      </c>
      <c r="K71" s="7">
        <f t="shared" si="22"/>
        <v>18.175000000000001</v>
      </c>
    </row>
    <row r="72" spans="1:11" x14ac:dyDescent="0.2">
      <c r="A72" t="s">
        <v>16</v>
      </c>
      <c r="C72" s="2" t="s">
        <v>62</v>
      </c>
      <c r="D72" t="str">
        <f t="shared" si="16"/>
        <v>02</v>
      </c>
      <c r="E72" t="str">
        <f t="shared" si="17"/>
        <v>26.470</v>
      </c>
      <c r="F72" s="3">
        <f t="shared" si="18"/>
        <v>2</v>
      </c>
      <c r="G72" s="4">
        <f t="shared" si="19"/>
        <v>26.47</v>
      </c>
      <c r="H72" s="1">
        <v>3.89</v>
      </c>
      <c r="I72" s="4">
        <f t="shared" si="20"/>
        <v>22.58</v>
      </c>
      <c r="J72" s="6">
        <f t="shared" si="21"/>
        <v>2</v>
      </c>
      <c r="K72" s="7">
        <f t="shared" si="22"/>
        <v>22.58</v>
      </c>
    </row>
    <row r="73" spans="1:11" x14ac:dyDescent="0.2">
      <c r="A73" t="s">
        <v>16</v>
      </c>
      <c r="C73" s="2" t="s">
        <v>63</v>
      </c>
      <c r="D73" t="str">
        <f t="shared" si="16"/>
        <v>02</v>
      </c>
      <c r="E73" t="str">
        <f t="shared" si="17"/>
        <v>30.045</v>
      </c>
      <c r="F73" s="3">
        <f t="shared" si="18"/>
        <v>2</v>
      </c>
      <c r="G73" s="4">
        <f t="shared" si="19"/>
        <v>30.045000000000002</v>
      </c>
      <c r="H73" s="1">
        <v>3.89</v>
      </c>
      <c r="I73" s="4">
        <f t="shared" si="20"/>
        <v>26.155000000000001</v>
      </c>
      <c r="J73" s="6">
        <f t="shared" si="21"/>
        <v>2</v>
      </c>
      <c r="K73" s="7">
        <f t="shared" si="22"/>
        <v>26.155000000000001</v>
      </c>
    </row>
    <row r="74" spans="1:11" x14ac:dyDescent="0.2">
      <c r="A74" t="s">
        <v>16</v>
      </c>
      <c r="C74" s="2" t="s">
        <v>50</v>
      </c>
      <c r="D74" t="str">
        <f t="shared" si="16"/>
        <v>02</v>
      </c>
      <c r="E74" t="str">
        <f t="shared" si="17"/>
        <v>30.955</v>
      </c>
      <c r="F74" s="3">
        <f t="shared" si="18"/>
        <v>2</v>
      </c>
      <c r="G74" s="4">
        <f t="shared" si="19"/>
        <v>30.954999999999998</v>
      </c>
      <c r="H74" s="1">
        <v>3.89</v>
      </c>
      <c r="I74" s="4">
        <f t="shared" si="20"/>
        <v>27.064999999999998</v>
      </c>
      <c r="J74" s="6">
        <f t="shared" si="21"/>
        <v>2</v>
      </c>
      <c r="K74" s="7">
        <f t="shared" si="22"/>
        <v>27.064999999999998</v>
      </c>
    </row>
    <row r="75" spans="1:11" x14ac:dyDescent="0.2">
      <c r="A75" t="s">
        <v>16</v>
      </c>
      <c r="C75" s="2" t="s">
        <v>64</v>
      </c>
      <c r="D75" t="str">
        <f t="shared" si="16"/>
        <v>02</v>
      </c>
      <c r="E75" t="str">
        <f t="shared" si="17"/>
        <v>36.161</v>
      </c>
      <c r="F75" s="3">
        <f t="shared" si="18"/>
        <v>2</v>
      </c>
      <c r="G75" s="4">
        <f t="shared" si="19"/>
        <v>36.161000000000001</v>
      </c>
      <c r="H75" s="1">
        <v>3.89</v>
      </c>
      <c r="I75" s="4">
        <f t="shared" si="20"/>
        <v>32.271000000000001</v>
      </c>
      <c r="J75" s="6">
        <f t="shared" si="21"/>
        <v>2</v>
      </c>
      <c r="K75" s="7">
        <f t="shared" si="22"/>
        <v>32.271000000000001</v>
      </c>
    </row>
    <row r="76" spans="1:11" x14ac:dyDescent="0.2">
      <c r="A76" t="s">
        <v>16</v>
      </c>
      <c r="C76" s="2" t="s">
        <v>51</v>
      </c>
      <c r="D76" t="str">
        <f t="shared" si="16"/>
        <v>02</v>
      </c>
      <c r="E76" t="str">
        <f t="shared" si="17"/>
        <v>37.756</v>
      </c>
      <c r="F76" s="3">
        <f t="shared" si="18"/>
        <v>2</v>
      </c>
      <c r="G76" s="4">
        <f t="shared" si="19"/>
        <v>37.756</v>
      </c>
      <c r="H76" s="1">
        <v>3.89</v>
      </c>
      <c r="I76" s="4">
        <f t="shared" si="20"/>
        <v>33.866</v>
      </c>
      <c r="J76" s="6">
        <f t="shared" si="21"/>
        <v>2</v>
      </c>
      <c r="K76" s="7">
        <f t="shared" si="22"/>
        <v>33.866</v>
      </c>
    </row>
    <row r="77" spans="1:11" x14ac:dyDescent="0.2">
      <c r="A77" t="s">
        <v>16</v>
      </c>
      <c r="C77" s="2" t="s">
        <v>52</v>
      </c>
      <c r="D77" t="str">
        <f t="shared" si="16"/>
        <v>02</v>
      </c>
      <c r="E77" t="str">
        <f t="shared" si="17"/>
        <v>42.776</v>
      </c>
      <c r="F77" s="3">
        <f t="shared" si="18"/>
        <v>2</v>
      </c>
      <c r="G77" s="4">
        <f t="shared" si="19"/>
        <v>42.776000000000003</v>
      </c>
      <c r="H77" s="1">
        <v>3.89</v>
      </c>
      <c r="I77" s="4">
        <f t="shared" si="20"/>
        <v>38.886000000000003</v>
      </c>
      <c r="J77" s="6">
        <f t="shared" si="21"/>
        <v>2</v>
      </c>
      <c r="K77" s="7">
        <f t="shared" si="22"/>
        <v>38.886000000000003</v>
      </c>
    </row>
    <row r="78" spans="1:11" x14ac:dyDescent="0.2">
      <c r="A78" t="s">
        <v>16</v>
      </c>
      <c r="C78" s="2" t="s">
        <v>65</v>
      </c>
      <c r="D78" t="str">
        <f t="shared" si="16"/>
        <v>02</v>
      </c>
      <c r="E78" t="str">
        <f t="shared" si="17"/>
        <v>49.296</v>
      </c>
      <c r="F78" s="3">
        <f t="shared" si="18"/>
        <v>2</v>
      </c>
      <c r="G78" s="4">
        <f t="shared" si="19"/>
        <v>49.295999999999999</v>
      </c>
      <c r="H78" s="1">
        <v>3.89</v>
      </c>
      <c r="I78" s="4">
        <f t="shared" si="20"/>
        <v>45.405999999999999</v>
      </c>
      <c r="J78" s="6">
        <f t="shared" si="21"/>
        <v>2</v>
      </c>
      <c r="K78" s="7">
        <f t="shared" si="22"/>
        <v>45.405999999999999</v>
      </c>
    </row>
    <row r="79" spans="1:11" x14ac:dyDescent="0.2">
      <c r="A79" t="s">
        <v>16</v>
      </c>
      <c r="C79" s="2" t="s">
        <v>54</v>
      </c>
      <c r="D79" t="str">
        <f t="shared" si="16"/>
        <v>02</v>
      </c>
      <c r="E79" t="str">
        <f t="shared" si="17"/>
        <v>53.556</v>
      </c>
      <c r="F79" s="3">
        <f t="shared" si="18"/>
        <v>2</v>
      </c>
      <c r="G79" s="4">
        <f t="shared" si="19"/>
        <v>53.555999999999997</v>
      </c>
      <c r="H79" s="1">
        <v>3.89</v>
      </c>
      <c r="I79" s="4">
        <f t="shared" si="20"/>
        <v>49.665999999999997</v>
      </c>
      <c r="J79" s="6">
        <f t="shared" si="21"/>
        <v>2</v>
      </c>
      <c r="K79" s="7">
        <f t="shared" si="22"/>
        <v>49.665999999999997</v>
      </c>
    </row>
    <row r="80" spans="1:11" x14ac:dyDescent="0.2">
      <c r="A80" t="s">
        <v>16</v>
      </c>
      <c r="C80" s="2" t="s">
        <v>66</v>
      </c>
      <c r="D80" t="str">
        <f t="shared" si="16"/>
        <v>02</v>
      </c>
      <c r="E80" t="str">
        <f t="shared" si="17"/>
        <v>56.656</v>
      </c>
      <c r="F80" s="3">
        <f t="shared" si="18"/>
        <v>2</v>
      </c>
      <c r="G80" s="4">
        <f t="shared" si="19"/>
        <v>56.655999999999999</v>
      </c>
      <c r="H80" s="1">
        <v>3.89</v>
      </c>
      <c r="I80" s="4">
        <f t="shared" si="20"/>
        <v>52.765999999999998</v>
      </c>
      <c r="J80" s="6">
        <f t="shared" si="21"/>
        <v>2</v>
      </c>
      <c r="K80" s="7">
        <f t="shared" si="22"/>
        <v>52.765999999999998</v>
      </c>
    </row>
    <row r="81" spans="1:11" x14ac:dyDescent="0.2">
      <c r="A81" t="s">
        <v>16</v>
      </c>
      <c r="C81" s="2" t="s">
        <v>56</v>
      </c>
      <c r="D81" t="str">
        <f t="shared" si="16"/>
        <v>03</v>
      </c>
      <c r="E81" t="str">
        <f t="shared" si="17"/>
        <v>06.756</v>
      </c>
      <c r="F81" s="3">
        <f t="shared" si="18"/>
        <v>3</v>
      </c>
      <c r="G81" s="4">
        <f t="shared" si="19"/>
        <v>6.7560000000000002</v>
      </c>
      <c r="H81" s="1">
        <v>3.89</v>
      </c>
      <c r="I81" s="4">
        <f t="shared" si="20"/>
        <v>2.8660000000000001</v>
      </c>
      <c r="J81" s="6">
        <f t="shared" si="21"/>
        <v>3</v>
      </c>
      <c r="K81" s="7">
        <f t="shared" si="22"/>
        <v>2.8660000000000001</v>
      </c>
    </row>
    <row r="82" spans="1:11" x14ac:dyDescent="0.2">
      <c r="A82" t="s">
        <v>16</v>
      </c>
      <c r="C82" s="2" t="s">
        <v>57</v>
      </c>
      <c r="D82" t="str">
        <f t="shared" si="16"/>
        <v>03</v>
      </c>
      <c r="E82" t="str">
        <f t="shared" si="17"/>
        <v>12.301</v>
      </c>
      <c r="F82" s="3">
        <f t="shared" si="18"/>
        <v>3</v>
      </c>
      <c r="G82" s="4">
        <f t="shared" si="19"/>
        <v>12.301</v>
      </c>
      <c r="H82" s="1">
        <v>3.89</v>
      </c>
      <c r="I82" s="4">
        <f t="shared" si="20"/>
        <v>8.4109999999999996</v>
      </c>
      <c r="J82" s="6">
        <f t="shared" si="21"/>
        <v>3</v>
      </c>
      <c r="K82" s="7">
        <f t="shared" si="22"/>
        <v>8.4109999999999996</v>
      </c>
    </row>
    <row r="83" spans="1:11" x14ac:dyDescent="0.2">
      <c r="A83" t="s">
        <v>16</v>
      </c>
      <c r="C83" s="2" t="s">
        <v>67</v>
      </c>
      <c r="D83" t="str">
        <f t="shared" si="16"/>
        <v>03</v>
      </c>
      <c r="E83" t="str">
        <f t="shared" si="17"/>
        <v>24.256</v>
      </c>
      <c r="F83" s="3">
        <f t="shared" si="18"/>
        <v>3</v>
      </c>
      <c r="G83" s="4">
        <f t="shared" si="19"/>
        <v>24.256</v>
      </c>
      <c r="H83" s="1">
        <v>3.89</v>
      </c>
      <c r="I83" s="4">
        <f t="shared" si="20"/>
        <v>20.366</v>
      </c>
      <c r="J83" s="6">
        <f t="shared" si="21"/>
        <v>3</v>
      </c>
      <c r="K83" s="7">
        <f t="shared" si="22"/>
        <v>20.366</v>
      </c>
    </row>
    <row r="84" spans="1:11" x14ac:dyDescent="0.2">
      <c r="A84" t="s">
        <v>16</v>
      </c>
      <c r="C84" s="2" t="s">
        <v>68</v>
      </c>
      <c r="D84" t="str">
        <f t="shared" si="16"/>
        <v>03</v>
      </c>
      <c r="E84" t="str">
        <f t="shared" si="17"/>
        <v>26.691</v>
      </c>
      <c r="F84" s="3">
        <f t="shared" si="18"/>
        <v>3</v>
      </c>
      <c r="G84" s="4">
        <f t="shared" si="19"/>
        <v>26.690999999999999</v>
      </c>
      <c r="H84" s="1">
        <v>3.89</v>
      </c>
      <c r="I84" s="4">
        <f t="shared" si="20"/>
        <v>22.800999999999998</v>
      </c>
      <c r="J84" s="6">
        <f t="shared" si="21"/>
        <v>3</v>
      </c>
      <c r="K84" s="7">
        <f t="shared" si="22"/>
        <v>22.800999999999998</v>
      </c>
    </row>
    <row r="85" spans="1:11" x14ac:dyDescent="0.2">
      <c r="A85" t="s">
        <v>16</v>
      </c>
      <c r="C85" s="2" t="s">
        <v>58</v>
      </c>
      <c r="D85" t="str">
        <f t="shared" si="16"/>
        <v>03</v>
      </c>
      <c r="E85" t="str">
        <f t="shared" si="17"/>
        <v>29.196</v>
      </c>
      <c r="F85" s="3">
        <f t="shared" si="18"/>
        <v>3</v>
      </c>
      <c r="G85" s="4">
        <f t="shared" si="19"/>
        <v>29.196000000000002</v>
      </c>
      <c r="H85" s="1">
        <v>3.89</v>
      </c>
      <c r="I85" s="4">
        <f t="shared" si="20"/>
        <v>25.306000000000001</v>
      </c>
      <c r="J85" s="6">
        <f t="shared" si="21"/>
        <v>3</v>
      </c>
      <c r="K85" s="7">
        <f t="shared" si="22"/>
        <v>25.306000000000001</v>
      </c>
    </row>
    <row r="86" spans="1:11" x14ac:dyDescent="0.2">
      <c r="A86" t="s">
        <v>16</v>
      </c>
      <c r="C86" s="2" t="s">
        <v>69</v>
      </c>
      <c r="D86" t="str">
        <f t="shared" si="16"/>
        <v>03</v>
      </c>
      <c r="E86" t="str">
        <f t="shared" si="17"/>
        <v>34.991</v>
      </c>
      <c r="F86" s="3">
        <f t="shared" si="18"/>
        <v>3</v>
      </c>
      <c r="G86" s="4">
        <f t="shared" si="19"/>
        <v>34.991</v>
      </c>
      <c r="H86" s="1">
        <v>3.89</v>
      </c>
      <c r="I86" s="4">
        <f t="shared" si="20"/>
        <v>31.100999999999999</v>
      </c>
      <c r="J86" s="6">
        <f t="shared" si="21"/>
        <v>3</v>
      </c>
      <c r="K86" s="7">
        <f t="shared" si="22"/>
        <v>31.100999999999999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55E33-F19D-43DA-AF69-9052B308DE4E}">
  <dimension ref="C1:Q90"/>
  <sheetViews>
    <sheetView workbookViewId="0">
      <selection activeCell="A2" sqref="A2:A90"/>
    </sheetView>
  </sheetViews>
  <sheetFormatPr baseColWidth="10" defaultRowHeight="15" x14ac:dyDescent="0.2"/>
  <cols>
    <col min="3" max="5" width="11.5" style="2"/>
    <col min="6" max="6" width="18.83203125" style="2" bestFit="1" customWidth="1"/>
    <col min="7" max="7" width="14.83203125" style="2" bestFit="1" customWidth="1"/>
    <col min="8" max="9" width="11.5" style="2"/>
    <col min="10" max="10" width="14.83203125" style="9" bestFit="1" customWidth="1"/>
    <col min="11" max="11" width="15.83203125" style="9" bestFit="1" customWidth="1"/>
    <col min="12" max="12" width="20.1640625" style="11" bestFit="1" customWidth="1"/>
  </cols>
  <sheetData>
    <row r="1" spans="3:17" x14ac:dyDescent="0.2">
      <c r="D1" t="s">
        <v>72</v>
      </c>
      <c r="E1" t="s">
        <v>71</v>
      </c>
      <c r="F1" s="3" t="s">
        <v>73</v>
      </c>
      <c r="G1" s="4" t="s">
        <v>74</v>
      </c>
      <c r="H1" s="1" t="s">
        <v>75</v>
      </c>
      <c r="I1" s="4" t="s">
        <v>76</v>
      </c>
      <c r="J1" s="6" t="s">
        <v>77</v>
      </c>
      <c r="K1" s="7" t="s">
        <v>78</v>
      </c>
      <c r="M1" s="1" t="s">
        <v>294</v>
      </c>
      <c r="O1" t="s">
        <v>314</v>
      </c>
    </row>
    <row r="2" spans="3:17" x14ac:dyDescent="0.2">
      <c r="C2" s="2" t="s">
        <v>143</v>
      </c>
      <c r="D2" t="str">
        <f t="shared" ref="D2:D65" si="0">LEFT(RIGHT(C2,9),2)</f>
        <v>00</v>
      </c>
      <c r="E2" t="str">
        <f t="shared" ref="E2:E65" si="1">RIGHT(C2,6)</f>
        <v>07.535</v>
      </c>
      <c r="F2" s="3">
        <f>VALUE(D2)</f>
        <v>0</v>
      </c>
      <c r="G2" s="4">
        <f>VALUE(E2)</f>
        <v>7.5350000000000001</v>
      </c>
      <c r="H2" s="1">
        <v>5.87</v>
      </c>
      <c r="I2" s="4">
        <f>G2-H2</f>
        <v>1.665</v>
      </c>
      <c r="J2" s="6">
        <f>IF(I2&lt;0,F2-1,F2)</f>
        <v>0</v>
      </c>
      <c r="K2" s="7">
        <f>IF(I2&lt;0,60+I2,I2)</f>
        <v>1.665</v>
      </c>
      <c r="L2" s="11" t="s">
        <v>10</v>
      </c>
      <c r="M2">
        <v>160</v>
      </c>
      <c r="O2">
        <f t="shared" ref="O2:O33" si="2">(J2*60)+K2</f>
        <v>1.665</v>
      </c>
      <c r="Q2">
        <f>(F2*60)+G2</f>
        <v>7.5350000000000001</v>
      </c>
    </row>
    <row r="3" spans="3:17" x14ac:dyDescent="0.2">
      <c r="C3" s="2" t="s">
        <v>144</v>
      </c>
      <c r="D3" t="str">
        <f t="shared" si="0"/>
        <v>00</v>
      </c>
      <c r="E3" t="str">
        <f t="shared" si="1"/>
        <v>09.620</v>
      </c>
      <c r="F3" s="3">
        <f t="shared" ref="F3:F66" si="3">VALUE(D3)</f>
        <v>0</v>
      </c>
      <c r="G3" s="4">
        <f t="shared" ref="G3:G66" si="4">VALUE(E3)</f>
        <v>9.6199999999999992</v>
      </c>
      <c r="H3" s="1">
        <v>5.87</v>
      </c>
      <c r="I3" s="4">
        <f t="shared" ref="I3:I66" si="5">G3-H3</f>
        <v>3.7499999999999991</v>
      </c>
      <c r="J3" s="6">
        <f t="shared" ref="J3:J66" si="6">IF(I3&lt;0,F3-1,F3)</f>
        <v>0</v>
      </c>
      <c r="K3" s="7">
        <f t="shared" ref="K3:K66" si="7">IF(I3&lt;0,60+I3,I3)</f>
        <v>3.7499999999999991</v>
      </c>
      <c r="L3" s="11" t="s">
        <v>79</v>
      </c>
      <c r="M3">
        <v>160</v>
      </c>
      <c r="O3">
        <f t="shared" si="2"/>
        <v>3.7499999999999991</v>
      </c>
      <c r="Q3">
        <f t="shared" ref="Q3:Q44" si="8">(F3*60)+G3</f>
        <v>9.6199999999999992</v>
      </c>
    </row>
    <row r="4" spans="3:17" x14ac:dyDescent="0.2">
      <c r="C4" s="2" t="s">
        <v>145</v>
      </c>
      <c r="D4" t="str">
        <f t="shared" si="0"/>
        <v>00</v>
      </c>
      <c r="E4" t="str">
        <f t="shared" si="1"/>
        <v>12.475</v>
      </c>
      <c r="F4" s="3">
        <f t="shared" si="3"/>
        <v>0</v>
      </c>
      <c r="G4" s="4">
        <f t="shared" si="4"/>
        <v>12.475</v>
      </c>
      <c r="H4" s="1">
        <v>5.87</v>
      </c>
      <c r="I4" s="4">
        <f t="shared" si="5"/>
        <v>6.6049999999999995</v>
      </c>
      <c r="J4" s="6">
        <f t="shared" si="6"/>
        <v>0</v>
      </c>
      <c r="K4" s="7">
        <f t="shared" si="7"/>
        <v>6.6049999999999995</v>
      </c>
      <c r="L4" s="11" t="s">
        <v>12</v>
      </c>
      <c r="M4">
        <v>160</v>
      </c>
      <c r="O4">
        <f t="shared" si="2"/>
        <v>6.6049999999999995</v>
      </c>
      <c r="Q4">
        <f t="shared" si="8"/>
        <v>12.475</v>
      </c>
    </row>
    <row r="5" spans="3:17" x14ac:dyDescent="0.2">
      <c r="C5" s="2" t="s">
        <v>146</v>
      </c>
      <c r="D5" t="str">
        <f t="shared" si="0"/>
        <v>00</v>
      </c>
      <c r="E5" t="str">
        <f t="shared" si="1"/>
        <v>17.200</v>
      </c>
      <c r="F5" s="3">
        <f t="shared" si="3"/>
        <v>0</v>
      </c>
      <c r="G5" s="4">
        <f t="shared" si="4"/>
        <v>17.2</v>
      </c>
      <c r="H5" s="1">
        <v>5.87</v>
      </c>
      <c r="I5" s="4">
        <f t="shared" si="5"/>
        <v>11.329999999999998</v>
      </c>
      <c r="J5" s="6">
        <f t="shared" si="6"/>
        <v>0</v>
      </c>
      <c r="K5" s="7">
        <f t="shared" si="7"/>
        <v>11.329999999999998</v>
      </c>
      <c r="L5" s="11" t="s">
        <v>12</v>
      </c>
      <c r="M5">
        <v>160</v>
      </c>
      <c r="O5">
        <f t="shared" si="2"/>
        <v>11.329999999999998</v>
      </c>
      <c r="Q5">
        <f t="shared" si="8"/>
        <v>17.2</v>
      </c>
    </row>
    <row r="6" spans="3:17" x14ac:dyDescent="0.2">
      <c r="C6" s="2" t="s">
        <v>147</v>
      </c>
      <c r="D6" t="str">
        <f t="shared" si="0"/>
        <v>00</v>
      </c>
      <c r="E6" t="str">
        <f t="shared" si="1"/>
        <v>20.850</v>
      </c>
      <c r="F6" s="3">
        <f t="shared" si="3"/>
        <v>0</v>
      </c>
      <c r="G6" s="4">
        <f t="shared" si="4"/>
        <v>20.85</v>
      </c>
      <c r="H6" s="1">
        <v>5.87</v>
      </c>
      <c r="I6" s="4">
        <f t="shared" si="5"/>
        <v>14.98</v>
      </c>
      <c r="J6" s="6">
        <f t="shared" si="6"/>
        <v>0</v>
      </c>
      <c r="K6" s="7">
        <f t="shared" si="7"/>
        <v>14.98</v>
      </c>
      <c r="L6" s="11" t="s">
        <v>15</v>
      </c>
      <c r="M6">
        <v>160</v>
      </c>
      <c r="O6">
        <f t="shared" si="2"/>
        <v>14.98</v>
      </c>
      <c r="Q6">
        <f t="shared" si="8"/>
        <v>20.85</v>
      </c>
    </row>
    <row r="7" spans="3:17" x14ac:dyDescent="0.2">
      <c r="C7" s="2" t="s">
        <v>148</v>
      </c>
      <c r="D7" t="str">
        <f t="shared" si="0"/>
        <v>00</v>
      </c>
      <c r="E7" t="str">
        <f t="shared" si="1"/>
        <v>24.440</v>
      </c>
      <c r="F7" s="3">
        <f t="shared" si="3"/>
        <v>0</v>
      </c>
      <c r="G7" s="4">
        <f t="shared" si="4"/>
        <v>24.44</v>
      </c>
      <c r="H7" s="1">
        <v>5.87</v>
      </c>
      <c r="I7" s="4">
        <f t="shared" si="5"/>
        <v>18.57</v>
      </c>
      <c r="J7" s="6">
        <f t="shared" si="6"/>
        <v>0</v>
      </c>
      <c r="K7" s="7">
        <f t="shared" si="7"/>
        <v>18.57</v>
      </c>
      <c r="L7" s="11" t="s">
        <v>11</v>
      </c>
      <c r="M7">
        <v>160</v>
      </c>
      <c r="O7">
        <f t="shared" si="2"/>
        <v>18.57</v>
      </c>
      <c r="Q7">
        <f t="shared" si="8"/>
        <v>24.44</v>
      </c>
    </row>
    <row r="8" spans="3:17" x14ac:dyDescent="0.2">
      <c r="C8" s="2" t="s">
        <v>149</v>
      </c>
      <c r="D8" t="str">
        <f t="shared" si="0"/>
        <v>00</v>
      </c>
      <c r="E8" t="str">
        <f t="shared" si="1"/>
        <v>30.540</v>
      </c>
      <c r="F8" s="3">
        <f t="shared" si="3"/>
        <v>0</v>
      </c>
      <c r="G8" s="4">
        <f t="shared" si="4"/>
        <v>30.54</v>
      </c>
      <c r="H8" s="1">
        <v>5.87</v>
      </c>
      <c r="I8" s="4">
        <f t="shared" si="5"/>
        <v>24.669999999999998</v>
      </c>
      <c r="J8" s="6">
        <f t="shared" si="6"/>
        <v>0</v>
      </c>
      <c r="K8" s="7">
        <f t="shared" si="7"/>
        <v>24.669999999999998</v>
      </c>
      <c r="L8" s="11" t="s">
        <v>11</v>
      </c>
      <c r="M8">
        <v>160</v>
      </c>
      <c r="O8">
        <f t="shared" si="2"/>
        <v>24.669999999999998</v>
      </c>
      <c r="Q8">
        <f t="shared" si="8"/>
        <v>30.54</v>
      </c>
    </row>
    <row r="9" spans="3:17" x14ac:dyDescent="0.2">
      <c r="C9" s="2" t="s">
        <v>150</v>
      </c>
      <c r="D9" t="str">
        <f t="shared" si="0"/>
        <v>00</v>
      </c>
      <c r="E9" t="str">
        <f t="shared" si="1"/>
        <v>35.725</v>
      </c>
      <c r="F9" s="3">
        <f t="shared" si="3"/>
        <v>0</v>
      </c>
      <c r="G9" s="4">
        <f t="shared" si="4"/>
        <v>35.725000000000001</v>
      </c>
      <c r="H9" s="1">
        <v>5.87</v>
      </c>
      <c r="I9" s="4">
        <f t="shared" si="5"/>
        <v>29.855</v>
      </c>
      <c r="J9" s="6">
        <f t="shared" si="6"/>
        <v>0</v>
      </c>
      <c r="K9" s="7">
        <f t="shared" si="7"/>
        <v>29.855</v>
      </c>
      <c r="L9" s="11" t="s">
        <v>15</v>
      </c>
      <c r="M9">
        <v>160</v>
      </c>
      <c r="O9">
        <f t="shared" si="2"/>
        <v>29.855</v>
      </c>
      <c r="Q9">
        <f t="shared" si="8"/>
        <v>35.725000000000001</v>
      </c>
    </row>
    <row r="10" spans="3:17" x14ac:dyDescent="0.2">
      <c r="C10" s="2" t="s">
        <v>151</v>
      </c>
      <c r="D10" t="str">
        <f t="shared" si="0"/>
        <v>00</v>
      </c>
      <c r="E10" t="str">
        <f t="shared" si="1"/>
        <v>39.665</v>
      </c>
      <c r="F10" s="3">
        <f t="shared" si="3"/>
        <v>0</v>
      </c>
      <c r="G10" s="4">
        <f t="shared" si="4"/>
        <v>39.664999999999999</v>
      </c>
      <c r="H10" s="1">
        <v>5.87</v>
      </c>
      <c r="I10" s="4">
        <f t="shared" si="5"/>
        <v>33.795000000000002</v>
      </c>
      <c r="J10" s="6">
        <f t="shared" si="6"/>
        <v>0</v>
      </c>
      <c r="K10" s="7">
        <f t="shared" si="7"/>
        <v>33.795000000000002</v>
      </c>
      <c r="L10" s="11" t="s">
        <v>12</v>
      </c>
      <c r="M10">
        <v>160</v>
      </c>
      <c r="O10">
        <f t="shared" si="2"/>
        <v>33.795000000000002</v>
      </c>
      <c r="Q10">
        <f t="shared" si="8"/>
        <v>39.664999999999999</v>
      </c>
    </row>
    <row r="11" spans="3:17" x14ac:dyDescent="0.2">
      <c r="C11" s="2" t="s">
        <v>152</v>
      </c>
      <c r="D11" t="str">
        <f t="shared" si="0"/>
        <v>00</v>
      </c>
      <c r="E11" t="str">
        <f t="shared" si="1"/>
        <v>41.040</v>
      </c>
      <c r="F11" s="3">
        <f t="shared" si="3"/>
        <v>0</v>
      </c>
      <c r="G11" s="4">
        <f t="shared" si="4"/>
        <v>41.04</v>
      </c>
      <c r="H11" s="1">
        <v>5.87</v>
      </c>
      <c r="I11" s="4">
        <f t="shared" si="5"/>
        <v>35.17</v>
      </c>
      <c r="J11" s="6">
        <f t="shared" si="6"/>
        <v>0</v>
      </c>
      <c r="K11" s="7">
        <f t="shared" si="7"/>
        <v>35.17</v>
      </c>
      <c r="L11" s="11" t="s">
        <v>14</v>
      </c>
      <c r="M11">
        <v>160</v>
      </c>
      <c r="O11">
        <f t="shared" si="2"/>
        <v>35.17</v>
      </c>
      <c r="Q11">
        <f t="shared" si="8"/>
        <v>41.04</v>
      </c>
    </row>
    <row r="12" spans="3:17" x14ac:dyDescent="0.2">
      <c r="C12" s="2" t="s">
        <v>153</v>
      </c>
      <c r="D12" t="str">
        <f t="shared" si="0"/>
        <v>00</v>
      </c>
      <c r="E12" t="str">
        <f t="shared" si="1"/>
        <v>42.990</v>
      </c>
      <c r="F12" s="3">
        <f t="shared" si="3"/>
        <v>0</v>
      </c>
      <c r="G12" s="4">
        <f t="shared" si="4"/>
        <v>42.99</v>
      </c>
      <c r="H12" s="1">
        <v>5.87</v>
      </c>
      <c r="I12" s="4">
        <f t="shared" si="5"/>
        <v>37.120000000000005</v>
      </c>
      <c r="J12" s="6">
        <f t="shared" si="6"/>
        <v>0</v>
      </c>
      <c r="K12" s="7">
        <f t="shared" si="7"/>
        <v>37.120000000000005</v>
      </c>
      <c r="L12" s="11" t="s">
        <v>12</v>
      </c>
      <c r="M12">
        <v>160</v>
      </c>
      <c r="O12">
        <f t="shared" si="2"/>
        <v>37.120000000000005</v>
      </c>
      <c r="Q12">
        <f t="shared" si="8"/>
        <v>42.99</v>
      </c>
    </row>
    <row r="13" spans="3:17" x14ac:dyDescent="0.2">
      <c r="C13" s="2" t="s">
        <v>154</v>
      </c>
      <c r="D13" t="str">
        <f t="shared" si="0"/>
        <v>00</v>
      </c>
      <c r="E13" t="str">
        <f t="shared" si="1"/>
        <v>47.490</v>
      </c>
      <c r="F13" s="3">
        <f t="shared" si="3"/>
        <v>0</v>
      </c>
      <c r="G13" s="4">
        <f t="shared" si="4"/>
        <v>47.49</v>
      </c>
      <c r="H13" s="1">
        <v>5.87</v>
      </c>
      <c r="I13" s="4">
        <f t="shared" si="5"/>
        <v>41.620000000000005</v>
      </c>
      <c r="J13" s="6">
        <f t="shared" si="6"/>
        <v>0</v>
      </c>
      <c r="K13" s="7">
        <f t="shared" si="7"/>
        <v>41.620000000000005</v>
      </c>
      <c r="L13" s="11" t="s">
        <v>12</v>
      </c>
      <c r="M13">
        <v>160</v>
      </c>
      <c r="O13">
        <f t="shared" si="2"/>
        <v>41.620000000000005</v>
      </c>
      <c r="Q13">
        <f t="shared" si="8"/>
        <v>47.49</v>
      </c>
    </row>
    <row r="14" spans="3:17" x14ac:dyDescent="0.2">
      <c r="C14" s="2" t="s">
        <v>155</v>
      </c>
      <c r="D14" t="str">
        <f t="shared" si="0"/>
        <v>00</v>
      </c>
      <c r="E14" t="str">
        <f t="shared" si="1"/>
        <v>49.320</v>
      </c>
      <c r="F14" s="3">
        <f t="shared" si="3"/>
        <v>0</v>
      </c>
      <c r="G14" s="4">
        <f t="shared" si="4"/>
        <v>49.32</v>
      </c>
      <c r="H14" s="1">
        <v>5.87</v>
      </c>
      <c r="I14" s="4">
        <f t="shared" si="5"/>
        <v>43.45</v>
      </c>
      <c r="J14" s="6">
        <f t="shared" si="6"/>
        <v>0</v>
      </c>
      <c r="K14" s="7">
        <f t="shared" si="7"/>
        <v>43.45</v>
      </c>
      <c r="L14" s="11" t="s">
        <v>79</v>
      </c>
      <c r="M14">
        <v>160</v>
      </c>
      <c r="O14">
        <f t="shared" si="2"/>
        <v>43.45</v>
      </c>
      <c r="Q14">
        <f t="shared" si="8"/>
        <v>49.32</v>
      </c>
    </row>
    <row r="15" spans="3:17" x14ac:dyDescent="0.2">
      <c r="C15" s="2" t="s">
        <v>156</v>
      </c>
      <c r="D15" t="str">
        <f t="shared" si="0"/>
        <v>00</v>
      </c>
      <c r="E15" t="str">
        <f t="shared" si="1"/>
        <v>53.230</v>
      </c>
      <c r="F15" s="3">
        <f t="shared" si="3"/>
        <v>0</v>
      </c>
      <c r="G15" s="4">
        <f t="shared" si="4"/>
        <v>53.23</v>
      </c>
      <c r="H15" s="1">
        <v>5.87</v>
      </c>
      <c r="I15" s="4">
        <f t="shared" si="5"/>
        <v>47.36</v>
      </c>
      <c r="J15" s="6">
        <f t="shared" si="6"/>
        <v>0</v>
      </c>
      <c r="K15" s="7">
        <f t="shared" si="7"/>
        <v>47.36</v>
      </c>
      <c r="L15" s="11" t="s">
        <v>13</v>
      </c>
      <c r="M15">
        <v>160</v>
      </c>
      <c r="O15">
        <f t="shared" si="2"/>
        <v>47.36</v>
      </c>
      <c r="Q15">
        <f t="shared" si="8"/>
        <v>53.23</v>
      </c>
    </row>
    <row r="16" spans="3:17" x14ac:dyDescent="0.2">
      <c r="C16" s="2" t="s">
        <v>157</v>
      </c>
      <c r="D16" t="str">
        <f t="shared" si="0"/>
        <v>00</v>
      </c>
      <c r="E16" t="str">
        <f t="shared" si="1"/>
        <v>55.450</v>
      </c>
      <c r="F16" s="3">
        <f t="shared" si="3"/>
        <v>0</v>
      </c>
      <c r="G16" s="4">
        <f t="shared" si="4"/>
        <v>55.45</v>
      </c>
      <c r="H16" s="1">
        <v>5.87</v>
      </c>
      <c r="I16" s="4">
        <f t="shared" si="5"/>
        <v>49.580000000000005</v>
      </c>
      <c r="J16" s="6">
        <f t="shared" si="6"/>
        <v>0</v>
      </c>
      <c r="K16" s="7">
        <f t="shared" si="7"/>
        <v>49.580000000000005</v>
      </c>
      <c r="L16" s="11" t="s">
        <v>79</v>
      </c>
      <c r="M16">
        <v>160</v>
      </c>
      <c r="O16">
        <f t="shared" si="2"/>
        <v>49.580000000000005</v>
      </c>
      <c r="Q16">
        <f t="shared" si="8"/>
        <v>55.45</v>
      </c>
    </row>
    <row r="17" spans="3:17" x14ac:dyDescent="0.2">
      <c r="C17" s="2" t="s">
        <v>158</v>
      </c>
      <c r="D17" t="str">
        <f t="shared" si="0"/>
        <v>00</v>
      </c>
      <c r="E17" t="str">
        <f t="shared" si="1"/>
        <v>59.175</v>
      </c>
      <c r="F17" s="3">
        <f t="shared" si="3"/>
        <v>0</v>
      </c>
      <c r="G17" s="4">
        <f t="shared" si="4"/>
        <v>59.174999999999997</v>
      </c>
      <c r="H17" s="1">
        <v>5.87</v>
      </c>
      <c r="I17" s="4">
        <f t="shared" si="5"/>
        <v>53.305</v>
      </c>
      <c r="J17" s="6">
        <f t="shared" si="6"/>
        <v>0</v>
      </c>
      <c r="K17" s="7">
        <f t="shared" si="7"/>
        <v>53.305</v>
      </c>
      <c r="L17" s="11" t="s">
        <v>13</v>
      </c>
      <c r="M17">
        <v>160</v>
      </c>
      <c r="O17">
        <f t="shared" si="2"/>
        <v>53.305</v>
      </c>
      <c r="Q17">
        <f t="shared" si="8"/>
        <v>59.174999999999997</v>
      </c>
    </row>
    <row r="18" spans="3:17" x14ac:dyDescent="0.2">
      <c r="C18" s="2" t="s">
        <v>159</v>
      </c>
      <c r="D18" t="str">
        <f t="shared" si="0"/>
        <v>01</v>
      </c>
      <c r="E18" t="str">
        <f t="shared" si="1"/>
        <v>01.840</v>
      </c>
      <c r="F18" s="3">
        <f t="shared" si="3"/>
        <v>1</v>
      </c>
      <c r="G18" s="4">
        <f t="shared" si="4"/>
        <v>1.84</v>
      </c>
      <c r="H18" s="1">
        <v>5.87</v>
      </c>
      <c r="I18" s="4">
        <f t="shared" si="5"/>
        <v>-4.03</v>
      </c>
      <c r="J18" s="6">
        <f t="shared" si="6"/>
        <v>0</v>
      </c>
      <c r="K18" s="7">
        <f t="shared" si="7"/>
        <v>55.97</v>
      </c>
      <c r="L18" s="11" t="s">
        <v>13</v>
      </c>
      <c r="M18">
        <v>160</v>
      </c>
      <c r="O18">
        <f t="shared" si="2"/>
        <v>55.97</v>
      </c>
      <c r="Q18">
        <f t="shared" si="8"/>
        <v>61.84</v>
      </c>
    </row>
    <row r="19" spans="3:17" x14ac:dyDescent="0.2">
      <c r="C19" s="2" t="s">
        <v>160</v>
      </c>
      <c r="D19" t="str">
        <f t="shared" si="0"/>
        <v>01</v>
      </c>
      <c r="E19" t="str">
        <f t="shared" si="1"/>
        <v>06.890</v>
      </c>
      <c r="F19" s="3">
        <f t="shared" si="3"/>
        <v>1</v>
      </c>
      <c r="G19" s="4">
        <f t="shared" si="4"/>
        <v>6.89</v>
      </c>
      <c r="H19" s="1">
        <v>5.87</v>
      </c>
      <c r="I19" s="4">
        <f t="shared" si="5"/>
        <v>1.0199999999999996</v>
      </c>
      <c r="J19" s="6">
        <f t="shared" si="6"/>
        <v>1</v>
      </c>
      <c r="K19" s="7">
        <f t="shared" si="7"/>
        <v>1.0199999999999996</v>
      </c>
      <c r="L19" s="11" t="s">
        <v>12</v>
      </c>
      <c r="M19">
        <v>160</v>
      </c>
      <c r="O19">
        <f t="shared" si="2"/>
        <v>61.019999999999996</v>
      </c>
      <c r="Q19">
        <f t="shared" si="8"/>
        <v>66.89</v>
      </c>
    </row>
    <row r="20" spans="3:17" x14ac:dyDescent="0.2">
      <c r="C20" s="2" t="s">
        <v>161</v>
      </c>
      <c r="D20" t="str">
        <f t="shared" si="0"/>
        <v>01</v>
      </c>
      <c r="E20" t="str">
        <f t="shared" si="1"/>
        <v>12.695</v>
      </c>
      <c r="F20" s="3">
        <f t="shared" si="3"/>
        <v>1</v>
      </c>
      <c r="G20" s="4">
        <f t="shared" si="4"/>
        <v>12.695</v>
      </c>
      <c r="H20" s="1">
        <v>5.87</v>
      </c>
      <c r="I20" s="4">
        <f t="shared" si="5"/>
        <v>6.8250000000000002</v>
      </c>
      <c r="J20" s="6">
        <f t="shared" si="6"/>
        <v>1</v>
      </c>
      <c r="K20" s="7">
        <f t="shared" si="7"/>
        <v>6.8250000000000002</v>
      </c>
      <c r="L20" s="11" t="s">
        <v>12</v>
      </c>
      <c r="M20">
        <v>160</v>
      </c>
      <c r="O20">
        <f t="shared" si="2"/>
        <v>66.825000000000003</v>
      </c>
      <c r="Q20">
        <f t="shared" si="8"/>
        <v>72.694999999999993</v>
      </c>
    </row>
    <row r="21" spans="3:17" x14ac:dyDescent="0.2">
      <c r="C21" s="2" t="s">
        <v>162</v>
      </c>
      <c r="D21" t="str">
        <f t="shared" si="0"/>
        <v>01</v>
      </c>
      <c r="E21" t="str">
        <f t="shared" si="1"/>
        <v>18.785</v>
      </c>
      <c r="F21" s="3">
        <f t="shared" si="3"/>
        <v>1</v>
      </c>
      <c r="G21" s="4">
        <f t="shared" si="4"/>
        <v>18.785</v>
      </c>
      <c r="H21" s="1">
        <v>5.87</v>
      </c>
      <c r="I21" s="4">
        <f t="shared" si="5"/>
        <v>12.914999999999999</v>
      </c>
      <c r="J21" s="6">
        <f t="shared" si="6"/>
        <v>1</v>
      </c>
      <c r="K21" s="7">
        <f t="shared" si="7"/>
        <v>12.914999999999999</v>
      </c>
      <c r="L21" s="11" t="s">
        <v>15</v>
      </c>
      <c r="M21">
        <v>160</v>
      </c>
      <c r="O21">
        <f t="shared" si="2"/>
        <v>72.914999999999992</v>
      </c>
      <c r="Q21">
        <f t="shared" si="8"/>
        <v>78.784999999999997</v>
      </c>
    </row>
    <row r="22" spans="3:17" x14ac:dyDescent="0.2">
      <c r="C22" s="2" t="s">
        <v>163</v>
      </c>
      <c r="D22" t="str">
        <f t="shared" si="0"/>
        <v>01</v>
      </c>
      <c r="E22" t="str">
        <f t="shared" si="1"/>
        <v>23.485</v>
      </c>
      <c r="F22" s="3">
        <f t="shared" si="3"/>
        <v>1</v>
      </c>
      <c r="G22" s="4">
        <f t="shared" si="4"/>
        <v>23.484999999999999</v>
      </c>
      <c r="H22" s="1">
        <v>5.87</v>
      </c>
      <c r="I22" s="4">
        <f t="shared" si="5"/>
        <v>17.614999999999998</v>
      </c>
      <c r="J22" s="6">
        <f t="shared" si="6"/>
        <v>1</v>
      </c>
      <c r="K22" s="7">
        <f t="shared" si="7"/>
        <v>17.614999999999998</v>
      </c>
      <c r="L22" s="11" t="s">
        <v>12</v>
      </c>
      <c r="M22">
        <v>160</v>
      </c>
      <c r="O22">
        <f t="shared" si="2"/>
        <v>77.614999999999995</v>
      </c>
      <c r="Q22">
        <f t="shared" si="8"/>
        <v>83.484999999999999</v>
      </c>
    </row>
    <row r="23" spans="3:17" x14ac:dyDescent="0.2">
      <c r="C23" s="2" t="s">
        <v>164</v>
      </c>
      <c r="D23" t="str">
        <f t="shared" si="0"/>
        <v>01</v>
      </c>
      <c r="E23" t="str">
        <f t="shared" si="1"/>
        <v>28.230</v>
      </c>
      <c r="F23" s="3">
        <f t="shared" si="3"/>
        <v>1</v>
      </c>
      <c r="G23" s="4">
        <f t="shared" si="4"/>
        <v>28.23</v>
      </c>
      <c r="H23" s="1">
        <v>5.87</v>
      </c>
      <c r="I23" s="4">
        <f t="shared" si="5"/>
        <v>22.36</v>
      </c>
      <c r="J23" s="6">
        <f t="shared" si="6"/>
        <v>1</v>
      </c>
      <c r="K23" s="7">
        <f t="shared" si="7"/>
        <v>22.36</v>
      </c>
      <c r="L23" s="11" t="s">
        <v>15</v>
      </c>
      <c r="M23">
        <v>160</v>
      </c>
      <c r="O23">
        <f t="shared" si="2"/>
        <v>82.36</v>
      </c>
      <c r="Q23">
        <f t="shared" si="8"/>
        <v>88.23</v>
      </c>
    </row>
    <row r="24" spans="3:17" x14ac:dyDescent="0.2">
      <c r="C24" s="2" t="s">
        <v>165</v>
      </c>
      <c r="D24" t="str">
        <f t="shared" si="0"/>
        <v>01</v>
      </c>
      <c r="E24" t="str">
        <f t="shared" si="1"/>
        <v>32.445</v>
      </c>
      <c r="F24" s="3">
        <f t="shared" si="3"/>
        <v>1</v>
      </c>
      <c r="G24" s="4">
        <f t="shared" si="4"/>
        <v>32.445</v>
      </c>
      <c r="H24" s="1">
        <v>5.87</v>
      </c>
      <c r="I24" s="4">
        <f t="shared" si="5"/>
        <v>26.574999999999999</v>
      </c>
      <c r="J24" s="6">
        <f t="shared" si="6"/>
        <v>1</v>
      </c>
      <c r="K24" s="7">
        <f t="shared" si="7"/>
        <v>26.574999999999999</v>
      </c>
      <c r="L24" s="11" t="s">
        <v>11</v>
      </c>
      <c r="M24">
        <v>160</v>
      </c>
      <c r="O24">
        <f t="shared" si="2"/>
        <v>86.575000000000003</v>
      </c>
      <c r="Q24">
        <f t="shared" si="8"/>
        <v>92.444999999999993</v>
      </c>
    </row>
    <row r="25" spans="3:17" x14ac:dyDescent="0.2">
      <c r="C25" s="2" t="s">
        <v>166</v>
      </c>
      <c r="D25" t="str">
        <f t="shared" si="0"/>
        <v>01</v>
      </c>
      <c r="E25" t="str">
        <f t="shared" si="1"/>
        <v>41.115</v>
      </c>
      <c r="F25" s="3">
        <f t="shared" si="3"/>
        <v>1</v>
      </c>
      <c r="G25" s="4">
        <f t="shared" si="4"/>
        <v>41.115000000000002</v>
      </c>
      <c r="H25" s="1">
        <v>5.87</v>
      </c>
      <c r="I25" s="4">
        <f t="shared" si="5"/>
        <v>35.245000000000005</v>
      </c>
      <c r="J25" s="6">
        <f t="shared" si="6"/>
        <v>1</v>
      </c>
      <c r="K25" s="7">
        <f t="shared" si="7"/>
        <v>35.245000000000005</v>
      </c>
      <c r="L25" s="11" t="s">
        <v>11</v>
      </c>
      <c r="M25">
        <v>160</v>
      </c>
      <c r="O25">
        <f t="shared" si="2"/>
        <v>95.245000000000005</v>
      </c>
      <c r="Q25">
        <f t="shared" si="8"/>
        <v>101.11500000000001</v>
      </c>
    </row>
    <row r="26" spans="3:17" x14ac:dyDescent="0.2">
      <c r="C26" s="2" t="s">
        <v>167</v>
      </c>
      <c r="D26" t="str">
        <f t="shared" si="0"/>
        <v>01</v>
      </c>
      <c r="E26" t="str">
        <f t="shared" si="1"/>
        <v>44.315</v>
      </c>
      <c r="F26" s="3">
        <f t="shared" si="3"/>
        <v>1</v>
      </c>
      <c r="G26" s="4">
        <f t="shared" si="4"/>
        <v>44.314999999999998</v>
      </c>
      <c r="H26" s="1">
        <v>5.87</v>
      </c>
      <c r="I26" s="4">
        <f t="shared" si="5"/>
        <v>38.445</v>
      </c>
      <c r="J26" s="6">
        <f t="shared" si="6"/>
        <v>1</v>
      </c>
      <c r="K26" s="7">
        <f t="shared" si="7"/>
        <v>38.445</v>
      </c>
      <c r="L26" s="11" t="s">
        <v>12</v>
      </c>
      <c r="M26">
        <v>160</v>
      </c>
      <c r="O26">
        <f t="shared" si="2"/>
        <v>98.444999999999993</v>
      </c>
      <c r="Q26">
        <f t="shared" si="8"/>
        <v>104.315</v>
      </c>
    </row>
    <row r="27" spans="3:17" x14ac:dyDescent="0.2">
      <c r="C27" s="2" t="s">
        <v>168</v>
      </c>
      <c r="D27" t="str">
        <f t="shared" si="0"/>
        <v>01</v>
      </c>
      <c r="E27" t="str">
        <f t="shared" si="1"/>
        <v>47.495</v>
      </c>
      <c r="F27" s="3">
        <f t="shared" si="3"/>
        <v>1</v>
      </c>
      <c r="G27" s="4">
        <f t="shared" si="4"/>
        <v>47.494999999999997</v>
      </c>
      <c r="H27" s="1">
        <v>5.87</v>
      </c>
      <c r="I27" s="4">
        <f t="shared" si="5"/>
        <v>41.625</v>
      </c>
      <c r="J27" s="6">
        <f t="shared" si="6"/>
        <v>1</v>
      </c>
      <c r="K27" s="7">
        <f t="shared" si="7"/>
        <v>41.625</v>
      </c>
      <c r="L27" s="11" t="s">
        <v>12</v>
      </c>
      <c r="M27">
        <v>160</v>
      </c>
      <c r="O27">
        <f t="shared" si="2"/>
        <v>101.625</v>
      </c>
      <c r="Q27">
        <f t="shared" si="8"/>
        <v>107.495</v>
      </c>
    </row>
    <row r="28" spans="3:17" x14ac:dyDescent="0.2">
      <c r="C28" s="2" t="s">
        <v>169</v>
      </c>
      <c r="D28" t="str">
        <f t="shared" si="0"/>
        <v>01</v>
      </c>
      <c r="E28" t="str">
        <f t="shared" si="1"/>
        <v>51.475</v>
      </c>
      <c r="F28" s="3">
        <f t="shared" si="3"/>
        <v>1</v>
      </c>
      <c r="G28" s="4">
        <f t="shared" si="4"/>
        <v>51.475000000000001</v>
      </c>
      <c r="H28" s="1">
        <v>5.87</v>
      </c>
      <c r="I28" s="4">
        <f t="shared" si="5"/>
        <v>45.605000000000004</v>
      </c>
      <c r="J28" s="6">
        <f t="shared" si="6"/>
        <v>1</v>
      </c>
      <c r="K28" s="7">
        <f t="shared" si="7"/>
        <v>45.605000000000004</v>
      </c>
      <c r="L28" s="11" t="s">
        <v>170</v>
      </c>
      <c r="M28">
        <v>160</v>
      </c>
      <c r="O28">
        <f t="shared" si="2"/>
        <v>105.605</v>
      </c>
      <c r="Q28">
        <f t="shared" si="8"/>
        <v>111.47499999999999</v>
      </c>
    </row>
    <row r="29" spans="3:17" x14ac:dyDescent="0.2">
      <c r="C29" s="2" t="s">
        <v>171</v>
      </c>
      <c r="D29" t="str">
        <f t="shared" si="0"/>
        <v>01</v>
      </c>
      <c r="E29" t="str">
        <f t="shared" si="1"/>
        <v>54.035</v>
      </c>
      <c r="F29" s="3">
        <f t="shared" si="3"/>
        <v>1</v>
      </c>
      <c r="G29" s="4">
        <f t="shared" si="4"/>
        <v>54.034999999999997</v>
      </c>
      <c r="H29" s="1">
        <v>5.87</v>
      </c>
      <c r="I29" s="4">
        <f t="shared" si="5"/>
        <v>48.164999999999999</v>
      </c>
      <c r="J29" s="6">
        <f t="shared" si="6"/>
        <v>1</v>
      </c>
      <c r="K29" s="7">
        <f t="shared" si="7"/>
        <v>48.164999999999999</v>
      </c>
      <c r="L29" s="11" t="s">
        <v>12</v>
      </c>
      <c r="M29">
        <v>160</v>
      </c>
      <c r="O29">
        <f t="shared" si="2"/>
        <v>108.16499999999999</v>
      </c>
      <c r="Q29">
        <f t="shared" si="8"/>
        <v>114.035</v>
      </c>
    </row>
    <row r="30" spans="3:17" x14ac:dyDescent="0.2">
      <c r="C30" s="2" t="s">
        <v>172</v>
      </c>
      <c r="D30" t="str">
        <f t="shared" si="0"/>
        <v>01</v>
      </c>
      <c r="E30" t="str">
        <f t="shared" si="1"/>
        <v>58.890</v>
      </c>
      <c r="F30" s="3">
        <f t="shared" si="3"/>
        <v>1</v>
      </c>
      <c r="G30" s="4">
        <f t="shared" si="4"/>
        <v>58.89</v>
      </c>
      <c r="H30" s="1">
        <v>5.87</v>
      </c>
      <c r="I30" s="4">
        <f t="shared" si="5"/>
        <v>53.02</v>
      </c>
      <c r="J30" s="6">
        <f t="shared" si="6"/>
        <v>1</v>
      </c>
      <c r="K30" s="7">
        <f t="shared" si="7"/>
        <v>53.02</v>
      </c>
      <c r="L30" s="11" t="s">
        <v>11</v>
      </c>
      <c r="M30">
        <v>160</v>
      </c>
      <c r="O30">
        <f t="shared" si="2"/>
        <v>113.02000000000001</v>
      </c>
      <c r="Q30">
        <f t="shared" si="8"/>
        <v>118.89</v>
      </c>
    </row>
    <row r="31" spans="3:17" x14ac:dyDescent="0.2">
      <c r="C31" s="2" t="s">
        <v>173</v>
      </c>
      <c r="D31" t="str">
        <f t="shared" si="0"/>
        <v>02</v>
      </c>
      <c r="E31" t="str">
        <f t="shared" si="1"/>
        <v>07.000</v>
      </c>
      <c r="F31" s="3">
        <f t="shared" si="3"/>
        <v>2</v>
      </c>
      <c r="G31" s="4">
        <f t="shared" si="4"/>
        <v>7</v>
      </c>
      <c r="H31" s="1">
        <v>5.87</v>
      </c>
      <c r="I31" s="4">
        <f t="shared" si="5"/>
        <v>1.1299999999999999</v>
      </c>
      <c r="J31" s="6">
        <f t="shared" si="6"/>
        <v>2</v>
      </c>
      <c r="K31" s="7">
        <f t="shared" si="7"/>
        <v>1.1299999999999999</v>
      </c>
      <c r="L31" s="11" t="s">
        <v>13</v>
      </c>
      <c r="M31">
        <v>160</v>
      </c>
      <c r="O31">
        <f t="shared" si="2"/>
        <v>121.13</v>
      </c>
      <c r="Q31">
        <f t="shared" si="8"/>
        <v>127</v>
      </c>
    </row>
    <row r="32" spans="3:17" x14ac:dyDescent="0.2">
      <c r="C32" s="2" t="s">
        <v>174</v>
      </c>
      <c r="D32" t="str">
        <f t="shared" si="0"/>
        <v>02</v>
      </c>
      <c r="E32" t="str">
        <f t="shared" si="1"/>
        <v>10.615</v>
      </c>
      <c r="F32" s="3">
        <f t="shared" si="3"/>
        <v>2</v>
      </c>
      <c r="G32" s="4">
        <f t="shared" si="4"/>
        <v>10.615</v>
      </c>
      <c r="H32" s="1">
        <v>5.87</v>
      </c>
      <c r="I32" s="4">
        <f t="shared" si="5"/>
        <v>4.7450000000000001</v>
      </c>
      <c r="J32" s="6">
        <f t="shared" si="6"/>
        <v>2</v>
      </c>
      <c r="K32" s="7">
        <f t="shared" si="7"/>
        <v>4.7450000000000001</v>
      </c>
      <c r="L32" s="11" t="s">
        <v>15</v>
      </c>
      <c r="M32">
        <v>160</v>
      </c>
      <c r="O32">
        <f t="shared" si="2"/>
        <v>124.745</v>
      </c>
      <c r="Q32">
        <f t="shared" si="8"/>
        <v>130.61500000000001</v>
      </c>
    </row>
    <row r="33" spans="3:17" x14ac:dyDescent="0.2">
      <c r="C33" s="2" t="s">
        <v>175</v>
      </c>
      <c r="D33" t="str">
        <f t="shared" si="0"/>
        <v>02</v>
      </c>
      <c r="E33" t="str">
        <f t="shared" si="1"/>
        <v>15.300</v>
      </c>
      <c r="F33" s="3">
        <f t="shared" si="3"/>
        <v>2</v>
      </c>
      <c r="G33" s="4">
        <f t="shared" si="4"/>
        <v>15.3</v>
      </c>
      <c r="H33" s="1">
        <v>5.87</v>
      </c>
      <c r="I33" s="4">
        <f t="shared" si="5"/>
        <v>9.43</v>
      </c>
      <c r="J33" s="6">
        <f t="shared" si="6"/>
        <v>2</v>
      </c>
      <c r="K33" s="7">
        <f t="shared" si="7"/>
        <v>9.43</v>
      </c>
      <c r="L33" s="11" t="s">
        <v>12</v>
      </c>
      <c r="M33">
        <v>160</v>
      </c>
      <c r="O33">
        <f t="shared" si="2"/>
        <v>129.43</v>
      </c>
      <c r="Q33">
        <f t="shared" si="8"/>
        <v>135.30000000000001</v>
      </c>
    </row>
    <row r="34" spans="3:17" x14ac:dyDescent="0.2">
      <c r="C34" s="2" t="s">
        <v>176</v>
      </c>
      <c r="D34" t="str">
        <f t="shared" si="0"/>
        <v>02</v>
      </c>
      <c r="E34" t="str">
        <f t="shared" si="1"/>
        <v>19.155</v>
      </c>
      <c r="F34" s="3">
        <f t="shared" si="3"/>
        <v>2</v>
      </c>
      <c r="G34" s="4">
        <f t="shared" si="4"/>
        <v>19.155000000000001</v>
      </c>
      <c r="H34" s="1">
        <v>5.87</v>
      </c>
      <c r="I34" s="4">
        <f t="shared" si="5"/>
        <v>13.285</v>
      </c>
      <c r="J34" s="6">
        <f t="shared" si="6"/>
        <v>2</v>
      </c>
      <c r="K34" s="7">
        <f t="shared" si="7"/>
        <v>13.285</v>
      </c>
      <c r="L34" s="11" t="s">
        <v>15</v>
      </c>
      <c r="M34">
        <v>160</v>
      </c>
      <c r="O34">
        <f t="shared" ref="O34:O65" si="9">(J34*60)+K34</f>
        <v>133.285</v>
      </c>
      <c r="Q34">
        <f t="shared" si="8"/>
        <v>139.155</v>
      </c>
    </row>
    <row r="35" spans="3:17" x14ac:dyDescent="0.2">
      <c r="C35" s="2" t="s">
        <v>177</v>
      </c>
      <c r="D35" t="str">
        <f t="shared" si="0"/>
        <v>02</v>
      </c>
      <c r="E35" t="str">
        <f t="shared" si="1"/>
        <v>22.910</v>
      </c>
      <c r="F35" s="3">
        <f t="shared" si="3"/>
        <v>2</v>
      </c>
      <c r="G35" s="4">
        <f t="shared" si="4"/>
        <v>22.91</v>
      </c>
      <c r="H35" s="1">
        <v>5.87</v>
      </c>
      <c r="I35" s="4">
        <f t="shared" si="5"/>
        <v>17.04</v>
      </c>
      <c r="J35" s="6">
        <f t="shared" si="6"/>
        <v>2</v>
      </c>
      <c r="K35" s="7">
        <f t="shared" si="7"/>
        <v>17.04</v>
      </c>
      <c r="L35" s="11" t="s">
        <v>11</v>
      </c>
      <c r="M35">
        <v>160</v>
      </c>
      <c r="O35">
        <f t="shared" si="9"/>
        <v>137.04</v>
      </c>
      <c r="Q35">
        <f t="shared" si="8"/>
        <v>142.91</v>
      </c>
    </row>
    <row r="36" spans="3:17" x14ac:dyDescent="0.2">
      <c r="C36" s="2" t="s">
        <v>178</v>
      </c>
      <c r="D36" t="str">
        <f t="shared" si="0"/>
        <v>02</v>
      </c>
      <c r="E36" t="str">
        <f t="shared" si="1"/>
        <v>30.290</v>
      </c>
      <c r="F36" s="3">
        <f t="shared" si="3"/>
        <v>2</v>
      </c>
      <c r="G36" s="4">
        <f t="shared" si="4"/>
        <v>30.29</v>
      </c>
      <c r="H36" s="1">
        <v>5.87</v>
      </c>
      <c r="I36" s="4">
        <f t="shared" si="5"/>
        <v>24.419999999999998</v>
      </c>
      <c r="J36" s="6">
        <f t="shared" si="6"/>
        <v>2</v>
      </c>
      <c r="K36" s="7">
        <f t="shared" si="7"/>
        <v>24.419999999999998</v>
      </c>
      <c r="L36" s="11" t="s">
        <v>12</v>
      </c>
      <c r="M36">
        <v>160</v>
      </c>
      <c r="O36">
        <f t="shared" si="9"/>
        <v>144.41999999999999</v>
      </c>
      <c r="Q36">
        <f t="shared" si="8"/>
        <v>150.29</v>
      </c>
    </row>
    <row r="37" spans="3:17" x14ac:dyDescent="0.2">
      <c r="C37" s="2" t="s">
        <v>179</v>
      </c>
      <c r="D37" t="str">
        <f t="shared" si="0"/>
        <v>02</v>
      </c>
      <c r="E37" t="str">
        <f t="shared" si="1"/>
        <v>33.335</v>
      </c>
      <c r="F37" s="3">
        <f t="shared" si="3"/>
        <v>2</v>
      </c>
      <c r="G37" s="4">
        <f t="shared" si="4"/>
        <v>33.335000000000001</v>
      </c>
      <c r="H37" s="1">
        <v>5.87</v>
      </c>
      <c r="I37" s="4">
        <f t="shared" si="5"/>
        <v>27.465</v>
      </c>
      <c r="J37" s="6">
        <f t="shared" si="6"/>
        <v>2</v>
      </c>
      <c r="K37" s="7">
        <f t="shared" si="7"/>
        <v>27.465</v>
      </c>
      <c r="L37" s="11" t="s">
        <v>12</v>
      </c>
      <c r="M37">
        <v>160</v>
      </c>
      <c r="O37">
        <f t="shared" si="9"/>
        <v>147.465</v>
      </c>
      <c r="Q37">
        <f t="shared" si="8"/>
        <v>153.33500000000001</v>
      </c>
    </row>
    <row r="38" spans="3:17" x14ac:dyDescent="0.2">
      <c r="C38" s="2" t="s">
        <v>180</v>
      </c>
      <c r="D38" t="str">
        <f t="shared" si="0"/>
        <v>02</v>
      </c>
      <c r="E38" t="str">
        <f t="shared" si="1"/>
        <v>38.195</v>
      </c>
      <c r="F38" s="3">
        <f t="shared" si="3"/>
        <v>2</v>
      </c>
      <c r="G38" s="4">
        <f t="shared" si="4"/>
        <v>38.195</v>
      </c>
      <c r="H38" s="1">
        <v>5.87</v>
      </c>
      <c r="I38" s="4">
        <f t="shared" si="5"/>
        <v>32.325000000000003</v>
      </c>
      <c r="J38" s="6">
        <f t="shared" si="6"/>
        <v>2</v>
      </c>
      <c r="K38" s="7">
        <f t="shared" si="7"/>
        <v>32.325000000000003</v>
      </c>
      <c r="L38" s="11" t="s">
        <v>10</v>
      </c>
      <c r="M38">
        <v>160</v>
      </c>
      <c r="O38">
        <f t="shared" si="9"/>
        <v>152.32499999999999</v>
      </c>
      <c r="Q38">
        <f t="shared" si="8"/>
        <v>158.19499999999999</v>
      </c>
    </row>
    <row r="39" spans="3:17" x14ac:dyDescent="0.2">
      <c r="C39" s="2" t="s">
        <v>181</v>
      </c>
      <c r="D39" t="str">
        <f t="shared" si="0"/>
        <v>02</v>
      </c>
      <c r="E39" t="str">
        <f t="shared" si="1"/>
        <v>49.820</v>
      </c>
      <c r="F39" s="3">
        <f t="shared" si="3"/>
        <v>2</v>
      </c>
      <c r="G39" s="4">
        <f t="shared" si="4"/>
        <v>49.82</v>
      </c>
      <c r="H39" s="1">
        <v>5.87</v>
      </c>
      <c r="I39" s="4">
        <f t="shared" si="5"/>
        <v>43.95</v>
      </c>
      <c r="J39" s="6">
        <f t="shared" si="6"/>
        <v>2</v>
      </c>
      <c r="K39" s="7">
        <f t="shared" si="7"/>
        <v>43.95</v>
      </c>
      <c r="L39" s="11" t="s">
        <v>12</v>
      </c>
      <c r="M39">
        <v>160</v>
      </c>
      <c r="O39">
        <f t="shared" si="9"/>
        <v>163.95</v>
      </c>
      <c r="Q39">
        <f t="shared" si="8"/>
        <v>169.82</v>
      </c>
    </row>
    <row r="40" spans="3:17" x14ac:dyDescent="0.2">
      <c r="C40" s="2" t="s">
        <v>182</v>
      </c>
      <c r="D40" t="str">
        <f t="shared" si="0"/>
        <v>02</v>
      </c>
      <c r="E40" t="str">
        <f t="shared" si="1"/>
        <v>53.385</v>
      </c>
      <c r="F40" s="3">
        <f t="shared" si="3"/>
        <v>2</v>
      </c>
      <c r="G40" s="4">
        <f t="shared" si="4"/>
        <v>53.384999999999998</v>
      </c>
      <c r="H40" s="1">
        <v>5.87</v>
      </c>
      <c r="I40" s="4">
        <f t="shared" si="5"/>
        <v>47.515000000000001</v>
      </c>
      <c r="J40" s="6">
        <f t="shared" si="6"/>
        <v>2</v>
      </c>
      <c r="K40" s="7">
        <f t="shared" si="7"/>
        <v>47.515000000000001</v>
      </c>
      <c r="L40" s="11" t="s">
        <v>13</v>
      </c>
      <c r="M40">
        <v>160</v>
      </c>
      <c r="O40">
        <f t="shared" si="9"/>
        <v>167.51499999999999</v>
      </c>
      <c r="Q40">
        <f t="shared" si="8"/>
        <v>173.38499999999999</v>
      </c>
    </row>
    <row r="41" spans="3:17" x14ac:dyDescent="0.2">
      <c r="C41" s="2" t="s">
        <v>183</v>
      </c>
      <c r="D41" t="str">
        <f t="shared" si="0"/>
        <v>02</v>
      </c>
      <c r="E41" t="str">
        <f t="shared" si="1"/>
        <v>59.815</v>
      </c>
      <c r="F41" s="3">
        <f t="shared" si="3"/>
        <v>2</v>
      </c>
      <c r="G41" s="4">
        <f t="shared" si="4"/>
        <v>59.814999999999998</v>
      </c>
      <c r="H41" s="1">
        <v>5.87</v>
      </c>
      <c r="I41" s="4">
        <f t="shared" si="5"/>
        <v>53.945</v>
      </c>
      <c r="J41" s="6">
        <f t="shared" si="6"/>
        <v>2</v>
      </c>
      <c r="K41" s="7">
        <f t="shared" si="7"/>
        <v>53.945</v>
      </c>
      <c r="L41" s="11" t="s">
        <v>12</v>
      </c>
      <c r="M41">
        <v>160</v>
      </c>
      <c r="O41">
        <f t="shared" si="9"/>
        <v>173.94499999999999</v>
      </c>
      <c r="Q41">
        <f t="shared" si="8"/>
        <v>179.815</v>
      </c>
    </row>
    <row r="42" spans="3:17" x14ac:dyDescent="0.2">
      <c r="C42" s="2" t="s">
        <v>184</v>
      </c>
      <c r="D42" t="str">
        <f t="shared" si="0"/>
        <v>03</v>
      </c>
      <c r="E42" t="str">
        <f t="shared" si="1"/>
        <v>02.015</v>
      </c>
      <c r="F42" s="3">
        <f t="shared" si="3"/>
        <v>3</v>
      </c>
      <c r="G42" s="4">
        <f t="shared" si="4"/>
        <v>2.0150000000000001</v>
      </c>
      <c r="H42" s="1">
        <v>5.87</v>
      </c>
      <c r="I42" s="4">
        <f t="shared" si="5"/>
        <v>-3.855</v>
      </c>
      <c r="J42" s="6">
        <f t="shared" si="6"/>
        <v>2</v>
      </c>
      <c r="K42" s="7">
        <f t="shared" si="7"/>
        <v>56.145000000000003</v>
      </c>
      <c r="L42" s="11" t="s">
        <v>13</v>
      </c>
      <c r="M42">
        <v>160</v>
      </c>
      <c r="O42">
        <f t="shared" si="9"/>
        <v>176.14500000000001</v>
      </c>
      <c r="Q42">
        <f t="shared" si="8"/>
        <v>182.01499999999999</v>
      </c>
    </row>
    <row r="43" spans="3:17" x14ac:dyDescent="0.2">
      <c r="C43" s="2" t="s">
        <v>185</v>
      </c>
      <c r="D43" t="str">
        <f t="shared" si="0"/>
        <v>03</v>
      </c>
      <c r="E43" t="str">
        <f t="shared" si="1"/>
        <v>04.075</v>
      </c>
      <c r="F43" s="3">
        <f t="shared" si="3"/>
        <v>3</v>
      </c>
      <c r="G43" s="4">
        <f t="shared" si="4"/>
        <v>4.0750000000000002</v>
      </c>
      <c r="H43" s="1">
        <v>5.87</v>
      </c>
      <c r="I43" s="4">
        <f t="shared" si="5"/>
        <v>-1.7949999999999999</v>
      </c>
      <c r="J43" s="6">
        <f t="shared" si="6"/>
        <v>2</v>
      </c>
      <c r="K43" s="7">
        <f t="shared" si="7"/>
        <v>58.204999999999998</v>
      </c>
      <c r="L43" s="11" t="s">
        <v>80</v>
      </c>
      <c r="M43">
        <v>160</v>
      </c>
      <c r="O43">
        <f t="shared" si="9"/>
        <v>178.20499999999998</v>
      </c>
      <c r="Q43">
        <f t="shared" si="8"/>
        <v>184.07499999999999</v>
      </c>
    </row>
    <row r="44" spans="3:17" s="15" customFormat="1" ht="16" thickBot="1" x14ac:dyDescent="0.25">
      <c r="C44" s="16" t="s">
        <v>186</v>
      </c>
      <c r="D44" s="15" t="str">
        <f t="shared" si="0"/>
        <v>03</v>
      </c>
      <c r="E44" s="15" t="str">
        <f t="shared" si="1"/>
        <v>09.155</v>
      </c>
      <c r="F44" s="17">
        <f t="shared" si="3"/>
        <v>3</v>
      </c>
      <c r="G44" s="18">
        <f t="shared" si="4"/>
        <v>9.1549999999999994</v>
      </c>
      <c r="H44" s="19">
        <v>5.87</v>
      </c>
      <c r="I44" s="18">
        <f t="shared" si="5"/>
        <v>3.2849999999999993</v>
      </c>
      <c r="J44" s="20">
        <f t="shared" si="6"/>
        <v>3</v>
      </c>
      <c r="K44" s="21">
        <f t="shared" si="7"/>
        <v>3.2849999999999993</v>
      </c>
      <c r="L44" s="28" t="s">
        <v>10</v>
      </c>
      <c r="M44" s="15">
        <v>160</v>
      </c>
      <c r="O44">
        <f t="shared" si="9"/>
        <v>183.285</v>
      </c>
      <c r="Q44">
        <f t="shared" si="8"/>
        <v>189.155</v>
      </c>
    </row>
    <row r="45" spans="3:17" x14ac:dyDescent="0.2">
      <c r="C45" s="2" t="s">
        <v>143</v>
      </c>
      <c r="D45" t="str">
        <f t="shared" si="0"/>
        <v>00</v>
      </c>
      <c r="E45" t="str">
        <f t="shared" si="1"/>
        <v>07.535</v>
      </c>
      <c r="F45" s="3">
        <f t="shared" si="3"/>
        <v>0</v>
      </c>
      <c r="G45" s="4">
        <f t="shared" si="4"/>
        <v>7.5350000000000001</v>
      </c>
      <c r="H45" s="1">
        <v>5.87</v>
      </c>
      <c r="I45" s="4">
        <f t="shared" si="5"/>
        <v>1.665</v>
      </c>
      <c r="J45" s="22">
        <f t="shared" si="6"/>
        <v>0</v>
      </c>
      <c r="K45" s="23">
        <f t="shared" si="7"/>
        <v>1.665</v>
      </c>
      <c r="L45" s="27" t="s">
        <v>18</v>
      </c>
      <c r="M45">
        <v>200</v>
      </c>
      <c r="O45">
        <f t="shared" si="9"/>
        <v>1.665</v>
      </c>
    </row>
    <row r="46" spans="3:17" x14ac:dyDescent="0.2">
      <c r="C46" s="2" t="s">
        <v>144</v>
      </c>
      <c r="D46" t="str">
        <f t="shared" si="0"/>
        <v>00</v>
      </c>
      <c r="E46" t="str">
        <f t="shared" si="1"/>
        <v>09.620</v>
      </c>
      <c r="F46" s="3">
        <f t="shared" si="3"/>
        <v>0</v>
      </c>
      <c r="G46" s="4">
        <f t="shared" si="4"/>
        <v>9.6199999999999992</v>
      </c>
      <c r="H46" s="1">
        <v>5.87</v>
      </c>
      <c r="I46" s="4">
        <f t="shared" si="5"/>
        <v>3.7499999999999991</v>
      </c>
      <c r="J46" s="6">
        <f t="shared" si="6"/>
        <v>0</v>
      </c>
      <c r="K46" s="7">
        <f t="shared" si="7"/>
        <v>3.7499999999999991</v>
      </c>
      <c r="L46" s="11" t="s">
        <v>18</v>
      </c>
      <c r="M46">
        <v>200</v>
      </c>
      <c r="O46">
        <f t="shared" si="9"/>
        <v>3.7499999999999991</v>
      </c>
    </row>
    <row r="47" spans="3:17" x14ac:dyDescent="0.2">
      <c r="C47" s="2" t="s">
        <v>187</v>
      </c>
      <c r="D47" t="str">
        <f t="shared" si="0"/>
        <v>00</v>
      </c>
      <c r="E47" t="str">
        <f t="shared" si="1"/>
        <v>12.215</v>
      </c>
      <c r="F47" s="3">
        <f t="shared" si="3"/>
        <v>0</v>
      </c>
      <c r="G47" s="4">
        <f t="shared" si="4"/>
        <v>12.215</v>
      </c>
      <c r="H47" s="1">
        <v>5.87</v>
      </c>
      <c r="I47" s="4">
        <f t="shared" si="5"/>
        <v>6.3449999999999998</v>
      </c>
      <c r="J47" s="6">
        <f t="shared" si="6"/>
        <v>0</v>
      </c>
      <c r="K47" s="7">
        <f t="shared" si="7"/>
        <v>6.3449999999999998</v>
      </c>
      <c r="L47" s="11" t="s">
        <v>18</v>
      </c>
      <c r="M47">
        <v>200</v>
      </c>
      <c r="O47">
        <f t="shared" si="9"/>
        <v>6.3449999999999998</v>
      </c>
    </row>
    <row r="48" spans="3:17" x14ac:dyDescent="0.2">
      <c r="C48" s="2" t="s">
        <v>188</v>
      </c>
      <c r="D48" t="str">
        <f t="shared" si="0"/>
        <v>00</v>
      </c>
      <c r="E48" t="str">
        <f t="shared" si="1"/>
        <v>15.720</v>
      </c>
      <c r="F48" s="3">
        <f t="shared" si="3"/>
        <v>0</v>
      </c>
      <c r="G48" s="4">
        <f t="shared" si="4"/>
        <v>15.72</v>
      </c>
      <c r="H48" s="1">
        <v>5.87</v>
      </c>
      <c r="I48" s="4">
        <f t="shared" si="5"/>
        <v>9.8500000000000014</v>
      </c>
      <c r="J48" s="6">
        <f t="shared" si="6"/>
        <v>0</v>
      </c>
      <c r="K48" s="7">
        <f t="shared" si="7"/>
        <v>9.8500000000000014</v>
      </c>
      <c r="L48" s="11" t="s">
        <v>18</v>
      </c>
      <c r="M48">
        <v>200</v>
      </c>
      <c r="O48">
        <f t="shared" si="9"/>
        <v>9.8500000000000014</v>
      </c>
    </row>
    <row r="49" spans="3:15" x14ac:dyDescent="0.2">
      <c r="C49" s="2" t="s">
        <v>146</v>
      </c>
      <c r="D49" t="str">
        <f t="shared" si="0"/>
        <v>00</v>
      </c>
      <c r="E49" t="str">
        <f t="shared" si="1"/>
        <v>17.200</v>
      </c>
      <c r="F49" s="3">
        <f t="shared" si="3"/>
        <v>0</v>
      </c>
      <c r="G49" s="4">
        <f t="shared" si="4"/>
        <v>17.2</v>
      </c>
      <c r="H49" s="1">
        <v>5.87</v>
      </c>
      <c r="I49" s="4">
        <f t="shared" si="5"/>
        <v>11.329999999999998</v>
      </c>
      <c r="J49" s="6">
        <f t="shared" si="6"/>
        <v>0</v>
      </c>
      <c r="K49" s="7">
        <f t="shared" si="7"/>
        <v>11.329999999999998</v>
      </c>
      <c r="L49" s="11" t="s">
        <v>18</v>
      </c>
      <c r="M49">
        <v>200</v>
      </c>
      <c r="O49">
        <f t="shared" si="9"/>
        <v>11.329999999999998</v>
      </c>
    </row>
    <row r="50" spans="3:15" x14ac:dyDescent="0.2">
      <c r="C50" s="2" t="s">
        <v>147</v>
      </c>
      <c r="D50" t="str">
        <f t="shared" si="0"/>
        <v>00</v>
      </c>
      <c r="E50" t="str">
        <f t="shared" si="1"/>
        <v>20.850</v>
      </c>
      <c r="F50" s="3">
        <f t="shared" si="3"/>
        <v>0</v>
      </c>
      <c r="G50" s="4">
        <f t="shared" si="4"/>
        <v>20.85</v>
      </c>
      <c r="H50" s="1">
        <v>5.87</v>
      </c>
      <c r="I50" s="4">
        <f t="shared" si="5"/>
        <v>14.98</v>
      </c>
      <c r="J50" s="6">
        <f t="shared" si="6"/>
        <v>0</v>
      </c>
      <c r="K50" s="7">
        <f t="shared" si="7"/>
        <v>14.98</v>
      </c>
      <c r="L50" s="11" t="s">
        <v>19</v>
      </c>
      <c r="M50">
        <v>200</v>
      </c>
      <c r="O50">
        <f t="shared" si="9"/>
        <v>14.98</v>
      </c>
    </row>
    <row r="51" spans="3:15" x14ac:dyDescent="0.2">
      <c r="C51" s="2" t="s">
        <v>148</v>
      </c>
      <c r="D51" t="str">
        <f t="shared" si="0"/>
        <v>00</v>
      </c>
      <c r="E51" t="str">
        <f t="shared" si="1"/>
        <v>24.440</v>
      </c>
      <c r="F51" s="3">
        <f t="shared" si="3"/>
        <v>0</v>
      </c>
      <c r="G51" s="4">
        <f t="shared" si="4"/>
        <v>24.44</v>
      </c>
      <c r="H51" s="1">
        <v>5.87</v>
      </c>
      <c r="I51" s="4">
        <f t="shared" si="5"/>
        <v>18.57</v>
      </c>
      <c r="J51" s="6">
        <f t="shared" si="6"/>
        <v>0</v>
      </c>
      <c r="K51" s="7">
        <f t="shared" si="7"/>
        <v>18.57</v>
      </c>
      <c r="L51" s="11" t="s">
        <v>17</v>
      </c>
      <c r="M51">
        <v>200</v>
      </c>
      <c r="O51">
        <f t="shared" si="9"/>
        <v>18.57</v>
      </c>
    </row>
    <row r="52" spans="3:15" x14ac:dyDescent="0.2">
      <c r="C52" s="2" t="s">
        <v>149</v>
      </c>
      <c r="D52" t="str">
        <f t="shared" si="0"/>
        <v>00</v>
      </c>
      <c r="E52" t="str">
        <f t="shared" si="1"/>
        <v>30.540</v>
      </c>
      <c r="F52" s="3">
        <f t="shared" si="3"/>
        <v>0</v>
      </c>
      <c r="G52" s="4">
        <f t="shared" si="4"/>
        <v>30.54</v>
      </c>
      <c r="H52" s="1">
        <v>5.87</v>
      </c>
      <c r="I52" s="4">
        <f t="shared" si="5"/>
        <v>24.669999999999998</v>
      </c>
      <c r="J52" s="6">
        <f t="shared" si="6"/>
        <v>0</v>
      </c>
      <c r="K52" s="7">
        <f t="shared" si="7"/>
        <v>24.669999999999998</v>
      </c>
      <c r="L52" s="11" t="s">
        <v>17</v>
      </c>
      <c r="M52">
        <v>200</v>
      </c>
      <c r="O52">
        <f t="shared" si="9"/>
        <v>24.669999999999998</v>
      </c>
    </row>
    <row r="53" spans="3:15" x14ac:dyDescent="0.2">
      <c r="C53" s="2" t="s">
        <v>150</v>
      </c>
      <c r="D53" t="str">
        <f t="shared" si="0"/>
        <v>00</v>
      </c>
      <c r="E53" t="str">
        <f t="shared" si="1"/>
        <v>35.725</v>
      </c>
      <c r="F53" s="3">
        <f t="shared" si="3"/>
        <v>0</v>
      </c>
      <c r="G53" s="4">
        <f t="shared" si="4"/>
        <v>35.725000000000001</v>
      </c>
      <c r="H53" s="1">
        <v>5.87</v>
      </c>
      <c r="I53" s="4">
        <f t="shared" si="5"/>
        <v>29.855</v>
      </c>
      <c r="J53" s="6">
        <f t="shared" si="6"/>
        <v>0</v>
      </c>
      <c r="K53" s="7">
        <f t="shared" si="7"/>
        <v>29.855</v>
      </c>
      <c r="L53" s="11" t="s">
        <v>19</v>
      </c>
      <c r="M53">
        <v>200</v>
      </c>
      <c r="O53">
        <f t="shared" si="9"/>
        <v>29.855</v>
      </c>
    </row>
    <row r="54" spans="3:15" x14ac:dyDescent="0.2">
      <c r="C54" s="2" t="s">
        <v>151</v>
      </c>
      <c r="D54" t="str">
        <f t="shared" si="0"/>
        <v>00</v>
      </c>
      <c r="E54" t="str">
        <f t="shared" si="1"/>
        <v>39.665</v>
      </c>
      <c r="F54" s="3">
        <f t="shared" si="3"/>
        <v>0</v>
      </c>
      <c r="G54" s="4">
        <f t="shared" si="4"/>
        <v>39.664999999999999</v>
      </c>
      <c r="H54" s="1">
        <v>5.87</v>
      </c>
      <c r="I54" s="4">
        <f t="shared" si="5"/>
        <v>33.795000000000002</v>
      </c>
      <c r="J54" s="6">
        <f t="shared" si="6"/>
        <v>0</v>
      </c>
      <c r="K54" s="7">
        <f t="shared" si="7"/>
        <v>33.795000000000002</v>
      </c>
      <c r="L54" s="11" t="s">
        <v>18</v>
      </c>
      <c r="M54">
        <v>200</v>
      </c>
      <c r="O54">
        <f t="shared" si="9"/>
        <v>33.795000000000002</v>
      </c>
    </row>
    <row r="55" spans="3:15" x14ac:dyDescent="0.2">
      <c r="C55" s="2" t="s">
        <v>153</v>
      </c>
      <c r="D55" t="str">
        <f t="shared" si="0"/>
        <v>00</v>
      </c>
      <c r="E55" t="str">
        <f t="shared" si="1"/>
        <v>42.990</v>
      </c>
      <c r="F55" s="3">
        <f t="shared" si="3"/>
        <v>0</v>
      </c>
      <c r="G55" s="4">
        <f t="shared" si="4"/>
        <v>42.99</v>
      </c>
      <c r="H55" s="1">
        <v>5.87</v>
      </c>
      <c r="I55" s="4">
        <f t="shared" si="5"/>
        <v>37.120000000000005</v>
      </c>
      <c r="J55" s="6">
        <f t="shared" si="6"/>
        <v>0</v>
      </c>
      <c r="K55" s="7">
        <f t="shared" si="7"/>
        <v>37.120000000000005</v>
      </c>
      <c r="L55" s="11" t="s">
        <v>18</v>
      </c>
      <c r="M55">
        <v>200</v>
      </c>
      <c r="O55">
        <f t="shared" si="9"/>
        <v>37.120000000000005</v>
      </c>
    </row>
    <row r="56" spans="3:15" x14ac:dyDescent="0.2">
      <c r="C56" s="2" t="s">
        <v>154</v>
      </c>
      <c r="D56" t="str">
        <f t="shared" si="0"/>
        <v>00</v>
      </c>
      <c r="E56" t="str">
        <f t="shared" si="1"/>
        <v>47.490</v>
      </c>
      <c r="F56" s="3">
        <f t="shared" si="3"/>
        <v>0</v>
      </c>
      <c r="G56" s="4">
        <f t="shared" si="4"/>
        <v>47.49</v>
      </c>
      <c r="H56" s="1">
        <v>5.87</v>
      </c>
      <c r="I56" s="4">
        <f t="shared" si="5"/>
        <v>41.620000000000005</v>
      </c>
      <c r="J56" s="6">
        <f t="shared" si="6"/>
        <v>0</v>
      </c>
      <c r="K56" s="7">
        <f t="shared" si="7"/>
        <v>41.620000000000005</v>
      </c>
      <c r="L56" s="11" t="s">
        <v>18</v>
      </c>
      <c r="M56">
        <v>200</v>
      </c>
      <c r="O56">
        <f t="shared" si="9"/>
        <v>41.620000000000005</v>
      </c>
    </row>
    <row r="57" spans="3:15" x14ac:dyDescent="0.2">
      <c r="C57" s="2" t="s">
        <v>155</v>
      </c>
      <c r="D57" t="str">
        <f t="shared" si="0"/>
        <v>00</v>
      </c>
      <c r="E57" t="str">
        <f t="shared" si="1"/>
        <v>49.320</v>
      </c>
      <c r="F57" s="3">
        <f t="shared" si="3"/>
        <v>0</v>
      </c>
      <c r="G57" s="4">
        <f t="shared" si="4"/>
        <v>49.32</v>
      </c>
      <c r="H57" s="1">
        <v>5.87</v>
      </c>
      <c r="I57" s="4">
        <f t="shared" si="5"/>
        <v>43.45</v>
      </c>
      <c r="J57" s="6">
        <f t="shared" si="6"/>
        <v>0</v>
      </c>
      <c r="K57" s="7">
        <f t="shared" si="7"/>
        <v>43.45</v>
      </c>
      <c r="L57" s="11" t="s">
        <v>18</v>
      </c>
      <c r="M57">
        <v>200</v>
      </c>
      <c r="O57">
        <f t="shared" si="9"/>
        <v>43.45</v>
      </c>
    </row>
    <row r="58" spans="3:15" x14ac:dyDescent="0.2">
      <c r="C58" s="2" t="s">
        <v>156</v>
      </c>
      <c r="D58" t="str">
        <f t="shared" si="0"/>
        <v>00</v>
      </c>
      <c r="E58" t="str">
        <f t="shared" si="1"/>
        <v>53.230</v>
      </c>
      <c r="F58" s="3">
        <f t="shared" si="3"/>
        <v>0</v>
      </c>
      <c r="G58" s="4">
        <f t="shared" si="4"/>
        <v>53.23</v>
      </c>
      <c r="H58" s="1">
        <v>5.87</v>
      </c>
      <c r="I58" s="4">
        <f t="shared" si="5"/>
        <v>47.36</v>
      </c>
      <c r="J58" s="6">
        <f t="shared" si="6"/>
        <v>0</v>
      </c>
      <c r="K58" s="7">
        <f t="shared" si="7"/>
        <v>47.36</v>
      </c>
      <c r="L58" s="11" t="s">
        <v>18</v>
      </c>
      <c r="M58">
        <v>200</v>
      </c>
      <c r="O58">
        <f t="shared" si="9"/>
        <v>47.36</v>
      </c>
    </row>
    <row r="59" spans="3:15" x14ac:dyDescent="0.2">
      <c r="C59" s="2" t="s">
        <v>157</v>
      </c>
      <c r="D59" t="str">
        <f t="shared" si="0"/>
        <v>00</v>
      </c>
      <c r="E59" t="str">
        <f t="shared" si="1"/>
        <v>55.450</v>
      </c>
      <c r="F59" s="3">
        <f t="shared" si="3"/>
        <v>0</v>
      </c>
      <c r="G59" s="4">
        <f t="shared" si="4"/>
        <v>55.45</v>
      </c>
      <c r="H59" s="1">
        <v>5.87</v>
      </c>
      <c r="I59" s="4">
        <f t="shared" si="5"/>
        <v>49.580000000000005</v>
      </c>
      <c r="J59" s="6">
        <f t="shared" si="6"/>
        <v>0</v>
      </c>
      <c r="K59" s="7">
        <f t="shared" si="7"/>
        <v>49.580000000000005</v>
      </c>
      <c r="L59" s="11" t="s">
        <v>18</v>
      </c>
      <c r="M59">
        <v>200</v>
      </c>
      <c r="O59">
        <f t="shared" si="9"/>
        <v>49.580000000000005</v>
      </c>
    </row>
    <row r="60" spans="3:15" x14ac:dyDescent="0.2">
      <c r="C60" s="2" t="s">
        <v>158</v>
      </c>
      <c r="D60" t="str">
        <f t="shared" si="0"/>
        <v>00</v>
      </c>
      <c r="E60" t="str">
        <f t="shared" si="1"/>
        <v>59.175</v>
      </c>
      <c r="F60" s="3">
        <f t="shared" si="3"/>
        <v>0</v>
      </c>
      <c r="G60" s="4">
        <f t="shared" si="4"/>
        <v>59.174999999999997</v>
      </c>
      <c r="H60" s="1">
        <v>5.87</v>
      </c>
      <c r="I60" s="4">
        <f t="shared" si="5"/>
        <v>53.305</v>
      </c>
      <c r="J60" s="6">
        <f t="shared" si="6"/>
        <v>0</v>
      </c>
      <c r="K60" s="7">
        <f t="shared" si="7"/>
        <v>53.305</v>
      </c>
      <c r="L60" s="11" t="s">
        <v>18</v>
      </c>
      <c r="M60">
        <v>200</v>
      </c>
      <c r="O60">
        <f t="shared" si="9"/>
        <v>53.305</v>
      </c>
    </row>
    <row r="61" spans="3:15" x14ac:dyDescent="0.2">
      <c r="C61" s="2" t="s">
        <v>159</v>
      </c>
      <c r="D61" t="str">
        <f t="shared" si="0"/>
        <v>01</v>
      </c>
      <c r="E61" t="str">
        <f t="shared" si="1"/>
        <v>01.840</v>
      </c>
      <c r="F61" s="3">
        <f t="shared" si="3"/>
        <v>1</v>
      </c>
      <c r="G61" s="4">
        <f t="shared" si="4"/>
        <v>1.84</v>
      </c>
      <c r="H61" s="1">
        <v>5.87</v>
      </c>
      <c r="I61" s="4">
        <f t="shared" si="5"/>
        <v>-4.03</v>
      </c>
      <c r="J61" s="6">
        <f t="shared" si="6"/>
        <v>0</v>
      </c>
      <c r="K61" s="7">
        <f t="shared" si="7"/>
        <v>55.97</v>
      </c>
      <c r="L61" s="11" t="s">
        <v>18</v>
      </c>
      <c r="M61">
        <v>200</v>
      </c>
      <c r="O61">
        <f t="shared" si="9"/>
        <v>55.97</v>
      </c>
    </row>
    <row r="62" spans="3:15" x14ac:dyDescent="0.2">
      <c r="C62" s="2" t="s">
        <v>160</v>
      </c>
      <c r="D62" t="str">
        <f t="shared" si="0"/>
        <v>01</v>
      </c>
      <c r="E62" t="str">
        <f t="shared" si="1"/>
        <v>06.890</v>
      </c>
      <c r="F62" s="3">
        <f t="shared" si="3"/>
        <v>1</v>
      </c>
      <c r="G62" s="4">
        <f t="shared" si="4"/>
        <v>6.89</v>
      </c>
      <c r="H62" s="1">
        <v>5.87</v>
      </c>
      <c r="I62" s="4">
        <f t="shared" si="5"/>
        <v>1.0199999999999996</v>
      </c>
      <c r="J62" s="6">
        <f t="shared" si="6"/>
        <v>1</v>
      </c>
      <c r="K62" s="7">
        <f t="shared" si="7"/>
        <v>1.0199999999999996</v>
      </c>
      <c r="L62" s="11" t="s">
        <v>18</v>
      </c>
      <c r="M62">
        <v>200</v>
      </c>
      <c r="O62">
        <f t="shared" si="9"/>
        <v>61.019999999999996</v>
      </c>
    </row>
    <row r="63" spans="3:15" x14ac:dyDescent="0.2">
      <c r="C63" s="2" t="s">
        <v>161</v>
      </c>
      <c r="D63" t="str">
        <f t="shared" si="0"/>
        <v>01</v>
      </c>
      <c r="E63" t="str">
        <f t="shared" si="1"/>
        <v>12.695</v>
      </c>
      <c r="F63" s="3">
        <f t="shared" si="3"/>
        <v>1</v>
      </c>
      <c r="G63" s="4">
        <f t="shared" si="4"/>
        <v>12.695</v>
      </c>
      <c r="H63" s="1">
        <v>5.87</v>
      </c>
      <c r="I63" s="4">
        <f t="shared" si="5"/>
        <v>6.8250000000000002</v>
      </c>
      <c r="J63" s="6">
        <f t="shared" si="6"/>
        <v>1</v>
      </c>
      <c r="K63" s="7">
        <f t="shared" si="7"/>
        <v>6.8250000000000002</v>
      </c>
      <c r="L63" s="11" t="s">
        <v>18</v>
      </c>
      <c r="M63">
        <v>200</v>
      </c>
      <c r="O63">
        <f t="shared" si="9"/>
        <v>66.825000000000003</v>
      </c>
    </row>
    <row r="64" spans="3:15" x14ac:dyDescent="0.2">
      <c r="C64" s="2" t="s">
        <v>162</v>
      </c>
      <c r="D64" t="str">
        <f t="shared" si="0"/>
        <v>01</v>
      </c>
      <c r="E64" t="str">
        <f t="shared" si="1"/>
        <v>18.785</v>
      </c>
      <c r="F64" s="3">
        <f t="shared" si="3"/>
        <v>1</v>
      </c>
      <c r="G64" s="4">
        <f t="shared" si="4"/>
        <v>18.785</v>
      </c>
      <c r="H64" s="1">
        <v>5.87</v>
      </c>
      <c r="I64" s="4">
        <f t="shared" si="5"/>
        <v>12.914999999999999</v>
      </c>
      <c r="J64" s="6">
        <f t="shared" si="6"/>
        <v>1</v>
      </c>
      <c r="K64" s="7">
        <f t="shared" si="7"/>
        <v>12.914999999999999</v>
      </c>
      <c r="L64" s="11" t="s">
        <v>19</v>
      </c>
      <c r="M64">
        <v>200</v>
      </c>
      <c r="O64">
        <f t="shared" si="9"/>
        <v>72.914999999999992</v>
      </c>
    </row>
    <row r="65" spans="3:15" x14ac:dyDescent="0.2">
      <c r="C65" s="2" t="s">
        <v>163</v>
      </c>
      <c r="D65" t="str">
        <f t="shared" si="0"/>
        <v>01</v>
      </c>
      <c r="E65" t="str">
        <f t="shared" si="1"/>
        <v>23.485</v>
      </c>
      <c r="F65" s="3">
        <f t="shared" si="3"/>
        <v>1</v>
      </c>
      <c r="G65" s="4">
        <f t="shared" si="4"/>
        <v>23.484999999999999</v>
      </c>
      <c r="H65" s="1">
        <v>5.87</v>
      </c>
      <c r="I65" s="4">
        <f t="shared" si="5"/>
        <v>17.614999999999998</v>
      </c>
      <c r="J65" s="6">
        <f t="shared" si="6"/>
        <v>1</v>
      </c>
      <c r="K65" s="7">
        <f t="shared" si="7"/>
        <v>17.614999999999998</v>
      </c>
      <c r="L65" s="11" t="s">
        <v>18</v>
      </c>
      <c r="M65">
        <v>200</v>
      </c>
      <c r="O65">
        <f t="shared" si="9"/>
        <v>77.614999999999995</v>
      </c>
    </row>
    <row r="66" spans="3:15" x14ac:dyDescent="0.2">
      <c r="C66" s="2" t="s">
        <v>164</v>
      </c>
      <c r="D66" t="str">
        <f t="shared" ref="D66:D90" si="10">LEFT(RIGHT(C66,9),2)</f>
        <v>01</v>
      </c>
      <c r="E66" t="str">
        <f t="shared" ref="E66:E90" si="11">RIGHT(C66,6)</f>
        <v>28.230</v>
      </c>
      <c r="F66" s="3">
        <f t="shared" si="3"/>
        <v>1</v>
      </c>
      <c r="G66" s="4">
        <f t="shared" si="4"/>
        <v>28.23</v>
      </c>
      <c r="H66" s="1">
        <v>5.87</v>
      </c>
      <c r="I66" s="4">
        <f t="shared" si="5"/>
        <v>22.36</v>
      </c>
      <c r="J66" s="6">
        <f t="shared" si="6"/>
        <v>1</v>
      </c>
      <c r="K66" s="7">
        <f t="shared" si="7"/>
        <v>22.36</v>
      </c>
      <c r="L66" s="11" t="s">
        <v>18</v>
      </c>
      <c r="M66">
        <v>200</v>
      </c>
      <c r="O66">
        <f t="shared" ref="O66:O90" si="12">(J66*60)+K66</f>
        <v>82.36</v>
      </c>
    </row>
    <row r="67" spans="3:15" x14ac:dyDescent="0.2">
      <c r="C67" s="2" t="s">
        <v>165</v>
      </c>
      <c r="D67" t="str">
        <f t="shared" si="10"/>
        <v>01</v>
      </c>
      <c r="E67" t="str">
        <f t="shared" si="11"/>
        <v>32.445</v>
      </c>
      <c r="F67" s="3">
        <f t="shared" ref="F67:F90" si="13">VALUE(D67)</f>
        <v>1</v>
      </c>
      <c r="G67" s="4">
        <f t="shared" ref="G67:G90" si="14">VALUE(E67)</f>
        <v>32.445</v>
      </c>
      <c r="H67" s="1">
        <v>5.87</v>
      </c>
      <c r="I67" s="4">
        <f t="shared" ref="I67:I90" si="15">G67-H67</f>
        <v>26.574999999999999</v>
      </c>
      <c r="J67" s="6">
        <f t="shared" ref="J67:J90" si="16">IF(I67&lt;0,F67-1,F67)</f>
        <v>1</v>
      </c>
      <c r="K67" s="7">
        <f t="shared" ref="K67:K90" si="17">IF(I67&lt;0,60+I67,I67)</f>
        <v>26.574999999999999</v>
      </c>
      <c r="L67" s="11" t="s">
        <v>17</v>
      </c>
      <c r="M67">
        <v>200</v>
      </c>
      <c r="O67">
        <f t="shared" si="12"/>
        <v>86.575000000000003</v>
      </c>
    </row>
    <row r="68" spans="3:15" x14ac:dyDescent="0.2">
      <c r="C68" s="2" t="s">
        <v>166</v>
      </c>
      <c r="D68" t="str">
        <f t="shared" si="10"/>
        <v>01</v>
      </c>
      <c r="E68" t="str">
        <f t="shared" si="11"/>
        <v>41.115</v>
      </c>
      <c r="F68" s="3">
        <f t="shared" si="13"/>
        <v>1</v>
      </c>
      <c r="G68" s="4">
        <f t="shared" si="14"/>
        <v>41.115000000000002</v>
      </c>
      <c r="H68" s="1">
        <v>5.87</v>
      </c>
      <c r="I68" s="4">
        <f t="shared" si="15"/>
        <v>35.245000000000005</v>
      </c>
      <c r="J68" s="6">
        <f t="shared" si="16"/>
        <v>1</v>
      </c>
      <c r="K68" s="7">
        <f t="shared" si="17"/>
        <v>35.245000000000005</v>
      </c>
      <c r="L68" s="11" t="s">
        <v>17</v>
      </c>
      <c r="M68">
        <v>200</v>
      </c>
      <c r="O68">
        <f t="shared" si="12"/>
        <v>95.245000000000005</v>
      </c>
    </row>
    <row r="69" spans="3:15" x14ac:dyDescent="0.2">
      <c r="C69" s="2" t="s">
        <v>167</v>
      </c>
      <c r="D69" t="str">
        <f t="shared" si="10"/>
        <v>01</v>
      </c>
      <c r="E69" t="str">
        <f t="shared" si="11"/>
        <v>44.315</v>
      </c>
      <c r="F69" s="3">
        <f t="shared" si="13"/>
        <v>1</v>
      </c>
      <c r="G69" s="4">
        <f t="shared" si="14"/>
        <v>44.314999999999998</v>
      </c>
      <c r="H69" s="1">
        <v>5.87</v>
      </c>
      <c r="I69" s="4">
        <f t="shared" si="15"/>
        <v>38.445</v>
      </c>
      <c r="J69" s="6">
        <f t="shared" si="16"/>
        <v>1</v>
      </c>
      <c r="K69" s="7">
        <f t="shared" si="17"/>
        <v>38.445</v>
      </c>
      <c r="L69" s="11" t="s">
        <v>18</v>
      </c>
      <c r="M69">
        <v>200</v>
      </c>
      <c r="O69">
        <f t="shared" si="12"/>
        <v>98.444999999999993</v>
      </c>
    </row>
    <row r="70" spans="3:15" x14ac:dyDescent="0.2">
      <c r="C70" s="2" t="s">
        <v>168</v>
      </c>
      <c r="D70" t="str">
        <f t="shared" si="10"/>
        <v>01</v>
      </c>
      <c r="E70" t="str">
        <f t="shared" si="11"/>
        <v>47.495</v>
      </c>
      <c r="F70" s="3">
        <f t="shared" si="13"/>
        <v>1</v>
      </c>
      <c r="G70" s="4">
        <f t="shared" si="14"/>
        <v>47.494999999999997</v>
      </c>
      <c r="H70" s="1">
        <v>5.87</v>
      </c>
      <c r="I70" s="4">
        <f t="shared" si="15"/>
        <v>41.625</v>
      </c>
      <c r="J70" s="6">
        <f t="shared" si="16"/>
        <v>1</v>
      </c>
      <c r="K70" s="7">
        <f t="shared" si="17"/>
        <v>41.625</v>
      </c>
      <c r="L70" s="11" t="s">
        <v>18</v>
      </c>
      <c r="M70">
        <v>200</v>
      </c>
      <c r="O70">
        <f t="shared" si="12"/>
        <v>101.625</v>
      </c>
    </row>
    <row r="71" spans="3:15" x14ac:dyDescent="0.2">
      <c r="C71" s="2" t="s">
        <v>169</v>
      </c>
      <c r="D71" t="str">
        <f t="shared" si="10"/>
        <v>01</v>
      </c>
      <c r="E71" t="str">
        <f t="shared" si="11"/>
        <v>51.475</v>
      </c>
      <c r="F71" s="3">
        <f t="shared" si="13"/>
        <v>1</v>
      </c>
      <c r="G71" s="4">
        <f t="shared" si="14"/>
        <v>51.475000000000001</v>
      </c>
      <c r="H71" s="1">
        <v>5.87</v>
      </c>
      <c r="I71" s="4">
        <f t="shared" si="15"/>
        <v>45.605000000000004</v>
      </c>
      <c r="J71" s="6">
        <f t="shared" si="16"/>
        <v>1</v>
      </c>
      <c r="K71" s="7">
        <f t="shared" si="17"/>
        <v>45.605000000000004</v>
      </c>
      <c r="L71" s="11" t="s">
        <v>18</v>
      </c>
      <c r="M71">
        <v>200</v>
      </c>
      <c r="O71">
        <f t="shared" si="12"/>
        <v>105.605</v>
      </c>
    </row>
    <row r="72" spans="3:15" x14ac:dyDescent="0.2">
      <c r="C72" s="2" t="s">
        <v>171</v>
      </c>
      <c r="D72" t="str">
        <f t="shared" si="10"/>
        <v>01</v>
      </c>
      <c r="E72" t="str">
        <f t="shared" si="11"/>
        <v>54.035</v>
      </c>
      <c r="F72" s="3">
        <f t="shared" si="13"/>
        <v>1</v>
      </c>
      <c r="G72" s="4">
        <f t="shared" si="14"/>
        <v>54.034999999999997</v>
      </c>
      <c r="H72" s="1">
        <v>5.87</v>
      </c>
      <c r="I72" s="4">
        <f t="shared" si="15"/>
        <v>48.164999999999999</v>
      </c>
      <c r="J72" s="6">
        <f t="shared" si="16"/>
        <v>1</v>
      </c>
      <c r="K72" s="7">
        <f t="shared" si="17"/>
        <v>48.164999999999999</v>
      </c>
      <c r="L72" s="11" t="s">
        <v>18</v>
      </c>
      <c r="M72">
        <v>200</v>
      </c>
      <c r="O72">
        <f t="shared" si="12"/>
        <v>108.16499999999999</v>
      </c>
    </row>
    <row r="73" spans="3:15" x14ac:dyDescent="0.2">
      <c r="C73" s="2" t="s">
        <v>172</v>
      </c>
      <c r="D73" t="str">
        <f t="shared" si="10"/>
        <v>01</v>
      </c>
      <c r="E73" t="str">
        <f t="shared" si="11"/>
        <v>58.890</v>
      </c>
      <c r="F73" s="3">
        <f t="shared" si="13"/>
        <v>1</v>
      </c>
      <c r="G73" s="4">
        <f t="shared" si="14"/>
        <v>58.89</v>
      </c>
      <c r="H73" s="1">
        <v>5.87</v>
      </c>
      <c r="I73" s="4">
        <f t="shared" si="15"/>
        <v>53.02</v>
      </c>
      <c r="J73" s="6">
        <f t="shared" si="16"/>
        <v>1</v>
      </c>
      <c r="K73" s="7">
        <f t="shared" si="17"/>
        <v>53.02</v>
      </c>
      <c r="L73" s="11" t="s">
        <v>17</v>
      </c>
      <c r="M73">
        <v>200</v>
      </c>
      <c r="O73">
        <f t="shared" si="12"/>
        <v>113.02000000000001</v>
      </c>
    </row>
    <row r="74" spans="3:15" x14ac:dyDescent="0.2">
      <c r="C74" s="2" t="s">
        <v>189</v>
      </c>
      <c r="D74" t="str">
        <f t="shared" si="10"/>
        <v>02</v>
      </c>
      <c r="E74" t="str">
        <f t="shared" si="11"/>
        <v>03.550</v>
      </c>
      <c r="F74" s="3">
        <f t="shared" si="13"/>
        <v>2</v>
      </c>
      <c r="G74" s="4">
        <f t="shared" si="14"/>
        <v>3.55</v>
      </c>
      <c r="H74" s="1">
        <v>5.87</v>
      </c>
      <c r="I74" s="4">
        <f t="shared" si="15"/>
        <v>-2.3200000000000003</v>
      </c>
      <c r="J74" s="6">
        <f t="shared" si="16"/>
        <v>1</v>
      </c>
      <c r="K74" s="7">
        <f t="shared" si="17"/>
        <v>57.68</v>
      </c>
      <c r="L74" s="11" t="s">
        <v>18</v>
      </c>
      <c r="M74">
        <v>200</v>
      </c>
      <c r="O74">
        <f t="shared" si="12"/>
        <v>117.68</v>
      </c>
    </row>
    <row r="75" spans="3:15" x14ac:dyDescent="0.2">
      <c r="C75" s="2" t="s">
        <v>173</v>
      </c>
      <c r="D75" t="str">
        <f t="shared" si="10"/>
        <v>02</v>
      </c>
      <c r="E75" t="str">
        <f t="shared" si="11"/>
        <v>07.000</v>
      </c>
      <c r="F75" s="3">
        <f t="shared" si="13"/>
        <v>2</v>
      </c>
      <c r="G75" s="4">
        <f t="shared" si="14"/>
        <v>7</v>
      </c>
      <c r="H75" s="1">
        <v>5.87</v>
      </c>
      <c r="I75" s="4">
        <f t="shared" si="15"/>
        <v>1.1299999999999999</v>
      </c>
      <c r="J75" s="6">
        <f t="shared" si="16"/>
        <v>2</v>
      </c>
      <c r="K75" s="7">
        <f t="shared" si="17"/>
        <v>1.1299999999999999</v>
      </c>
      <c r="L75" s="11" t="s">
        <v>18</v>
      </c>
      <c r="M75">
        <v>200</v>
      </c>
      <c r="O75">
        <f t="shared" si="12"/>
        <v>121.13</v>
      </c>
    </row>
    <row r="76" spans="3:15" x14ac:dyDescent="0.2">
      <c r="C76" s="2" t="s">
        <v>174</v>
      </c>
      <c r="D76" t="str">
        <f t="shared" si="10"/>
        <v>02</v>
      </c>
      <c r="E76" t="str">
        <f t="shared" si="11"/>
        <v>10.615</v>
      </c>
      <c r="F76" s="3">
        <f t="shared" si="13"/>
        <v>2</v>
      </c>
      <c r="G76" s="4">
        <f t="shared" si="14"/>
        <v>10.615</v>
      </c>
      <c r="H76" s="1">
        <v>5.87</v>
      </c>
      <c r="I76" s="4">
        <f t="shared" si="15"/>
        <v>4.7450000000000001</v>
      </c>
      <c r="J76" s="6">
        <f t="shared" si="16"/>
        <v>2</v>
      </c>
      <c r="K76" s="7">
        <f t="shared" si="17"/>
        <v>4.7450000000000001</v>
      </c>
      <c r="L76" s="11" t="s">
        <v>19</v>
      </c>
      <c r="M76">
        <v>200</v>
      </c>
      <c r="O76">
        <f t="shared" si="12"/>
        <v>124.745</v>
      </c>
    </row>
    <row r="77" spans="3:15" x14ac:dyDescent="0.2">
      <c r="C77" s="2" t="s">
        <v>175</v>
      </c>
      <c r="D77" t="str">
        <f t="shared" si="10"/>
        <v>02</v>
      </c>
      <c r="E77" t="str">
        <f t="shared" si="11"/>
        <v>15.300</v>
      </c>
      <c r="F77" s="3">
        <f t="shared" si="13"/>
        <v>2</v>
      </c>
      <c r="G77" s="4">
        <f t="shared" si="14"/>
        <v>15.3</v>
      </c>
      <c r="H77" s="1">
        <v>5.87</v>
      </c>
      <c r="I77" s="4">
        <f t="shared" si="15"/>
        <v>9.43</v>
      </c>
      <c r="J77" s="6">
        <f t="shared" si="16"/>
        <v>2</v>
      </c>
      <c r="K77" s="7">
        <f t="shared" si="17"/>
        <v>9.43</v>
      </c>
      <c r="L77" s="11" t="s">
        <v>18</v>
      </c>
      <c r="M77">
        <v>200</v>
      </c>
      <c r="O77">
        <f t="shared" si="12"/>
        <v>129.43</v>
      </c>
    </row>
    <row r="78" spans="3:15" x14ac:dyDescent="0.2">
      <c r="C78" s="2" t="s">
        <v>176</v>
      </c>
      <c r="D78" t="str">
        <f t="shared" si="10"/>
        <v>02</v>
      </c>
      <c r="E78" t="str">
        <f t="shared" si="11"/>
        <v>19.155</v>
      </c>
      <c r="F78" s="3">
        <f t="shared" si="13"/>
        <v>2</v>
      </c>
      <c r="G78" s="4">
        <f t="shared" si="14"/>
        <v>19.155000000000001</v>
      </c>
      <c r="H78" s="1">
        <v>5.87</v>
      </c>
      <c r="I78" s="4">
        <f t="shared" si="15"/>
        <v>13.285</v>
      </c>
      <c r="J78" s="6">
        <f t="shared" si="16"/>
        <v>2</v>
      </c>
      <c r="K78" s="7">
        <f t="shared" si="17"/>
        <v>13.285</v>
      </c>
      <c r="L78" s="11" t="s">
        <v>19</v>
      </c>
      <c r="M78">
        <v>200</v>
      </c>
      <c r="O78">
        <f t="shared" si="12"/>
        <v>133.285</v>
      </c>
    </row>
    <row r="79" spans="3:15" x14ac:dyDescent="0.2">
      <c r="C79" s="2" t="s">
        <v>190</v>
      </c>
      <c r="D79" t="str">
        <f t="shared" si="10"/>
        <v>02</v>
      </c>
      <c r="E79" t="str">
        <f t="shared" si="11"/>
        <v>22.145</v>
      </c>
      <c r="F79" s="3">
        <f t="shared" si="13"/>
        <v>2</v>
      </c>
      <c r="G79" s="4">
        <f t="shared" si="14"/>
        <v>22.145</v>
      </c>
      <c r="H79" s="1">
        <v>5.87</v>
      </c>
      <c r="I79" s="4">
        <f t="shared" si="15"/>
        <v>16.274999999999999</v>
      </c>
      <c r="J79" s="6">
        <f t="shared" si="16"/>
        <v>2</v>
      </c>
      <c r="K79" s="7">
        <f t="shared" si="17"/>
        <v>16.274999999999999</v>
      </c>
      <c r="L79" s="11" t="s">
        <v>18</v>
      </c>
      <c r="M79">
        <v>200</v>
      </c>
      <c r="O79">
        <f t="shared" si="12"/>
        <v>136.27500000000001</v>
      </c>
    </row>
    <row r="80" spans="3:15" x14ac:dyDescent="0.2">
      <c r="C80" s="2" t="s">
        <v>177</v>
      </c>
      <c r="D80" t="str">
        <f t="shared" si="10"/>
        <v>02</v>
      </c>
      <c r="E80" t="str">
        <f t="shared" si="11"/>
        <v>22.910</v>
      </c>
      <c r="F80" s="3">
        <f t="shared" si="13"/>
        <v>2</v>
      </c>
      <c r="G80" s="4">
        <f t="shared" si="14"/>
        <v>22.91</v>
      </c>
      <c r="H80" s="1">
        <v>5.87</v>
      </c>
      <c r="I80" s="4">
        <f t="shared" si="15"/>
        <v>17.04</v>
      </c>
      <c r="J80" s="6">
        <f t="shared" si="16"/>
        <v>2</v>
      </c>
      <c r="K80" s="7">
        <f t="shared" si="17"/>
        <v>17.04</v>
      </c>
      <c r="L80" s="11" t="s">
        <v>17</v>
      </c>
      <c r="M80">
        <v>200</v>
      </c>
      <c r="O80">
        <f t="shared" si="12"/>
        <v>137.04</v>
      </c>
    </row>
    <row r="81" spans="3:15" x14ac:dyDescent="0.2">
      <c r="C81" s="2" t="s">
        <v>178</v>
      </c>
      <c r="D81" t="str">
        <f t="shared" si="10"/>
        <v>02</v>
      </c>
      <c r="E81" t="str">
        <f t="shared" si="11"/>
        <v>30.290</v>
      </c>
      <c r="F81" s="3">
        <f t="shared" si="13"/>
        <v>2</v>
      </c>
      <c r="G81" s="4">
        <f t="shared" si="14"/>
        <v>30.29</v>
      </c>
      <c r="H81" s="1">
        <v>5.87</v>
      </c>
      <c r="I81" s="4">
        <f t="shared" si="15"/>
        <v>24.419999999999998</v>
      </c>
      <c r="J81" s="6">
        <f t="shared" si="16"/>
        <v>2</v>
      </c>
      <c r="K81" s="7">
        <f t="shared" si="17"/>
        <v>24.419999999999998</v>
      </c>
      <c r="L81" s="11" t="s">
        <v>17</v>
      </c>
      <c r="M81">
        <v>200</v>
      </c>
      <c r="O81">
        <f t="shared" si="12"/>
        <v>144.41999999999999</v>
      </c>
    </row>
    <row r="82" spans="3:15" x14ac:dyDescent="0.2">
      <c r="C82" s="2" t="s">
        <v>179</v>
      </c>
      <c r="D82" t="str">
        <f t="shared" si="10"/>
        <v>02</v>
      </c>
      <c r="E82" t="str">
        <f t="shared" si="11"/>
        <v>33.335</v>
      </c>
      <c r="F82" s="3">
        <f t="shared" si="13"/>
        <v>2</v>
      </c>
      <c r="G82" s="4">
        <f t="shared" si="14"/>
        <v>33.335000000000001</v>
      </c>
      <c r="H82" s="1">
        <v>5.87</v>
      </c>
      <c r="I82" s="4">
        <f t="shared" si="15"/>
        <v>27.465</v>
      </c>
      <c r="J82" s="6">
        <f t="shared" si="16"/>
        <v>2</v>
      </c>
      <c r="K82" s="7">
        <f t="shared" si="17"/>
        <v>27.465</v>
      </c>
      <c r="L82" s="11" t="s">
        <v>18</v>
      </c>
      <c r="M82">
        <v>200</v>
      </c>
      <c r="O82">
        <f t="shared" si="12"/>
        <v>147.465</v>
      </c>
    </row>
    <row r="83" spans="3:15" x14ac:dyDescent="0.2">
      <c r="C83" s="2" t="s">
        <v>180</v>
      </c>
      <c r="D83" t="str">
        <f t="shared" si="10"/>
        <v>02</v>
      </c>
      <c r="E83" t="str">
        <f t="shared" si="11"/>
        <v>38.195</v>
      </c>
      <c r="F83" s="3">
        <f t="shared" si="13"/>
        <v>2</v>
      </c>
      <c r="G83" s="4">
        <f t="shared" si="14"/>
        <v>38.195</v>
      </c>
      <c r="H83" s="1">
        <v>5.87</v>
      </c>
      <c r="I83" s="4">
        <f t="shared" si="15"/>
        <v>32.325000000000003</v>
      </c>
      <c r="J83" s="6">
        <f t="shared" si="16"/>
        <v>2</v>
      </c>
      <c r="K83" s="7">
        <f t="shared" si="17"/>
        <v>32.325000000000003</v>
      </c>
      <c r="L83" s="11" t="s">
        <v>19</v>
      </c>
      <c r="M83">
        <v>200</v>
      </c>
      <c r="O83">
        <f t="shared" si="12"/>
        <v>152.32499999999999</v>
      </c>
    </row>
    <row r="84" spans="3:15" x14ac:dyDescent="0.2">
      <c r="C84" s="2" t="s">
        <v>181</v>
      </c>
      <c r="D84" t="str">
        <f t="shared" si="10"/>
        <v>02</v>
      </c>
      <c r="E84" t="str">
        <f t="shared" si="11"/>
        <v>49.820</v>
      </c>
      <c r="F84" s="3">
        <f t="shared" si="13"/>
        <v>2</v>
      </c>
      <c r="G84" s="4">
        <f t="shared" si="14"/>
        <v>49.82</v>
      </c>
      <c r="H84" s="1">
        <v>5.87</v>
      </c>
      <c r="I84" s="4">
        <f t="shared" si="15"/>
        <v>43.95</v>
      </c>
      <c r="J84" s="6">
        <f t="shared" si="16"/>
        <v>2</v>
      </c>
      <c r="K84" s="7">
        <f t="shared" si="17"/>
        <v>43.95</v>
      </c>
      <c r="L84" s="11" t="s">
        <v>18</v>
      </c>
      <c r="M84">
        <v>200</v>
      </c>
      <c r="O84">
        <f t="shared" si="12"/>
        <v>163.95</v>
      </c>
    </row>
    <row r="85" spans="3:15" x14ac:dyDescent="0.2">
      <c r="C85" s="2" t="s">
        <v>182</v>
      </c>
      <c r="D85" t="str">
        <f t="shared" si="10"/>
        <v>02</v>
      </c>
      <c r="E85" t="str">
        <f t="shared" si="11"/>
        <v>53.385</v>
      </c>
      <c r="F85" s="3">
        <f t="shared" si="13"/>
        <v>2</v>
      </c>
      <c r="G85" s="4">
        <f t="shared" si="14"/>
        <v>53.384999999999998</v>
      </c>
      <c r="H85" s="1">
        <v>5.87</v>
      </c>
      <c r="I85" s="4">
        <f t="shared" si="15"/>
        <v>47.515000000000001</v>
      </c>
      <c r="J85" s="6">
        <f t="shared" si="16"/>
        <v>2</v>
      </c>
      <c r="K85" s="7">
        <f t="shared" si="17"/>
        <v>47.515000000000001</v>
      </c>
      <c r="L85" s="11" t="s">
        <v>18</v>
      </c>
      <c r="M85">
        <v>200</v>
      </c>
      <c r="O85">
        <f t="shared" si="12"/>
        <v>167.51499999999999</v>
      </c>
    </row>
    <row r="86" spans="3:15" x14ac:dyDescent="0.2">
      <c r="C86" s="2" t="s">
        <v>191</v>
      </c>
      <c r="D86" t="str">
        <f t="shared" si="10"/>
        <v>02</v>
      </c>
      <c r="E86" t="str">
        <f t="shared" si="11"/>
        <v>57.980</v>
      </c>
      <c r="F86" s="3">
        <f t="shared" si="13"/>
        <v>2</v>
      </c>
      <c r="G86" s="4">
        <f t="shared" si="14"/>
        <v>57.98</v>
      </c>
      <c r="H86" s="1">
        <v>5.87</v>
      </c>
      <c r="I86" s="4">
        <f t="shared" si="15"/>
        <v>52.11</v>
      </c>
      <c r="J86" s="6">
        <f t="shared" si="16"/>
        <v>2</v>
      </c>
      <c r="K86" s="7">
        <f t="shared" si="17"/>
        <v>52.11</v>
      </c>
      <c r="L86" s="11" t="s">
        <v>18</v>
      </c>
      <c r="M86">
        <v>200</v>
      </c>
      <c r="O86">
        <f t="shared" si="12"/>
        <v>172.11</v>
      </c>
    </row>
    <row r="87" spans="3:15" x14ac:dyDescent="0.2">
      <c r="C87" s="2" t="s">
        <v>183</v>
      </c>
      <c r="D87" t="str">
        <f t="shared" si="10"/>
        <v>02</v>
      </c>
      <c r="E87" t="str">
        <f t="shared" si="11"/>
        <v>59.815</v>
      </c>
      <c r="F87" s="3">
        <f t="shared" si="13"/>
        <v>2</v>
      </c>
      <c r="G87" s="4">
        <f t="shared" si="14"/>
        <v>59.814999999999998</v>
      </c>
      <c r="H87" s="1">
        <v>5.87</v>
      </c>
      <c r="I87" s="4">
        <f t="shared" si="15"/>
        <v>53.945</v>
      </c>
      <c r="J87" s="6">
        <f t="shared" si="16"/>
        <v>2</v>
      </c>
      <c r="K87" s="7">
        <f t="shared" si="17"/>
        <v>53.945</v>
      </c>
      <c r="L87" s="11" t="s">
        <v>18</v>
      </c>
      <c r="M87">
        <v>200</v>
      </c>
      <c r="O87">
        <f t="shared" si="12"/>
        <v>173.94499999999999</v>
      </c>
    </row>
    <row r="88" spans="3:15" x14ac:dyDescent="0.2">
      <c r="C88" s="2" t="s">
        <v>184</v>
      </c>
      <c r="D88" t="str">
        <f t="shared" si="10"/>
        <v>03</v>
      </c>
      <c r="E88" t="str">
        <f t="shared" si="11"/>
        <v>02.015</v>
      </c>
      <c r="F88" s="3">
        <f t="shared" si="13"/>
        <v>3</v>
      </c>
      <c r="G88" s="4">
        <f t="shared" si="14"/>
        <v>2.0150000000000001</v>
      </c>
      <c r="H88" s="1">
        <v>5.87</v>
      </c>
      <c r="I88" s="4">
        <f t="shared" si="15"/>
        <v>-3.855</v>
      </c>
      <c r="J88" s="6">
        <f t="shared" si="16"/>
        <v>2</v>
      </c>
      <c r="K88" s="7">
        <f t="shared" si="17"/>
        <v>56.145000000000003</v>
      </c>
      <c r="L88" s="11" t="s">
        <v>18</v>
      </c>
      <c r="M88">
        <v>200</v>
      </c>
      <c r="O88">
        <f t="shared" si="12"/>
        <v>176.14500000000001</v>
      </c>
    </row>
    <row r="89" spans="3:15" x14ac:dyDescent="0.2">
      <c r="C89" s="2" t="s">
        <v>185</v>
      </c>
      <c r="D89" t="str">
        <f t="shared" si="10"/>
        <v>03</v>
      </c>
      <c r="E89" t="str">
        <f t="shared" si="11"/>
        <v>04.075</v>
      </c>
      <c r="F89" s="3">
        <f t="shared" si="13"/>
        <v>3</v>
      </c>
      <c r="G89" s="4">
        <f t="shared" si="14"/>
        <v>4.0750000000000002</v>
      </c>
      <c r="H89" s="1">
        <v>5.87</v>
      </c>
      <c r="I89" s="4">
        <f t="shared" si="15"/>
        <v>-1.7949999999999999</v>
      </c>
      <c r="J89" s="6">
        <f t="shared" si="16"/>
        <v>2</v>
      </c>
      <c r="K89" s="7">
        <f t="shared" si="17"/>
        <v>58.204999999999998</v>
      </c>
      <c r="L89" s="11" t="s">
        <v>18</v>
      </c>
      <c r="M89">
        <v>200</v>
      </c>
      <c r="O89">
        <f t="shared" si="12"/>
        <v>178.20499999999998</v>
      </c>
    </row>
    <row r="90" spans="3:15" x14ac:dyDescent="0.2">
      <c r="C90" s="2" t="s">
        <v>186</v>
      </c>
      <c r="D90" t="str">
        <f t="shared" si="10"/>
        <v>03</v>
      </c>
      <c r="E90" t="str">
        <f t="shared" si="11"/>
        <v>09.155</v>
      </c>
      <c r="F90" s="3">
        <f t="shared" si="13"/>
        <v>3</v>
      </c>
      <c r="G90" s="4">
        <f t="shared" si="14"/>
        <v>9.1549999999999994</v>
      </c>
      <c r="H90" s="1">
        <v>5.87</v>
      </c>
      <c r="I90" s="4">
        <f t="shared" si="15"/>
        <v>3.2849999999999993</v>
      </c>
      <c r="J90" s="6">
        <f t="shared" si="16"/>
        <v>3</v>
      </c>
      <c r="K90" s="7">
        <f t="shared" si="17"/>
        <v>3.2849999999999993</v>
      </c>
      <c r="L90" s="11" t="s">
        <v>18</v>
      </c>
      <c r="M90">
        <v>200</v>
      </c>
      <c r="O90">
        <f t="shared" si="12"/>
        <v>183.285</v>
      </c>
    </row>
  </sheetData>
  <sortState xmlns:xlrd2="http://schemas.microsoft.com/office/spreadsheetml/2017/richdata2" ref="O2:O90">
    <sortCondition ref="O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10A47-B566-4410-8E3E-66BCC2400D14}">
  <dimension ref="A1:P86"/>
  <sheetViews>
    <sheetView tabSelected="1" workbookViewId="0">
      <selection activeCell="A2" sqref="A2:A84"/>
    </sheetView>
  </sheetViews>
  <sheetFormatPr baseColWidth="10" defaultRowHeight="15" x14ac:dyDescent="0.2"/>
  <cols>
    <col min="3" max="5" width="11.5" style="2"/>
    <col min="6" max="6" width="18.83203125" style="2" bestFit="1" customWidth="1"/>
    <col min="7" max="7" width="14.83203125" style="2" bestFit="1" customWidth="1"/>
    <col min="8" max="8" width="7.1640625" style="2" bestFit="1" customWidth="1"/>
    <col min="9" max="9" width="11.5" style="2"/>
    <col min="10" max="10" width="14.83203125" style="2" bestFit="1" customWidth="1"/>
    <col min="11" max="11" width="15.83203125" style="2" bestFit="1" customWidth="1"/>
    <col min="12" max="12" width="20.1640625" style="6" bestFit="1" customWidth="1"/>
    <col min="13" max="13" width="15.5" bestFit="1" customWidth="1"/>
  </cols>
  <sheetData>
    <row r="1" spans="1:16" x14ac:dyDescent="0.2">
      <c r="D1" t="s">
        <v>72</v>
      </c>
      <c r="E1" t="s">
        <v>71</v>
      </c>
      <c r="F1" s="3" t="s">
        <v>73</v>
      </c>
      <c r="G1" s="4" t="s">
        <v>74</v>
      </c>
      <c r="H1" s="1" t="s">
        <v>75</v>
      </c>
      <c r="I1" s="4" t="s">
        <v>76</v>
      </c>
      <c r="J1" s="6" t="s">
        <v>77</v>
      </c>
      <c r="K1" s="12" t="s">
        <v>78</v>
      </c>
      <c r="M1" s="1" t="s">
        <v>310</v>
      </c>
      <c r="N1" s="1" t="s">
        <v>293</v>
      </c>
      <c r="O1" s="1" t="s">
        <v>311</v>
      </c>
    </row>
    <row r="2" spans="1:16" x14ac:dyDescent="0.2">
      <c r="A2" t="s">
        <v>9</v>
      </c>
      <c r="C2" s="2" t="s">
        <v>295</v>
      </c>
      <c r="D2" t="str">
        <f t="shared" ref="D2:D65" si="0">LEFT(RIGHT(C2,9),2)</f>
        <v>00</v>
      </c>
      <c r="E2" t="str">
        <f t="shared" ref="E2:E65" si="1">RIGHT(C2,6)</f>
        <v>06.060</v>
      </c>
      <c r="F2" s="3">
        <f>VALUE(D2)</f>
        <v>0</v>
      </c>
      <c r="G2" s="4">
        <f>VALUE(E2)</f>
        <v>6.06</v>
      </c>
      <c r="H2" s="1">
        <v>4.7699999999999996</v>
      </c>
      <c r="I2" s="4">
        <f>G2-H2</f>
        <v>1.29</v>
      </c>
      <c r="J2" s="6">
        <f>IF(I2&lt;0,F2-1,F2)</f>
        <v>0</v>
      </c>
      <c r="K2" s="12">
        <f>IF(I2&lt;0,60+I2,I2)</f>
        <v>1.29</v>
      </c>
      <c r="L2" s="6" t="s">
        <v>10</v>
      </c>
      <c r="M2" t="s">
        <v>289</v>
      </c>
      <c r="N2">
        <f>IF(M2="Congru",160,320)</f>
        <v>160</v>
      </c>
      <c r="O2">
        <f t="shared" ref="O2:O65" si="2">IF(M2="InCongru",1,0)</f>
        <v>0</v>
      </c>
      <c r="P2" t="str">
        <f t="shared" ref="P2:P65" si="3">IF(O2=1,C2,"")</f>
        <v/>
      </c>
    </row>
    <row r="3" spans="1:16" x14ac:dyDescent="0.2">
      <c r="A3" t="s">
        <v>9</v>
      </c>
      <c r="C3" s="2" t="s">
        <v>192</v>
      </c>
      <c r="D3" t="str">
        <f t="shared" si="0"/>
        <v>00</v>
      </c>
      <c r="E3" t="str">
        <f t="shared" si="1"/>
        <v>09.440</v>
      </c>
      <c r="F3" s="3">
        <f t="shared" ref="F3:G66" si="4">VALUE(D3)</f>
        <v>0</v>
      </c>
      <c r="G3" s="4">
        <f t="shared" si="4"/>
        <v>9.44</v>
      </c>
      <c r="H3" s="1">
        <v>4.7699999999999996</v>
      </c>
      <c r="I3" s="4">
        <f t="shared" ref="I3:I66" si="5">G3-H3</f>
        <v>4.67</v>
      </c>
      <c r="J3" s="6">
        <f t="shared" ref="J3:J66" si="6">IF(I3&lt;0,F3-1,F3)</f>
        <v>0</v>
      </c>
      <c r="K3" s="12">
        <f t="shared" ref="K3:K66" si="7">IF(I3&lt;0,60+I3,I3)</f>
        <v>4.67</v>
      </c>
      <c r="L3" s="6" t="s">
        <v>79</v>
      </c>
      <c r="M3" t="s">
        <v>289</v>
      </c>
      <c r="N3">
        <f t="shared" ref="N3:N42" si="8">IF(M3="Congru",160,320)</f>
        <v>160</v>
      </c>
      <c r="O3">
        <f t="shared" si="2"/>
        <v>0</v>
      </c>
      <c r="P3" t="str">
        <f t="shared" si="3"/>
        <v/>
      </c>
    </row>
    <row r="4" spans="1:16" x14ac:dyDescent="0.2">
      <c r="A4" t="s">
        <v>9</v>
      </c>
      <c r="C4" s="2" t="s">
        <v>296</v>
      </c>
      <c r="D4" t="str">
        <f t="shared" si="0"/>
        <v>00</v>
      </c>
      <c r="E4" t="str">
        <f t="shared" si="1"/>
        <v>12.625</v>
      </c>
      <c r="F4" s="3">
        <f t="shared" si="4"/>
        <v>0</v>
      </c>
      <c r="G4" s="4">
        <f t="shared" si="4"/>
        <v>12.625</v>
      </c>
      <c r="H4" s="1">
        <v>4.7699999999999996</v>
      </c>
      <c r="I4" s="4">
        <f t="shared" si="5"/>
        <v>7.8550000000000004</v>
      </c>
      <c r="J4" s="6">
        <f t="shared" si="6"/>
        <v>0</v>
      </c>
      <c r="K4" s="12">
        <f t="shared" si="7"/>
        <v>7.8550000000000004</v>
      </c>
      <c r="L4" s="6" t="s">
        <v>11</v>
      </c>
      <c r="M4" t="s">
        <v>291</v>
      </c>
      <c r="N4">
        <f t="shared" si="8"/>
        <v>320</v>
      </c>
      <c r="O4">
        <f t="shared" si="2"/>
        <v>1</v>
      </c>
      <c r="P4" t="str">
        <f t="shared" si="3"/>
        <v>00:00:12.625</v>
      </c>
    </row>
    <row r="5" spans="1:16" x14ac:dyDescent="0.2">
      <c r="A5" t="s">
        <v>9</v>
      </c>
      <c r="C5" s="2" t="s">
        <v>193</v>
      </c>
      <c r="D5" t="str">
        <f t="shared" si="0"/>
        <v>00</v>
      </c>
      <c r="E5" t="str">
        <f t="shared" si="1"/>
        <v>17.915</v>
      </c>
      <c r="F5" s="3">
        <f t="shared" si="4"/>
        <v>0</v>
      </c>
      <c r="G5" s="4">
        <f t="shared" si="4"/>
        <v>17.914999999999999</v>
      </c>
      <c r="H5" s="1">
        <v>4.7699999999999996</v>
      </c>
      <c r="I5" s="4">
        <f t="shared" si="5"/>
        <v>13.145</v>
      </c>
      <c r="J5" s="6">
        <f t="shared" si="6"/>
        <v>0</v>
      </c>
      <c r="K5" s="12">
        <f t="shared" si="7"/>
        <v>13.145</v>
      </c>
      <c r="L5" s="6" t="s">
        <v>12</v>
      </c>
      <c r="M5" t="s">
        <v>289</v>
      </c>
      <c r="N5">
        <f t="shared" si="8"/>
        <v>160</v>
      </c>
      <c r="O5">
        <f t="shared" si="2"/>
        <v>0</v>
      </c>
      <c r="P5" t="str">
        <f t="shared" si="3"/>
        <v/>
      </c>
    </row>
    <row r="6" spans="1:16" x14ac:dyDescent="0.2">
      <c r="A6" t="s">
        <v>9</v>
      </c>
      <c r="C6" s="2" t="s">
        <v>297</v>
      </c>
      <c r="D6" t="str">
        <f t="shared" si="0"/>
        <v>00</v>
      </c>
      <c r="E6" t="str">
        <f t="shared" si="1"/>
        <v>22.165</v>
      </c>
      <c r="F6" s="3">
        <f t="shared" si="4"/>
        <v>0</v>
      </c>
      <c r="G6" s="4">
        <f t="shared" si="4"/>
        <v>22.164999999999999</v>
      </c>
      <c r="H6" s="1">
        <v>4.7699999999999996</v>
      </c>
      <c r="I6" s="4">
        <f t="shared" si="5"/>
        <v>17.395</v>
      </c>
      <c r="J6" s="6">
        <f t="shared" si="6"/>
        <v>0</v>
      </c>
      <c r="K6" s="12">
        <f t="shared" si="7"/>
        <v>17.395</v>
      </c>
      <c r="L6" s="6" t="s">
        <v>15</v>
      </c>
      <c r="M6" t="s">
        <v>289</v>
      </c>
      <c r="N6">
        <f t="shared" si="8"/>
        <v>160</v>
      </c>
      <c r="O6">
        <f t="shared" si="2"/>
        <v>0</v>
      </c>
      <c r="P6" t="str">
        <f t="shared" si="3"/>
        <v/>
      </c>
    </row>
    <row r="7" spans="1:16" x14ac:dyDescent="0.2">
      <c r="A7" t="s">
        <v>9</v>
      </c>
      <c r="C7" s="2" t="s">
        <v>194</v>
      </c>
      <c r="D7" t="str">
        <f t="shared" si="0"/>
        <v>00</v>
      </c>
      <c r="E7" t="str">
        <f t="shared" si="1"/>
        <v>25.330</v>
      </c>
      <c r="F7" s="3">
        <f t="shared" si="4"/>
        <v>0</v>
      </c>
      <c r="G7" s="4">
        <f t="shared" si="4"/>
        <v>25.33</v>
      </c>
      <c r="H7" s="1">
        <v>4.7699999999999996</v>
      </c>
      <c r="I7" s="4">
        <f t="shared" si="5"/>
        <v>20.56</v>
      </c>
      <c r="J7" s="6">
        <f t="shared" si="6"/>
        <v>0</v>
      </c>
      <c r="K7" s="12">
        <f t="shared" si="7"/>
        <v>20.56</v>
      </c>
      <c r="L7" s="6" t="s">
        <v>13</v>
      </c>
      <c r="M7" t="s">
        <v>291</v>
      </c>
      <c r="N7">
        <f t="shared" si="8"/>
        <v>320</v>
      </c>
      <c r="O7">
        <f t="shared" si="2"/>
        <v>1</v>
      </c>
      <c r="P7" t="str">
        <f t="shared" si="3"/>
        <v>00:00:25.330</v>
      </c>
    </row>
    <row r="8" spans="1:16" x14ac:dyDescent="0.2">
      <c r="A8" t="s">
        <v>9</v>
      </c>
      <c r="C8" s="2" t="s">
        <v>298</v>
      </c>
      <c r="D8" t="str">
        <f t="shared" si="0"/>
        <v>00</v>
      </c>
      <c r="E8" t="str">
        <f t="shared" si="1"/>
        <v>31.280</v>
      </c>
      <c r="F8" s="3">
        <f t="shared" si="4"/>
        <v>0</v>
      </c>
      <c r="G8" s="4">
        <f t="shared" si="4"/>
        <v>31.28</v>
      </c>
      <c r="H8" s="1">
        <v>4.7699999999999996</v>
      </c>
      <c r="I8" s="4">
        <f t="shared" si="5"/>
        <v>26.51</v>
      </c>
      <c r="J8" s="6">
        <f t="shared" si="6"/>
        <v>0</v>
      </c>
      <c r="K8" s="12">
        <f t="shared" si="7"/>
        <v>26.51</v>
      </c>
      <c r="L8" s="6" t="s">
        <v>11</v>
      </c>
      <c r="M8" t="s">
        <v>289</v>
      </c>
      <c r="N8">
        <f t="shared" si="8"/>
        <v>160</v>
      </c>
      <c r="O8">
        <f t="shared" si="2"/>
        <v>0</v>
      </c>
      <c r="P8" t="str">
        <f t="shared" si="3"/>
        <v/>
      </c>
    </row>
    <row r="9" spans="1:16" x14ac:dyDescent="0.2">
      <c r="A9" t="s">
        <v>9</v>
      </c>
      <c r="C9" s="2" t="s">
        <v>195</v>
      </c>
      <c r="D9" t="str">
        <f t="shared" si="0"/>
        <v>00</v>
      </c>
      <c r="E9" t="str">
        <f t="shared" si="1"/>
        <v>35.920</v>
      </c>
      <c r="F9" s="3">
        <f t="shared" si="4"/>
        <v>0</v>
      </c>
      <c r="G9" s="4">
        <f t="shared" si="4"/>
        <v>35.92</v>
      </c>
      <c r="H9" s="1">
        <v>4.7699999999999996</v>
      </c>
      <c r="I9" s="4">
        <f t="shared" si="5"/>
        <v>31.150000000000002</v>
      </c>
      <c r="J9" s="6">
        <f t="shared" si="6"/>
        <v>0</v>
      </c>
      <c r="K9" s="12">
        <f t="shared" si="7"/>
        <v>31.150000000000002</v>
      </c>
      <c r="L9" s="6" t="s">
        <v>13</v>
      </c>
      <c r="M9" t="s">
        <v>291</v>
      </c>
      <c r="N9">
        <f t="shared" si="8"/>
        <v>320</v>
      </c>
      <c r="O9">
        <f t="shared" si="2"/>
        <v>1</v>
      </c>
      <c r="P9" t="str">
        <f t="shared" si="3"/>
        <v>00:00:35.920</v>
      </c>
    </row>
    <row r="10" spans="1:16" x14ac:dyDescent="0.2">
      <c r="A10" t="s">
        <v>9</v>
      </c>
      <c r="C10" s="2" t="s">
        <v>196</v>
      </c>
      <c r="D10" t="str">
        <f t="shared" si="0"/>
        <v>00</v>
      </c>
      <c r="E10" t="str">
        <f t="shared" si="1"/>
        <v>39.355</v>
      </c>
      <c r="F10" s="3">
        <f t="shared" si="4"/>
        <v>0</v>
      </c>
      <c r="G10" s="4">
        <f t="shared" si="4"/>
        <v>39.354999999999997</v>
      </c>
      <c r="H10" s="1">
        <v>4.7699999999999996</v>
      </c>
      <c r="I10" s="4">
        <f t="shared" si="5"/>
        <v>34.584999999999994</v>
      </c>
      <c r="J10" s="6">
        <f t="shared" si="6"/>
        <v>0</v>
      </c>
      <c r="K10" s="12">
        <f t="shared" si="7"/>
        <v>34.584999999999994</v>
      </c>
      <c r="L10" s="6" t="s">
        <v>12</v>
      </c>
      <c r="M10" t="s">
        <v>289</v>
      </c>
      <c r="N10">
        <f t="shared" si="8"/>
        <v>160</v>
      </c>
      <c r="O10">
        <f t="shared" si="2"/>
        <v>0</v>
      </c>
      <c r="P10" t="str">
        <f t="shared" si="3"/>
        <v/>
      </c>
    </row>
    <row r="11" spans="1:16" x14ac:dyDescent="0.2">
      <c r="A11" t="s">
        <v>9</v>
      </c>
      <c r="C11" s="2" t="s">
        <v>197</v>
      </c>
      <c r="D11" t="str">
        <f t="shared" si="0"/>
        <v>00</v>
      </c>
      <c r="E11" t="str">
        <f t="shared" si="1"/>
        <v>45.775</v>
      </c>
      <c r="F11" s="3">
        <f t="shared" si="4"/>
        <v>0</v>
      </c>
      <c r="G11" s="4">
        <f t="shared" si="4"/>
        <v>45.774999999999999</v>
      </c>
      <c r="H11" s="1">
        <v>4.7699999999999996</v>
      </c>
      <c r="I11" s="4">
        <f t="shared" si="5"/>
        <v>41.004999999999995</v>
      </c>
      <c r="J11" s="6">
        <f t="shared" si="6"/>
        <v>0</v>
      </c>
      <c r="K11" s="12">
        <f t="shared" si="7"/>
        <v>41.004999999999995</v>
      </c>
      <c r="L11" s="6" t="s">
        <v>12</v>
      </c>
      <c r="M11" t="s">
        <v>289</v>
      </c>
      <c r="N11">
        <f t="shared" si="8"/>
        <v>160</v>
      </c>
      <c r="O11">
        <f t="shared" si="2"/>
        <v>0</v>
      </c>
      <c r="P11" t="str">
        <f t="shared" si="3"/>
        <v/>
      </c>
    </row>
    <row r="12" spans="1:16" x14ac:dyDescent="0.2">
      <c r="A12" t="s">
        <v>9</v>
      </c>
      <c r="C12" s="2" t="s">
        <v>299</v>
      </c>
      <c r="D12" t="str">
        <f t="shared" si="0"/>
        <v>00</v>
      </c>
      <c r="E12" t="str">
        <f t="shared" si="1"/>
        <v>48.255</v>
      </c>
      <c r="F12" s="3">
        <f t="shared" si="4"/>
        <v>0</v>
      </c>
      <c r="G12" s="4">
        <f t="shared" si="4"/>
        <v>48.255000000000003</v>
      </c>
      <c r="H12" s="1">
        <v>4.7699999999999996</v>
      </c>
      <c r="I12" s="4">
        <f t="shared" si="5"/>
        <v>43.484999999999999</v>
      </c>
      <c r="J12" s="6">
        <f t="shared" si="6"/>
        <v>0</v>
      </c>
      <c r="K12" s="12">
        <f t="shared" si="7"/>
        <v>43.484999999999999</v>
      </c>
      <c r="L12" s="6" t="s">
        <v>15</v>
      </c>
      <c r="M12" t="s">
        <v>291</v>
      </c>
      <c r="N12">
        <f t="shared" si="8"/>
        <v>320</v>
      </c>
      <c r="O12">
        <f t="shared" si="2"/>
        <v>1</v>
      </c>
      <c r="P12" t="str">
        <f t="shared" si="3"/>
        <v>00:00:48.255</v>
      </c>
    </row>
    <row r="13" spans="1:16" x14ac:dyDescent="0.2">
      <c r="A13" t="s">
        <v>9</v>
      </c>
      <c r="C13" s="2" t="s">
        <v>198</v>
      </c>
      <c r="D13" t="str">
        <f t="shared" si="0"/>
        <v>00</v>
      </c>
      <c r="E13" t="str">
        <f t="shared" si="1"/>
        <v>52.320</v>
      </c>
      <c r="F13" s="3">
        <f t="shared" si="4"/>
        <v>0</v>
      </c>
      <c r="G13" s="4">
        <f t="shared" si="4"/>
        <v>52.32</v>
      </c>
      <c r="H13" s="1">
        <v>4.7699999999999996</v>
      </c>
      <c r="I13" s="4">
        <f t="shared" si="5"/>
        <v>47.55</v>
      </c>
      <c r="J13" s="6">
        <f t="shared" si="6"/>
        <v>0</v>
      </c>
      <c r="K13" s="12">
        <f t="shared" si="7"/>
        <v>47.55</v>
      </c>
      <c r="L13" s="6" t="s">
        <v>79</v>
      </c>
      <c r="M13" t="s">
        <v>289</v>
      </c>
      <c r="N13">
        <f t="shared" si="8"/>
        <v>160</v>
      </c>
      <c r="O13">
        <f t="shared" si="2"/>
        <v>0</v>
      </c>
      <c r="P13" t="str">
        <f t="shared" si="3"/>
        <v/>
      </c>
    </row>
    <row r="14" spans="1:16" x14ac:dyDescent="0.2">
      <c r="A14" t="s">
        <v>9</v>
      </c>
      <c r="C14" s="2" t="s">
        <v>300</v>
      </c>
      <c r="D14" t="str">
        <f t="shared" si="0"/>
        <v>00</v>
      </c>
      <c r="E14" t="str">
        <f t="shared" si="1"/>
        <v>54.110</v>
      </c>
      <c r="F14" s="3">
        <f t="shared" si="4"/>
        <v>0</v>
      </c>
      <c r="G14" s="4">
        <f t="shared" si="4"/>
        <v>54.11</v>
      </c>
      <c r="H14" s="1">
        <v>4.7699999999999996</v>
      </c>
      <c r="I14" s="4">
        <f t="shared" si="5"/>
        <v>49.34</v>
      </c>
      <c r="J14" s="6">
        <f t="shared" si="6"/>
        <v>0</v>
      </c>
      <c r="K14" s="12">
        <f t="shared" si="7"/>
        <v>49.34</v>
      </c>
      <c r="L14" s="6" t="s">
        <v>15</v>
      </c>
      <c r="M14" t="s">
        <v>291</v>
      </c>
      <c r="N14">
        <f t="shared" si="8"/>
        <v>320</v>
      </c>
      <c r="O14">
        <f t="shared" si="2"/>
        <v>1</v>
      </c>
      <c r="P14" t="str">
        <f t="shared" si="3"/>
        <v>00:00:54.110</v>
      </c>
    </row>
    <row r="15" spans="1:16" x14ac:dyDescent="0.2">
      <c r="A15" t="s">
        <v>9</v>
      </c>
      <c r="C15" s="2" t="s">
        <v>199</v>
      </c>
      <c r="D15" t="str">
        <f t="shared" si="0"/>
        <v>00</v>
      </c>
      <c r="E15" t="str">
        <f t="shared" si="1"/>
        <v>58.335</v>
      </c>
      <c r="F15" s="3">
        <f t="shared" si="4"/>
        <v>0</v>
      </c>
      <c r="G15" s="4">
        <f t="shared" si="4"/>
        <v>58.335000000000001</v>
      </c>
      <c r="H15" s="1">
        <v>4.7699999999999996</v>
      </c>
      <c r="I15" s="4">
        <f t="shared" si="5"/>
        <v>53.564999999999998</v>
      </c>
      <c r="J15" s="6">
        <f t="shared" si="6"/>
        <v>0</v>
      </c>
      <c r="K15" s="12">
        <f t="shared" si="7"/>
        <v>53.564999999999998</v>
      </c>
      <c r="L15" s="6" t="s">
        <v>79</v>
      </c>
      <c r="M15" t="s">
        <v>289</v>
      </c>
      <c r="N15">
        <f t="shared" si="8"/>
        <v>160</v>
      </c>
      <c r="O15">
        <f t="shared" si="2"/>
        <v>0</v>
      </c>
      <c r="P15" t="str">
        <f t="shared" si="3"/>
        <v/>
      </c>
    </row>
    <row r="16" spans="1:16" x14ac:dyDescent="0.2">
      <c r="A16" t="s">
        <v>9</v>
      </c>
      <c r="C16" s="2" t="s">
        <v>200</v>
      </c>
      <c r="D16" t="str">
        <f t="shared" si="0"/>
        <v>01</v>
      </c>
      <c r="E16" t="str">
        <f t="shared" si="1"/>
        <v>00.675</v>
      </c>
      <c r="F16" s="3">
        <f t="shared" si="4"/>
        <v>1</v>
      </c>
      <c r="G16" s="4">
        <f t="shared" si="4"/>
        <v>0.67500000000000004</v>
      </c>
      <c r="H16" s="1">
        <v>4.7699999999999996</v>
      </c>
      <c r="I16" s="4">
        <f t="shared" si="5"/>
        <v>-4.0949999999999998</v>
      </c>
      <c r="J16" s="6">
        <f t="shared" si="6"/>
        <v>0</v>
      </c>
      <c r="K16" s="12">
        <f t="shared" si="7"/>
        <v>55.905000000000001</v>
      </c>
      <c r="L16" s="6" t="s">
        <v>13</v>
      </c>
      <c r="M16" t="s">
        <v>289</v>
      </c>
      <c r="N16">
        <f t="shared" si="8"/>
        <v>160</v>
      </c>
      <c r="O16">
        <f t="shared" si="2"/>
        <v>0</v>
      </c>
      <c r="P16" t="str">
        <f t="shared" si="3"/>
        <v/>
      </c>
    </row>
    <row r="17" spans="1:16" x14ac:dyDescent="0.2">
      <c r="A17" t="s">
        <v>9</v>
      </c>
      <c r="C17" s="2" t="s">
        <v>201</v>
      </c>
      <c r="D17" t="str">
        <f t="shared" si="0"/>
        <v>01</v>
      </c>
      <c r="E17" t="str">
        <f t="shared" si="1"/>
        <v>05.640</v>
      </c>
      <c r="F17" s="3">
        <f t="shared" si="4"/>
        <v>1</v>
      </c>
      <c r="G17" s="4">
        <f t="shared" si="4"/>
        <v>5.64</v>
      </c>
      <c r="H17" s="1">
        <v>4.7699999999999996</v>
      </c>
      <c r="I17" s="4">
        <f t="shared" si="5"/>
        <v>0.87000000000000011</v>
      </c>
      <c r="J17" s="6">
        <f t="shared" si="6"/>
        <v>1</v>
      </c>
      <c r="K17" s="12">
        <f t="shared" si="7"/>
        <v>0.87000000000000011</v>
      </c>
      <c r="L17" s="6" t="s">
        <v>12</v>
      </c>
      <c r="M17" t="s">
        <v>289</v>
      </c>
      <c r="N17">
        <f t="shared" si="8"/>
        <v>160</v>
      </c>
      <c r="O17">
        <f t="shared" si="2"/>
        <v>0</v>
      </c>
      <c r="P17" t="str">
        <f t="shared" si="3"/>
        <v/>
      </c>
    </row>
    <row r="18" spans="1:16" x14ac:dyDescent="0.2">
      <c r="A18" t="s">
        <v>9</v>
      </c>
      <c r="C18" s="2" t="s">
        <v>301</v>
      </c>
      <c r="D18" t="str">
        <f t="shared" si="0"/>
        <v>01</v>
      </c>
      <c r="E18" t="str">
        <f t="shared" si="1"/>
        <v>11.140</v>
      </c>
      <c r="F18" s="3">
        <f t="shared" si="4"/>
        <v>1</v>
      </c>
      <c r="G18" s="4">
        <f t="shared" si="4"/>
        <v>11.14</v>
      </c>
      <c r="H18" s="1">
        <v>4.7699999999999996</v>
      </c>
      <c r="I18" s="4">
        <f t="shared" si="5"/>
        <v>6.370000000000001</v>
      </c>
      <c r="J18" s="6">
        <f t="shared" si="6"/>
        <v>1</v>
      </c>
      <c r="K18" s="12">
        <f t="shared" si="7"/>
        <v>6.370000000000001</v>
      </c>
      <c r="L18" s="6" t="s">
        <v>11</v>
      </c>
      <c r="M18" t="s">
        <v>291</v>
      </c>
      <c r="N18">
        <f t="shared" si="8"/>
        <v>320</v>
      </c>
      <c r="O18">
        <f t="shared" si="2"/>
        <v>1</v>
      </c>
      <c r="P18" t="str">
        <f t="shared" si="3"/>
        <v>00:01:11.140</v>
      </c>
    </row>
    <row r="19" spans="1:16" x14ac:dyDescent="0.2">
      <c r="A19" t="s">
        <v>9</v>
      </c>
      <c r="C19" s="2" t="s">
        <v>202</v>
      </c>
      <c r="D19" t="str">
        <f t="shared" si="0"/>
        <v>01</v>
      </c>
      <c r="E19" t="str">
        <f t="shared" si="1"/>
        <v>15.875</v>
      </c>
      <c r="F19" s="3">
        <f t="shared" si="4"/>
        <v>1</v>
      </c>
      <c r="G19" s="4">
        <f t="shared" si="4"/>
        <v>15.875</v>
      </c>
      <c r="H19" s="1">
        <v>4.7699999999999996</v>
      </c>
      <c r="I19" s="4">
        <f t="shared" si="5"/>
        <v>11.105</v>
      </c>
      <c r="J19" s="6">
        <f t="shared" si="6"/>
        <v>1</v>
      </c>
      <c r="K19" s="12">
        <f t="shared" si="7"/>
        <v>11.105</v>
      </c>
      <c r="L19" s="6" t="s">
        <v>12</v>
      </c>
      <c r="M19" t="s">
        <v>289</v>
      </c>
      <c r="N19">
        <f t="shared" si="8"/>
        <v>160</v>
      </c>
      <c r="O19">
        <f t="shared" si="2"/>
        <v>0</v>
      </c>
      <c r="P19" t="str">
        <f t="shared" si="3"/>
        <v/>
      </c>
    </row>
    <row r="20" spans="1:16" x14ac:dyDescent="0.2">
      <c r="A20" t="s">
        <v>9</v>
      </c>
      <c r="C20" s="2" t="s">
        <v>203</v>
      </c>
      <c r="D20" t="str">
        <f t="shared" si="0"/>
        <v>01</v>
      </c>
      <c r="E20" t="str">
        <f t="shared" si="1"/>
        <v>19.750</v>
      </c>
      <c r="F20" s="3">
        <f t="shared" si="4"/>
        <v>1</v>
      </c>
      <c r="G20" s="4">
        <f t="shared" si="4"/>
        <v>19.75</v>
      </c>
      <c r="H20" s="1">
        <v>4.7699999999999996</v>
      </c>
      <c r="I20" s="4">
        <f t="shared" si="5"/>
        <v>14.98</v>
      </c>
      <c r="J20" s="6">
        <f t="shared" si="6"/>
        <v>1</v>
      </c>
      <c r="K20" s="12">
        <f t="shared" si="7"/>
        <v>14.98</v>
      </c>
      <c r="L20" s="6" t="s">
        <v>12</v>
      </c>
      <c r="M20" t="s">
        <v>289</v>
      </c>
      <c r="N20">
        <f t="shared" si="8"/>
        <v>160</v>
      </c>
      <c r="O20">
        <f t="shared" si="2"/>
        <v>0</v>
      </c>
      <c r="P20" t="str">
        <f t="shared" si="3"/>
        <v/>
      </c>
    </row>
    <row r="21" spans="1:16" x14ac:dyDescent="0.2">
      <c r="A21" t="s">
        <v>9</v>
      </c>
      <c r="C21" s="2" t="s">
        <v>302</v>
      </c>
      <c r="D21" t="str">
        <f t="shared" si="0"/>
        <v>01</v>
      </c>
      <c r="E21" t="str">
        <f t="shared" si="1"/>
        <v>23.500</v>
      </c>
      <c r="F21" s="3">
        <f t="shared" si="4"/>
        <v>1</v>
      </c>
      <c r="G21" s="4">
        <f t="shared" si="4"/>
        <v>23.5</v>
      </c>
      <c r="H21" s="1">
        <v>4.7699999999999996</v>
      </c>
      <c r="I21" s="4">
        <f t="shared" si="5"/>
        <v>18.73</v>
      </c>
      <c r="J21" s="6">
        <f t="shared" si="6"/>
        <v>1</v>
      </c>
      <c r="K21" s="12">
        <f t="shared" si="7"/>
        <v>18.73</v>
      </c>
      <c r="L21" s="6" t="s">
        <v>15</v>
      </c>
      <c r="M21" t="s">
        <v>289</v>
      </c>
      <c r="N21">
        <f t="shared" si="8"/>
        <v>160</v>
      </c>
      <c r="O21">
        <f t="shared" si="2"/>
        <v>0</v>
      </c>
      <c r="P21" t="str">
        <f t="shared" si="3"/>
        <v/>
      </c>
    </row>
    <row r="22" spans="1:16" x14ac:dyDescent="0.2">
      <c r="A22" t="s">
        <v>9</v>
      </c>
      <c r="C22" s="2" t="s">
        <v>204</v>
      </c>
      <c r="D22" t="str">
        <f t="shared" si="0"/>
        <v>01</v>
      </c>
      <c r="E22" t="str">
        <f t="shared" si="1"/>
        <v>27.300</v>
      </c>
      <c r="F22" s="3">
        <f t="shared" si="4"/>
        <v>1</v>
      </c>
      <c r="G22" s="4">
        <f t="shared" si="4"/>
        <v>27.3</v>
      </c>
      <c r="H22" s="1">
        <v>4.7699999999999996</v>
      </c>
      <c r="I22" s="4">
        <f t="shared" si="5"/>
        <v>22.53</v>
      </c>
      <c r="J22" s="6">
        <f t="shared" si="6"/>
        <v>1</v>
      </c>
      <c r="K22" s="12">
        <f t="shared" si="7"/>
        <v>22.53</v>
      </c>
      <c r="L22" s="6" t="s">
        <v>13</v>
      </c>
      <c r="M22" t="s">
        <v>291</v>
      </c>
      <c r="N22">
        <f t="shared" si="8"/>
        <v>320</v>
      </c>
      <c r="O22">
        <f t="shared" si="2"/>
        <v>1</v>
      </c>
      <c r="P22" t="str">
        <f t="shared" si="3"/>
        <v>00:01:27.300</v>
      </c>
    </row>
    <row r="23" spans="1:16" x14ac:dyDescent="0.2">
      <c r="A23" t="s">
        <v>9</v>
      </c>
      <c r="C23" s="2" t="s">
        <v>303</v>
      </c>
      <c r="D23" t="str">
        <f t="shared" si="0"/>
        <v>01</v>
      </c>
      <c r="E23" t="str">
        <f t="shared" si="1"/>
        <v>37.135</v>
      </c>
      <c r="F23" s="3">
        <f t="shared" si="4"/>
        <v>1</v>
      </c>
      <c r="G23" s="4">
        <f t="shared" si="4"/>
        <v>37.134999999999998</v>
      </c>
      <c r="H23" s="1">
        <v>4.7699999999999996</v>
      </c>
      <c r="I23" s="4">
        <f t="shared" si="5"/>
        <v>32.364999999999995</v>
      </c>
      <c r="J23" s="6">
        <f t="shared" si="6"/>
        <v>1</v>
      </c>
      <c r="K23" s="12">
        <f t="shared" si="7"/>
        <v>32.364999999999995</v>
      </c>
      <c r="L23" s="6" t="s">
        <v>11</v>
      </c>
      <c r="M23" t="s">
        <v>289</v>
      </c>
      <c r="N23">
        <f t="shared" si="8"/>
        <v>160</v>
      </c>
      <c r="O23">
        <f t="shared" si="2"/>
        <v>0</v>
      </c>
      <c r="P23" t="str">
        <f t="shared" si="3"/>
        <v/>
      </c>
    </row>
    <row r="24" spans="1:16" x14ac:dyDescent="0.2">
      <c r="A24" t="s">
        <v>9</v>
      </c>
      <c r="C24" s="2" t="s">
        <v>304</v>
      </c>
      <c r="D24" t="str">
        <f t="shared" si="0"/>
        <v>01</v>
      </c>
      <c r="E24" t="str">
        <f t="shared" si="1"/>
        <v>39.710</v>
      </c>
      <c r="F24" s="3">
        <f t="shared" si="4"/>
        <v>1</v>
      </c>
      <c r="G24" s="4">
        <f t="shared" si="4"/>
        <v>39.71</v>
      </c>
      <c r="H24" s="1">
        <v>4.7699999999999996</v>
      </c>
      <c r="I24" s="4">
        <f t="shared" si="5"/>
        <v>34.94</v>
      </c>
      <c r="J24" s="6">
        <f t="shared" si="6"/>
        <v>1</v>
      </c>
      <c r="K24" s="12">
        <f t="shared" si="7"/>
        <v>34.94</v>
      </c>
      <c r="L24" s="6" t="s">
        <v>11</v>
      </c>
      <c r="M24" t="s">
        <v>291</v>
      </c>
      <c r="N24">
        <f t="shared" si="8"/>
        <v>320</v>
      </c>
      <c r="O24">
        <f t="shared" si="2"/>
        <v>1</v>
      </c>
      <c r="P24" t="str">
        <f t="shared" si="3"/>
        <v>00:01:39.710</v>
      </c>
    </row>
    <row r="25" spans="1:16" x14ac:dyDescent="0.2">
      <c r="A25" t="s">
        <v>9</v>
      </c>
      <c r="C25" s="2" t="s">
        <v>205</v>
      </c>
      <c r="D25" t="str">
        <f t="shared" si="0"/>
        <v>01</v>
      </c>
      <c r="E25" t="str">
        <f t="shared" si="1"/>
        <v>43.250</v>
      </c>
      <c r="F25" s="3">
        <f t="shared" si="4"/>
        <v>1</v>
      </c>
      <c r="G25" s="4">
        <f t="shared" si="4"/>
        <v>43.25</v>
      </c>
      <c r="H25" s="1">
        <v>4.7699999999999996</v>
      </c>
      <c r="I25" s="4">
        <f t="shared" si="5"/>
        <v>38.480000000000004</v>
      </c>
      <c r="J25" s="6">
        <f t="shared" si="6"/>
        <v>1</v>
      </c>
      <c r="K25" s="12">
        <f t="shared" si="7"/>
        <v>38.480000000000004</v>
      </c>
      <c r="L25" s="6" t="s">
        <v>12</v>
      </c>
      <c r="M25" t="s">
        <v>289</v>
      </c>
      <c r="N25">
        <f t="shared" si="8"/>
        <v>160</v>
      </c>
      <c r="O25">
        <f t="shared" si="2"/>
        <v>0</v>
      </c>
      <c r="P25" t="str">
        <f t="shared" si="3"/>
        <v/>
      </c>
    </row>
    <row r="26" spans="1:16" x14ac:dyDescent="0.2">
      <c r="A26" t="s">
        <v>9</v>
      </c>
      <c r="C26" s="2" t="s">
        <v>206</v>
      </c>
      <c r="D26" t="str">
        <f t="shared" si="0"/>
        <v>01</v>
      </c>
      <c r="E26" t="str">
        <f t="shared" si="1"/>
        <v>46.775</v>
      </c>
      <c r="F26" s="3">
        <f t="shared" si="4"/>
        <v>1</v>
      </c>
      <c r="G26" s="4">
        <f t="shared" si="4"/>
        <v>46.774999999999999</v>
      </c>
      <c r="H26" s="1">
        <v>4.7699999999999996</v>
      </c>
      <c r="I26" s="4">
        <f t="shared" si="5"/>
        <v>42.004999999999995</v>
      </c>
      <c r="J26" s="6">
        <f t="shared" si="6"/>
        <v>1</v>
      </c>
      <c r="K26" s="12">
        <f t="shared" si="7"/>
        <v>42.004999999999995</v>
      </c>
      <c r="L26" s="6" t="s">
        <v>79</v>
      </c>
      <c r="M26" t="s">
        <v>289</v>
      </c>
      <c r="N26">
        <f t="shared" si="8"/>
        <v>160</v>
      </c>
      <c r="O26">
        <f t="shared" si="2"/>
        <v>0</v>
      </c>
      <c r="P26" t="str">
        <f t="shared" si="3"/>
        <v/>
      </c>
    </row>
    <row r="27" spans="1:16" x14ac:dyDescent="0.2">
      <c r="A27" t="s">
        <v>9</v>
      </c>
      <c r="C27" s="2" t="s">
        <v>207</v>
      </c>
      <c r="D27" t="str">
        <f t="shared" si="0"/>
        <v>01</v>
      </c>
      <c r="E27" t="str">
        <f t="shared" si="1"/>
        <v>50.095</v>
      </c>
      <c r="F27" s="3">
        <f t="shared" si="4"/>
        <v>1</v>
      </c>
      <c r="G27" s="4">
        <f t="shared" si="4"/>
        <v>50.094999999999999</v>
      </c>
      <c r="H27" s="1">
        <v>4.7699999999999996</v>
      </c>
      <c r="I27" s="4">
        <f t="shared" si="5"/>
        <v>45.325000000000003</v>
      </c>
      <c r="J27" s="6">
        <f t="shared" si="6"/>
        <v>1</v>
      </c>
      <c r="K27" s="12">
        <f t="shared" si="7"/>
        <v>45.325000000000003</v>
      </c>
      <c r="L27" s="6" t="s">
        <v>12</v>
      </c>
      <c r="M27" t="s">
        <v>289</v>
      </c>
      <c r="N27">
        <f t="shared" si="8"/>
        <v>160</v>
      </c>
      <c r="O27">
        <f t="shared" si="2"/>
        <v>0</v>
      </c>
      <c r="P27" t="str">
        <f t="shared" si="3"/>
        <v/>
      </c>
    </row>
    <row r="28" spans="1:16" x14ac:dyDescent="0.2">
      <c r="A28" t="s">
        <v>9</v>
      </c>
      <c r="C28" s="2" t="s">
        <v>305</v>
      </c>
      <c r="D28" t="str">
        <f t="shared" si="0"/>
        <v>01</v>
      </c>
      <c r="E28" t="str">
        <f t="shared" si="1"/>
        <v>54.260</v>
      </c>
      <c r="F28" s="3">
        <f t="shared" si="4"/>
        <v>1</v>
      </c>
      <c r="G28" s="4">
        <f t="shared" si="4"/>
        <v>54.26</v>
      </c>
      <c r="H28" s="1">
        <v>4.7699999999999996</v>
      </c>
      <c r="I28" s="4">
        <f t="shared" si="5"/>
        <v>49.489999999999995</v>
      </c>
      <c r="J28" s="6">
        <f t="shared" si="6"/>
        <v>1</v>
      </c>
      <c r="K28" s="12">
        <f t="shared" si="7"/>
        <v>49.489999999999995</v>
      </c>
      <c r="L28" s="6" t="s">
        <v>11</v>
      </c>
      <c r="M28" t="s">
        <v>289</v>
      </c>
      <c r="N28">
        <f t="shared" si="8"/>
        <v>160</v>
      </c>
      <c r="O28">
        <f t="shared" si="2"/>
        <v>0</v>
      </c>
      <c r="P28" t="str">
        <f t="shared" si="3"/>
        <v/>
      </c>
    </row>
    <row r="29" spans="1:16" x14ac:dyDescent="0.2">
      <c r="A29" t="s">
        <v>9</v>
      </c>
      <c r="C29" s="2" t="s">
        <v>208</v>
      </c>
      <c r="D29" t="str">
        <f t="shared" si="0"/>
        <v>02</v>
      </c>
      <c r="E29" t="str">
        <f t="shared" si="1"/>
        <v>02.055</v>
      </c>
      <c r="F29" s="3">
        <f t="shared" si="4"/>
        <v>2</v>
      </c>
      <c r="G29" s="4">
        <f t="shared" si="4"/>
        <v>2.0550000000000002</v>
      </c>
      <c r="H29" s="1">
        <v>4.7699999999999996</v>
      </c>
      <c r="I29" s="4">
        <f t="shared" si="5"/>
        <v>-2.7149999999999994</v>
      </c>
      <c r="J29" s="6">
        <f t="shared" si="6"/>
        <v>1</v>
      </c>
      <c r="K29" s="12">
        <f t="shared" si="7"/>
        <v>57.285000000000004</v>
      </c>
      <c r="L29" s="6" t="s">
        <v>12</v>
      </c>
      <c r="M29" t="s">
        <v>289</v>
      </c>
      <c r="N29">
        <f t="shared" si="8"/>
        <v>160</v>
      </c>
      <c r="O29">
        <f t="shared" si="2"/>
        <v>0</v>
      </c>
      <c r="P29" t="str">
        <f t="shared" si="3"/>
        <v/>
      </c>
    </row>
    <row r="30" spans="1:16" x14ac:dyDescent="0.2">
      <c r="A30" t="s">
        <v>9</v>
      </c>
      <c r="C30" s="2" t="s">
        <v>209</v>
      </c>
      <c r="D30" t="str">
        <f t="shared" si="0"/>
        <v>02</v>
      </c>
      <c r="E30" t="str">
        <f t="shared" si="1"/>
        <v>05.760</v>
      </c>
      <c r="F30" s="3">
        <f t="shared" si="4"/>
        <v>2</v>
      </c>
      <c r="G30" s="4">
        <f t="shared" si="4"/>
        <v>5.76</v>
      </c>
      <c r="H30" s="1">
        <v>4.7699999999999996</v>
      </c>
      <c r="I30" s="4">
        <f t="shared" si="5"/>
        <v>0.99000000000000021</v>
      </c>
      <c r="J30" s="6">
        <f t="shared" si="6"/>
        <v>2</v>
      </c>
      <c r="K30" s="12">
        <f t="shared" si="7"/>
        <v>0.99000000000000021</v>
      </c>
      <c r="L30" s="6" t="s">
        <v>12</v>
      </c>
      <c r="M30" t="s">
        <v>289</v>
      </c>
      <c r="N30">
        <f t="shared" si="8"/>
        <v>160</v>
      </c>
      <c r="O30">
        <f t="shared" si="2"/>
        <v>0</v>
      </c>
      <c r="P30" t="str">
        <f t="shared" si="3"/>
        <v/>
      </c>
    </row>
    <row r="31" spans="1:16" x14ac:dyDescent="0.2">
      <c r="A31" t="s">
        <v>9</v>
      </c>
      <c r="C31" s="2" t="s">
        <v>210</v>
      </c>
      <c r="D31" t="str">
        <f t="shared" si="0"/>
        <v>02</v>
      </c>
      <c r="E31" t="str">
        <f t="shared" si="1"/>
        <v>09.455</v>
      </c>
      <c r="F31" s="3">
        <f t="shared" si="4"/>
        <v>2</v>
      </c>
      <c r="G31" s="4">
        <f t="shared" si="4"/>
        <v>9.4550000000000001</v>
      </c>
      <c r="H31" s="1">
        <v>4.7699999999999996</v>
      </c>
      <c r="I31" s="4">
        <f t="shared" si="5"/>
        <v>4.6850000000000005</v>
      </c>
      <c r="J31" s="6">
        <f t="shared" si="6"/>
        <v>2</v>
      </c>
      <c r="K31" s="12">
        <f t="shared" si="7"/>
        <v>4.6850000000000005</v>
      </c>
      <c r="L31" s="6" t="s">
        <v>12</v>
      </c>
      <c r="M31" t="s">
        <v>289</v>
      </c>
      <c r="N31">
        <f t="shared" si="8"/>
        <v>160</v>
      </c>
      <c r="O31">
        <f t="shared" si="2"/>
        <v>0</v>
      </c>
      <c r="P31" t="str">
        <f t="shared" si="3"/>
        <v/>
      </c>
    </row>
    <row r="32" spans="1:16" x14ac:dyDescent="0.2">
      <c r="A32" t="s">
        <v>9</v>
      </c>
      <c r="C32" s="2" t="s">
        <v>306</v>
      </c>
      <c r="D32" t="str">
        <f t="shared" si="0"/>
        <v>02</v>
      </c>
      <c r="E32" t="str">
        <f t="shared" si="1"/>
        <v>13.275</v>
      </c>
      <c r="F32" s="3">
        <f t="shared" si="4"/>
        <v>2</v>
      </c>
      <c r="G32" s="4">
        <f t="shared" si="4"/>
        <v>13.275</v>
      </c>
      <c r="H32" s="1">
        <v>4.7699999999999996</v>
      </c>
      <c r="I32" s="4">
        <f t="shared" si="5"/>
        <v>8.5050000000000008</v>
      </c>
      <c r="J32" s="6">
        <f t="shared" si="6"/>
        <v>2</v>
      </c>
      <c r="K32" s="12">
        <f t="shared" si="7"/>
        <v>8.5050000000000008</v>
      </c>
      <c r="L32" s="6" t="s">
        <v>15</v>
      </c>
      <c r="M32" t="s">
        <v>289</v>
      </c>
      <c r="N32">
        <f t="shared" si="8"/>
        <v>160</v>
      </c>
      <c r="O32">
        <f t="shared" si="2"/>
        <v>0</v>
      </c>
      <c r="P32" t="str">
        <f t="shared" si="3"/>
        <v/>
      </c>
    </row>
    <row r="33" spans="1:16" x14ac:dyDescent="0.2">
      <c r="A33" t="s">
        <v>9</v>
      </c>
      <c r="C33" s="2" t="s">
        <v>211</v>
      </c>
      <c r="D33" t="str">
        <f t="shared" si="0"/>
        <v>02</v>
      </c>
      <c r="E33" t="str">
        <f t="shared" si="1"/>
        <v>16.905</v>
      </c>
      <c r="F33" s="3">
        <f t="shared" si="4"/>
        <v>2</v>
      </c>
      <c r="G33" s="4">
        <f t="shared" si="4"/>
        <v>16.905000000000001</v>
      </c>
      <c r="H33" s="1">
        <v>4.7699999999999996</v>
      </c>
      <c r="I33" s="4">
        <f t="shared" si="5"/>
        <v>12.135000000000002</v>
      </c>
      <c r="J33" s="6">
        <f t="shared" si="6"/>
        <v>2</v>
      </c>
      <c r="K33" s="12">
        <f t="shared" si="7"/>
        <v>12.135000000000002</v>
      </c>
      <c r="L33" s="6" t="s">
        <v>12</v>
      </c>
      <c r="M33" t="s">
        <v>289</v>
      </c>
      <c r="N33">
        <f t="shared" si="8"/>
        <v>160</v>
      </c>
      <c r="O33">
        <f t="shared" si="2"/>
        <v>0</v>
      </c>
      <c r="P33" t="str">
        <f t="shared" si="3"/>
        <v/>
      </c>
    </row>
    <row r="34" spans="1:16" x14ac:dyDescent="0.2">
      <c r="A34" t="s">
        <v>9</v>
      </c>
      <c r="C34" s="2" t="s">
        <v>212</v>
      </c>
      <c r="D34" t="str">
        <f t="shared" si="0"/>
        <v>02</v>
      </c>
      <c r="E34" t="str">
        <f t="shared" si="1"/>
        <v>25.310</v>
      </c>
      <c r="F34" s="3">
        <f t="shared" si="4"/>
        <v>2</v>
      </c>
      <c r="G34" s="4">
        <f t="shared" si="4"/>
        <v>25.31</v>
      </c>
      <c r="H34" s="1">
        <v>4.7699999999999996</v>
      </c>
      <c r="I34" s="4">
        <f t="shared" si="5"/>
        <v>20.54</v>
      </c>
      <c r="J34" s="6">
        <f t="shared" si="6"/>
        <v>2</v>
      </c>
      <c r="K34" s="12">
        <f t="shared" si="7"/>
        <v>20.54</v>
      </c>
      <c r="L34" s="6" t="s">
        <v>12</v>
      </c>
      <c r="M34" t="s">
        <v>289</v>
      </c>
      <c r="N34">
        <f t="shared" si="8"/>
        <v>160</v>
      </c>
      <c r="O34">
        <f t="shared" si="2"/>
        <v>0</v>
      </c>
      <c r="P34" t="str">
        <f t="shared" si="3"/>
        <v/>
      </c>
    </row>
    <row r="35" spans="1:16" x14ac:dyDescent="0.2">
      <c r="A35" t="s">
        <v>9</v>
      </c>
      <c r="C35" s="2" t="s">
        <v>213</v>
      </c>
      <c r="D35" t="str">
        <f t="shared" si="0"/>
        <v>02</v>
      </c>
      <c r="E35" t="str">
        <f t="shared" si="1"/>
        <v>28.550</v>
      </c>
      <c r="F35" s="3">
        <f t="shared" si="4"/>
        <v>2</v>
      </c>
      <c r="G35" s="4">
        <f t="shared" si="4"/>
        <v>28.55</v>
      </c>
      <c r="H35" s="1">
        <v>4.7699999999999996</v>
      </c>
      <c r="I35" s="4">
        <f t="shared" si="5"/>
        <v>23.78</v>
      </c>
      <c r="J35" s="6">
        <f t="shared" si="6"/>
        <v>2</v>
      </c>
      <c r="K35" s="12">
        <f t="shared" si="7"/>
        <v>23.78</v>
      </c>
      <c r="L35" s="6" t="s">
        <v>12</v>
      </c>
      <c r="M35" t="s">
        <v>289</v>
      </c>
      <c r="N35">
        <f t="shared" si="8"/>
        <v>160</v>
      </c>
      <c r="O35">
        <f t="shared" si="2"/>
        <v>0</v>
      </c>
      <c r="P35" t="str">
        <f t="shared" si="3"/>
        <v/>
      </c>
    </row>
    <row r="36" spans="1:16" x14ac:dyDescent="0.2">
      <c r="A36" t="s">
        <v>9</v>
      </c>
      <c r="C36" s="2" t="s">
        <v>214</v>
      </c>
      <c r="D36" t="str">
        <f t="shared" si="0"/>
        <v>02</v>
      </c>
      <c r="E36" t="str">
        <f t="shared" si="1"/>
        <v>33.075</v>
      </c>
      <c r="F36" s="3">
        <f t="shared" si="4"/>
        <v>2</v>
      </c>
      <c r="G36" s="4">
        <f t="shared" si="4"/>
        <v>33.075000000000003</v>
      </c>
      <c r="H36" s="1">
        <v>4.7699999999999996</v>
      </c>
      <c r="I36" s="4">
        <f t="shared" si="5"/>
        <v>28.305000000000003</v>
      </c>
      <c r="J36" s="6">
        <f t="shared" si="6"/>
        <v>2</v>
      </c>
      <c r="K36" s="12">
        <f t="shared" si="7"/>
        <v>28.305000000000003</v>
      </c>
      <c r="L36" s="6" t="s">
        <v>10</v>
      </c>
      <c r="M36" t="s">
        <v>289</v>
      </c>
      <c r="N36">
        <f t="shared" si="8"/>
        <v>160</v>
      </c>
      <c r="O36">
        <f t="shared" si="2"/>
        <v>0</v>
      </c>
      <c r="P36" t="str">
        <f t="shared" si="3"/>
        <v/>
      </c>
    </row>
    <row r="37" spans="1:16" x14ac:dyDescent="0.2">
      <c r="A37" t="s">
        <v>9</v>
      </c>
      <c r="C37" s="2" t="s">
        <v>215</v>
      </c>
      <c r="D37" t="str">
        <f t="shared" si="0"/>
        <v>02</v>
      </c>
      <c r="E37" t="str">
        <f t="shared" si="1"/>
        <v>45.075</v>
      </c>
      <c r="F37" s="3">
        <f t="shared" si="4"/>
        <v>2</v>
      </c>
      <c r="G37" s="4">
        <f t="shared" si="4"/>
        <v>45.075000000000003</v>
      </c>
      <c r="H37" s="1">
        <v>4.7699999999999996</v>
      </c>
      <c r="I37" s="4">
        <f t="shared" si="5"/>
        <v>40.305000000000007</v>
      </c>
      <c r="J37" s="6">
        <f t="shared" si="6"/>
        <v>2</v>
      </c>
      <c r="K37" s="12">
        <f t="shared" si="7"/>
        <v>40.305000000000007</v>
      </c>
      <c r="L37" s="6" t="s">
        <v>12</v>
      </c>
      <c r="M37" t="s">
        <v>289</v>
      </c>
      <c r="N37">
        <f t="shared" si="8"/>
        <v>160</v>
      </c>
      <c r="O37">
        <f t="shared" si="2"/>
        <v>0</v>
      </c>
      <c r="P37" t="str">
        <f t="shared" si="3"/>
        <v/>
      </c>
    </row>
    <row r="38" spans="1:16" x14ac:dyDescent="0.2">
      <c r="A38" t="s">
        <v>9</v>
      </c>
      <c r="C38" s="2" t="s">
        <v>216</v>
      </c>
      <c r="D38" t="str">
        <f t="shared" si="0"/>
        <v>02</v>
      </c>
      <c r="E38" t="str">
        <f t="shared" si="1"/>
        <v>48.025</v>
      </c>
      <c r="F38" s="3">
        <f t="shared" si="4"/>
        <v>2</v>
      </c>
      <c r="G38" s="4">
        <f t="shared" si="4"/>
        <v>48.024999999999999</v>
      </c>
      <c r="H38" s="1">
        <v>4.7699999999999996</v>
      </c>
      <c r="I38" s="4">
        <f t="shared" si="5"/>
        <v>43.254999999999995</v>
      </c>
      <c r="J38" s="6">
        <f t="shared" si="6"/>
        <v>2</v>
      </c>
      <c r="K38" s="12">
        <f t="shared" si="7"/>
        <v>43.254999999999995</v>
      </c>
      <c r="L38" s="6" t="s">
        <v>13</v>
      </c>
      <c r="M38" t="s">
        <v>291</v>
      </c>
      <c r="N38">
        <f t="shared" si="8"/>
        <v>320</v>
      </c>
      <c r="O38">
        <f t="shared" si="2"/>
        <v>1</v>
      </c>
      <c r="P38" t="str">
        <f t="shared" si="3"/>
        <v>00:02:48.025</v>
      </c>
    </row>
    <row r="39" spans="1:16" x14ac:dyDescent="0.2">
      <c r="A39" t="s">
        <v>9</v>
      </c>
      <c r="C39" s="2" t="s">
        <v>217</v>
      </c>
      <c r="D39" t="str">
        <f t="shared" si="0"/>
        <v>02</v>
      </c>
      <c r="E39" t="str">
        <f t="shared" si="1"/>
        <v>54.230</v>
      </c>
      <c r="F39" s="3">
        <f t="shared" si="4"/>
        <v>2</v>
      </c>
      <c r="G39" s="4">
        <f t="shared" si="4"/>
        <v>54.23</v>
      </c>
      <c r="H39" s="1">
        <v>4.7699999999999996</v>
      </c>
      <c r="I39" s="4">
        <f t="shared" si="5"/>
        <v>49.459999999999994</v>
      </c>
      <c r="J39" s="6">
        <f t="shared" si="6"/>
        <v>2</v>
      </c>
      <c r="K39" s="12">
        <f t="shared" si="7"/>
        <v>49.459999999999994</v>
      </c>
      <c r="L39" s="6" t="s">
        <v>12</v>
      </c>
      <c r="M39" t="s">
        <v>289</v>
      </c>
      <c r="N39">
        <f t="shared" si="8"/>
        <v>160</v>
      </c>
      <c r="O39">
        <f t="shared" si="2"/>
        <v>0</v>
      </c>
      <c r="P39" t="str">
        <f t="shared" si="3"/>
        <v/>
      </c>
    </row>
    <row r="40" spans="1:16" x14ac:dyDescent="0.2">
      <c r="A40" t="s">
        <v>9</v>
      </c>
      <c r="C40" s="2" t="s">
        <v>218</v>
      </c>
      <c r="D40" t="str">
        <f t="shared" si="0"/>
        <v>02</v>
      </c>
      <c r="E40" t="str">
        <f t="shared" si="1"/>
        <v>56.835</v>
      </c>
      <c r="F40" s="3">
        <f t="shared" si="4"/>
        <v>2</v>
      </c>
      <c r="G40" s="4">
        <f t="shared" si="4"/>
        <v>56.835000000000001</v>
      </c>
      <c r="H40" s="1">
        <v>4.7699999999999996</v>
      </c>
      <c r="I40" s="4">
        <f t="shared" si="5"/>
        <v>52.064999999999998</v>
      </c>
      <c r="J40" s="6">
        <f t="shared" si="6"/>
        <v>2</v>
      </c>
      <c r="K40" s="12">
        <f t="shared" si="7"/>
        <v>52.064999999999998</v>
      </c>
      <c r="L40" s="6" t="s">
        <v>13</v>
      </c>
      <c r="M40" t="s">
        <v>289</v>
      </c>
      <c r="N40">
        <f t="shared" si="8"/>
        <v>160</v>
      </c>
      <c r="O40">
        <f t="shared" si="2"/>
        <v>0</v>
      </c>
      <c r="P40" t="str">
        <f t="shared" si="3"/>
        <v/>
      </c>
    </row>
    <row r="41" spans="1:16" x14ac:dyDescent="0.2">
      <c r="A41" t="s">
        <v>9</v>
      </c>
      <c r="C41" s="2" t="s">
        <v>307</v>
      </c>
      <c r="D41" t="str">
        <f t="shared" si="0"/>
        <v>02</v>
      </c>
      <c r="E41" t="str">
        <f t="shared" si="1"/>
        <v>59.070</v>
      </c>
      <c r="F41" s="3">
        <f t="shared" si="4"/>
        <v>2</v>
      </c>
      <c r="G41" s="4">
        <f t="shared" si="4"/>
        <v>59.07</v>
      </c>
      <c r="H41" s="1">
        <v>4.7699999999999996</v>
      </c>
      <c r="I41" s="4">
        <f t="shared" si="5"/>
        <v>54.3</v>
      </c>
      <c r="J41" s="6">
        <f t="shared" si="6"/>
        <v>2</v>
      </c>
      <c r="K41" s="12">
        <f t="shared" si="7"/>
        <v>54.3</v>
      </c>
      <c r="L41" s="6" t="s">
        <v>15</v>
      </c>
      <c r="M41" t="s">
        <v>291</v>
      </c>
      <c r="N41">
        <f t="shared" si="8"/>
        <v>320</v>
      </c>
      <c r="O41">
        <f t="shared" si="2"/>
        <v>1</v>
      </c>
      <c r="P41" t="str">
        <f t="shared" si="3"/>
        <v>00:02:59.070</v>
      </c>
    </row>
    <row r="42" spans="1:16" s="15" customFormat="1" ht="16" thickBot="1" x14ac:dyDescent="0.25">
      <c r="A42" s="15" t="s">
        <v>9</v>
      </c>
      <c r="C42" s="16" t="s">
        <v>219</v>
      </c>
      <c r="D42" s="15" t="str">
        <f t="shared" si="0"/>
        <v>03</v>
      </c>
      <c r="E42" s="15" t="str">
        <f t="shared" si="1"/>
        <v>03.690</v>
      </c>
      <c r="F42" s="17">
        <f t="shared" si="4"/>
        <v>3</v>
      </c>
      <c r="G42" s="18">
        <f t="shared" si="4"/>
        <v>3.69</v>
      </c>
      <c r="H42" s="19">
        <v>4.7699999999999996</v>
      </c>
      <c r="I42" s="18">
        <f t="shared" si="5"/>
        <v>-1.0799999999999996</v>
      </c>
      <c r="J42" s="20">
        <f t="shared" si="6"/>
        <v>2</v>
      </c>
      <c r="K42" s="30">
        <f t="shared" si="7"/>
        <v>58.92</v>
      </c>
      <c r="L42" s="20" t="s">
        <v>10</v>
      </c>
      <c r="M42" s="15" t="s">
        <v>289</v>
      </c>
      <c r="N42">
        <f t="shared" si="8"/>
        <v>160</v>
      </c>
      <c r="O42">
        <f t="shared" si="2"/>
        <v>0</v>
      </c>
      <c r="P42" t="str">
        <f t="shared" si="3"/>
        <v/>
      </c>
    </row>
    <row r="43" spans="1:16" x14ac:dyDescent="0.2">
      <c r="A43" t="s">
        <v>16</v>
      </c>
      <c r="C43" s="2" t="s">
        <v>192</v>
      </c>
      <c r="D43" t="str">
        <f t="shared" si="0"/>
        <v>00</v>
      </c>
      <c r="E43" t="str">
        <f t="shared" si="1"/>
        <v>09.440</v>
      </c>
      <c r="F43" s="3">
        <f t="shared" si="4"/>
        <v>0</v>
      </c>
      <c r="G43" s="4">
        <f t="shared" si="4"/>
        <v>9.44</v>
      </c>
      <c r="H43" s="1">
        <v>4.7699999999999996</v>
      </c>
      <c r="I43" s="4">
        <f t="shared" si="5"/>
        <v>4.67</v>
      </c>
      <c r="J43" s="22">
        <f t="shared" si="6"/>
        <v>0</v>
      </c>
      <c r="K43" s="29">
        <f t="shared" si="7"/>
        <v>4.67</v>
      </c>
      <c r="L43" s="22" t="s">
        <v>18</v>
      </c>
      <c r="M43" t="s">
        <v>289</v>
      </c>
      <c r="N43">
        <f>IF(M43="Congru",200,400)</f>
        <v>200</v>
      </c>
      <c r="O43">
        <f t="shared" si="2"/>
        <v>0</v>
      </c>
      <c r="P43" t="str">
        <f t="shared" si="3"/>
        <v/>
      </c>
    </row>
    <row r="44" spans="1:16" x14ac:dyDescent="0.2">
      <c r="A44" t="s">
        <v>16</v>
      </c>
      <c r="C44" s="2" t="s">
        <v>296</v>
      </c>
      <c r="D44" t="str">
        <f t="shared" si="0"/>
        <v>00</v>
      </c>
      <c r="E44" t="str">
        <f t="shared" si="1"/>
        <v>12.625</v>
      </c>
      <c r="F44" s="3">
        <f t="shared" si="4"/>
        <v>0</v>
      </c>
      <c r="G44" s="4">
        <f t="shared" si="4"/>
        <v>12.625</v>
      </c>
      <c r="H44" s="1">
        <v>4.7699999999999996</v>
      </c>
      <c r="I44" s="4">
        <f t="shared" si="5"/>
        <v>7.8550000000000004</v>
      </c>
      <c r="J44" s="6">
        <f t="shared" si="6"/>
        <v>0</v>
      </c>
      <c r="K44" s="12">
        <f t="shared" si="7"/>
        <v>7.8550000000000004</v>
      </c>
      <c r="L44" s="6" t="s">
        <v>17</v>
      </c>
      <c r="M44" t="s">
        <v>291</v>
      </c>
      <c r="N44">
        <f t="shared" ref="N44:N84" si="9">IF(M44="Congru",200,400)</f>
        <v>400</v>
      </c>
      <c r="O44">
        <f t="shared" si="2"/>
        <v>1</v>
      </c>
      <c r="P44" t="str">
        <f t="shared" si="3"/>
        <v>00:00:12.625</v>
      </c>
    </row>
    <row r="45" spans="1:16" x14ac:dyDescent="0.2">
      <c r="A45" t="s">
        <v>16</v>
      </c>
      <c r="C45" s="2" t="s">
        <v>193</v>
      </c>
      <c r="D45" t="str">
        <f t="shared" si="0"/>
        <v>00</v>
      </c>
      <c r="E45" t="str">
        <f t="shared" si="1"/>
        <v>17.915</v>
      </c>
      <c r="F45" s="3">
        <f t="shared" si="4"/>
        <v>0</v>
      </c>
      <c r="G45" s="4">
        <f t="shared" si="4"/>
        <v>17.914999999999999</v>
      </c>
      <c r="H45" s="1">
        <v>4.7699999999999996</v>
      </c>
      <c r="I45" s="4">
        <f t="shared" si="5"/>
        <v>13.145</v>
      </c>
      <c r="J45" s="6">
        <f t="shared" si="6"/>
        <v>0</v>
      </c>
      <c r="K45" s="12">
        <f t="shared" si="7"/>
        <v>13.145</v>
      </c>
      <c r="L45" s="6" t="s">
        <v>18</v>
      </c>
      <c r="M45" t="s">
        <v>289</v>
      </c>
      <c r="N45">
        <f t="shared" si="9"/>
        <v>200</v>
      </c>
      <c r="O45">
        <f t="shared" si="2"/>
        <v>0</v>
      </c>
      <c r="P45" t="str">
        <f t="shared" si="3"/>
        <v/>
      </c>
    </row>
    <row r="46" spans="1:16" x14ac:dyDescent="0.2">
      <c r="A46" t="s">
        <v>16</v>
      </c>
      <c r="C46" s="2" t="s">
        <v>297</v>
      </c>
      <c r="D46" t="str">
        <f t="shared" si="0"/>
        <v>00</v>
      </c>
      <c r="E46" t="str">
        <f t="shared" si="1"/>
        <v>22.165</v>
      </c>
      <c r="F46" s="3">
        <f t="shared" si="4"/>
        <v>0</v>
      </c>
      <c r="G46" s="4">
        <f t="shared" si="4"/>
        <v>22.164999999999999</v>
      </c>
      <c r="H46" s="1">
        <v>4.7699999999999996</v>
      </c>
      <c r="I46" s="4">
        <f t="shared" si="5"/>
        <v>17.395</v>
      </c>
      <c r="J46" s="6">
        <f t="shared" si="6"/>
        <v>0</v>
      </c>
      <c r="K46" s="12">
        <f t="shared" si="7"/>
        <v>17.395</v>
      </c>
      <c r="L46" s="6" t="s">
        <v>19</v>
      </c>
      <c r="M46" t="s">
        <v>289</v>
      </c>
      <c r="N46">
        <f t="shared" si="9"/>
        <v>200</v>
      </c>
      <c r="O46">
        <f t="shared" si="2"/>
        <v>0</v>
      </c>
      <c r="P46" t="str">
        <f t="shared" si="3"/>
        <v/>
      </c>
    </row>
    <row r="47" spans="1:16" x14ac:dyDescent="0.2">
      <c r="A47" t="s">
        <v>16</v>
      </c>
      <c r="C47" s="2" t="s">
        <v>194</v>
      </c>
      <c r="D47" t="str">
        <f t="shared" si="0"/>
        <v>00</v>
      </c>
      <c r="E47" t="str">
        <f t="shared" si="1"/>
        <v>25.330</v>
      </c>
      <c r="F47" s="3">
        <f t="shared" si="4"/>
        <v>0</v>
      </c>
      <c r="G47" s="4">
        <f t="shared" si="4"/>
        <v>25.33</v>
      </c>
      <c r="H47" s="1">
        <v>4.7699999999999996</v>
      </c>
      <c r="I47" s="4">
        <f t="shared" si="5"/>
        <v>20.56</v>
      </c>
      <c r="J47" s="6">
        <f t="shared" si="6"/>
        <v>0</v>
      </c>
      <c r="K47" s="12">
        <f t="shared" si="7"/>
        <v>20.56</v>
      </c>
      <c r="L47" s="6" t="s">
        <v>18</v>
      </c>
      <c r="M47" t="s">
        <v>291</v>
      </c>
      <c r="N47">
        <f t="shared" si="9"/>
        <v>400</v>
      </c>
      <c r="O47">
        <f t="shared" si="2"/>
        <v>1</v>
      </c>
      <c r="P47" t="str">
        <f t="shared" si="3"/>
        <v>00:00:25.330</v>
      </c>
    </row>
    <row r="48" spans="1:16" x14ac:dyDescent="0.2">
      <c r="A48" t="s">
        <v>16</v>
      </c>
      <c r="C48" s="2" t="s">
        <v>298</v>
      </c>
      <c r="D48" t="str">
        <f t="shared" si="0"/>
        <v>00</v>
      </c>
      <c r="E48" t="str">
        <f t="shared" si="1"/>
        <v>31.280</v>
      </c>
      <c r="F48" s="3">
        <f t="shared" si="4"/>
        <v>0</v>
      </c>
      <c r="G48" s="4">
        <f t="shared" si="4"/>
        <v>31.28</v>
      </c>
      <c r="H48" s="1">
        <v>4.7699999999999996</v>
      </c>
      <c r="I48" s="4">
        <f t="shared" si="5"/>
        <v>26.51</v>
      </c>
      <c r="J48" s="6">
        <f t="shared" si="6"/>
        <v>0</v>
      </c>
      <c r="K48" s="12">
        <f t="shared" si="7"/>
        <v>26.51</v>
      </c>
      <c r="L48" s="6" t="s">
        <v>17</v>
      </c>
      <c r="M48" t="s">
        <v>289</v>
      </c>
      <c r="N48">
        <f t="shared" si="9"/>
        <v>200</v>
      </c>
      <c r="O48">
        <f t="shared" si="2"/>
        <v>0</v>
      </c>
      <c r="P48" t="str">
        <f t="shared" si="3"/>
        <v/>
      </c>
    </row>
    <row r="49" spans="1:16" x14ac:dyDescent="0.2">
      <c r="A49" t="s">
        <v>16</v>
      </c>
      <c r="C49" s="2" t="s">
        <v>195</v>
      </c>
      <c r="D49" t="str">
        <f t="shared" si="0"/>
        <v>00</v>
      </c>
      <c r="E49" t="str">
        <f t="shared" si="1"/>
        <v>35.920</v>
      </c>
      <c r="F49" s="3">
        <f t="shared" si="4"/>
        <v>0</v>
      </c>
      <c r="G49" s="4">
        <f t="shared" si="4"/>
        <v>35.92</v>
      </c>
      <c r="H49" s="1">
        <v>4.7699999999999996</v>
      </c>
      <c r="I49" s="4">
        <f t="shared" si="5"/>
        <v>31.150000000000002</v>
      </c>
      <c r="J49" s="6">
        <f t="shared" si="6"/>
        <v>0</v>
      </c>
      <c r="K49" s="12">
        <f t="shared" si="7"/>
        <v>31.150000000000002</v>
      </c>
      <c r="L49" s="6" t="s">
        <v>18</v>
      </c>
      <c r="M49" t="s">
        <v>291</v>
      </c>
      <c r="N49">
        <f t="shared" si="9"/>
        <v>400</v>
      </c>
      <c r="O49">
        <f t="shared" si="2"/>
        <v>1</v>
      </c>
      <c r="P49" t="str">
        <f t="shared" si="3"/>
        <v>00:00:35.920</v>
      </c>
    </row>
    <row r="50" spans="1:16" x14ac:dyDescent="0.2">
      <c r="A50" t="s">
        <v>16</v>
      </c>
      <c r="C50" s="2" t="s">
        <v>196</v>
      </c>
      <c r="D50" t="str">
        <f t="shared" si="0"/>
        <v>00</v>
      </c>
      <c r="E50" t="str">
        <f t="shared" si="1"/>
        <v>39.355</v>
      </c>
      <c r="F50" s="3">
        <f t="shared" si="4"/>
        <v>0</v>
      </c>
      <c r="G50" s="4">
        <f t="shared" si="4"/>
        <v>39.354999999999997</v>
      </c>
      <c r="H50" s="1">
        <v>4.7699999999999996</v>
      </c>
      <c r="I50" s="4">
        <f t="shared" si="5"/>
        <v>34.584999999999994</v>
      </c>
      <c r="J50" s="6">
        <f t="shared" si="6"/>
        <v>0</v>
      </c>
      <c r="K50" s="12">
        <f t="shared" si="7"/>
        <v>34.584999999999994</v>
      </c>
      <c r="L50" s="6" t="s">
        <v>18</v>
      </c>
      <c r="M50" t="s">
        <v>289</v>
      </c>
      <c r="N50">
        <f t="shared" si="9"/>
        <v>200</v>
      </c>
      <c r="O50">
        <f t="shared" si="2"/>
        <v>0</v>
      </c>
      <c r="P50" t="str">
        <f t="shared" si="3"/>
        <v/>
      </c>
    </row>
    <row r="51" spans="1:16" x14ac:dyDescent="0.2">
      <c r="A51" t="s">
        <v>16</v>
      </c>
      <c r="C51" s="2" t="s">
        <v>308</v>
      </c>
      <c r="D51" t="str">
        <f t="shared" si="0"/>
        <v>00</v>
      </c>
      <c r="E51" t="str">
        <f t="shared" si="1"/>
        <v>41.350</v>
      </c>
      <c r="F51" s="3">
        <f t="shared" si="4"/>
        <v>0</v>
      </c>
      <c r="G51" s="4">
        <f t="shared" si="4"/>
        <v>41.35</v>
      </c>
      <c r="H51" s="1">
        <v>4.7699999999999996</v>
      </c>
      <c r="I51" s="4">
        <f t="shared" si="5"/>
        <v>36.58</v>
      </c>
      <c r="J51" s="6">
        <f t="shared" si="6"/>
        <v>0</v>
      </c>
      <c r="K51" s="12">
        <f t="shared" si="7"/>
        <v>36.58</v>
      </c>
      <c r="L51" s="6" t="s">
        <v>18</v>
      </c>
      <c r="M51" s="37"/>
      <c r="N51">
        <f t="shared" si="9"/>
        <v>400</v>
      </c>
      <c r="O51">
        <f t="shared" si="2"/>
        <v>0</v>
      </c>
      <c r="P51" t="str">
        <f t="shared" si="3"/>
        <v/>
      </c>
    </row>
    <row r="52" spans="1:16" x14ac:dyDescent="0.2">
      <c r="A52" t="s">
        <v>16</v>
      </c>
      <c r="C52" s="2" t="s">
        <v>197</v>
      </c>
      <c r="D52" t="str">
        <f t="shared" si="0"/>
        <v>00</v>
      </c>
      <c r="E52" t="str">
        <f t="shared" si="1"/>
        <v>45.775</v>
      </c>
      <c r="F52" s="3">
        <f t="shared" si="4"/>
        <v>0</v>
      </c>
      <c r="G52" s="4">
        <f t="shared" si="4"/>
        <v>45.774999999999999</v>
      </c>
      <c r="H52" s="1">
        <v>4.7699999999999996</v>
      </c>
      <c r="I52" s="4">
        <f t="shared" si="5"/>
        <v>41.004999999999995</v>
      </c>
      <c r="J52" s="6">
        <f t="shared" si="6"/>
        <v>0</v>
      </c>
      <c r="K52" s="12">
        <f t="shared" si="7"/>
        <v>41.004999999999995</v>
      </c>
      <c r="L52" s="6" t="s">
        <v>18</v>
      </c>
      <c r="M52" t="s">
        <v>289</v>
      </c>
      <c r="N52">
        <f t="shared" si="9"/>
        <v>200</v>
      </c>
      <c r="O52">
        <f t="shared" si="2"/>
        <v>0</v>
      </c>
      <c r="P52" t="str">
        <f t="shared" si="3"/>
        <v/>
      </c>
    </row>
    <row r="53" spans="1:16" x14ac:dyDescent="0.2">
      <c r="A53" t="s">
        <v>16</v>
      </c>
      <c r="C53" s="2" t="s">
        <v>299</v>
      </c>
      <c r="D53" t="str">
        <f t="shared" si="0"/>
        <v>00</v>
      </c>
      <c r="E53" t="str">
        <f t="shared" si="1"/>
        <v>48.255</v>
      </c>
      <c r="F53" s="3">
        <f t="shared" si="4"/>
        <v>0</v>
      </c>
      <c r="G53" s="4">
        <f t="shared" si="4"/>
        <v>48.255000000000003</v>
      </c>
      <c r="H53" s="1">
        <v>4.7699999999999996</v>
      </c>
      <c r="I53" s="4">
        <f t="shared" si="5"/>
        <v>43.484999999999999</v>
      </c>
      <c r="J53" s="6">
        <f t="shared" si="6"/>
        <v>0</v>
      </c>
      <c r="K53" s="12">
        <f t="shared" si="7"/>
        <v>43.484999999999999</v>
      </c>
      <c r="L53" s="6" t="s">
        <v>19</v>
      </c>
      <c r="M53" t="s">
        <v>291</v>
      </c>
      <c r="N53">
        <f t="shared" si="9"/>
        <v>400</v>
      </c>
      <c r="O53">
        <f t="shared" si="2"/>
        <v>1</v>
      </c>
      <c r="P53" t="str">
        <f t="shared" si="3"/>
        <v>00:00:48.255</v>
      </c>
    </row>
    <row r="54" spans="1:16" x14ac:dyDescent="0.2">
      <c r="A54" t="s">
        <v>16</v>
      </c>
      <c r="C54" s="2" t="s">
        <v>198</v>
      </c>
      <c r="D54" t="str">
        <f t="shared" si="0"/>
        <v>00</v>
      </c>
      <c r="E54" t="str">
        <f t="shared" si="1"/>
        <v>52.320</v>
      </c>
      <c r="F54" s="3">
        <f t="shared" si="4"/>
        <v>0</v>
      </c>
      <c r="G54" s="4">
        <f t="shared" si="4"/>
        <v>52.32</v>
      </c>
      <c r="H54" s="1">
        <v>4.7699999999999996</v>
      </c>
      <c r="I54" s="4">
        <f t="shared" si="5"/>
        <v>47.55</v>
      </c>
      <c r="J54" s="6">
        <f t="shared" si="6"/>
        <v>0</v>
      </c>
      <c r="K54" s="12">
        <f t="shared" si="7"/>
        <v>47.55</v>
      </c>
      <c r="L54" s="6" t="s">
        <v>18</v>
      </c>
      <c r="M54" t="s">
        <v>289</v>
      </c>
      <c r="N54">
        <f t="shared" si="9"/>
        <v>200</v>
      </c>
      <c r="O54">
        <f t="shared" si="2"/>
        <v>0</v>
      </c>
      <c r="P54" t="str">
        <f t="shared" si="3"/>
        <v/>
      </c>
    </row>
    <row r="55" spans="1:16" x14ac:dyDescent="0.2">
      <c r="A55" t="s">
        <v>16</v>
      </c>
      <c r="C55" s="2" t="s">
        <v>300</v>
      </c>
      <c r="D55" t="str">
        <f t="shared" si="0"/>
        <v>00</v>
      </c>
      <c r="E55" t="str">
        <f t="shared" si="1"/>
        <v>54.110</v>
      </c>
      <c r="F55" s="3">
        <f t="shared" si="4"/>
        <v>0</v>
      </c>
      <c r="G55" s="4">
        <f t="shared" si="4"/>
        <v>54.11</v>
      </c>
      <c r="H55" s="1">
        <v>4.7699999999999996</v>
      </c>
      <c r="I55" s="4">
        <f t="shared" si="5"/>
        <v>49.34</v>
      </c>
      <c r="J55" s="6">
        <f t="shared" si="6"/>
        <v>0</v>
      </c>
      <c r="K55" s="12">
        <f t="shared" si="7"/>
        <v>49.34</v>
      </c>
      <c r="L55" s="6" t="s">
        <v>19</v>
      </c>
      <c r="M55" t="s">
        <v>291</v>
      </c>
      <c r="N55">
        <f t="shared" si="9"/>
        <v>400</v>
      </c>
      <c r="O55">
        <f t="shared" si="2"/>
        <v>1</v>
      </c>
      <c r="P55" t="str">
        <f t="shared" si="3"/>
        <v>00:00:54.110</v>
      </c>
    </row>
    <row r="56" spans="1:16" x14ac:dyDescent="0.2">
      <c r="A56" t="s">
        <v>16</v>
      </c>
      <c r="C56" s="2" t="s">
        <v>199</v>
      </c>
      <c r="D56" t="str">
        <f t="shared" si="0"/>
        <v>00</v>
      </c>
      <c r="E56" t="str">
        <f t="shared" si="1"/>
        <v>58.335</v>
      </c>
      <c r="F56" s="3">
        <f t="shared" si="4"/>
        <v>0</v>
      </c>
      <c r="G56" s="4">
        <f t="shared" si="4"/>
        <v>58.335000000000001</v>
      </c>
      <c r="H56" s="1">
        <v>4.7699999999999996</v>
      </c>
      <c r="I56" s="4">
        <f t="shared" si="5"/>
        <v>53.564999999999998</v>
      </c>
      <c r="J56" s="6">
        <f t="shared" si="6"/>
        <v>0</v>
      </c>
      <c r="K56" s="12">
        <f t="shared" si="7"/>
        <v>53.564999999999998</v>
      </c>
      <c r="L56" s="6" t="s">
        <v>18</v>
      </c>
      <c r="M56" t="s">
        <v>289</v>
      </c>
      <c r="N56">
        <f t="shared" si="9"/>
        <v>200</v>
      </c>
      <c r="O56">
        <f t="shared" si="2"/>
        <v>0</v>
      </c>
      <c r="P56" t="str">
        <f t="shared" si="3"/>
        <v/>
      </c>
    </row>
    <row r="57" spans="1:16" x14ac:dyDescent="0.2">
      <c r="A57" t="s">
        <v>16</v>
      </c>
      <c r="C57" s="2" t="s">
        <v>200</v>
      </c>
      <c r="D57" t="str">
        <f t="shared" si="0"/>
        <v>01</v>
      </c>
      <c r="E57" t="str">
        <f t="shared" si="1"/>
        <v>00.675</v>
      </c>
      <c r="F57" s="3">
        <f t="shared" si="4"/>
        <v>1</v>
      </c>
      <c r="G57" s="4">
        <f t="shared" si="4"/>
        <v>0.67500000000000004</v>
      </c>
      <c r="H57" s="1">
        <v>4.7699999999999996</v>
      </c>
      <c r="I57" s="4">
        <f t="shared" si="5"/>
        <v>-4.0949999999999998</v>
      </c>
      <c r="J57" s="6">
        <f t="shared" si="6"/>
        <v>0</v>
      </c>
      <c r="K57" s="12">
        <f t="shared" si="7"/>
        <v>55.905000000000001</v>
      </c>
      <c r="L57" s="6" t="s">
        <v>18</v>
      </c>
      <c r="M57" t="s">
        <v>289</v>
      </c>
      <c r="N57">
        <f t="shared" si="9"/>
        <v>200</v>
      </c>
      <c r="O57">
        <f t="shared" si="2"/>
        <v>0</v>
      </c>
      <c r="P57" t="str">
        <f t="shared" si="3"/>
        <v/>
      </c>
    </row>
    <row r="58" spans="1:16" x14ac:dyDescent="0.2">
      <c r="A58" t="s">
        <v>16</v>
      </c>
      <c r="C58" s="2" t="s">
        <v>201</v>
      </c>
      <c r="D58" t="str">
        <f t="shared" si="0"/>
        <v>01</v>
      </c>
      <c r="E58" t="str">
        <f t="shared" si="1"/>
        <v>05.640</v>
      </c>
      <c r="F58" s="3">
        <f t="shared" si="4"/>
        <v>1</v>
      </c>
      <c r="G58" s="4">
        <f t="shared" si="4"/>
        <v>5.64</v>
      </c>
      <c r="H58" s="1">
        <v>4.7699999999999996</v>
      </c>
      <c r="I58" s="4">
        <f t="shared" si="5"/>
        <v>0.87000000000000011</v>
      </c>
      <c r="J58" s="6">
        <f t="shared" si="6"/>
        <v>1</v>
      </c>
      <c r="K58" s="12">
        <f t="shared" si="7"/>
        <v>0.87000000000000011</v>
      </c>
      <c r="L58" s="6" t="s">
        <v>18</v>
      </c>
      <c r="M58" t="s">
        <v>289</v>
      </c>
      <c r="N58">
        <f t="shared" si="9"/>
        <v>200</v>
      </c>
      <c r="O58">
        <f t="shared" si="2"/>
        <v>0</v>
      </c>
      <c r="P58" t="str">
        <f t="shared" si="3"/>
        <v/>
      </c>
    </row>
    <row r="59" spans="1:16" x14ac:dyDescent="0.2">
      <c r="A59" t="s">
        <v>16</v>
      </c>
      <c r="C59" s="2" t="s">
        <v>301</v>
      </c>
      <c r="D59" t="str">
        <f t="shared" si="0"/>
        <v>01</v>
      </c>
      <c r="E59" t="str">
        <f t="shared" si="1"/>
        <v>11.140</v>
      </c>
      <c r="F59" s="3">
        <f t="shared" si="4"/>
        <v>1</v>
      </c>
      <c r="G59" s="4">
        <f t="shared" si="4"/>
        <v>11.14</v>
      </c>
      <c r="H59" s="1">
        <v>4.7699999999999996</v>
      </c>
      <c r="I59" s="4">
        <f t="shared" si="5"/>
        <v>6.370000000000001</v>
      </c>
      <c r="J59" s="6">
        <f t="shared" si="6"/>
        <v>1</v>
      </c>
      <c r="K59" s="12">
        <f t="shared" si="7"/>
        <v>6.370000000000001</v>
      </c>
      <c r="L59" s="6" t="s">
        <v>17</v>
      </c>
      <c r="M59" t="s">
        <v>291</v>
      </c>
      <c r="N59">
        <f t="shared" si="9"/>
        <v>400</v>
      </c>
      <c r="O59">
        <f t="shared" si="2"/>
        <v>1</v>
      </c>
      <c r="P59" t="str">
        <f t="shared" si="3"/>
        <v>00:01:11.140</v>
      </c>
    </row>
    <row r="60" spans="1:16" x14ac:dyDescent="0.2">
      <c r="A60" t="s">
        <v>16</v>
      </c>
      <c r="C60" s="2" t="s">
        <v>202</v>
      </c>
      <c r="D60" t="str">
        <f t="shared" si="0"/>
        <v>01</v>
      </c>
      <c r="E60" t="str">
        <f t="shared" si="1"/>
        <v>15.875</v>
      </c>
      <c r="F60" s="3">
        <f t="shared" si="4"/>
        <v>1</v>
      </c>
      <c r="G60" s="4">
        <f t="shared" si="4"/>
        <v>15.875</v>
      </c>
      <c r="H60" s="1">
        <v>4.7699999999999996</v>
      </c>
      <c r="I60" s="4">
        <f t="shared" si="5"/>
        <v>11.105</v>
      </c>
      <c r="J60" s="6">
        <f t="shared" si="6"/>
        <v>1</v>
      </c>
      <c r="K60" s="12">
        <f t="shared" si="7"/>
        <v>11.105</v>
      </c>
      <c r="L60" s="6" t="s">
        <v>18</v>
      </c>
      <c r="M60" t="s">
        <v>289</v>
      </c>
      <c r="N60">
        <f t="shared" si="9"/>
        <v>200</v>
      </c>
      <c r="O60">
        <f t="shared" si="2"/>
        <v>0</v>
      </c>
      <c r="P60" t="str">
        <f t="shared" si="3"/>
        <v/>
      </c>
    </row>
    <row r="61" spans="1:16" x14ac:dyDescent="0.2">
      <c r="A61" t="s">
        <v>16</v>
      </c>
      <c r="C61" s="2" t="s">
        <v>203</v>
      </c>
      <c r="D61" t="str">
        <f t="shared" si="0"/>
        <v>01</v>
      </c>
      <c r="E61" t="str">
        <f t="shared" si="1"/>
        <v>19.750</v>
      </c>
      <c r="F61" s="3">
        <f t="shared" si="4"/>
        <v>1</v>
      </c>
      <c r="G61" s="4">
        <f t="shared" si="4"/>
        <v>19.75</v>
      </c>
      <c r="H61" s="1">
        <v>4.7699999999999996</v>
      </c>
      <c r="I61" s="4">
        <f t="shared" si="5"/>
        <v>14.98</v>
      </c>
      <c r="J61" s="6">
        <f t="shared" si="6"/>
        <v>1</v>
      </c>
      <c r="K61" s="12">
        <f t="shared" si="7"/>
        <v>14.98</v>
      </c>
      <c r="L61" s="6" t="s">
        <v>18</v>
      </c>
      <c r="M61" t="s">
        <v>289</v>
      </c>
      <c r="N61">
        <f t="shared" si="9"/>
        <v>200</v>
      </c>
      <c r="O61">
        <f t="shared" si="2"/>
        <v>0</v>
      </c>
      <c r="P61" t="str">
        <f t="shared" si="3"/>
        <v/>
      </c>
    </row>
    <row r="62" spans="1:16" x14ac:dyDescent="0.2">
      <c r="A62" t="s">
        <v>16</v>
      </c>
      <c r="C62" s="2" t="s">
        <v>302</v>
      </c>
      <c r="D62" t="str">
        <f t="shared" si="0"/>
        <v>01</v>
      </c>
      <c r="E62" t="str">
        <f t="shared" si="1"/>
        <v>23.500</v>
      </c>
      <c r="F62" s="3">
        <f t="shared" si="4"/>
        <v>1</v>
      </c>
      <c r="G62" s="4">
        <f t="shared" si="4"/>
        <v>23.5</v>
      </c>
      <c r="H62" s="1">
        <v>4.7699999999999996</v>
      </c>
      <c r="I62" s="4">
        <f t="shared" si="5"/>
        <v>18.73</v>
      </c>
      <c r="J62" s="6">
        <f t="shared" si="6"/>
        <v>1</v>
      </c>
      <c r="K62" s="12">
        <f t="shared" si="7"/>
        <v>18.73</v>
      </c>
      <c r="L62" s="6" t="s">
        <v>19</v>
      </c>
      <c r="M62" t="s">
        <v>289</v>
      </c>
      <c r="N62">
        <f t="shared" si="9"/>
        <v>200</v>
      </c>
      <c r="O62">
        <f t="shared" si="2"/>
        <v>0</v>
      </c>
      <c r="P62" t="str">
        <f t="shared" si="3"/>
        <v/>
      </c>
    </row>
    <row r="63" spans="1:16" x14ac:dyDescent="0.2">
      <c r="A63" t="s">
        <v>16</v>
      </c>
      <c r="C63" s="2" t="s">
        <v>204</v>
      </c>
      <c r="D63" t="str">
        <f t="shared" si="0"/>
        <v>01</v>
      </c>
      <c r="E63" t="str">
        <f t="shared" si="1"/>
        <v>27.300</v>
      </c>
      <c r="F63" s="3">
        <f t="shared" si="4"/>
        <v>1</v>
      </c>
      <c r="G63" s="4">
        <f t="shared" si="4"/>
        <v>27.3</v>
      </c>
      <c r="H63" s="1">
        <v>4.7699999999999996</v>
      </c>
      <c r="I63" s="4">
        <f t="shared" si="5"/>
        <v>22.53</v>
      </c>
      <c r="J63" s="6">
        <f t="shared" si="6"/>
        <v>1</v>
      </c>
      <c r="K63" s="12">
        <f t="shared" si="7"/>
        <v>22.53</v>
      </c>
      <c r="L63" s="6" t="s">
        <v>18</v>
      </c>
      <c r="M63" t="s">
        <v>291</v>
      </c>
      <c r="N63">
        <f t="shared" si="9"/>
        <v>400</v>
      </c>
      <c r="O63">
        <f t="shared" si="2"/>
        <v>1</v>
      </c>
      <c r="P63" t="str">
        <f t="shared" si="3"/>
        <v>00:01:27.300</v>
      </c>
    </row>
    <row r="64" spans="1:16" x14ac:dyDescent="0.2">
      <c r="A64" t="s">
        <v>16</v>
      </c>
      <c r="C64" s="2" t="s">
        <v>303</v>
      </c>
      <c r="D64" t="str">
        <f t="shared" si="0"/>
        <v>01</v>
      </c>
      <c r="E64" t="str">
        <f t="shared" si="1"/>
        <v>37.135</v>
      </c>
      <c r="F64" s="3">
        <f t="shared" si="4"/>
        <v>1</v>
      </c>
      <c r="G64" s="4">
        <f t="shared" si="4"/>
        <v>37.134999999999998</v>
      </c>
      <c r="H64" s="1">
        <v>4.7699999999999996</v>
      </c>
      <c r="I64" s="4">
        <f t="shared" si="5"/>
        <v>32.364999999999995</v>
      </c>
      <c r="J64" s="6">
        <f t="shared" si="6"/>
        <v>1</v>
      </c>
      <c r="K64" s="12">
        <f t="shared" si="7"/>
        <v>32.364999999999995</v>
      </c>
      <c r="L64" s="6" t="s">
        <v>17</v>
      </c>
      <c r="M64" t="s">
        <v>289</v>
      </c>
      <c r="N64">
        <f t="shared" si="9"/>
        <v>200</v>
      </c>
      <c r="O64">
        <f t="shared" si="2"/>
        <v>0</v>
      </c>
      <c r="P64" t="str">
        <f t="shared" si="3"/>
        <v/>
      </c>
    </row>
    <row r="65" spans="1:16" x14ac:dyDescent="0.2">
      <c r="A65" t="s">
        <v>16</v>
      </c>
      <c r="C65" s="2" t="s">
        <v>304</v>
      </c>
      <c r="D65" t="str">
        <f t="shared" si="0"/>
        <v>01</v>
      </c>
      <c r="E65" t="str">
        <f t="shared" si="1"/>
        <v>39.710</v>
      </c>
      <c r="F65" s="3">
        <f t="shared" si="4"/>
        <v>1</v>
      </c>
      <c r="G65" s="4">
        <f t="shared" si="4"/>
        <v>39.71</v>
      </c>
      <c r="H65" s="1">
        <v>4.7699999999999996</v>
      </c>
      <c r="I65" s="4">
        <f t="shared" si="5"/>
        <v>34.94</v>
      </c>
      <c r="J65" s="6">
        <f t="shared" si="6"/>
        <v>1</v>
      </c>
      <c r="K65" s="12">
        <f t="shared" si="7"/>
        <v>34.94</v>
      </c>
      <c r="L65" s="6" t="s">
        <v>17</v>
      </c>
      <c r="M65" t="s">
        <v>291</v>
      </c>
      <c r="N65">
        <f t="shared" si="9"/>
        <v>400</v>
      </c>
      <c r="O65">
        <f t="shared" si="2"/>
        <v>1</v>
      </c>
      <c r="P65" t="str">
        <f t="shared" si="3"/>
        <v>00:01:39.710</v>
      </c>
    </row>
    <row r="66" spans="1:16" x14ac:dyDescent="0.2">
      <c r="A66" t="s">
        <v>16</v>
      </c>
      <c r="C66" s="2" t="s">
        <v>205</v>
      </c>
      <c r="D66" t="str">
        <f t="shared" ref="D66:D84" si="10">LEFT(RIGHT(C66,9),2)</f>
        <v>01</v>
      </c>
      <c r="E66" t="str">
        <f t="shared" ref="E66:E84" si="11">RIGHT(C66,6)</f>
        <v>43.250</v>
      </c>
      <c r="F66" s="3">
        <f t="shared" si="4"/>
        <v>1</v>
      </c>
      <c r="G66" s="4">
        <f t="shared" si="4"/>
        <v>43.25</v>
      </c>
      <c r="H66" s="1">
        <v>4.7699999999999996</v>
      </c>
      <c r="I66" s="4">
        <f t="shared" si="5"/>
        <v>38.480000000000004</v>
      </c>
      <c r="J66" s="6">
        <f t="shared" si="6"/>
        <v>1</v>
      </c>
      <c r="K66" s="12">
        <f t="shared" si="7"/>
        <v>38.480000000000004</v>
      </c>
      <c r="L66" s="6" t="s">
        <v>18</v>
      </c>
      <c r="M66" t="s">
        <v>289</v>
      </c>
      <c r="N66">
        <f t="shared" si="9"/>
        <v>200</v>
      </c>
      <c r="O66">
        <f>IF(M66="InCongru",1,0)</f>
        <v>0</v>
      </c>
      <c r="P66" t="str">
        <f t="shared" ref="P66:P83" si="12">IF(O66=1,C66,"")</f>
        <v/>
      </c>
    </row>
    <row r="67" spans="1:16" x14ac:dyDescent="0.2">
      <c r="A67" t="s">
        <v>16</v>
      </c>
      <c r="C67" s="2" t="s">
        <v>206</v>
      </c>
      <c r="D67" t="str">
        <f t="shared" si="10"/>
        <v>01</v>
      </c>
      <c r="E67" t="str">
        <f t="shared" si="11"/>
        <v>46.775</v>
      </c>
      <c r="F67" s="3">
        <f t="shared" ref="F67:G84" si="13">VALUE(D67)</f>
        <v>1</v>
      </c>
      <c r="G67" s="4">
        <f t="shared" si="13"/>
        <v>46.774999999999999</v>
      </c>
      <c r="H67" s="1">
        <v>4.7699999999999996</v>
      </c>
      <c r="I67" s="4">
        <f t="shared" ref="I67:I84" si="14">G67-H67</f>
        <v>42.004999999999995</v>
      </c>
      <c r="J67" s="6">
        <f t="shared" ref="J67:J84" si="15">IF(I67&lt;0,F67-1,F67)</f>
        <v>1</v>
      </c>
      <c r="K67" s="12">
        <f t="shared" ref="K67:K84" si="16">IF(I67&lt;0,60+I67,I67)</f>
        <v>42.004999999999995</v>
      </c>
      <c r="L67" s="6" t="s">
        <v>18</v>
      </c>
      <c r="M67" t="s">
        <v>289</v>
      </c>
      <c r="N67">
        <f t="shared" si="9"/>
        <v>200</v>
      </c>
      <c r="O67">
        <f t="shared" ref="O67:O84" si="17">IF(M67="InCongru",1,0)</f>
        <v>0</v>
      </c>
      <c r="P67" t="str">
        <f t="shared" si="12"/>
        <v/>
      </c>
    </row>
    <row r="68" spans="1:16" x14ac:dyDescent="0.2">
      <c r="A68" t="s">
        <v>16</v>
      </c>
      <c r="C68" s="2" t="s">
        <v>207</v>
      </c>
      <c r="D68" t="str">
        <f t="shared" si="10"/>
        <v>01</v>
      </c>
      <c r="E68" t="str">
        <f t="shared" si="11"/>
        <v>50.095</v>
      </c>
      <c r="F68" s="3">
        <f t="shared" si="13"/>
        <v>1</v>
      </c>
      <c r="G68" s="4">
        <f t="shared" si="13"/>
        <v>50.094999999999999</v>
      </c>
      <c r="H68" s="1">
        <v>4.7699999999999996</v>
      </c>
      <c r="I68" s="4">
        <f t="shared" si="14"/>
        <v>45.325000000000003</v>
      </c>
      <c r="J68" s="6">
        <f t="shared" si="15"/>
        <v>1</v>
      </c>
      <c r="K68" s="12">
        <f t="shared" si="16"/>
        <v>45.325000000000003</v>
      </c>
      <c r="L68" s="6" t="s">
        <v>18</v>
      </c>
      <c r="M68" t="s">
        <v>289</v>
      </c>
      <c r="N68">
        <f t="shared" si="9"/>
        <v>200</v>
      </c>
      <c r="O68">
        <f t="shared" si="17"/>
        <v>0</v>
      </c>
      <c r="P68" t="str">
        <f t="shared" si="12"/>
        <v/>
      </c>
    </row>
    <row r="69" spans="1:16" x14ac:dyDescent="0.2">
      <c r="A69" t="s">
        <v>16</v>
      </c>
      <c r="C69" s="2" t="s">
        <v>305</v>
      </c>
      <c r="D69" t="str">
        <f t="shared" si="10"/>
        <v>01</v>
      </c>
      <c r="E69" t="str">
        <f t="shared" si="11"/>
        <v>54.260</v>
      </c>
      <c r="F69" s="3">
        <f t="shared" si="13"/>
        <v>1</v>
      </c>
      <c r="G69" s="4">
        <f t="shared" si="13"/>
        <v>54.26</v>
      </c>
      <c r="H69" s="1">
        <v>4.7699999999999996</v>
      </c>
      <c r="I69" s="4">
        <f t="shared" si="14"/>
        <v>49.489999999999995</v>
      </c>
      <c r="J69" s="6">
        <f t="shared" si="15"/>
        <v>1</v>
      </c>
      <c r="K69" s="12">
        <f t="shared" si="16"/>
        <v>49.489999999999995</v>
      </c>
      <c r="L69" s="6" t="s">
        <v>17</v>
      </c>
      <c r="M69" t="s">
        <v>289</v>
      </c>
      <c r="N69">
        <f t="shared" si="9"/>
        <v>200</v>
      </c>
      <c r="O69">
        <f t="shared" si="17"/>
        <v>0</v>
      </c>
      <c r="P69" t="str">
        <f t="shared" si="12"/>
        <v/>
      </c>
    </row>
    <row r="70" spans="1:16" x14ac:dyDescent="0.2">
      <c r="A70" t="s">
        <v>16</v>
      </c>
      <c r="C70" s="2" t="s">
        <v>208</v>
      </c>
      <c r="D70" t="str">
        <f t="shared" si="10"/>
        <v>02</v>
      </c>
      <c r="E70" t="str">
        <f t="shared" si="11"/>
        <v>02.055</v>
      </c>
      <c r="F70" s="3">
        <f t="shared" si="13"/>
        <v>2</v>
      </c>
      <c r="G70" s="4">
        <f t="shared" si="13"/>
        <v>2.0550000000000002</v>
      </c>
      <c r="H70" s="1">
        <v>4.7699999999999996</v>
      </c>
      <c r="I70" s="4">
        <f t="shared" si="14"/>
        <v>-2.7149999999999994</v>
      </c>
      <c r="J70" s="6">
        <f t="shared" si="15"/>
        <v>1</v>
      </c>
      <c r="K70" s="12">
        <f t="shared" si="16"/>
        <v>57.285000000000004</v>
      </c>
      <c r="L70" s="6" t="s">
        <v>18</v>
      </c>
      <c r="M70" t="s">
        <v>289</v>
      </c>
      <c r="N70">
        <f t="shared" si="9"/>
        <v>200</v>
      </c>
      <c r="O70">
        <f t="shared" si="17"/>
        <v>0</v>
      </c>
      <c r="P70" t="str">
        <f t="shared" si="12"/>
        <v/>
      </c>
    </row>
    <row r="71" spans="1:16" x14ac:dyDescent="0.2">
      <c r="A71" t="s">
        <v>16</v>
      </c>
      <c r="C71" s="2" t="s">
        <v>209</v>
      </c>
      <c r="D71" t="str">
        <f t="shared" si="10"/>
        <v>02</v>
      </c>
      <c r="E71" t="str">
        <f t="shared" si="11"/>
        <v>05.760</v>
      </c>
      <c r="F71" s="3">
        <f t="shared" si="13"/>
        <v>2</v>
      </c>
      <c r="G71" s="4">
        <f t="shared" si="13"/>
        <v>5.76</v>
      </c>
      <c r="H71" s="1">
        <v>4.7699999999999996</v>
      </c>
      <c r="I71" s="4">
        <f t="shared" si="14"/>
        <v>0.99000000000000021</v>
      </c>
      <c r="J71" s="6">
        <f t="shared" si="15"/>
        <v>2</v>
      </c>
      <c r="K71" s="12">
        <f t="shared" si="16"/>
        <v>0.99000000000000021</v>
      </c>
      <c r="L71" s="6" t="s">
        <v>18</v>
      </c>
      <c r="M71" t="s">
        <v>289</v>
      </c>
      <c r="N71">
        <f t="shared" si="9"/>
        <v>200</v>
      </c>
      <c r="O71">
        <f t="shared" si="17"/>
        <v>0</v>
      </c>
      <c r="P71" t="str">
        <f t="shared" si="12"/>
        <v/>
      </c>
    </row>
    <row r="72" spans="1:16" x14ac:dyDescent="0.2">
      <c r="A72" t="s">
        <v>16</v>
      </c>
      <c r="C72" s="2" t="s">
        <v>210</v>
      </c>
      <c r="D72" t="str">
        <f t="shared" si="10"/>
        <v>02</v>
      </c>
      <c r="E72" t="str">
        <f t="shared" si="11"/>
        <v>09.455</v>
      </c>
      <c r="F72" s="3">
        <f t="shared" si="13"/>
        <v>2</v>
      </c>
      <c r="G72" s="4">
        <f t="shared" si="13"/>
        <v>9.4550000000000001</v>
      </c>
      <c r="H72" s="1">
        <v>4.7699999999999996</v>
      </c>
      <c r="I72" s="4">
        <f t="shared" si="14"/>
        <v>4.6850000000000005</v>
      </c>
      <c r="J72" s="6">
        <f t="shared" si="15"/>
        <v>2</v>
      </c>
      <c r="K72" s="12">
        <f t="shared" si="16"/>
        <v>4.6850000000000005</v>
      </c>
      <c r="L72" s="6" t="s">
        <v>18</v>
      </c>
      <c r="M72" t="s">
        <v>289</v>
      </c>
      <c r="N72">
        <f t="shared" si="9"/>
        <v>200</v>
      </c>
      <c r="O72">
        <f t="shared" si="17"/>
        <v>0</v>
      </c>
      <c r="P72" t="str">
        <f t="shared" si="12"/>
        <v/>
      </c>
    </row>
    <row r="73" spans="1:16" x14ac:dyDescent="0.2">
      <c r="A73" t="s">
        <v>16</v>
      </c>
      <c r="C73" s="2" t="s">
        <v>306</v>
      </c>
      <c r="D73" t="str">
        <f t="shared" si="10"/>
        <v>02</v>
      </c>
      <c r="E73" t="str">
        <f t="shared" si="11"/>
        <v>13.275</v>
      </c>
      <c r="F73" s="3">
        <f t="shared" si="13"/>
        <v>2</v>
      </c>
      <c r="G73" s="4">
        <f t="shared" si="13"/>
        <v>13.275</v>
      </c>
      <c r="H73" s="1">
        <v>4.7699999999999996</v>
      </c>
      <c r="I73" s="4">
        <f t="shared" si="14"/>
        <v>8.5050000000000008</v>
      </c>
      <c r="J73" s="6">
        <f t="shared" si="15"/>
        <v>2</v>
      </c>
      <c r="K73" s="12">
        <f t="shared" si="16"/>
        <v>8.5050000000000008</v>
      </c>
      <c r="L73" s="6" t="s">
        <v>19</v>
      </c>
      <c r="M73" t="s">
        <v>289</v>
      </c>
      <c r="N73">
        <f t="shared" si="9"/>
        <v>200</v>
      </c>
      <c r="O73">
        <f t="shared" si="17"/>
        <v>0</v>
      </c>
      <c r="P73" t="str">
        <f t="shared" si="12"/>
        <v/>
      </c>
    </row>
    <row r="74" spans="1:16" x14ac:dyDescent="0.2">
      <c r="A74" t="s">
        <v>16</v>
      </c>
      <c r="C74" s="2" t="s">
        <v>211</v>
      </c>
      <c r="D74" t="str">
        <f t="shared" si="10"/>
        <v>02</v>
      </c>
      <c r="E74" t="str">
        <f t="shared" si="11"/>
        <v>16.905</v>
      </c>
      <c r="F74" s="3">
        <f t="shared" si="13"/>
        <v>2</v>
      </c>
      <c r="G74" s="4">
        <f t="shared" si="13"/>
        <v>16.905000000000001</v>
      </c>
      <c r="H74" s="1">
        <v>4.7699999999999996</v>
      </c>
      <c r="I74" s="4">
        <f t="shared" si="14"/>
        <v>12.135000000000002</v>
      </c>
      <c r="J74" s="6">
        <f t="shared" si="15"/>
        <v>2</v>
      </c>
      <c r="K74" s="12">
        <f t="shared" si="16"/>
        <v>12.135000000000002</v>
      </c>
      <c r="L74" s="6" t="s">
        <v>18</v>
      </c>
      <c r="M74" t="s">
        <v>289</v>
      </c>
      <c r="N74">
        <f t="shared" si="9"/>
        <v>200</v>
      </c>
      <c r="O74">
        <f t="shared" si="17"/>
        <v>0</v>
      </c>
      <c r="P74" t="str">
        <f t="shared" si="12"/>
        <v/>
      </c>
    </row>
    <row r="75" spans="1:16" x14ac:dyDescent="0.2">
      <c r="A75" t="s">
        <v>16</v>
      </c>
      <c r="C75" s="2" t="s">
        <v>212</v>
      </c>
      <c r="D75" t="str">
        <f t="shared" si="10"/>
        <v>02</v>
      </c>
      <c r="E75" t="str">
        <f t="shared" si="11"/>
        <v>25.310</v>
      </c>
      <c r="F75" s="3">
        <f t="shared" si="13"/>
        <v>2</v>
      </c>
      <c r="G75" s="4">
        <f t="shared" si="13"/>
        <v>25.31</v>
      </c>
      <c r="H75" s="1">
        <v>4.7699999999999996</v>
      </c>
      <c r="I75" s="4">
        <f t="shared" si="14"/>
        <v>20.54</v>
      </c>
      <c r="J75" s="6">
        <f t="shared" si="15"/>
        <v>2</v>
      </c>
      <c r="K75" s="12">
        <f t="shared" si="16"/>
        <v>20.54</v>
      </c>
      <c r="L75" s="6" t="s">
        <v>18</v>
      </c>
      <c r="M75" t="s">
        <v>289</v>
      </c>
      <c r="N75">
        <f t="shared" si="9"/>
        <v>200</v>
      </c>
      <c r="O75">
        <f t="shared" si="17"/>
        <v>0</v>
      </c>
      <c r="P75" t="str">
        <f t="shared" si="12"/>
        <v/>
      </c>
    </row>
    <row r="76" spans="1:16" x14ac:dyDescent="0.2">
      <c r="A76" t="s">
        <v>16</v>
      </c>
      <c r="C76" s="2" t="s">
        <v>213</v>
      </c>
      <c r="D76" t="str">
        <f t="shared" si="10"/>
        <v>02</v>
      </c>
      <c r="E76" t="str">
        <f t="shared" si="11"/>
        <v>28.550</v>
      </c>
      <c r="F76" s="3">
        <f t="shared" si="13"/>
        <v>2</v>
      </c>
      <c r="G76" s="4">
        <f t="shared" si="13"/>
        <v>28.55</v>
      </c>
      <c r="H76" s="1">
        <v>4.7699999999999996</v>
      </c>
      <c r="I76" s="4">
        <f t="shared" si="14"/>
        <v>23.78</v>
      </c>
      <c r="J76" s="6">
        <f t="shared" si="15"/>
        <v>2</v>
      </c>
      <c r="K76" s="12">
        <f t="shared" si="16"/>
        <v>23.78</v>
      </c>
      <c r="L76" s="6" t="s">
        <v>18</v>
      </c>
      <c r="M76" t="s">
        <v>289</v>
      </c>
      <c r="N76">
        <f t="shared" si="9"/>
        <v>200</v>
      </c>
      <c r="O76">
        <f t="shared" si="17"/>
        <v>0</v>
      </c>
      <c r="P76" t="str">
        <f t="shared" si="12"/>
        <v/>
      </c>
    </row>
    <row r="77" spans="1:16" x14ac:dyDescent="0.2">
      <c r="A77" t="s">
        <v>16</v>
      </c>
      <c r="C77" s="2" t="s">
        <v>214</v>
      </c>
      <c r="D77" t="str">
        <f t="shared" si="10"/>
        <v>02</v>
      </c>
      <c r="E77" t="str">
        <f t="shared" si="11"/>
        <v>33.075</v>
      </c>
      <c r="F77" s="3">
        <f t="shared" si="13"/>
        <v>2</v>
      </c>
      <c r="G77" s="4">
        <f t="shared" si="13"/>
        <v>33.075000000000003</v>
      </c>
      <c r="H77" s="1">
        <v>4.7699999999999996</v>
      </c>
      <c r="I77" s="4">
        <f t="shared" si="14"/>
        <v>28.305000000000003</v>
      </c>
      <c r="J77" s="6">
        <f t="shared" si="15"/>
        <v>2</v>
      </c>
      <c r="K77" s="12">
        <f t="shared" si="16"/>
        <v>28.305000000000003</v>
      </c>
      <c r="L77" s="6" t="s">
        <v>19</v>
      </c>
      <c r="M77" t="s">
        <v>289</v>
      </c>
      <c r="N77">
        <f t="shared" si="9"/>
        <v>200</v>
      </c>
      <c r="O77">
        <f t="shared" si="17"/>
        <v>0</v>
      </c>
      <c r="P77" t="str">
        <f t="shared" si="12"/>
        <v/>
      </c>
    </row>
    <row r="78" spans="1:16" x14ac:dyDescent="0.2">
      <c r="A78" t="s">
        <v>16</v>
      </c>
      <c r="C78" s="2" t="s">
        <v>309</v>
      </c>
      <c r="D78" t="str">
        <f t="shared" si="10"/>
        <v>02</v>
      </c>
      <c r="E78" t="str">
        <f t="shared" si="11"/>
        <v>41.190</v>
      </c>
      <c r="F78" s="3">
        <f t="shared" si="13"/>
        <v>2</v>
      </c>
      <c r="G78" s="4">
        <f t="shared" si="13"/>
        <v>41.19</v>
      </c>
      <c r="H78" s="1">
        <v>4.7699999999999996</v>
      </c>
      <c r="I78" s="4">
        <f t="shared" si="14"/>
        <v>36.42</v>
      </c>
      <c r="J78" s="6">
        <f t="shared" si="15"/>
        <v>2</v>
      </c>
      <c r="K78" s="12">
        <f t="shared" si="16"/>
        <v>36.42</v>
      </c>
      <c r="L78" s="6" t="s">
        <v>18</v>
      </c>
      <c r="M78" s="37"/>
      <c r="N78">
        <f t="shared" si="9"/>
        <v>400</v>
      </c>
      <c r="O78">
        <f t="shared" si="17"/>
        <v>0</v>
      </c>
      <c r="P78" t="str">
        <f t="shared" si="12"/>
        <v/>
      </c>
    </row>
    <row r="79" spans="1:16" x14ac:dyDescent="0.2">
      <c r="A79" t="s">
        <v>16</v>
      </c>
      <c r="C79" s="2" t="s">
        <v>215</v>
      </c>
      <c r="D79" t="str">
        <f t="shared" si="10"/>
        <v>02</v>
      </c>
      <c r="E79" t="str">
        <f t="shared" si="11"/>
        <v>45.075</v>
      </c>
      <c r="F79" s="3">
        <f t="shared" si="13"/>
        <v>2</v>
      </c>
      <c r="G79" s="4">
        <f t="shared" si="13"/>
        <v>45.075000000000003</v>
      </c>
      <c r="H79" s="1">
        <v>4.7699999999999996</v>
      </c>
      <c r="I79" s="4">
        <f t="shared" si="14"/>
        <v>40.305000000000007</v>
      </c>
      <c r="J79" s="6">
        <f t="shared" si="15"/>
        <v>2</v>
      </c>
      <c r="K79" s="12">
        <f t="shared" si="16"/>
        <v>40.305000000000007</v>
      </c>
      <c r="L79" s="6" t="s">
        <v>18</v>
      </c>
      <c r="M79" t="s">
        <v>289</v>
      </c>
      <c r="N79">
        <f t="shared" si="9"/>
        <v>200</v>
      </c>
      <c r="O79">
        <f t="shared" si="17"/>
        <v>0</v>
      </c>
      <c r="P79" t="str">
        <f t="shared" si="12"/>
        <v/>
      </c>
    </row>
    <row r="80" spans="1:16" x14ac:dyDescent="0.2">
      <c r="A80" t="s">
        <v>16</v>
      </c>
      <c r="C80" s="2" t="s">
        <v>216</v>
      </c>
      <c r="D80" t="str">
        <f t="shared" si="10"/>
        <v>02</v>
      </c>
      <c r="E80" t="str">
        <f t="shared" si="11"/>
        <v>48.025</v>
      </c>
      <c r="F80" s="3">
        <f t="shared" si="13"/>
        <v>2</v>
      </c>
      <c r="G80" s="4">
        <f t="shared" si="13"/>
        <v>48.024999999999999</v>
      </c>
      <c r="H80" s="1">
        <v>4.7699999999999996</v>
      </c>
      <c r="I80" s="4">
        <f t="shared" si="14"/>
        <v>43.254999999999995</v>
      </c>
      <c r="J80" s="6">
        <f t="shared" si="15"/>
        <v>2</v>
      </c>
      <c r="K80" s="12">
        <f t="shared" si="16"/>
        <v>43.254999999999995</v>
      </c>
      <c r="L80" s="6" t="s">
        <v>18</v>
      </c>
      <c r="M80" t="s">
        <v>291</v>
      </c>
      <c r="N80">
        <f t="shared" si="9"/>
        <v>400</v>
      </c>
      <c r="O80">
        <f t="shared" si="17"/>
        <v>1</v>
      </c>
      <c r="P80" t="str">
        <f t="shared" si="12"/>
        <v>00:02:48.025</v>
      </c>
    </row>
    <row r="81" spans="1:16" x14ac:dyDescent="0.2">
      <c r="A81" t="s">
        <v>16</v>
      </c>
      <c r="C81" s="2" t="s">
        <v>217</v>
      </c>
      <c r="D81" t="str">
        <f t="shared" si="10"/>
        <v>02</v>
      </c>
      <c r="E81" t="str">
        <f t="shared" si="11"/>
        <v>54.230</v>
      </c>
      <c r="F81" s="3">
        <f t="shared" si="13"/>
        <v>2</v>
      </c>
      <c r="G81" s="4">
        <f t="shared" si="13"/>
        <v>54.23</v>
      </c>
      <c r="H81" s="1">
        <v>4.7699999999999996</v>
      </c>
      <c r="I81" s="4">
        <f t="shared" si="14"/>
        <v>49.459999999999994</v>
      </c>
      <c r="J81" s="6">
        <f t="shared" si="15"/>
        <v>2</v>
      </c>
      <c r="K81" s="12">
        <f t="shared" si="16"/>
        <v>49.459999999999994</v>
      </c>
      <c r="L81" s="6" t="s">
        <v>18</v>
      </c>
      <c r="M81" t="s">
        <v>289</v>
      </c>
      <c r="N81">
        <f t="shared" si="9"/>
        <v>200</v>
      </c>
      <c r="O81">
        <f t="shared" si="17"/>
        <v>0</v>
      </c>
      <c r="P81" t="str">
        <f t="shared" si="12"/>
        <v/>
      </c>
    </row>
    <row r="82" spans="1:16" x14ac:dyDescent="0.2">
      <c r="A82" t="s">
        <v>16</v>
      </c>
      <c r="C82" s="2" t="s">
        <v>218</v>
      </c>
      <c r="D82" t="str">
        <f t="shared" si="10"/>
        <v>02</v>
      </c>
      <c r="E82" t="str">
        <f t="shared" si="11"/>
        <v>56.835</v>
      </c>
      <c r="F82" s="3">
        <f t="shared" si="13"/>
        <v>2</v>
      </c>
      <c r="G82" s="4">
        <f t="shared" si="13"/>
        <v>56.835000000000001</v>
      </c>
      <c r="H82" s="1">
        <v>4.7699999999999996</v>
      </c>
      <c r="I82" s="4">
        <f t="shared" si="14"/>
        <v>52.064999999999998</v>
      </c>
      <c r="J82" s="6">
        <f t="shared" si="15"/>
        <v>2</v>
      </c>
      <c r="K82" s="12">
        <f t="shared" si="16"/>
        <v>52.064999999999998</v>
      </c>
      <c r="L82" s="6" t="s">
        <v>18</v>
      </c>
      <c r="M82" t="s">
        <v>289</v>
      </c>
      <c r="N82">
        <f>IF(M82="Congru",200,400)</f>
        <v>200</v>
      </c>
      <c r="O82">
        <f t="shared" si="17"/>
        <v>0</v>
      </c>
      <c r="P82" t="str">
        <f t="shared" si="12"/>
        <v/>
      </c>
    </row>
    <row r="83" spans="1:16" x14ac:dyDescent="0.2">
      <c r="A83" t="s">
        <v>16</v>
      </c>
      <c r="C83" s="2" t="s">
        <v>307</v>
      </c>
      <c r="D83" t="str">
        <f t="shared" si="10"/>
        <v>02</v>
      </c>
      <c r="E83" t="str">
        <f t="shared" si="11"/>
        <v>59.070</v>
      </c>
      <c r="F83" s="3">
        <f t="shared" si="13"/>
        <v>2</v>
      </c>
      <c r="G83" s="4">
        <f t="shared" si="13"/>
        <v>59.07</v>
      </c>
      <c r="H83" s="1">
        <v>4.7699999999999996</v>
      </c>
      <c r="I83" s="4">
        <f t="shared" si="14"/>
        <v>54.3</v>
      </c>
      <c r="J83" s="6">
        <f t="shared" si="15"/>
        <v>2</v>
      </c>
      <c r="K83" s="12">
        <f t="shared" si="16"/>
        <v>54.3</v>
      </c>
      <c r="L83" s="6" t="s">
        <v>19</v>
      </c>
      <c r="M83" t="s">
        <v>291</v>
      </c>
      <c r="N83">
        <f t="shared" si="9"/>
        <v>400</v>
      </c>
      <c r="O83">
        <f t="shared" si="17"/>
        <v>1</v>
      </c>
      <c r="P83" t="str">
        <f t="shared" si="12"/>
        <v>00:02:59.070</v>
      </c>
    </row>
    <row r="84" spans="1:16" x14ac:dyDescent="0.2">
      <c r="A84" t="s">
        <v>16</v>
      </c>
      <c r="C84" s="2" t="s">
        <v>219</v>
      </c>
      <c r="D84" t="str">
        <f t="shared" si="10"/>
        <v>03</v>
      </c>
      <c r="E84" t="str">
        <f t="shared" si="11"/>
        <v>03.690</v>
      </c>
      <c r="F84" s="3">
        <f t="shared" si="13"/>
        <v>3</v>
      </c>
      <c r="G84" s="4">
        <f t="shared" si="13"/>
        <v>3.69</v>
      </c>
      <c r="H84" s="1">
        <v>4.7699999999999996</v>
      </c>
      <c r="I84" s="4">
        <f t="shared" si="14"/>
        <v>-1.0799999999999996</v>
      </c>
      <c r="J84" s="6">
        <f t="shared" si="15"/>
        <v>2</v>
      </c>
      <c r="K84" s="12">
        <f t="shared" si="16"/>
        <v>58.92</v>
      </c>
      <c r="L84" s="6" t="s">
        <v>18</v>
      </c>
      <c r="M84" t="s">
        <v>289</v>
      </c>
      <c r="N84">
        <f t="shared" si="9"/>
        <v>200</v>
      </c>
      <c r="O84">
        <f t="shared" si="17"/>
        <v>0</v>
      </c>
      <c r="P84" t="str">
        <f>IF(O84=1,C84,"")</f>
        <v/>
      </c>
    </row>
    <row r="85" spans="1:16" x14ac:dyDescent="0.2">
      <c r="O85">
        <f>SUM(O2:O42)</f>
        <v>10</v>
      </c>
      <c r="P85" t="s">
        <v>312</v>
      </c>
    </row>
    <row r="86" spans="1:16" x14ac:dyDescent="0.2">
      <c r="O86">
        <f>SUM(O43:O84)</f>
        <v>10</v>
      </c>
      <c r="P86" t="s">
        <v>313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79173-C5E0-405B-8356-26D2B973494B}">
  <dimension ref="A1:M65"/>
  <sheetViews>
    <sheetView workbookViewId="0">
      <selection activeCell="P24" sqref="P24"/>
    </sheetView>
  </sheetViews>
  <sheetFormatPr baseColWidth="10" defaultRowHeight="15" x14ac:dyDescent="0.2"/>
  <cols>
    <col min="3" max="3" width="11.5" style="2"/>
    <col min="4" max="4" width="15.1640625" style="2" bestFit="1" customWidth="1"/>
    <col min="5" max="5" width="11.1640625" style="2" bestFit="1" customWidth="1"/>
    <col min="6" max="6" width="18.83203125" style="2" bestFit="1" customWidth="1"/>
    <col min="7" max="7" width="14.83203125" style="2" bestFit="1" customWidth="1"/>
    <col min="8" max="8" width="7.1640625" style="2" bestFit="1" customWidth="1"/>
    <col min="9" max="9" width="11.5" style="2"/>
    <col min="10" max="10" width="14.83203125" style="9" bestFit="1" customWidth="1"/>
    <col min="11" max="11" width="15.83203125" style="9" bestFit="1" customWidth="1"/>
    <col min="12" max="12" width="20.1640625" style="11" bestFit="1" customWidth="1"/>
  </cols>
  <sheetData>
    <row r="1" spans="1:13" x14ac:dyDescent="0.2">
      <c r="D1" t="s">
        <v>72</v>
      </c>
      <c r="E1" t="s">
        <v>71</v>
      </c>
      <c r="F1" s="3" t="s">
        <v>73</v>
      </c>
      <c r="G1" s="4" t="s">
        <v>74</v>
      </c>
      <c r="H1" s="1" t="s">
        <v>75</v>
      </c>
      <c r="I1" s="4" t="s">
        <v>76</v>
      </c>
      <c r="J1" s="6" t="s">
        <v>77</v>
      </c>
      <c r="K1" s="7" t="s">
        <v>78</v>
      </c>
      <c r="M1" s="1" t="s">
        <v>293</v>
      </c>
    </row>
    <row r="2" spans="1:13" x14ac:dyDescent="0.2">
      <c r="A2" t="s">
        <v>9</v>
      </c>
      <c r="C2" s="2" t="s">
        <v>220</v>
      </c>
      <c r="D2" t="str">
        <f t="shared" ref="D2:D33" si="0">LEFT(RIGHT(C2,9),2)</f>
        <v>00</v>
      </c>
      <c r="E2" t="str">
        <f t="shared" ref="E2:E33" si="1">RIGHT(C2,6)</f>
        <v>03.780</v>
      </c>
      <c r="F2" s="3">
        <f t="shared" ref="F2:F33" si="2">VALUE(D2)</f>
        <v>0</v>
      </c>
      <c r="G2" s="4">
        <f t="shared" ref="G2:G33" si="3">VALUE(E2)</f>
        <v>3.78</v>
      </c>
      <c r="H2" s="1">
        <v>2.17</v>
      </c>
      <c r="I2" s="4">
        <f t="shared" ref="I2:I33" si="4">G2-H2</f>
        <v>1.6099999999999999</v>
      </c>
      <c r="J2" s="6">
        <f t="shared" ref="J2:J33" si="5">IF(I2&lt;0,F2-1,F2)</f>
        <v>0</v>
      </c>
      <c r="K2" s="7">
        <f t="shared" ref="K2:K33" si="6">IF(I2&lt;0,60+I2,I2)</f>
        <v>1.6099999999999999</v>
      </c>
      <c r="L2" s="11" t="s">
        <v>10</v>
      </c>
      <c r="M2">
        <v>160</v>
      </c>
    </row>
    <row r="3" spans="1:13" x14ac:dyDescent="0.2">
      <c r="A3" t="s">
        <v>9</v>
      </c>
      <c r="C3" s="2" t="s">
        <v>221</v>
      </c>
      <c r="D3" t="str">
        <f t="shared" si="0"/>
        <v>00</v>
      </c>
      <c r="E3" t="str">
        <f t="shared" si="1"/>
        <v>07.680</v>
      </c>
      <c r="F3" s="3">
        <f t="shared" si="2"/>
        <v>0</v>
      </c>
      <c r="G3" s="4">
        <f t="shared" si="3"/>
        <v>7.68</v>
      </c>
      <c r="H3" s="1">
        <v>2.17</v>
      </c>
      <c r="I3" s="4">
        <f t="shared" si="4"/>
        <v>5.51</v>
      </c>
      <c r="J3" s="6">
        <f t="shared" si="5"/>
        <v>0</v>
      </c>
      <c r="K3" s="7">
        <f t="shared" si="6"/>
        <v>5.51</v>
      </c>
      <c r="L3" s="11" t="s">
        <v>79</v>
      </c>
      <c r="M3">
        <v>160</v>
      </c>
    </row>
    <row r="4" spans="1:13" x14ac:dyDescent="0.2">
      <c r="A4" t="s">
        <v>9</v>
      </c>
      <c r="C4" s="2" t="s">
        <v>222</v>
      </c>
      <c r="D4" t="str">
        <f t="shared" si="0"/>
        <v>00</v>
      </c>
      <c r="E4" t="str">
        <f t="shared" si="1"/>
        <v>09.300</v>
      </c>
      <c r="F4" s="3">
        <f t="shared" si="2"/>
        <v>0</v>
      </c>
      <c r="G4" s="4">
        <f t="shared" si="3"/>
        <v>9.3000000000000007</v>
      </c>
      <c r="H4" s="1">
        <v>2.17</v>
      </c>
      <c r="I4" s="4">
        <f t="shared" si="4"/>
        <v>7.1300000000000008</v>
      </c>
      <c r="J4" s="6">
        <f t="shared" si="5"/>
        <v>0</v>
      </c>
      <c r="K4" s="7">
        <f t="shared" si="6"/>
        <v>7.1300000000000008</v>
      </c>
      <c r="L4" s="11" t="s">
        <v>13</v>
      </c>
      <c r="M4">
        <v>160</v>
      </c>
    </row>
    <row r="5" spans="1:13" x14ac:dyDescent="0.2">
      <c r="A5" t="s">
        <v>9</v>
      </c>
      <c r="C5" s="2" t="s">
        <v>223</v>
      </c>
      <c r="D5" t="str">
        <f t="shared" si="0"/>
        <v>00</v>
      </c>
      <c r="E5" t="str">
        <f t="shared" si="1"/>
        <v>13.020</v>
      </c>
      <c r="F5" s="3">
        <f t="shared" si="2"/>
        <v>0</v>
      </c>
      <c r="G5" s="4">
        <f t="shared" si="3"/>
        <v>13.02</v>
      </c>
      <c r="H5" s="1">
        <v>2.17</v>
      </c>
      <c r="I5" s="4">
        <f t="shared" si="4"/>
        <v>10.85</v>
      </c>
      <c r="J5" s="6">
        <f t="shared" si="5"/>
        <v>0</v>
      </c>
      <c r="K5" s="7">
        <f t="shared" si="6"/>
        <v>10.85</v>
      </c>
      <c r="L5" s="11" t="s">
        <v>13</v>
      </c>
      <c r="M5">
        <v>160</v>
      </c>
    </row>
    <row r="6" spans="1:13" x14ac:dyDescent="0.2">
      <c r="A6" t="s">
        <v>9</v>
      </c>
      <c r="C6" s="2" t="s">
        <v>224</v>
      </c>
      <c r="D6" t="str">
        <f t="shared" si="0"/>
        <v>00</v>
      </c>
      <c r="E6" t="str">
        <f t="shared" si="1"/>
        <v>20.375</v>
      </c>
      <c r="F6" s="3">
        <f t="shared" si="2"/>
        <v>0</v>
      </c>
      <c r="G6" s="4">
        <f t="shared" si="3"/>
        <v>20.375</v>
      </c>
      <c r="H6" s="1">
        <v>2.17</v>
      </c>
      <c r="I6" s="4">
        <f t="shared" si="4"/>
        <v>18.204999999999998</v>
      </c>
      <c r="J6" s="6">
        <f t="shared" si="5"/>
        <v>0</v>
      </c>
      <c r="K6" s="7">
        <f t="shared" si="6"/>
        <v>18.204999999999998</v>
      </c>
      <c r="L6" s="11" t="s">
        <v>12</v>
      </c>
      <c r="M6">
        <v>160</v>
      </c>
    </row>
    <row r="7" spans="1:13" x14ac:dyDescent="0.2">
      <c r="A7" t="s">
        <v>9</v>
      </c>
      <c r="C7" s="2" t="s">
        <v>225</v>
      </c>
      <c r="D7" t="str">
        <f t="shared" si="0"/>
        <v>00</v>
      </c>
      <c r="E7" t="str">
        <f t="shared" si="1"/>
        <v>24.915</v>
      </c>
      <c r="F7" s="3">
        <f t="shared" si="2"/>
        <v>0</v>
      </c>
      <c r="G7" s="4">
        <f t="shared" si="3"/>
        <v>24.914999999999999</v>
      </c>
      <c r="H7" s="1">
        <v>2.17</v>
      </c>
      <c r="I7" s="4">
        <f t="shared" si="4"/>
        <v>22.744999999999997</v>
      </c>
      <c r="J7" s="6">
        <f t="shared" si="5"/>
        <v>0</v>
      </c>
      <c r="K7" s="7">
        <f t="shared" si="6"/>
        <v>22.744999999999997</v>
      </c>
      <c r="L7" s="11" t="s">
        <v>15</v>
      </c>
      <c r="M7">
        <v>160</v>
      </c>
    </row>
    <row r="8" spans="1:13" x14ac:dyDescent="0.2">
      <c r="A8" t="s">
        <v>9</v>
      </c>
      <c r="C8" s="2" t="s">
        <v>226</v>
      </c>
      <c r="D8" t="str">
        <f t="shared" si="0"/>
        <v>00</v>
      </c>
      <c r="E8" t="str">
        <f t="shared" si="1"/>
        <v>28.545</v>
      </c>
      <c r="F8" s="3">
        <f t="shared" si="2"/>
        <v>0</v>
      </c>
      <c r="G8" s="4">
        <f t="shared" si="3"/>
        <v>28.545000000000002</v>
      </c>
      <c r="H8" s="1">
        <v>2.17</v>
      </c>
      <c r="I8" s="4">
        <f t="shared" si="4"/>
        <v>26.375</v>
      </c>
      <c r="J8" s="6">
        <f t="shared" si="5"/>
        <v>0</v>
      </c>
      <c r="K8" s="7">
        <f t="shared" si="6"/>
        <v>26.375</v>
      </c>
      <c r="L8" s="11" t="s">
        <v>11</v>
      </c>
      <c r="M8">
        <v>160</v>
      </c>
    </row>
    <row r="9" spans="1:13" x14ac:dyDescent="0.2">
      <c r="A9" t="s">
        <v>9</v>
      </c>
      <c r="C9" s="2" t="s">
        <v>227</v>
      </c>
      <c r="D9" t="str">
        <f t="shared" si="0"/>
        <v>00</v>
      </c>
      <c r="E9" t="str">
        <f t="shared" si="1"/>
        <v>32.390</v>
      </c>
      <c r="F9" s="3">
        <f t="shared" si="2"/>
        <v>0</v>
      </c>
      <c r="G9" s="4">
        <f t="shared" si="3"/>
        <v>32.39</v>
      </c>
      <c r="H9" s="1">
        <v>2.17</v>
      </c>
      <c r="I9" s="4">
        <f t="shared" si="4"/>
        <v>30.22</v>
      </c>
      <c r="J9" s="6">
        <f t="shared" si="5"/>
        <v>0</v>
      </c>
      <c r="K9" s="7">
        <f t="shared" si="6"/>
        <v>30.22</v>
      </c>
      <c r="L9" s="11" t="s">
        <v>11</v>
      </c>
      <c r="M9">
        <v>160</v>
      </c>
    </row>
    <row r="10" spans="1:13" x14ac:dyDescent="0.2">
      <c r="A10" t="s">
        <v>9</v>
      </c>
      <c r="C10" s="2" t="s">
        <v>228</v>
      </c>
      <c r="D10" t="str">
        <f t="shared" si="0"/>
        <v>00</v>
      </c>
      <c r="E10" t="str">
        <f t="shared" si="1"/>
        <v>38.340</v>
      </c>
      <c r="F10" s="3">
        <f t="shared" si="2"/>
        <v>0</v>
      </c>
      <c r="G10" s="4">
        <f t="shared" si="3"/>
        <v>38.340000000000003</v>
      </c>
      <c r="H10" s="1">
        <v>2.17</v>
      </c>
      <c r="I10" s="4">
        <f t="shared" si="4"/>
        <v>36.17</v>
      </c>
      <c r="J10" s="6">
        <f t="shared" si="5"/>
        <v>0</v>
      </c>
      <c r="K10" s="7">
        <f t="shared" si="6"/>
        <v>36.17</v>
      </c>
      <c r="L10" s="11" t="s">
        <v>15</v>
      </c>
      <c r="M10">
        <v>160</v>
      </c>
    </row>
    <row r="11" spans="1:13" x14ac:dyDescent="0.2">
      <c r="A11" t="s">
        <v>9</v>
      </c>
      <c r="C11" s="2" t="s">
        <v>229</v>
      </c>
      <c r="D11" t="str">
        <f t="shared" si="0"/>
        <v>00</v>
      </c>
      <c r="E11" t="str">
        <f t="shared" si="1"/>
        <v>47.170</v>
      </c>
      <c r="F11" s="3">
        <f t="shared" si="2"/>
        <v>0</v>
      </c>
      <c r="G11" s="4">
        <f t="shared" si="3"/>
        <v>47.17</v>
      </c>
      <c r="H11" s="1">
        <v>2.17</v>
      </c>
      <c r="I11" s="4">
        <f t="shared" si="4"/>
        <v>45</v>
      </c>
      <c r="J11" s="6">
        <f t="shared" si="5"/>
        <v>0</v>
      </c>
      <c r="K11" s="7">
        <f t="shared" si="6"/>
        <v>45</v>
      </c>
      <c r="L11" s="11" t="s">
        <v>14</v>
      </c>
      <c r="M11">
        <v>160</v>
      </c>
    </row>
    <row r="12" spans="1:13" x14ac:dyDescent="0.2">
      <c r="A12" t="s">
        <v>9</v>
      </c>
      <c r="C12" s="2" t="s">
        <v>230</v>
      </c>
      <c r="D12" t="str">
        <f t="shared" si="0"/>
        <v>00</v>
      </c>
      <c r="E12" t="str">
        <f t="shared" si="1"/>
        <v>50.245</v>
      </c>
      <c r="F12" s="3">
        <f t="shared" si="2"/>
        <v>0</v>
      </c>
      <c r="G12" s="4">
        <f t="shared" si="3"/>
        <v>50.244999999999997</v>
      </c>
      <c r="H12" s="1">
        <v>2.17</v>
      </c>
      <c r="I12" s="4">
        <f t="shared" si="4"/>
        <v>48.074999999999996</v>
      </c>
      <c r="J12" s="6">
        <f t="shared" si="5"/>
        <v>0</v>
      </c>
      <c r="K12" s="7">
        <f t="shared" si="6"/>
        <v>48.074999999999996</v>
      </c>
      <c r="L12" s="11" t="s">
        <v>12</v>
      </c>
      <c r="M12">
        <v>160</v>
      </c>
    </row>
    <row r="13" spans="1:13" x14ac:dyDescent="0.2">
      <c r="A13" t="s">
        <v>9</v>
      </c>
      <c r="C13" s="2" t="s">
        <v>231</v>
      </c>
      <c r="D13" t="str">
        <f t="shared" si="0"/>
        <v>00</v>
      </c>
      <c r="E13" t="str">
        <f t="shared" si="1"/>
        <v>54.835</v>
      </c>
      <c r="F13" s="3">
        <f t="shared" si="2"/>
        <v>0</v>
      </c>
      <c r="G13" s="4">
        <f t="shared" si="3"/>
        <v>54.835000000000001</v>
      </c>
      <c r="H13" s="1">
        <v>2.17</v>
      </c>
      <c r="I13" s="4">
        <f t="shared" si="4"/>
        <v>52.664999999999999</v>
      </c>
      <c r="J13" s="6">
        <f t="shared" si="5"/>
        <v>0</v>
      </c>
      <c r="K13" s="7">
        <f t="shared" si="6"/>
        <v>52.664999999999999</v>
      </c>
      <c r="L13" s="11" t="s">
        <v>12</v>
      </c>
      <c r="M13">
        <v>160</v>
      </c>
    </row>
    <row r="14" spans="1:13" x14ac:dyDescent="0.2">
      <c r="A14" t="s">
        <v>9</v>
      </c>
      <c r="C14" s="2" t="s">
        <v>232</v>
      </c>
      <c r="D14" t="str">
        <f t="shared" si="0"/>
        <v>01</v>
      </c>
      <c r="E14" t="str">
        <f t="shared" si="1"/>
        <v>02.675</v>
      </c>
      <c r="F14" s="3">
        <f t="shared" si="2"/>
        <v>1</v>
      </c>
      <c r="G14" s="4">
        <f t="shared" si="3"/>
        <v>2.6749999999999998</v>
      </c>
      <c r="H14" s="1">
        <v>2.17</v>
      </c>
      <c r="I14" s="4">
        <f t="shared" si="4"/>
        <v>0.50499999999999989</v>
      </c>
      <c r="J14" s="6">
        <f t="shared" si="5"/>
        <v>1</v>
      </c>
      <c r="K14" s="7">
        <f t="shared" si="6"/>
        <v>0.50499999999999989</v>
      </c>
      <c r="L14" s="11" t="s">
        <v>11</v>
      </c>
      <c r="M14">
        <v>160</v>
      </c>
    </row>
    <row r="15" spans="1:13" x14ac:dyDescent="0.2">
      <c r="A15" t="s">
        <v>9</v>
      </c>
      <c r="C15" s="2" t="s">
        <v>233</v>
      </c>
      <c r="D15" t="str">
        <f t="shared" si="0"/>
        <v>01</v>
      </c>
      <c r="E15" t="str">
        <f t="shared" si="1"/>
        <v>08.405</v>
      </c>
      <c r="F15" s="3">
        <f t="shared" si="2"/>
        <v>1</v>
      </c>
      <c r="G15" s="4">
        <f t="shared" si="3"/>
        <v>8.4049999999999994</v>
      </c>
      <c r="H15" s="1">
        <v>2.17</v>
      </c>
      <c r="I15" s="4">
        <f t="shared" si="4"/>
        <v>6.2349999999999994</v>
      </c>
      <c r="J15" s="6">
        <f t="shared" si="5"/>
        <v>1</v>
      </c>
      <c r="K15" s="7">
        <f t="shared" si="6"/>
        <v>6.2349999999999994</v>
      </c>
      <c r="L15" s="11" t="s">
        <v>11</v>
      </c>
      <c r="M15">
        <v>160</v>
      </c>
    </row>
    <row r="16" spans="1:13" x14ac:dyDescent="0.2">
      <c r="A16" t="s">
        <v>9</v>
      </c>
      <c r="C16" s="2" t="s">
        <v>234</v>
      </c>
      <c r="D16" t="str">
        <f t="shared" si="0"/>
        <v>01</v>
      </c>
      <c r="E16" t="str">
        <f t="shared" si="1"/>
        <v>20.780</v>
      </c>
      <c r="F16" s="3">
        <f t="shared" si="2"/>
        <v>1</v>
      </c>
      <c r="G16" s="4">
        <f t="shared" si="3"/>
        <v>20.78</v>
      </c>
      <c r="H16" s="1">
        <v>2.17</v>
      </c>
      <c r="I16" s="4">
        <f t="shared" si="4"/>
        <v>18.61</v>
      </c>
      <c r="J16" s="6">
        <f t="shared" si="5"/>
        <v>1</v>
      </c>
      <c r="K16" s="7">
        <f t="shared" si="6"/>
        <v>18.61</v>
      </c>
      <c r="L16" s="11" t="s">
        <v>11</v>
      </c>
      <c r="M16">
        <v>160</v>
      </c>
    </row>
    <row r="17" spans="1:13" x14ac:dyDescent="0.2">
      <c r="A17" t="s">
        <v>9</v>
      </c>
      <c r="C17" s="2" t="s">
        <v>235</v>
      </c>
      <c r="D17" t="str">
        <f t="shared" si="0"/>
        <v>01</v>
      </c>
      <c r="E17" t="str">
        <f t="shared" si="1"/>
        <v>26.475</v>
      </c>
      <c r="F17" s="3">
        <f t="shared" si="2"/>
        <v>1</v>
      </c>
      <c r="G17" s="4">
        <f t="shared" si="3"/>
        <v>26.475000000000001</v>
      </c>
      <c r="H17" s="1">
        <v>2.17</v>
      </c>
      <c r="I17" s="4">
        <f t="shared" si="4"/>
        <v>24.305</v>
      </c>
      <c r="J17" s="6">
        <f t="shared" si="5"/>
        <v>1</v>
      </c>
      <c r="K17" s="7">
        <f t="shared" si="6"/>
        <v>24.305</v>
      </c>
      <c r="L17" s="11" t="s">
        <v>10</v>
      </c>
      <c r="M17">
        <v>160</v>
      </c>
    </row>
    <row r="18" spans="1:13" x14ac:dyDescent="0.2">
      <c r="A18" t="s">
        <v>9</v>
      </c>
      <c r="C18" s="2" t="s">
        <v>236</v>
      </c>
      <c r="D18" t="str">
        <f t="shared" si="0"/>
        <v>01</v>
      </c>
      <c r="E18" t="str">
        <f t="shared" si="1"/>
        <v>36.440</v>
      </c>
      <c r="F18" s="3">
        <f t="shared" si="2"/>
        <v>1</v>
      </c>
      <c r="G18" s="4">
        <f t="shared" si="3"/>
        <v>36.44</v>
      </c>
      <c r="H18" s="1">
        <v>2.17</v>
      </c>
      <c r="I18" s="4">
        <f t="shared" si="4"/>
        <v>34.269999999999996</v>
      </c>
      <c r="J18" s="6">
        <f t="shared" si="5"/>
        <v>1</v>
      </c>
      <c r="K18" s="7">
        <f t="shared" si="6"/>
        <v>34.269999999999996</v>
      </c>
      <c r="L18" s="11" t="s">
        <v>12</v>
      </c>
      <c r="M18">
        <v>160</v>
      </c>
    </row>
    <row r="19" spans="1:13" x14ac:dyDescent="0.2">
      <c r="A19" t="s">
        <v>9</v>
      </c>
      <c r="C19" s="2" t="s">
        <v>237</v>
      </c>
      <c r="D19" t="str">
        <f t="shared" si="0"/>
        <v>01</v>
      </c>
      <c r="E19" t="str">
        <f t="shared" si="1"/>
        <v>41.705</v>
      </c>
      <c r="F19" s="3">
        <f t="shared" si="2"/>
        <v>1</v>
      </c>
      <c r="G19" s="4">
        <f t="shared" si="3"/>
        <v>41.704999999999998</v>
      </c>
      <c r="H19" s="1">
        <v>2.17</v>
      </c>
      <c r="I19" s="4">
        <f t="shared" si="4"/>
        <v>39.534999999999997</v>
      </c>
      <c r="J19" s="6">
        <f t="shared" si="5"/>
        <v>1</v>
      </c>
      <c r="K19" s="7">
        <f t="shared" si="6"/>
        <v>39.534999999999997</v>
      </c>
      <c r="L19" s="11" t="s">
        <v>13</v>
      </c>
      <c r="M19">
        <v>160</v>
      </c>
    </row>
    <row r="20" spans="1:13" x14ac:dyDescent="0.2">
      <c r="A20" t="s">
        <v>9</v>
      </c>
      <c r="C20" s="2" t="s">
        <v>238</v>
      </c>
      <c r="D20" t="str">
        <f t="shared" si="0"/>
        <v>01</v>
      </c>
      <c r="E20" t="str">
        <f t="shared" si="1"/>
        <v>47.600</v>
      </c>
      <c r="F20" s="3">
        <f t="shared" si="2"/>
        <v>1</v>
      </c>
      <c r="G20" s="4">
        <f t="shared" si="3"/>
        <v>47.6</v>
      </c>
      <c r="H20" s="1">
        <v>2.17</v>
      </c>
      <c r="I20" s="4">
        <f t="shared" si="4"/>
        <v>45.43</v>
      </c>
      <c r="J20" s="6">
        <f t="shared" si="5"/>
        <v>1</v>
      </c>
      <c r="K20" s="7">
        <f t="shared" si="6"/>
        <v>45.43</v>
      </c>
      <c r="L20" s="11" t="s">
        <v>79</v>
      </c>
      <c r="M20">
        <v>160</v>
      </c>
    </row>
    <row r="21" spans="1:13" x14ac:dyDescent="0.2">
      <c r="A21" t="s">
        <v>9</v>
      </c>
      <c r="C21" s="2" t="s">
        <v>239</v>
      </c>
      <c r="D21" t="str">
        <f t="shared" si="0"/>
        <v>01</v>
      </c>
      <c r="E21" t="str">
        <f t="shared" si="1"/>
        <v>50.980</v>
      </c>
      <c r="F21" s="3">
        <f t="shared" si="2"/>
        <v>1</v>
      </c>
      <c r="G21" s="4">
        <f t="shared" si="3"/>
        <v>50.98</v>
      </c>
      <c r="H21" s="1">
        <v>2.17</v>
      </c>
      <c r="I21" s="4">
        <f t="shared" si="4"/>
        <v>48.809999999999995</v>
      </c>
      <c r="J21" s="6">
        <f t="shared" si="5"/>
        <v>1</v>
      </c>
      <c r="K21" s="7">
        <f t="shared" si="6"/>
        <v>48.809999999999995</v>
      </c>
      <c r="L21" s="11" t="s">
        <v>13</v>
      </c>
      <c r="M21">
        <v>160</v>
      </c>
    </row>
    <row r="22" spans="1:13" x14ac:dyDescent="0.2">
      <c r="A22" t="s">
        <v>9</v>
      </c>
      <c r="C22" s="2" t="s">
        <v>240</v>
      </c>
      <c r="D22" t="str">
        <f t="shared" si="0"/>
        <v>01</v>
      </c>
      <c r="E22" t="str">
        <f t="shared" si="1"/>
        <v>53.725</v>
      </c>
      <c r="F22" s="3">
        <f t="shared" si="2"/>
        <v>1</v>
      </c>
      <c r="G22" s="4">
        <f t="shared" si="3"/>
        <v>53.725000000000001</v>
      </c>
      <c r="H22" s="1">
        <v>2.17</v>
      </c>
      <c r="I22" s="4">
        <f t="shared" si="4"/>
        <v>51.555</v>
      </c>
      <c r="J22" s="6">
        <f t="shared" si="5"/>
        <v>1</v>
      </c>
      <c r="K22" s="7">
        <f t="shared" si="6"/>
        <v>51.555</v>
      </c>
      <c r="L22" s="11" t="s">
        <v>13</v>
      </c>
      <c r="M22">
        <v>160</v>
      </c>
    </row>
    <row r="23" spans="1:13" x14ac:dyDescent="0.2">
      <c r="A23" t="s">
        <v>9</v>
      </c>
      <c r="C23" s="2" t="s">
        <v>241</v>
      </c>
      <c r="D23" t="str">
        <f t="shared" si="0"/>
        <v>02</v>
      </c>
      <c r="E23" t="str">
        <f t="shared" si="1"/>
        <v>00.835</v>
      </c>
      <c r="F23" s="3">
        <f t="shared" si="2"/>
        <v>2</v>
      </c>
      <c r="G23" s="4">
        <f t="shared" si="3"/>
        <v>0.83499999999999996</v>
      </c>
      <c r="H23" s="1">
        <v>2.17</v>
      </c>
      <c r="I23" s="4">
        <f t="shared" si="4"/>
        <v>-1.335</v>
      </c>
      <c r="J23" s="6">
        <f t="shared" si="5"/>
        <v>1</v>
      </c>
      <c r="K23" s="7">
        <f t="shared" si="6"/>
        <v>58.664999999999999</v>
      </c>
      <c r="L23" s="11" t="s">
        <v>15</v>
      </c>
      <c r="M23">
        <v>160</v>
      </c>
    </row>
    <row r="24" spans="1:13" x14ac:dyDescent="0.2">
      <c r="A24" t="s">
        <v>9</v>
      </c>
      <c r="C24" s="2" t="s">
        <v>242</v>
      </c>
      <c r="D24" t="str">
        <f t="shared" si="0"/>
        <v>02</v>
      </c>
      <c r="E24" t="str">
        <f t="shared" si="1"/>
        <v>04.900</v>
      </c>
      <c r="F24" s="3">
        <f t="shared" si="2"/>
        <v>2</v>
      </c>
      <c r="G24" s="4">
        <f t="shared" si="3"/>
        <v>4.9000000000000004</v>
      </c>
      <c r="H24" s="1">
        <v>2.17</v>
      </c>
      <c r="I24" s="4">
        <f t="shared" si="4"/>
        <v>2.7300000000000004</v>
      </c>
      <c r="J24" s="6">
        <f t="shared" si="5"/>
        <v>2</v>
      </c>
      <c r="K24" s="7">
        <f t="shared" si="6"/>
        <v>2.7300000000000004</v>
      </c>
      <c r="L24" s="11" t="s">
        <v>15</v>
      </c>
      <c r="M24">
        <v>160</v>
      </c>
    </row>
    <row r="25" spans="1:13" x14ac:dyDescent="0.2">
      <c r="A25" t="s">
        <v>9</v>
      </c>
      <c r="C25" s="2" t="s">
        <v>243</v>
      </c>
      <c r="D25" t="str">
        <f t="shared" si="0"/>
        <v>02</v>
      </c>
      <c r="E25" t="str">
        <f t="shared" si="1"/>
        <v>22.105</v>
      </c>
      <c r="F25" s="3">
        <f t="shared" si="2"/>
        <v>2</v>
      </c>
      <c r="G25" s="4">
        <f t="shared" si="3"/>
        <v>22.105</v>
      </c>
      <c r="H25" s="1">
        <v>2.17</v>
      </c>
      <c r="I25" s="4">
        <f t="shared" si="4"/>
        <v>19.935000000000002</v>
      </c>
      <c r="J25" s="6">
        <f t="shared" si="5"/>
        <v>2</v>
      </c>
      <c r="K25" s="7">
        <f t="shared" si="6"/>
        <v>19.935000000000002</v>
      </c>
      <c r="L25" s="11" t="s">
        <v>15</v>
      </c>
      <c r="M25">
        <v>160</v>
      </c>
    </row>
    <row r="26" spans="1:13" x14ac:dyDescent="0.2">
      <c r="A26" t="s">
        <v>9</v>
      </c>
      <c r="C26" s="2" t="s">
        <v>244</v>
      </c>
      <c r="D26" t="str">
        <f t="shared" si="0"/>
        <v>02</v>
      </c>
      <c r="E26" t="str">
        <f t="shared" si="1"/>
        <v>30.595</v>
      </c>
      <c r="F26" s="3">
        <f t="shared" si="2"/>
        <v>2</v>
      </c>
      <c r="G26" s="4">
        <f t="shared" si="3"/>
        <v>30.594999999999999</v>
      </c>
      <c r="H26" s="1">
        <v>2.17</v>
      </c>
      <c r="I26" s="4">
        <f t="shared" si="4"/>
        <v>28.424999999999997</v>
      </c>
      <c r="J26" s="6">
        <f t="shared" si="5"/>
        <v>2</v>
      </c>
      <c r="K26" s="7">
        <f t="shared" si="6"/>
        <v>28.424999999999997</v>
      </c>
      <c r="L26" s="11" t="s">
        <v>11</v>
      </c>
      <c r="M26">
        <v>160</v>
      </c>
    </row>
    <row r="27" spans="1:13" x14ac:dyDescent="0.2">
      <c r="A27" t="s">
        <v>9</v>
      </c>
      <c r="C27" s="2" t="s">
        <v>245</v>
      </c>
      <c r="D27" t="str">
        <f t="shared" si="0"/>
        <v>02</v>
      </c>
      <c r="E27" t="str">
        <f t="shared" si="1"/>
        <v>38.420</v>
      </c>
      <c r="F27" s="3">
        <f t="shared" si="2"/>
        <v>2</v>
      </c>
      <c r="G27" s="4">
        <f t="shared" si="3"/>
        <v>38.42</v>
      </c>
      <c r="H27" s="1">
        <v>2.17</v>
      </c>
      <c r="I27" s="4">
        <f t="shared" si="4"/>
        <v>36.25</v>
      </c>
      <c r="J27" s="6">
        <f t="shared" si="5"/>
        <v>2</v>
      </c>
      <c r="K27" s="7">
        <f t="shared" si="6"/>
        <v>36.25</v>
      </c>
      <c r="L27" s="11" t="s">
        <v>12</v>
      </c>
      <c r="M27">
        <v>160</v>
      </c>
    </row>
    <row r="28" spans="1:13" x14ac:dyDescent="0.2">
      <c r="A28" t="s">
        <v>9</v>
      </c>
      <c r="C28" s="2" t="s">
        <v>246</v>
      </c>
      <c r="D28" t="str">
        <f t="shared" si="0"/>
        <v>02</v>
      </c>
      <c r="E28" t="str">
        <f t="shared" si="1"/>
        <v>44.685</v>
      </c>
      <c r="F28" s="3">
        <f t="shared" si="2"/>
        <v>2</v>
      </c>
      <c r="G28" s="4">
        <f t="shared" si="3"/>
        <v>44.685000000000002</v>
      </c>
      <c r="H28" s="1">
        <v>2.17</v>
      </c>
      <c r="I28" s="4">
        <f t="shared" si="4"/>
        <v>42.515000000000001</v>
      </c>
      <c r="J28" s="6">
        <f t="shared" si="5"/>
        <v>2</v>
      </c>
      <c r="K28" s="7">
        <f t="shared" si="6"/>
        <v>42.515000000000001</v>
      </c>
      <c r="L28" s="11" t="s">
        <v>12</v>
      </c>
      <c r="M28">
        <v>160</v>
      </c>
    </row>
    <row r="29" spans="1:13" x14ac:dyDescent="0.2">
      <c r="A29" t="s">
        <v>9</v>
      </c>
      <c r="C29" s="2" t="s">
        <v>247</v>
      </c>
      <c r="D29" t="str">
        <f t="shared" si="0"/>
        <v>02</v>
      </c>
      <c r="E29" t="str">
        <f t="shared" si="1"/>
        <v>54.370</v>
      </c>
      <c r="F29" s="3">
        <f t="shared" si="2"/>
        <v>2</v>
      </c>
      <c r="G29" s="4">
        <f t="shared" si="3"/>
        <v>54.37</v>
      </c>
      <c r="H29" s="1">
        <v>2.17</v>
      </c>
      <c r="I29" s="4">
        <f t="shared" si="4"/>
        <v>52.199999999999996</v>
      </c>
      <c r="J29" s="6">
        <f t="shared" si="5"/>
        <v>2</v>
      </c>
      <c r="K29" s="7">
        <f t="shared" si="6"/>
        <v>52.199999999999996</v>
      </c>
      <c r="L29" s="11" t="s">
        <v>15</v>
      </c>
      <c r="M29">
        <v>160</v>
      </c>
    </row>
    <row r="30" spans="1:13" x14ac:dyDescent="0.2">
      <c r="A30" t="s">
        <v>9</v>
      </c>
      <c r="C30" s="2" t="s">
        <v>248</v>
      </c>
      <c r="D30" t="str">
        <f t="shared" si="0"/>
        <v>02</v>
      </c>
      <c r="E30" t="str">
        <f t="shared" si="1"/>
        <v>57.060</v>
      </c>
      <c r="F30" s="3">
        <f t="shared" si="2"/>
        <v>2</v>
      </c>
      <c r="G30" s="4">
        <f t="shared" si="3"/>
        <v>57.06</v>
      </c>
      <c r="H30" s="1">
        <v>2.17</v>
      </c>
      <c r="I30" s="4">
        <f t="shared" si="4"/>
        <v>54.89</v>
      </c>
      <c r="J30" s="6">
        <f t="shared" si="5"/>
        <v>2</v>
      </c>
      <c r="K30" s="7">
        <f t="shared" si="6"/>
        <v>54.89</v>
      </c>
      <c r="L30" s="11" t="s">
        <v>12</v>
      </c>
      <c r="M30">
        <v>160</v>
      </c>
    </row>
    <row r="31" spans="1:13" x14ac:dyDescent="0.2">
      <c r="A31" t="s">
        <v>9</v>
      </c>
      <c r="C31" s="2" t="s">
        <v>249</v>
      </c>
      <c r="D31" t="str">
        <f t="shared" si="0"/>
        <v>03</v>
      </c>
      <c r="E31" t="str">
        <f t="shared" si="1"/>
        <v>10.895</v>
      </c>
      <c r="F31" s="3">
        <f t="shared" si="2"/>
        <v>3</v>
      </c>
      <c r="G31" s="4">
        <f t="shared" si="3"/>
        <v>10.895</v>
      </c>
      <c r="H31" s="1">
        <v>2.17</v>
      </c>
      <c r="I31" s="4">
        <f t="shared" si="4"/>
        <v>8.7249999999999996</v>
      </c>
      <c r="J31" s="6">
        <f t="shared" si="5"/>
        <v>3</v>
      </c>
      <c r="K31" s="7">
        <f t="shared" si="6"/>
        <v>8.7249999999999996</v>
      </c>
      <c r="L31" s="11" t="s">
        <v>13</v>
      </c>
      <c r="M31">
        <v>160</v>
      </c>
    </row>
    <row r="32" spans="1:13" s="15" customFormat="1" ht="16" thickBot="1" x14ac:dyDescent="0.25">
      <c r="A32" s="15" t="s">
        <v>9</v>
      </c>
      <c r="C32" s="16" t="s">
        <v>250</v>
      </c>
      <c r="D32" s="15" t="str">
        <f t="shared" si="0"/>
        <v>03</v>
      </c>
      <c r="E32" s="15" t="str">
        <f t="shared" si="1"/>
        <v>15.045</v>
      </c>
      <c r="F32" s="17">
        <f t="shared" si="2"/>
        <v>3</v>
      </c>
      <c r="G32" s="18">
        <f t="shared" si="3"/>
        <v>15.045</v>
      </c>
      <c r="H32" s="19">
        <v>2.17</v>
      </c>
      <c r="I32" s="18">
        <f t="shared" si="4"/>
        <v>12.875</v>
      </c>
      <c r="J32" s="20">
        <f t="shared" si="5"/>
        <v>3</v>
      </c>
      <c r="K32" s="21">
        <f t="shared" si="6"/>
        <v>12.875</v>
      </c>
      <c r="L32" s="28" t="s">
        <v>10</v>
      </c>
      <c r="M32" s="15">
        <v>160</v>
      </c>
    </row>
    <row r="33" spans="1:13" x14ac:dyDescent="0.2">
      <c r="A33" t="s">
        <v>16</v>
      </c>
      <c r="C33" s="2" t="s">
        <v>221</v>
      </c>
      <c r="D33" t="str">
        <f t="shared" si="0"/>
        <v>00</v>
      </c>
      <c r="E33" t="str">
        <f t="shared" si="1"/>
        <v>07.680</v>
      </c>
      <c r="F33" s="3">
        <f t="shared" si="2"/>
        <v>0</v>
      </c>
      <c r="G33" s="4">
        <f t="shared" si="3"/>
        <v>7.68</v>
      </c>
      <c r="H33" s="1">
        <v>2.17</v>
      </c>
      <c r="I33" s="4">
        <f t="shared" si="4"/>
        <v>5.51</v>
      </c>
      <c r="J33" s="22">
        <f t="shared" si="5"/>
        <v>0</v>
      </c>
      <c r="K33" s="23">
        <f t="shared" si="6"/>
        <v>5.51</v>
      </c>
      <c r="L33" s="27" t="s">
        <v>18</v>
      </c>
      <c r="M33">
        <v>200</v>
      </c>
    </row>
    <row r="34" spans="1:13" x14ac:dyDescent="0.2">
      <c r="A34" t="s">
        <v>16</v>
      </c>
      <c r="C34" s="2" t="s">
        <v>222</v>
      </c>
      <c r="D34" t="str">
        <f t="shared" ref="D34:D65" si="7">LEFT(RIGHT(C34,9),2)</f>
        <v>00</v>
      </c>
      <c r="E34" t="str">
        <f t="shared" ref="E34:E65" si="8">RIGHT(C34,6)</f>
        <v>09.300</v>
      </c>
      <c r="F34" s="3">
        <f t="shared" ref="F34:F65" si="9">VALUE(D34)</f>
        <v>0</v>
      </c>
      <c r="G34" s="4">
        <f t="shared" ref="G34:G65" si="10">VALUE(E34)</f>
        <v>9.3000000000000007</v>
      </c>
      <c r="H34" s="1">
        <v>2.17</v>
      </c>
      <c r="I34" s="4">
        <f t="shared" ref="I34:I65" si="11">G34-H34</f>
        <v>7.1300000000000008</v>
      </c>
      <c r="J34" s="6">
        <f t="shared" ref="J34:J65" si="12">IF(I34&lt;0,F34-1,F34)</f>
        <v>0</v>
      </c>
      <c r="K34" s="7">
        <f t="shared" ref="K34:K65" si="13">IF(I34&lt;0,60+I34,I34)</f>
        <v>7.1300000000000008</v>
      </c>
      <c r="L34" s="11" t="s">
        <v>18</v>
      </c>
      <c r="M34">
        <v>200</v>
      </c>
    </row>
    <row r="35" spans="1:13" x14ac:dyDescent="0.2">
      <c r="A35" t="s">
        <v>16</v>
      </c>
      <c r="C35" s="2" t="s">
        <v>223</v>
      </c>
      <c r="D35" t="str">
        <f t="shared" si="7"/>
        <v>00</v>
      </c>
      <c r="E35" t="str">
        <f t="shared" si="8"/>
        <v>13.020</v>
      </c>
      <c r="F35" s="3">
        <f t="shared" si="9"/>
        <v>0</v>
      </c>
      <c r="G35" s="4">
        <f t="shared" si="10"/>
        <v>13.02</v>
      </c>
      <c r="H35" s="1">
        <v>2.17</v>
      </c>
      <c r="I35" s="4">
        <f t="shared" si="11"/>
        <v>10.85</v>
      </c>
      <c r="J35" s="6">
        <f t="shared" si="12"/>
        <v>0</v>
      </c>
      <c r="K35" s="7">
        <f t="shared" si="13"/>
        <v>10.85</v>
      </c>
      <c r="L35" s="11" t="s">
        <v>18</v>
      </c>
      <c r="M35">
        <v>200</v>
      </c>
    </row>
    <row r="36" spans="1:13" x14ac:dyDescent="0.2">
      <c r="A36" t="s">
        <v>16</v>
      </c>
      <c r="C36" s="2" t="s">
        <v>224</v>
      </c>
      <c r="D36" t="str">
        <f t="shared" si="7"/>
        <v>00</v>
      </c>
      <c r="E36" t="str">
        <f t="shared" si="8"/>
        <v>20.375</v>
      </c>
      <c r="F36" s="3">
        <f t="shared" si="9"/>
        <v>0</v>
      </c>
      <c r="G36" s="4">
        <f t="shared" si="10"/>
        <v>20.375</v>
      </c>
      <c r="H36" s="1">
        <v>2.17</v>
      </c>
      <c r="I36" s="4">
        <f t="shared" si="11"/>
        <v>18.204999999999998</v>
      </c>
      <c r="J36" s="6">
        <f t="shared" si="12"/>
        <v>0</v>
      </c>
      <c r="K36" s="7">
        <f t="shared" si="13"/>
        <v>18.204999999999998</v>
      </c>
      <c r="L36" s="11" t="s">
        <v>18</v>
      </c>
      <c r="M36">
        <v>200</v>
      </c>
    </row>
    <row r="37" spans="1:13" x14ac:dyDescent="0.2">
      <c r="A37" t="s">
        <v>16</v>
      </c>
      <c r="C37" s="2" t="s">
        <v>225</v>
      </c>
      <c r="D37" t="str">
        <f t="shared" si="7"/>
        <v>00</v>
      </c>
      <c r="E37" t="str">
        <f t="shared" si="8"/>
        <v>24.915</v>
      </c>
      <c r="F37" s="3">
        <f t="shared" si="9"/>
        <v>0</v>
      </c>
      <c r="G37" s="4">
        <f t="shared" si="10"/>
        <v>24.914999999999999</v>
      </c>
      <c r="H37" s="1">
        <v>2.17</v>
      </c>
      <c r="I37" s="4">
        <f t="shared" si="11"/>
        <v>22.744999999999997</v>
      </c>
      <c r="J37" s="6">
        <f t="shared" si="12"/>
        <v>0</v>
      </c>
      <c r="K37" s="7">
        <f t="shared" si="13"/>
        <v>22.744999999999997</v>
      </c>
      <c r="L37" s="11" t="s">
        <v>17</v>
      </c>
      <c r="M37">
        <v>200</v>
      </c>
    </row>
    <row r="38" spans="1:13" x14ac:dyDescent="0.2">
      <c r="A38" t="s">
        <v>16</v>
      </c>
      <c r="C38" s="2" t="s">
        <v>226</v>
      </c>
      <c r="D38" t="str">
        <f t="shared" si="7"/>
        <v>00</v>
      </c>
      <c r="E38" t="str">
        <f t="shared" si="8"/>
        <v>28.545</v>
      </c>
      <c r="F38" s="3">
        <f t="shared" si="9"/>
        <v>0</v>
      </c>
      <c r="G38" s="4">
        <f t="shared" si="10"/>
        <v>28.545000000000002</v>
      </c>
      <c r="H38" s="1">
        <v>2.17</v>
      </c>
      <c r="I38" s="4">
        <f t="shared" si="11"/>
        <v>26.375</v>
      </c>
      <c r="J38" s="6">
        <f t="shared" si="12"/>
        <v>0</v>
      </c>
      <c r="K38" s="7">
        <f t="shared" si="13"/>
        <v>26.375</v>
      </c>
      <c r="L38" s="11" t="s">
        <v>17</v>
      </c>
      <c r="M38">
        <v>200</v>
      </c>
    </row>
    <row r="39" spans="1:13" x14ac:dyDescent="0.2">
      <c r="A39" t="s">
        <v>16</v>
      </c>
      <c r="C39" s="2" t="s">
        <v>227</v>
      </c>
      <c r="D39" t="str">
        <f t="shared" si="7"/>
        <v>00</v>
      </c>
      <c r="E39" t="str">
        <f t="shared" si="8"/>
        <v>32.390</v>
      </c>
      <c r="F39" s="3">
        <f t="shared" si="9"/>
        <v>0</v>
      </c>
      <c r="G39" s="4">
        <f t="shared" si="10"/>
        <v>32.39</v>
      </c>
      <c r="H39" s="1">
        <v>2.17</v>
      </c>
      <c r="I39" s="4">
        <f t="shared" si="11"/>
        <v>30.22</v>
      </c>
      <c r="J39" s="6">
        <f t="shared" si="12"/>
        <v>0</v>
      </c>
      <c r="K39" s="7">
        <f t="shared" si="13"/>
        <v>30.22</v>
      </c>
      <c r="L39" s="11" t="s">
        <v>17</v>
      </c>
      <c r="M39">
        <v>200</v>
      </c>
    </row>
    <row r="40" spans="1:13" x14ac:dyDescent="0.2">
      <c r="A40" t="s">
        <v>16</v>
      </c>
      <c r="C40" s="2" t="s">
        <v>228</v>
      </c>
      <c r="D40" t="str">
        <f t="shared" si="7"/>
        <v>00</v>
      </c>
      <c r="E40" t="str">
        <f t="shared" si="8"/>
        <v>38.340</v>
      </c>
      <c r="F40" s="3">
        <f t="shared" si="9"/>
        <v>0</v>
      </c>
      <c r="G40" s="4">
        <f t="shared" si="10"/>
        <v>38.340000000000003</v>
      </c>
      <c r="H40" s="1">
        <v>2.17</v>
      </c>
      <c r="I40" s="4">
        <f t="shared" si="11"/>
        <v>36.17</v>
      </c>
      <c r="J40" s="6">
        <f t="shared" si="12"/>
        <v>0</v>
      </c>
      <c r="K40" s="7">
        <f t="shared" si="13"/>
        <v>36.17</v>
      </c>
      <c r="L40" s="11" t="s">
        <v>17</v>
      </c>
      <c r="M40">
        <v>200</v>
      </c>
    </row>
    <row r="41" spans="1:13" x14ac:dyDescent="0.2">
      <c r="A41" t="s">
        <v>16</v>
      </c>
      <c r="C41" s="2" t="s">
        <v>229</v>
      </c>
      <c r="D41" t="str">
        <f t="shared" si="7"/>
        <v>00</v>
      </c>
      <c r="E41" t="str">
        <f t="shared" si="8"/>
        <v>47.170</v>
      </c>
      <c r="F41" s="3">
        <f t="shared" si="9"/>
        <v>0</v>
      </c>
      <c r="G41" s="4">
        <f t="shared" si="10"/>
        <v>47.17</v>
      </c>
      <c r="H41" s="1">
        <v>2.17</v>
      </c>
      <c r="I41" s="4">
        <f t="shared" si="11"/>
        <v>45</v>
      </c>
      <c r="J41" s="6">
        <f t="shared" si="12"/>
        <v>0</v>
      </c>
      <c r="K41" s="7">
        <f t="shared" si="13"/>
        <v>45</v>
      </c>
      <c r="L41" s="11" t="s">
        <v>18</v>
      </c>
      <c r="M41">
        <v>200</v>
      </c>
    </row>
    <row r="42" spans="1:13" x14ac:dyDescent="0.2">
      <c r="A42" t="s">
        <v>16</v>
      </c>
      <c r="C42" s="2" t="s">
        <v>230</v>
      </c>
      <c r="D42" t="str">
        <f t="shared" si="7"/>
        <v>00</v>
      </c>
      <c r="E42" t="str">
        <f t="shared" si="8"/>
        <v>50.245</v>
      </c>
      <c r="F42" s="3">
        <f t="shared" si="9"/>
        <v>0</v>
      </c>
      <c r="G42" s="4">
        <f t="shared" si="10"/>
        <v>50.244999999999997</v>
      </c>
      <c r="H42" s="1">
        <v>2.17</v>
      </c>
      <c r="I42" s="4">
        <f t="shared" si="11"/>
        <v>48.074999999999996</v>
      </c>
      <c r="J42" s="6">
        <f t="shared" si="12"/>
        <v>0</v>
      </c>
      <c r="K42" s="7">
        <f t="shared" si="13"/>
        <v>48.074999999999996</v>
      </c>
      <c r="L42" s="11" t="s">
        <v>18</v>
      </c>
      <c r="M42">
        <v>200</v>
      </c>
    </row>
    <row r="43" spans="1:13" x14ac:dyDescent="0.2">
      <c r="A43" t="s">
        <v>16</v>
      </c>
      <c r="C43" s="2" t="s">
        <v>231</v>
      </c>
      <c r="D43" t="str">
        <f t="shared" si="7"/>
        <v>00</v>
      </c>
      <c r="E43" t="str">
        <f t="shared" si="8"/>
        <v>54.835</v>
      </c>
      <c r="F43" s="3">
        <f t="shared" si="9"/>
        <v>0</v>
      </c>
      <c r="G43" s="4">
        <f t="shared" si="10"/>
        <v>54.835000000000001</v>
      </c>
      <c r="H43" s="1">
        <v>2.17</v>
      </c>
      <c r="I43" s="4">
        <f t="shared" si="11"/>
        <v>52.664999999999999</v>
      </c>
      <c r="J43" s="6">
        <f t="shared" si="12"/>
        <v>0</v>
      </c>
      <c r="K43" s="7">
        <f t="shared" si="13"/>
        <v>52.664999999999999</v>
      </c>
      <c r="L43" s="11" t="s">
        <v>18</v>
      </c>
      <c r="M43">
        <v>200</v>
      </c>
    </row>
    <row r="44" spans="1:13" x14ac:dyDescent="0.2">
      <c r="A44" t="s">
        <v>16</v>
      </c>
      <c r="C44" s="2" t="s">
        <v>232</v>
      </c>
      <c r="D44" t="str">
        <f t="shared" si="7"/>
        <v>01</v>
      </c>
      <c r="E44" t="str">
        <f t="shared" si="8"/>
        <v>02.675</v>
      </c>
      <c r="F44" s="3">
        <f t="shared" si="9"/>
        <v>1</v>
      </c>
      <c r="G44" s="4">
        <f t="shared" si="10"/>
        <v>2.6749999999999998</v>
      </c>
      <c r="H44" s="1">
        <v>2.17</v>
      </c>
      <c r="I44" s="4">
        <f t="shared" si="11"/>
        <v>0.50499999999999989</v>
      </c>
      <c r="J44" s="6">
        <f t="shared" si="12"/>
        <v>1</v>
      </c>
      <c r="K44" s="7">
        <f t="shared" si="13"/>
        <v>0.50499999999999989</v>
      </c>
      <c r="L44" s="11" t="s">
        <v>17</v>
      </c>
      <c r="M44">
        <v>200</v>
      </c>
    </row>
    <row r="45" spans="1:13" x14ac:dyDescent="0.2">
      <c r="A45" t="s">
        <v>16</v>
      </c>
      <c r="C45" s="2" t="s">
        <v>233</v>
      </c>
      <c r="D45" t="str">
        <f t="shared" si="7"/>
        <v>01</v>
      </c>
      <c r="E45" t="str">
        <f t="shared" si="8"/>
        <v>08.405</v>
      </c>
      <c r="F45" s="3">
        <f t="shared" si="9"/>
        <v>1</v>
      </c>
      <c r="G45" s="4">
        <f t="shared" si="10"/>
        <v>8.4049999999999994</v>
      </c>
      <c r="H45" s="1">
        <v>2.17</v>
      </c>
      <c r="I45" s="4">
        <f t="shared" si="11"/>
        <v>6.2349999999999994</v>
      </c>
      <c r="J45" s="6">
        <f t="shared" si="12"/>
        <v>1</v>
      </c>
      <c r="K45" s="7">
        <f t="shared" si="13"/>
        <v>6.2349999999999994</v>
      </c>
      <c r="L45" s="11" t="s">
        <v>17</v>
      </c>
      <c r="M45">
        <v>200</v>
      </c>
    </row>
    <row r="46" spans="1:13" x14ac:dyDescent="0.2">
      <c r="A46" t="s">
        <v>16</v>
      </c>
      <c r="C46" s="2" t="s">
        <v>234</v>
      </c>
      <c r="D46" t="str">
        <f t="shared" si="7"/>
        <v>01</v>
      </c>
      <c r="E46" t="str">
        <f t="shared" si="8"/>
        <v>20.780</v>
      </c>
      <c r="F46" s="3">
        <f t="shared" si="9"/>
        <v>1</v>
      </c>
      <c r="G46" s="4">
        <f t="shared" si="10"/>
        <v>20.78</v>
      </c>
      <c r="H46" s="1">
        <v>2.17</v>
      </c>
      <c r="I46" s="4">
        <f t="shared" si="11"/>
        <v>18.61</v>
      </c>
      <c r="J46" s="6">
        <f t="shared" si="12"/>
        <v>1</v>
      </c>
      <c r="K46" s="7">
        <f t="shared" si="13"/>
        <v>18.61</v>
      </c>
      <c r="L46" s="11" t="s">
        <v>17</v>
      </c>
      <c r="M46">
        <v>200</v>
      </c>
    </row>
    <row r="47" spans="1:13" x14ac:dyDescent="0.2">
      <c r="A47" t="s">
        <v>16</v>
      </c>
      <c r="C47" s="2" t="s">
        <v>235</v>
      </c>
      <c r="D47" t="str">
        <f t="shared" si="7"/>
        <v>01</v>
      </c>
      <c r="E47" t="str">
        <f t="shared" si="8"/>
        <v>26.475</v>
      </c>
      <c r="F47" s="3">
        <f t="shared" si="9"/>
        <v>1</v>
      </c>
      <c r="G47" s="4">
        <f t="shared" si="10"/>
        <v>26.475000000000001</v>
      </c>
      <c r="H47" s="1">
        <v>2.17</v>
      </c>
      <c r="I47" s="4">
        <f t="shared" si="11"/>
        <v>24.305</v>
      </c>
      <c r="J47" s="6">
        <f t="shared" si="12"/>
        <v>1</v>
      </c>
      <c r="K47" s="7">
        <f t="shared" si="13"/>
        <v>24.305</v>
      </c>
      <c r="L47" s="11" t="s">
        <v>19</v>
      </c>
      <c r="M47">
        <v>200</v>
      </c>
    </row>
    <row r="48" spans="1:13" x14ac:dyDescent="0.2">
      <c r="A48" t="s">
        <v>16</v>
      </c>
      <c r="C48" s="2" t="s">
        <v>251</v>
      </c>
      <c r="D48" t="str">
        <f t="shared" si="7"/>
        <v>01</v>
      </c>
      <c r="E48" t="str">
        <f t="shared" si="8"/>
        <v>27.390</v>
      </c>
      <c r="F48" s="3">
        <f t="shared" si="9"/>
        <v>1</v>
      </c>
      <c r="G48" s="4">
        <f t="shared" si="10"/>
        <v>27.39</v>
      </c>
      <c r="H48" s="1">
        <v>2.17</v>
      </c>
      <c r="I48" s="4">
        <f t="shared" si="11"/>
        <v>25.22</v>
      </c>
      <c r="J48" s="6">
        <f t="shared" si="12"/>
        <v>1</v>
      </c>
      <c r="K48" s="7">
        <f t="shared" si="13"/>
        <v>25.22</v>
      </c>
      <c r="L48" s="11" t="s">
        <v>17</v>
      </c>
      <c r="M48">
        <v>200</v>
      </c>
    </row>
    <row r="49" spans="1:13" x14ac:dyDescent="0.2">
      <c r="A49" t="s">
        <v>16</v>
      </c>
      <c r="C49" s="2" t="s">
        <v>236</v>
      </c>
      <c r="D49" t="str">
        <f t="shared" si="7"/>
        <v>01</v>
      </c>
      <c r="E49" t="str">
        <f t="shared" si="8"/>
        <v>36.440</v>
      </c>
      <c r="F49" s="3">
        <f t="shared" si="9"/>
        <v>1</v>
      </c>
      <c r="G49" s="4">
        <f t="shared" si="10"/>
        <v>36.44</v>
      </c>
      <c r="H49" s="1">
        <v>2.17</v>
      </c>
      <c r="I49" s="4">
        <f t="shared" si="11"/>
        <v>34.269999999999996</v>
      </c>
      <c r="J49" s="6">
        <f t="shared" si="12"/>
        <v>1</v>
      </c>
      <c r="K49" s="7">
        <f t="shared" si="13"/>
        <v>34.269999999999996</v>
      </c>
      <c r="L49" s="11" t="s">
        <v>17</v>
      </c>
      <c r="M49">
        <v>200</v>
      </c>
    </row>
    <row r="50" spans="1:13" x14ac:dyDescent="0.2">
      <c r="A50" t="s">
        <v>16</v>
      </c>
      <c r="C50" s="2" t="s">
        <v>237</v>
      </c>
      <c r="D50" t="str">
        <f t="shared" si="7"/>
        <v>01</v>
      </c>
      <c r="E50" t="str">
        <f t="shared" si="8"/>
        <v>41.705</v>
      </c>
      <c r="F50" s="3">
        <f t="shared" si="9"/>
        <v>1</v>
      </c>
      <c r="G50" s="4">
        <f t="shared" si="10"/>
        <v>41.704999999999998</v>
      </c>
      <c r="H50" s="1">
        <v>2.17</v>
      </c>
      <c r="I50" s="4">
        <f t="shared" si="11"/>
        <v>39.534999999999997</v>
      </c>
      <c r="J50" s="6">
        <f t="shared" si="12"/>
        <v>1</v>
      </c>
      <c r="K50" s="7">
        <f t="shared" si="13"/>
        <v>39.534999999999997</v>
      </c>
      <c r="L50" s="11" t="s">
        <v>18</v>
      </c>
      <c r="M50">
        <v>200</v>
      </c>
    </row>
    <row r="51" spans="1:13" x14ac:dyDescent="0.2">
      <c r="A51" t="s">
        <v>16</v>
      </c>
      <c r="C51" s="2" t="s">
        <v>238</v>
      </c>
      <c r="D51" t="str">
        <f t="shared" si="7"/>
        <v>01</v>
      </c>
      <c r="E51" t="str">
        <f t="shared" si="8"/>
        <v>47.600</v>
      </c>
      <c r="F51" s="3">
        <f t="shared" si="9"/>
        <v>1</v>
      </c>
      <c r="G51" s="4">
        <f t="shared" si="10"/>
        <v>47.6</v>
      </c>
      <c r="H51" s="1">
        <v>2.17</v>
      </c>
      <c r="I51" s="4">
        <f t="shared" si="11"/>
        <v>45.43</v>
      </c>
      <c r="J51" s="6">
        <f t="shared" si="12"/>
        <v>1</v>
      </c>
      <c r="K51" s="7">
        <f t="shared" si="13"/>
        <v>45.43</v>
      </c>
      <c r="L51" s="11" t="s">
        <v>18</v>
      </c>
      <c r="M51">
        <v>200</v>
      </c>
    </row>
    <row r="52" spans="1:13" x14ac:dyDescent="0.2">
      <c r="A52" t="s">
        <v>16</v>
      </c>
      <c r="C52" s="2" t="s">
        <v>239</v>
      </c>
      <c r="D52" t="str">
        <f t="shared" si="7"/>
        <v>01</v>
      </c>
      <c r="E52" t="str">
        <f t="shared" si="8"/>
        <v>50.980</v>
      </c>
      <c r="F52" s="3">
        <f t="shared" si="9"/>
        <v>1</v>
      </c>
      <c r="G52" s="4">
        <f t="shared" si="10"/>
        <v>50.98</v>
      </c>
      <c r="H52" s="1">
        <v>2.17</v>
      </c>
      <c r="I52" s="4">
        <f t="shared" si="11"/>
        <v>48.809999999999995</v>
      </c>
      <c r="J52" s="6">
        <f t="shared" si="12"/>
        <v>1</v>
      </c>
      <c r="K52" s="7">
        <f t="shared" si="13"/>
        <v>48.809999999999995</v>
      </c>
      <c r="L52" s="11" t="s">
        <v>18</v>
      </c>
      <c r="M52">
        <v>200</v>
      </c>
    </row>
    <row r="53" spans="1:13" x14ac:dyDescent="0.2">
      <c r="A53" t="s">
        <v>16</v>
      </c>
      <c r="C53" s="2" t="s">
        <v>240</v>
      </c>
      <c r="D53" t="str">
        <f t="shared" si="7"/>
        <v>01</v>
      </c>
      <c r="E53" t="str">
        <f t="shared" si="8"/>
        <v>53.725</v>
      </c>
      <c r="F53" s="3">
        <f t="shared" si="9"/>
        <v>1</v>
      </c>
      <c r="G53" s="4">
        <f t="shared" si="10"/>
        <v>53.725000000000001</v>
      </c>
      <c r="H53" s="1">
        <v>2.17</v>
      </c>
      <c r="I53" s="4">
        <f t="shared" si="11"/>
        <v>51.555</v>
      </c>
      <c r="J53" s="6">
        <f t="shared" si="12"/>
        <v>1</v>
      </c>
      <c r="K53" s="7">
        <f t="shared" si="13"/>
        <v>51.555</v>
      </c>
      <c r="L53" s="11" t="s">
        <v>18</v>
      </c>
      <c r="M53">
        <v>200</v>
      </c>
    </row>
    <row r="54" spans="1:13" x14ac:dyDescent="0.2">
      <c r="A54" t="s">
        <v>16</v>
      </c>
      <c r="C54" s="2" t="s">
        <v>241</v>
      </c>
      <c r="D54" t="str">
        <f t="shared" si="7"/>
        <v>02</v>
      </c>
      <c r="E54" t="str">
        <f t="shared" si="8"/>
        <v>00.835</v>
      </c>
      <c r="F54" s="3">
        <f t="shared" si="9"/>
        <v>2</v>
      </c>
      <c r="G54" s="4">
        <f t="shared" si="10"/>
        <v>0.83499999999999996</v>
      </c>
      <c r="H54" s="1">
        <v>2.17</v>
      </c>
      <c r="I54" s="4">
        <f t="shared" si="11"/>
        <v>-1.335</v>
      </c>
      <c r="J54" s="6">
        <f t="shared" si="12"/>
        <v>1</v>
      </c>
      <c r="K54" s="7">
        <f t="shared" si="13"/>
        <v>58.664999999999999</v>
      </c>
      <c r="L54" s="11" t="s">
        <v>19</v>
      </c>
      <c r="M54">
        <v>200</v>
      </c>
    </row>
    <row r="55" spans="1:13" x14ac:dyDescent="0.2">
      <c r="A55" t="s">
        <v>16</v>
      </c>
      <c r="C55" s="2" t="s">
        <v>242</v>
      </c>
      <c r="D55" t="str">
        <f t="shared" si="7"/>
        <v>02</v>
      </c>
      <c r="E55" t="str">
        <f t="shared" si="8"/>
        <v>04.900</v>
      </c>
      <c r="F55" s="3">
        <f t="shared" si="9"/>
        <v>2</v>
      </c>
      <c r="G55" s="4">
        <f t="shared" si="10"/>
        <v>4.9000000000000004</v>
      </c>
      <c r="H55" s="1">
        <v>2.17</v>
      </c>
      <c r="I55" s="4">
        <f t="shared" si="11"/>
        <v>2.7300000000000004</v>
      </c>
      <c r="J55" s="6">
        <f t="shared" si="12"/>
        <v>2</v>
      </c>
      <c r="K55" s="7">
        <f t="shared" si="13"/>
        <v>2.7300000000000004</v>
      </c>
      <c r="L55" s="11" t="s">
        <v>19</v>
      </c>
      <c r="M55">
        <v>200</v>
      </c>
    </row>
    <row r="56" spans="1:13" x14ac:dyDescent="0.2">
      <c r="A56" t="s">
        <v>16</v>
      </c>
      <c r="C56" s="2" t="s">
        <v>252</v>
      </c>
      <c r="D56" t="str">
        <f t="shared" si="7"/>
        <v>02</v>
      </c>
      <c r="E56" t="str">
        <f t="shared" si="8"/>
        <v>16.745</v>
      </c>
      <c r="F56" s="3">
        <f t="shared" si="9"/>
        <v>2</v>
      </c>
      <c r="G56" s="4">
        <f t="shared" si="10"/>
        <v>16.745000000000001</v>
      </c>
      <c r="H56" s="1">
        <v>2.17</v>
      </c>
      <c r="I56" s="4">
        <f t="shared" si="11"/>
        <v>14.575000000000001</v>
      </c>
      <c r="J56" s="6">
        <f t="shared" si="12"/>
        <v>2</v>
      </c>
      <c r="K56" s="7">
        <f t="shared" si="13"/>
        <v>14.575000000000001</v>
      </c>
      <c r="L56" s="11" t="s">
        <v>18</v>
      </c>
      <c r="M56">
        <v>200</v>
      </c>
    </row>
    <row r="57" spans="1:13" x14ac:dyDescent="0.2">
      <c r="A57" t="s">
        <v>16</v>
      </c>
      <c r="C57" s="2" t="s">
        <v>244</v>
      </c>
      <c r="D57" t="str">
        <f t="shared" si="7"/>
        <v>02</v>
      </c>
      <c r="E57" t="str">
        <f t="shared" si="8"/>
        <v>30.595</v>
      </c>
      <c r="F57" s="3">
        <f t="shared" si="9"/>
        <v>2</v>
      </c>
      <c r="G57" s="4">
        <f t="shared" si="10"/>
        <v>30.594999999999999</v>
      </c>
      <c r="H57" s="1">
        <v>2.17</v>
      </c>
      <c r="I57" s="4">
        <f t="shared" si="11"/>
        <v>28.424999999999997</v>
      </c>
      <c r="J57" s="6">
        <f t="shared" si="12"/>
        <v>2</v>
      </c>
      <c r="K57" s="7">
        <f t="shared" si="13"/>
        <v>28.424999999999997</v>
      </c>
      <c r="L57" s="11" t="s">
        <v>17</v>
      </c>
      <c r="M57">
        <v>200</v>
      </c>
    </row>
    <row r="58" spans="1:13" x14ac:dyDescent="0.2">
      <c r="A58" t="s">
        <v>16</v>
      </c>
      <c r="C58" s="2" t="s">
        <v>245</v>
      </c>
      <c r="D58" t="str">
        <f t="shared" si="7"/>
        <v>02</v>
      </c>
      <c r="E58" t="str">
        <f t="shared" si="8"/>
        <v>38.420</v>
      </c>
      <c r="F58" s="3">
        <f t="shared" si="9"/>
        <v>2</v>
      </c>
      <c r="G58" s="4">
        <f t="shared" si="10"/>
        <v>38.42</v>
      </c>
      <c r="H58" s="1">
        <v>2.17</v>
      </c>
      <c r="I58" s="4">
        <f t="shared" si="11"/>
        <v>36.25</v>
      </c>
      <c r="J58" s="6">
        <f t="shared" si="12"/>
        <v>2</v>
      </c>
      <c r="K58" s="7">
        <f t="shared" si="13"/>
        <v>36.25</v>
      </c>
      <c r="L58" s="11" t="s">
        <v>18</v>
      </c>
      <c r="M58">
        <v>200</v>
      </c>
    </row>
    <row r="59" spans="1:13" x14ac:dyDescent="0.2">
      <c r="A59" t="s">
        <v>16</v>
      </c>
      <c r="C59" s="2" t="s">
        <v>246</v>
      </c>
      <c r="D59" t="str">
        <f t="shared" si="7"/>
        <v>02</v>
      </c>
      <c r="E59" t="str">
        <f t="shared" si="8"/>
        <v>44.685</v>
      </c>
      <c r="F59" s="3">
        <f t="shared" si="9"/>
        <v>2</v>
      </c>
      <c r="G59" s="4">
        <f t="shared" si="10"/>
        <v>44.685000000000002</v>
      </c>
      <c r="H59" s="1">
        <v>2.17</v>
      </c>
      <c r="I59" s="4">
        <f t="shared" si="11"/>
        <v>42.515000000000001</v>
      </c>
      <c r="J59" s="6">
        <f t="shared" si="12"/>
        <v>2</v>
      </c>
      <c r="K59" s="7">
        <f t="shared" si="13"/>
        <v>42.515000000000001</v>
      </c>
      <c r="L59" s="11" t="s">
        <v>18</v>
      </c>
      <c r="M59">
        <v>200</v>
      </c>
    </row>
    <row r="60" spans="1:13" x14ac:dyDescent="0.2">
      <c r="A60" t="s">
        <v>16</v>
      </c>
      <c r="C60" s="2" t="s">
        <v>253</v>
      </c>
      <c r="D60" t="str">
        <f t="shared" si="7"/>
        <v>02</v>
      </c>
      <c r="E60" t="str">
        <f t="shared" si="8"/>
        <v>48.735</v>
      </c>
      <c r="F60" s="3">
        <f t="shared" si="9"/>
        <v>2</v>
      </c>
      <c r="G60" s="4">
        <f t="shared" si="10"/>
        <v>48.734999999999999</v>
      </c>
      <c r="H60" s="1">
        <v>2.17</v>
      </c>
      <c r="I60" s="4">
        <f t="shared" si="11"/>
        <v>46.564999999999998</v>
      </c>
      <c r="J60" s="6">
        <f t="shared" si="12"/>
        <v>2</v>
      </c>
      <c r="K60" s="7">
        <f t="shared" si="13"/>
        <v>46.564999999999998</v>
      </c>
      <c r="L60" s="11" t="s">
        <v>18</v>
      </c>
      <c r="M60">
        <v>200</v>
      </c>
    </row>
    <row r="61" spans="1:13" x14ac:dyDescent="0.2">
      <c r="A61" t="s">
        <v>16</v>
      </c>
      <c r="C61" s="2" t="s">
        <v>247</v>
      </c>
      <c r="D61" t="str">
        <f t="shared" si="7"/>
        <v>02</v>
      </c>
      <c r="E61" t="str">
        <f t="shared" si="8"/>
        <v>54.370</v>
      </c>
      <c r="F61" s="3">
        <f t="shared" si="9"/>
        <v>2</v>
      </c>
      <c r="G61" s="4">
        <f t="shared" si="10"/>
        <v>54.37</v>
      </c>
      <c r="H61" s="1">
        <v>2.17</v>
      </c>
      <c r="I61" s="4">
        <f t="shared" si="11"/>
        <v>52.199999999999996</v>
      </c>
      <c r="J61" s="6">
        <f t="shared" si="12"/>
        <v>2</v>
      </c>
      <c r="K61" s="7">
        <f t="shared" si="13"/>
        <v>52.199999999999996</v>
      </c>
      <c r="L61" s="11" t="s">
        <v>17</v>
      </c>
      <c r="M61">
        <v>200</v>
      </c>
    </row>
    <row r="62" spans="1:13" x14ac:dyDescent="0.2">
      <c r="A62" t="s">
        <v>16</v>
      </c>
      <c r="C62" s="2" t="s">
        <v>248</v>
      </c>
      <c r="D62" t="str">
        <f t="shared" si="7"/>
        <v>02</v>
      </c>
      <c r="E62" t="str">
        <f t="shared" si="8"/>
        <v>57.060</v>
      </c>
      <c r="F62" s="3">
        <f t="shared" si="9"/>
        <v>2</v>
      </c>
      <c r="G62" s="4">
        <f t="shared" si="10"/>
        <v>57.06</v>
      </c>
      <c r="H62" s="1">
        <v>2.17</v>
      </c>
      <c r="I62" s="4">
        <f t="shared" si="11"/>
        <v>54.89</v>
      </c>
      <c r="J62" s="6">
        <f t="shared" si="12"/>
        <v>2</v>
      </c>
      <c r="K62" s="7">
        <f t="shared" si="13"/>
        <v>54.89</v>
      </c>
      <c r="L62" s="11" t="s">
        <v>18</v>
      </c>
      <c r="M62">
        <v>200</v>
      </c>
    </row>
    <row r="63" spans="1:13" x14ac:dyDescent="0.2">
      <c r="A63" t="s">
        <v>16</v>
      </c>
      <c r="C63" s="2" t="s">
        <v>254</v>
      </c>
      <c r="D63" t="str">
        <f t="shared" si="7"/>
        <v>03</v>
      </c>
      <c r="E63" t="str">
        <f t="shared" si="8"/>
        <v>07.205</v>
      </c>
      <c r="F63" s="3">
        <f t="shared" si="9"/>
        <v>3</v>
      </c>
      <c r="G63" s="4">
        <f t="shared" si="10"/>
        <v>7.2050000000000001</v>
      </c>
      <c r="H63" s="1">
        <v>2.17</v>
      </c>
      <c r="I63" s="4">
        <f t="shared" si="11"/>
        <v>5.0350000000000001</v>
      </c>
      <c r="J63" s="6">
        <f t="shared" si="12"/>
        <v>3</v>
      </c>
      <c r="K63" s="7">
        <f t="shared" si="13"/>
        <v>5.0350000000000001</v>
      </c>
      <c r="L63" s="11" t="s">
        <v>18</v>
      </c>
      <c r="M63">
        <v>200</v>
      </c>
    </row>
    <row r="64" spans="1:13" x14ac:dyDescent="0.2">
      <c r="A64" t="s">
        <v>16</v>
      </c>
      <c r="C64" s="2" t="s">
        <v>249</v>
      </c>
      <c r="D64" t="str">
        <f t="shared" si="7"/>
        <v>03</v>
      </c>
      <c r="E64" t="str">
        <f t="shared" si="8"/>
        <v>10.895</v>
      </c>
      <c r="F64" s="3">
        <f t="shared" si="9"/>
        <v>3</v>
      </c>
      <c r="G64" s="4">
        <f t="shared" si="10"/>
        <v>10.895</v>
      </c>
      <c r="H64" s="1">
        <v>2.17</v>
      </c>
      <c r="I64" s="4">
        <f t="shared" si="11"/>
        <v>8.7249999999999996</v>
      </c>
      <c r="J64" s="6">
        <f t="shared" si="12"/>
        <v>3</v>
      </c>
      <c r="K64" s="7">
        <f t="shared" si="13"/>
        <v>8.7249999999999996</v>
      </c>
      <c r="L64" s="11" t="s">
        <v>18</v>
      </c>
      <c r="M64">
        <v>200</v>
      </c>
    </row>
    <row r="65" spans="1:13" x14ac:dyDescent="0.2">
      <c r="A65" t="s">
        <v>16</v>
      </c>
      <c r="C65" s="2" t="s">
        <v>250</v>
      </c>
      <c r="D65" t="str">
        <f t="shared" si="7"/>
        <v>03</v>
      </c>
      <c r="E65" t="str">
        <f t="shared" si="8"/>
        <v>15.045</v>
      </c>
      <c r="F65" s="3">
        <f t="shared" si="9"/>
        <v>3</v>
      </c>
      <c r="G65" s="4">
        <f t="shared" si="10"/>
        <v>15.045</v>
      </c>
      <c r="H65" s="1">
        <v>2.17</v>
      </c>
      <c r="I65" s="4">
        <f t="shared" si="11"/>
        <v>12.875</v>
      </c>
      <c r="J65" s="6">
        <f t="shared" si="12"/>
        <v>3</v>
      </c>
      <c r="K65" s="7">
        <f t="shared" si="13"/>
        <v>12.875</v>
      </c>
      <c r="L65" s="11" t="s">
        <v>18</v>
      </c>
      <c r="M65">
        <v>200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4002D-E964-4D5F-B7D9-96CD481DC541}">
  <dimension ref="A1:Q68"/>
  <sheetViews>
    <sheetView workbookViewId="0">
      <selection activeCell="A2" sqref="A2:A66"/>
    </sheetView>
  </sheetViews>
  <sheetFormatPr baseColWidth="10" defaultRowHeight="15" x14ac:dyDescent="0.2"/>
  <cols>
    <col min="3" max="5" width="11.5" style="2"/>
    <col min="6" max="6" width="19.33203125" style="2" customWidth="1"/>
    <col min="7" max="7" width="25.33203125" style="2" customWidth="1"/>
    <col min="8" max="9" width="11.5" style="2"/>
    <col min="10" max="10" width="14.83203125" style="2" bestFit="1" customWidth="1"/>
    <col min="11" max="11" width="15.83203125" style="2" bestFit="1" customWidth="1"/>
    <col min="12" max="12" width="20.1640625" style="10" bestFit="1" customWidth="1"/>
    <col min="13" max="13" width="15.5" bestFit="1" customWidth="1"/>
    <col min="14" max="14" width="10.83203125" bestFit="1" customWidth="1"/>
    <col min="16" max="16" width="17" customWidth="1"/>
    <col min="17" max="17" width="24.5" customWidth="1"/>
  </cols>
  <sheetData>
    <row r="1" spans="1:17" x14ac:dyDescent="0.2">
      <c r="D1" t="s">
        <v>72</v>
      </c>
      <c r="E1" t="s">
        <v>71</v>
      </c>
      <c r="F1" s="3" t="s">
        <v>73</v>
      </c>
      <c r="G1" s="4" t="s">
        <v>74</v>
      </c>
      <c r="H1" s="1" t="s">
        <v>75</v>
      </c>
      <c r="I1" s="4" t="s">
        <v>76</v>
      </c>
      <c r="J1" s="6" t="s">
        <v>77</v>
      </c>
      <c r="K1" s="7" t="s">
        <v>78</v>
      </c>
      <c r="M1" s="1" t="s">
        <v>310</v>
      </c>
      <c r="N1" s="1" t="s">
        <v>294</v>
      </c>
      <c r="O1" s="1" t="s">
        <v>311</v>
      </c>
    </row>
    <row r="2" spans="1:17" x14ac:dyDescent="0.2">
      <c r="A2" t="s">
        <v>9</v>
      </c>
      <c r="C2" s="2" t="s">
        <v>255</v>
      </c>
      <c r="D2" t="str">
        <f t="shared" ref="D2:D65" si="0">LEFT(RIGHT(C2,9),2)</f>
        <v>00</v>
      </c>
      <c r="E2" t="str">
        <f t="shared" ref="E2:E65" si="1">RIGHT(C2,6)</f>
        <v>24.760</v>
      </c>
      <c r="F2" s="3">
        <f>VALUE(D2)</f>
        <v>0</v>
      </c>
      <c r="G2" s="4">
        <f>VALUE(E2)</f>
        <v>24.76</v>
      </c>
      <c r="H2" s="1">
        <v>23.44</v>
      </c>
      <c r="I2" s="4">
        <f>G2-H2</f>
        <v>1.3200000000000003</v>
      </c>
      <c r="J2" s="6">
        <f>IF(I2&lt;0,F2-1,F2)</f>
        <v>0</v>
      </c>
      <c r="K2" s="7">
        <f>IF(I2&lt;0,60+I2,I2)</f>
        <v>1.3200000000000003</v>
      </c>
      <c r="L2" s="10" t="s">
        <v>10</v>
      </c>
      <c r="M2" t="s">
        <v>289</v>
      </c>
      <c r="N2">
        <f>IF(M2="Congru",160,320)</f>
        <v>160</v>
      </c>
      <c r="O2">
        <f t="shared" ref="O2:O65" si="2">IF(M2="InCongru",1,0)</f>
        <v>0</v>
      </c>
      <c r="P2" t="str">
        <f t="shared" ref="P2:P65" si="3">IF(O2=1,C2,"")</f>
        <v/>
      </c>
      <c r="Q2">
        <f>(J2*60)+K2</f>
        <v>1.3200000000000003</v>
      </c>
    </row>
    <row r="3" spans="1:17" x14ac:dyDescent="0.2">
      <c r="A3" t="s">
        <v>9</v>
      </c>
      <c r="C3" s="2" t="s">
        <v>256</v>
      </c>
      <c r="D3" t="str">
        <f t="shared" si="0"/>
        <v>00</v>
      </c>
      <c r="E3" t="str">
        <f t="shared" si="1"/>
        <v>28.170</v>
      </c>
      <c r="F3" s="3">
        <f t="shared" ref="F3:F66" si="4">VALUE(D3)</f>
        <v>0</v>
      </c>
      <c r="G3" s="4">
        <f t="shared" ref="G3:G66" si="5">VALUE(E3)</f>
        <v>28.17</v>
      </c>
      <c r="H3" s="1">
        <v>23.44</v>
      </c>
      <c r="I3" s="4">
        <f t="shared" ref="I3:I66" si="6">G3-H3</f>
        <v>4.7300000000000004</v>
      </c>
      <c r="J3" s="6">
        <f t="shared" ref="J3:J66" si="7">IF(I3&lt;0,F3-1,F3)</f>
        <v>0</v>
      </c>
      <c r="K3" s="7">
        <f t="shared" ref="K3:K66" si="8">IF(I3&lt;0,60+I3,I3)</f>
        <v>4.7300000000000004</v>
      </c>
      <c r="L3" s="10" t="s">
        <v>79</v>
      </c>
      <c r="M3" t="s">
        <v>289</v>
      </c>
      <c r="N3">
        <f t="shared" ref="N3:N33" si="9">IF(M3="Congru",160,320)</f>
        <v>160</v>
      </c>
      <c r="O3">
        <f t="shared" si="2"/>
        <v>0</v>
      </c>
      <c r="P3" t="str">
        <f t="shared" si="3"/>
        <v/>
      </c>
      <c r="Q3">
        <f t="shared" ref="Q3:Q33" si="10">(J3*60)+K3</f>
        <v>4.7300000000000004</v>
      </c>
    </row>
    <row r="4" spans="1:17" x14ac:dyDescent="0.2">
      <c r="A4" t="s">
        <v>9</v>
      </c>
      <c r="C4" s="2" t="s">
        <v>257</v>
      </c>
      <c r="D4" t="str">
        <f t="shared" si="0"/>
        <v>00</v>
      </c>
      <c r="E4" t="str">
        <f t="shared" si="1"/>
        <v>29.680</v>
      </c>
      <c r="F4" s="3">
        <f t="shared" si="4"/>
        <v>0</v>
      </c>
      <c r="G4" s="4">
        <f t="shared" si="5"/>
        <v>29.68</v>
      </c>
      <c r="H4" s="1">
        <v>23.44</v>
      </c>
      <c r="I4" s="4">
        <f t="shared" si="6"/>
        <v>6.2399999999999984</v>
      </c>
      <c r="J4" s="6">
        <f t="shared" si="7"/>
        <v>0</v>
      </c>
      <c r="K4" s="7">
        <f t="shared" si="8"/>
        <v>6.2399999999999984</v>
      </c>
      <c r="L4" s="10" t="s">
        <v>15</v>
      </c>
      <c r="M4" t="s">
        <v>291</v>
      </c>
      <c r="N4">
        <f t="shared" si="9"/>
        <v>320</v>
      </c>
      <c r="O4">
        <f t="shared" si="2"/>
        <v>1</v>
      </c>
      <c r="P4" t="str">
        <f t="shared" si="3"/>
        <v>00:00:29.680</v>
      </c>
      <c r="Q4">
        <f t="shared" si="10"/>
        <v>6.2399999999999984</v>
      </c>
    </row>
    <row r="5" spans="1:17" x14ac:dyDescent="0.2">
      <c r="A5" t="s">
        <v>9</v>
      </c>
      <c r="C5" s="2" t="s">
        <v>258</v>
      </c>
      <c r="D5" t="str">
        <f t="shared" si="0"/>
        <v>00</v>
      </c>
      <c r="E5" t="str">
        <f t="shared" si="1"/>
        <v>33.305</v>
      </c>
      <c r="F5" s="3">
        <f t="shared" si="4"/>
        <v>0</v>
      </c>
      <c r="G5" s="4">
        <f t="shared" si="5"/>
        <v>33.305</v>
      </c>
      <c r="H5" s="1">
        <v>23.44</v>
      </c>
      <c r="I5" s="4">
        <f t="shared" si="6"/>
        <v>9.8649999999999984</v>
      </c>
      <c r="J5" s="6">
        <f t="shared" si="7"/>
        <v>0</v>
      </c>
      <c r="K5" s="7">
        <f t="shared" si="8"/>
        <v>9.8649999999999984</v>
      </c>
      <c r="L5" s="10" t="s">
        <v>13</v>
      </c>
      <c r="M5" t="s">
        <v>289</v>
      </c>
      <c r="N5">
        <f t="shared" si="9"/>
        <v>160</v>
      </c>
      <c r="O5">
        <f t="shared" si="2"/>
        <v>0</v>
      </c>
      <c r="P5" t="str">
        <f t="shared" si="3"/>
        <v/>
      </c>
      <c r="Q5">
        <f t="shared" si="10"/>
        <v>9.8649999999999984</v>
      </c>
    </row>
    <row r="6" spans="1:17" x14ac:dyDescent="0.2">
      <c r="A6" t="s">
        <v>9</v>
      </c>
      <c r="C6" s="2" t="s">
        <v>259</v>
      </c>
      <c r="D6" t="str">
        <f t="shared" si="0"/>
        <v>00</v>
      </c>
      <c r="E6" t="str">
        <f t="shared" si="1"/>
        <v>39.420</v>
      </c>
      <c r="F6" s="3">
        <f t="shared" si="4"/>
        <v>0</v>
      </c>
      <c r="G6" s="4">
        <f t="shared" si="5"/>
        <v>39.42</v>
      </c>
      <c r="H6" s="1">
        <v>23.44</v>
      </c>
      <c r="I6" s="4">
        <f t="shared" si="6"/>
        <v>15.98</v>
      </c>
      <c r="J6" s="6">
        <f t="shared" si="7"/>
        <v>0</v>
      </c>
      <c r="K6" s="7">
        <f t="shared" si="8"/>
        <v>15.98</v>
      </c>
      <c r="L6" s="10" t="s">
        <v>12</v>
      </c>
      <c r="M6" t="s">
        <v>289</v>
      </c>
      <c r="N6">
        <f t="shared" si="9"/>
        <v>160</v>
      </c>
      <c r="O6">
        <f t="shared" si="2"/>
        <v>0</v>
      </c>
      <c r="P6" t="str">
        <f t="shared" si="3"/>
        <v/>
      </c>
      <c r="Q6">
        <f t="shared" si="10"/>
        <v>15.98</v>
      </c>
    </row>
    <row r="7" spans="1:17" x14ac:dyDescent="0.2">
      <c r="A7" t="s">
        <v>9</v>
      </c>
      <c r="C7" s="2" t="s">
        <v>260</v>
      </c>
      <c r="D7" t="str">
        <f t="shared" si="0"/>
        <v>00</v>
      </c>
      <c r="E7" t="str">
        <f t="shared" si="1"/>
        <v>43.740</v>
      </c>
      <c r="F7" s="3">
        <f t="shared" si="4"/>
        <v>0</v>
      </c>
      <c r="G7" s="4">
        <f t="shared" si="5"/>
        <v>43.74</v>
      </c>
      <c r="H7" s="1">
        <v>23.44</v>
      </c>
      <c r="I7" s="4">
        <f t="shared" si="6"/>
        <v>20.3</v>
      </c>
      <c r="J7" s="6">
        <f t="shared" si="7"/>
        <v>0</v>
      </c>
      <c r="K7" s="7">
        <f t="shared" si="8"/>
        <v>20.3</v>
      </c>
      <c r="L7" s="10" t="s">
        <v>13</v>
      </c>
      <c r="M7" t="s">
        <v>291</v>
      </c>
      <c r="N7">
        <f t="shared" si="9"/>
        <v>320</v>
      </c>
      <c r="O7">
        <f t="shared" si="2"/>
        <v>1</v>
      </c>
      <c r="P7" t="str">
        <f t="shared" si="3"/>
        <v>00:00:43.740</v>
      </c>
      <c r="Q7">
        <f t="shared" si="10"/>
        <v>20.3</v>
      </c>
    </row>
    <row r="8" spans="1:17" x14ac:dyDescent="0.2">
      <c r="A8" t="s">
        <v>9</v>
      </c>
      <c r="C8" s="2" t="s">
        <v>261</v>
      </c>
      <c r="D8" t="str">
        <f t="shared" si="0"/>
        <v>00</v>
      </c>
      <c r="E8" t="str">
        <f t="shared" si="1"/>
        <v>47.745</v>
      </c>
      <c r="F8" s="3">
        <f t="shared" si="4"/>
        <v>0</v>
      </c>
      <c r="G8" s="4">
        <f t="shared" si="5"/>
        <v>47.744999999999997</v>
      </c>
      <c r="H8" s="1">
        <v>23.44</v>
      </c>
      <c r="I8" s="4">
        <f t="shared" si="6"/>
        <v>24.304999999999996</v>
      </c>
      <c r="J8" s="6">
        <f t="shared" si="7"/>
        <v>0</v>
      </c>
      <c r="K8" s="7">
        <f t="shared" si="8"/>
        <v>24.304999999999996</v>
      </c>
      <c r="L8" s="10" t="s">
        <v>11</v>
      </c>
      <c r="M8" t="s">
        <v>289</v>
      </c>
      <c r="N8">
        <f t="shared" si="9"/>
        <v>160</v>
      </c>
      <c r="O8">
        <f t="shared" si="2"/>
        <v>0</v>
      </c>
      <c r="P8" t="str">
        <f t="shared" si="3"/>
        <v/>
      </c>
      <c r="Q8">
        <f t="shared" si="10"/>
        <v>24.304999999999996</v>
      </c>
    </row>
    <row r="9" spans="1:17" x14ac:dyDescent="0.2">
      <c r="A9" t="s">
        <v>9</v>
      </c>
      <c r="C9" s="2" t="s">
        <v>262</v>
      </c>
      <c r="D9" t="str">
        <f t="shared" si="0"/>
        <v>00</v>
      </c>
      <c r="E9" t="str">
        <f t="shared" si="1"/>
        <v>51.250</v>
      </c>
      <c r="F9" s="3">
        <f t="shared" si="4"/>
        <v>0</v>
      </c>
      <c r="G9" s="4">
        <f t="shared" si="5"/>
        <v>51.25</v>
      </c>
      <c r="H9" s="1">
        <v>23.44</v>
      </c>
      <c r="I9" s="4">
        <f t="shared" si="6"/>
        <v>27.81</v>
      </c>
      <c r="J9" s="6">
        <f t="shared" si="7"/>
        <v>0</v>
      </c>
      <c r="K9" s="7">
        <f t="shared" si="8"/>
        <v>27.81</v>
      </c>
      <c r="L9" s="10" t="s">
        <v>11</v>
      </c>
      <c r="M9" t="s">
        <v>289</v>
      </c>
      <c r="N9">
        <f t="shared" si="9"/>
        <v>160</v>
      </c>
      <c r="O9">
        <f t="shared" si="2"/>
        <v>0</v>
      </c>
      <c r="P9" t="str">
        <f t="shared" si="3"/>
        <v/>
      </c>
      <c r="Q9">
        <f t="shared" si="10"/>
        <v>27.81</v>
      </c>
    </row>
    <row r="10" spans="1:17" x14ac:dyDescent="0.2">
      <c r="A10" t="s">
        <v>9</v>
      </c>
      <c r="C10" s="2" t="s">
        <v>263</v>
      </c>
      <c r="D10" t="str">
        <f t="shared" si="0"/>
        <v>00</v>
      </c>
      <c r="E10" t="str">
        <f t="shared" si="1"/>
        <v>55.700</v>
      </c>
      <c r="F10" s="3">
        <f t="shared" si="4"/>
        <v>0</v>
      </c>
      <c r="G10" s="4">
        <f t="shared" si="5"/>
        <v>55.7</v>
      </c>
      <c r="H10" s="1">
        <v>23.44</v>
      </c>
      <c r="I10" s="4">
        <f t="shared" si="6"/>
        <v>32.260000000000005</v>
      </c>
      <c r="J10" s="6">
        <f t="shared" si="7"/>
        <v>0</v>
      </c>
      <c r="K10" s="7">
        <f t="shared" si="8"/>
        <v>32.260000000000005</v>
      </c>
      <c r="L10" s="10" t="s">
        <v>15</v>
      </c>
      <c r="M10" t="s">
        <v>289</v>
      </c>
      <c r="N10">
        <f t="shared" si="9"/>
        <v>160</v>
      </c>
      <c r="O10">
        <f t="shared" si="2"/>
        <v>0</v>
      </c>
      <c r="P10" t="str">
        <f t="shared" si="3"/>
        <v/>
      </c>
      <c r="Q10">
        <f t="shared" si="10"/>
        <v>32.260000000000005</v>
      </c>
    </row>
    <row r="11" spans="1:17" x14ac:dyDescent="0.2">
      <c r="A11" t="s">
        <v>9</v>
      </c>
      <c r="C11" s="2" t="s">
        <v>264</v>
      </c>
      <c r="D11" t="str">
        <f t="shared" si="0"/>
        <v>01</v>
      </c>
      <c r="E11" t="str">
        <f t="shared" si="1"/>
        <v>05.655</v>
      </c>
      <c r="F11" s="3">
        <f t="shared" si="4"/>
        <v>1</v>
      </c>
      <c r="G11" s="4">
        <f t="shared" si="5"/>
        <v>5.6550000000000002</v>
      </c>
      <c r="H11" s="1">
        <v>23.44</v>
      </c>
      <c r="I11" s="4">
        <f t="shared" si="6"/>
        <v>-17.785</v>
      </c>
      <c r="J11" s="6">
        <f t="shared" si="7"/>
        <v>0</v>
      </c>
      <c r="K11" s="7">
        <f t="shared" si="8"/>
        <v>42.215000000000003</v>
      </c>
      <c r="L11" s="10" t="s">
        <v>13</v>
      </c>
      <c r="M11" t="s">
        <v>291</v>
      </c>
      <c r="N11">
        <f t="shared" si="9"/>
        <v>320</v>
      </c>
      <c r="O11">
        <f t="shared" si="2"/>
        <v>1</v>
      </c>
      <c r="P11" t="str">
        <f t="shared" si="3"/>
        <v>00:01:05.655</v>
      </c>
      <c r="Q11">
        <f t="shared" si="10"/>
        <v>42.215000000000003</v>
      </c>
    </row>
    <row r="12" spans="1:17" x14ac:dyDescent="0.2">
      <c r="A12" t="s">
        <v>9</v>
      </c>
      <c r="C12" s="2" t="s">
        <v>265</v>
      </c>
      <c r="D12" t="str">
        <f t="shared" si="0"/>
        <v>01</v>
      </c>
      <c r="E12" t="str">
        <f t="shared" si="1"/>
        <v>08.485</v>
      </c>
      <c r="F12" s="3">
        <f t="shared" si="4"/>
        <v>1</v>
      </c>
      <c r="G12" s="4">
        <f t="shared" si="5"/>
        <v>8.4849999999999994</v>
      </c>
      <c r="H12" s="1">
        <v>23.44</v>
      </c>
      <c r="I12" s="4">
        <f t="shared" si="6"/>
        <v>-14.955000000000002</v>
      </c>
      <c r="J12" s="6">
        <f t="shared" si="7"/>
        <v>0</v>
      </c>
      <c r="K12" s="7">
        <f t="shared" si="8"/>
        <v>45.045000000000002</v>
      </c>
      <c r="L12" s="10" t="s">
        <v>11</v>
      </c>
      <c r="M12" t="s">
        <v>291</v>
      </c>
      <c r="N12">
        <f t="shared" si="9"/>
        <v>320</v>
      </c>
      <c r="O12">
        <f t="shared" si="2"/>
        <v>1</v>
      </c>
      <c r="P12" t="str">
        <f t="shared" si="3"/>
        <v>00:01:08.485</v>
      </c>
      <c r="Q12">
        <f t="shared" si="10"/>
        <v>45.045000000000002</v>
      </c>
    </row>
    <row r="13" spans="1:17" x14ac:dyDescent="0.2">
      <c r="A13" t="s">
        <v>9</v>
      </c>
      <c r="C13" s="2" t="s">
        <v>266</v>
      </c>
      <c r="D13" t="str">
        <f t="shared" si="0"/>
        <v>01</v>
      </c>
      <c r="E13" t="str">
        <f t="shared" si="1"/>
        <v>12.405</v>
      </c>
      <c r="F13" s="3">
        <f t="shared" si="4"/>
        <v>1</v>
      </c>
      <c r="G13" s="4">
        <f t="shared" si="5"/>
        <v>12.404999999999999</v>
      </c>
      <c r="H13" s="1">
        <v>23.44</v>
      </c>
      <c r="I13" s="4">
        <f t="shared" si="6"/>
        <v>-11.035000000000002</v>
      </c>
      <c r="J13" s="6">
        <f t="shared" si="7"/>
        <v>0</v>
      </c>
      <c r="K13" s="7">
        <f t="shared" si="8"/>
        <v>48.964999999999996</v>
      </c>
      <c r="L13" s="10" t="s">
        <v>12</v>
      </c>
      <c r="M13" t="s">
        <v>289</v>
      </c>
      <c r="N13">
        <f t="shared" si="9"/>
        <v>160</v>
      </c>
      <c r="O13">
        <f t="shared" si="2"/>
        <v>0</v>
      </c>
      <c r="P13" t="str">
        <f t="shared" si="3"/>
        <v/>
      </c>
      <c r="Q13">
        <f t="shared" si="10"/>
        <v>48.964999999999996</v>
      </c>
    </row>
    <row r="14" spans="1:17" x14ac:dyDescent="0.2">
      <c r="A14" t="s">
        <v>9</v>
      </c>
      <c r="C14" s="2" t="s">
        <v>267</v>
      </c>
      <c r="D14" t="str">
        <f t="shared" si="0"/>
        <v>01</v>
      </c>
      <c r="E14" t="str">
        <f t="shared" si="1"/>
        <v>20.420</v>
      </c>
      <c r="F14" s="3">
        <f t="shared" si="4"/>
        <v>1</v>
      </c>
      <c r="G14" s="4">
        <f t="shared" si="5"/>
        <v>20.420000000000002</v>
      </c>
      <c r="H14" s="1">
        <v>23.44</v>
      </c>
      <c r="I14" s="4">
        <f t="shared" si="6"/>
        <v>-3.0199999999999996</v>
      </c>
      <c r="J14" s="6">
        <f t="shared" si="7"/>
        <v>0</v>
      </c>
      <c r="K14" s="7">
        <f t="shared" si="8"/>
        <v>56.980000000000004</v>
      </c>
      <c r="L14" s="10" t="s">
        <v>13</v>
      </c>
      <c r="M14" t="s">
        <v>291</v>
      </c>
      <c r="N14">
        <f t="shared" si="9"/>
        <v>320</v>
      </c>
      <c r="O14">
        <f t="shared" si="2"/>
        <v>1</v>
      </c>
      <c r="P14" t="str">
        <f t="shared" si="3"/>
        <v>00:01:20.420</v>
      </c>
      <c r="Q14">
        <f t="shared" si="10"/>
        <v>56.980000000000004</v>
      </c>
    </row>
    <row r="15" spans="1:17" x14ac:dyDescent="0.2">
      <c r="A15" t="s">
        <v>9</v>
      </c>
      <c r="C15" s="2" t="s">
        <v>268</v>
      </c>
      <c r="D15" t="str">
        <f t="shared" si="0"/>
        <v>01</v>
      </c>
      <c r="E15" t="str">
        <f t="shared" si="1"/>
        <v>24.535</v>
      </c>
      <c r="F15" s="3">
        <f t="shared" si="4"/>
        <v>1</v>
      </c>
      <c r="G15" s="4">
        <f t="shared" si="5"/>
        <v>24.535</v>
      </c>
      <c r="H15" s="1">
        <v>23.44</v>
      </c>
      <c r="I15" s="4">
        <f t="shared" si="6"/>
        <v>1.0949999999999989</v>
      </c>
      <c r="J15" s="6">
        <f t="shared" si="7"/>
        <v>1</v>
      </c>
      <c r="K15" s="7">
        <f t="shared" si="8"/>
        <v>1.0949999999999989</v>
      </c>
      <c r="L15" s="10" t="s">
        <v>12</v>
      </c>
      <c r="M15" t="s">
        <v>289</v>
      </c>
      <c r="N15">
        <f t="shared" si="9"/>
        <v>160</v>
      </c>
      <c r="O15">
        <f t="shared" si="2"/>
        <v>0</v>
      </c>
      <c r="P15" t="str">
        <f t="shared" si="3"/>
        <v/>
      </c>
      <c r="Q15">
        <f t="shared" si="10"/>
        <v>61.094999999999999</v>
      </c>
    </row>
    <row r="16" spans="1:17" x14ac:dyDescent="0.2">
      <c r="A16" t="s">
        <v>9</v>
      </c>
      <c r="C16" s="2" t="s">
        <v>269</v>
      </c>
      <c r="D16" t="str">
        <f t="shared" si="0"/>
        <v>01</v>
      </c>
      <c r="E16" t="str">
        <f t="shared" si="1"/>
        <v>35.560</v>
      </c>
      <c r="F16" s="3">
        <f t="shared" si="4"/>
        <v>1</v>
      </c>
      <c r="G16" s="4">
        <f t="shared" si="5"/>
        <v>35.56</v>
      </c>
      <c r="H16" s="1">
        <v>23.44</v>
      </c>
      <c r="I16" s="4">
        <f t="shared" si="6"/>
        <v>12.120000000000001</v>
      </c>
      <c r="J16" s="6">
        <f t="shared" si="7"/>
        <v>1</v>
      </c>
      <c r="K16" s="7">
        <f t="shared" si="8"/>
        <v>12.120000000000001</v>
      </c>
      <c r="L16" s="10" t="s">
        <v>12</v>
      </c>
      <c r="M16" t="s">
        <v>289</v>
      </c>
      <c r="N16">
        <f t="shared" si="9"/>
        <v>160</v>
      </c>
      <c r="O16">
        <f t="shared" si="2"/>
        <v>0</v>
      </c>
      <c r="P16" t="str">
        <f t="shared" si="3"/>
        <v/>
      </c>
      <c r="Q16">
        <f t="shared" si="10"/>
        <v>72.12</v>
      </c>
    </row>
    <row r="17" spans="1:17" x14ac:dyDescent="0.2">
      <c r="A17" t="s">
        <v>9</v>
      </c>
      <c r="C17" s="2" t="s">
        <v>270</v>
      </c>
      <c r="D17" t="str">
        <f t="shared" si="0"/>
        <v>01</v>
      </c>
      <c r="E17" t="str">
        <f t="shared" si="1"/>
        <v>40.550</v>
      </c>
      <c r="F17" s="3">
        <f t="shared" si="4"/>
        <v>1</v>
      </c>
      <c r="G17" s="4">
        <f t="shared" si="5"/>
        <v>40.549999999999997</v>
      </c>
      <c r="H17" s="1">
        <v>23.44</v>
      </c>
      <c r="I17" s="4">
        <f t="shared" si="6"/>
        <v>17.109999999999996</v>
      </c>
      <c r="J17" s="6">
        <f t="shared" si="7"/>
        <v>1</v>
      </c>
      <c r="K17" s="7">
        <f t="shared" si="8"/>
        <v>17.109999999999996</v>
      </c>
      <c r="L17" s="10" t="s">
        <v>10</v>
      </c>
      <c r="M17" t="s">
        <v>289</v>
      </c>
      <c r="N17">
        <f t="shared" si="9"/>
        <v>160</v>
      </c>
      <c r="O17">
        <f t="shared" si="2"/>
        <v>0</v>
      </c>
      <c r="P17" t="str">
        <f t="shared" si="3"/>
        <v/>
      </c>
      <c r="Q17">
        <f t="shared" si="10"/>
        <v>77.11</v>
      </c>
    </row>
    <row r="18" spans="1:17" x14ac:dyDescent="0.2">
      <c r="A18" t="s">
        <v>9</v>
      </c>
      <c r="C18" s="2" t="s">
        <v>271</v>
      </c>
      <c r="D18" t="str">
        <f t="shared" si="0"/>
        <v>01</v>
      </c>
      <c r="E18" t="str">
        <f t="shared" si="1"/>
        <v>51.235</v>
      </c>
      <c r="F18" s="3">
        <f t="shared" si="4"/>
        <v>1</v>
      </c>
      <c r="G18" s="4">
        <f t="shared" si="5"/>
        <v>51.234999999999999</v>
      </c>
      <c r="H18" s="1">
        <v>23.44</v>
      </c>
      <c r="I18" s="4">
        <f t="shared" si="6"/>
        <v>27.794999999999998</v>
      </c>
      <c r="J18" s="6">
        <f t="shared" si="7"/>
        <v>1</v>
      </c>
      <c r="K18" s="7">
        <f t="shared" si="8"/>
        <v>27.794999999999998</v>
      </c>
      <c r="L18" s="10" t="s">
        <v>12</v>
      </c>
      <c r="M18" t="s">
        <v>289</v>
      </c>
      <c r="N18">
        <f t="shared" si="9"/>
        <v>160</v>
      </c>
      <c r="O18">
        <f t="shared" si="2"/>
        <v>0</v>
      </c>
      <c r="P18" t="str">
        <f t="shared" si="3"/>
        <v/>
      </c>
      <c r="Q18">
        <f t="shared" si="10"/>
        <v>87.795000000000002</v>
      </c>
    </row>
    <row r="19" spans="1:17" x14ac:dyDescent="0.2">
      <c r="A19" t="s">
        <v>9</v>
      </c>
      <c r="C19" s="2" t="s">
        <v>272</v>
      </c>
      <c r="D19" t="str">
        <f t="shared" si="0"/>
        <v>01</v>
      </c>
      <c r="E19" t="str">
        <f t="shared" si="1"/>
        <v>54.605</v>
      </c>
      <c r="F19" s="3">
        <f t="shared" si="4"/>
        <v>1</v>
      </c>
      <c r="G19" s="4">
        <f t="shared" si="5"/>
        <v>54.604999999999997</v>
      </c>
      <c r="H19" s="1">
        <v>23.44</v>
      </c>
      <c r="I19" s="4">
        <f t="shared" si="6"/>
        <v>31.164999999999996</v>
      </c>
      <c r="J19" s="6">
        <f t="shared" si="7"/>
        <v>1</v>
      </c>
      <c r="K19" s="7">
        <f t="shared" si="8"/>
        <v>31.164999999999996</v>
      </c>
      <c r="L19" s="10" t="s">
        <v>13</v>
      </c>
      <c r="M19" t="s">
        <v>289</v>
      </c>
      <c r="N19">
        <f t="shared" si="9"/>
        <v>160</v>
      </c>
      <c r="O19">
        <f t="shared" si="2"/>
        <v>0</v>
      </c>
      <c r="P19" t="str">
        <f t="shared" si="3"/>
        <v/>
      </c>
      <c r="Q19">
        <f t="shared" si="10"/>
        <v>91.164999999999992</v>
      </c>
    </row>
    <row r="20" spans="1:17" x14ac:dyDescent="0.2">
      <c r="A20" t="s">
        <v>9</v>
      </c>
      <c r="C20" s="2" t="s">
        <v>273</v>
      </c>
      <c r="D20" t="str">
        <f t="shared" si="0"/>
        <v>01</v>
      </c>
      <c r="E20" t="str">
        <f t="shared" si="1"/>
        <v>59.685</v>
      </c>
      <c r="F20" s="3">
        <f t="shared" si="4"/>
        <v>1</v>
      </c>
      <c r="G20" s="4">
        <f t="shared" si="5"/>
        <v>59.685000000000002</v>
      </c>
      <c r="H20" s="1">
        <v>23.44</v>
      </c>
      <c r="I20" s="4">
        <f t="shared" si="6"/>
        <v>36.245000000000005</v>
      </c>
      <c r="J20" s="6">
        <f t="shared" si="7"/>
        <v>1</v>
      </c>
      <c r="K20" s="7">
        <f t="shared" si="8"/>
        <v>36.245000000000005</v>
      </c>
      <c r="L20" s="10" t="s">
        <v>79</v>
      </c>
      <c r="M20" t="s">
        <v>289</v>
      </c>
      <c r="N20">
        <f t="shared" si="9"/>
        <v>160</v>
      </c>
      <c r="O20">
        <f t="shared" si="2"/>
        <v>0</v>
      </c>
      <c r="P20" t="str">
        <f t="shared" si="3"/>
        <v/>
      </c>
      <c r="Q20">
        <f t="shared" si="10"/>
        <v>96.245000000000005</v>
      </c>
    </row>
    <row r="21" spans="1:17" x14ac:dyDescent="0.2">
      <c r="A21" t="s">
        <v>9</v>
      </c>
      <c r="C21" s="2" t="s">
        <v>274</v>
      </c>
      <c r="D21" t="str">
        <f t="shared" si="0"/>
        <v>02</v>
      </c>
      <c r="E21" t="str">
        <f t="shared" si="1"/>
        <v>03.025</v>
      </c>
      <c r="F21" s="3">
        <f t="shared" si="4"/>
        <v>2</v>
      </c>
      <c r="G21" s="4">
        <f t="shared" si="5"/>
        <v>3.0249999999999999</v>
      </c>
      <c r="H21" s="1">
        <v>23.44</v>
      </c>
      <c r="I21" s="4">
        <f t="shared" si="6"/>
        <v>-20.415000000000003</v>
      </c>
      <c r="J21" s="6">
        <f t="shared" si="7"/>
        <v>1</v>
      </c>
      <c r="K21" s="7">
        <f t="shared" si="8"/>
        <v>39.584999999999994</v>
      </c>
      <c r="L21" s="10" t="s">
        <v>13</v>
      </c>
      <c r="M21" t="s">
        <v>289</v>
      </c>
      <c r="N21">
        <f t="shared" si="9"/>
        <v>160</v>
      </c>
      <c r="O21">
        <f t="shared" si="2"/>
        <v>0</v>
      </c>
      <c r="P21" t="str">
        <f t="shared" si="3"/>
        <v/>
      </c>
      <c r="Q21">
        <f t="shared" si="10"/>
        <v>99.584999999999994</v>
      </c>
    </row>
    <row r="22" spans="1:17" x14ac:dyDescent="0.2">
      <c r="A22" t="s">
        <v>9</v>
      </c>
      <c r="C22" s="2" t="s">
        <v>275</v>
      </c>
      <c r="D22" t="str">
        <f t="shared" si="0"/>
        <v>02</v>
      </c>
      <c r="E22" t="str">
        <f t="shared" si="1"/>
        <v>06.890</v>
      </c>
      <c r="F22" s="3">
        <f t="shared" si="4"/>
        <v>2</v>
      </c>
      <c r="G22" s="4">
        <f t="shared" si="5"/>
        <v>6.89</v>
      </c>
      <c r="H22" s="1">
        <v>23.44</v>
      </c>
      <c r="I22" s="4">
        <f t="shared" si="6"/>
        <v>-16.55</v>
      </c>
      <c r="J22" s="6">
        <f t="shared" si="7"/>
        <v>1</v>
      </c>
      <c r="K22" s="7">
        <f t="shared" si="8"/>
        <v>43.45</v>
      </c>
      <c r="L22" s="10" t="s">
        <v>15</v>
      </c>
      <c r="M22" t="s">
        <v>291</v>
      </c>
      <c r="N22">
        <f t="shared" si="9"/>
        <v>320</v>
      </c>
      <c r="O22">
        <f t="shared" si="2"/>
        <v>1</v>
      </c>
      <c r="P22" t="str">
        <f t="shared" si="3"/>
        <v>00:02:06.890</v>
      </c>
      <c r="Q22">
        <f t="shared" si="10"/>
        <v>103.45</v>
      </c>
    </row>
    <row r="23" spans="1:17" x14ac:dyDescent="0.2">
      <c r="A23" t="s">
        <v>9</v>
      </c>
      <c r="C23" s="2" t="s">
        <v>276</v>
      </c>
      <c r="D23" t="str">
        <f t="shared" si="0"/>
        <v>02</v>
      </c>
      <c r="E23" t="str">
        <f t="shared" si="1"/>
        <v>12.930</v>
      </c>
      <c r="F23" s="3">
        <f t="shared" si="4"/>
        <v>2</v>
      </c>
      <c r="G23" s="4">
        <f t="shared" si="5"/>
        <v>12.93</v>
      </c>
      <c r="H23" s="1">
        <v>23.44</v>
      </c>
      <c r="I23" s="4">
        <f t="shared" si="6"/>
        <v>-10.510000000000002</v>
      </c>
      <c r="J23" s="6">
        <f t="shared" si="7"/>
        <v>1</v>
      </c>
      <c r="K23" s="7">
        <f t="shared" si="8"/>
        <v>49.489999999999995</v>
      </c>
      <c r="L23" s="10" t="s">
        <v>15</v>
      </c>
      <c r="M23" t="s">
        <v>289</v>
      </c>
      <c r="N23">
        <f t="shared" si="9"/>
        <v>160</v>
      </c>
      <c r="O23">
        <f t="shared" si="2"/>
        <v>0</v>
      </c>
      <c r="P23" t="str">
        <f t="shared" si="3"/>
        <v/>
      </c>
      <c r="Q23">
        <f t="shared" si="10"/>
        <v>109.49</v>
      </c>
    </row>
    <row r="24" spans="1:17" x14ac:dyDescent="0.2">
      <c r="A24" t="s">
        <v>9</v>
      </c>
      <c r="C24" s="2" t="s">
        <v>277</v>
      </c>
      <c r="D24" t="str">
        <f t="shared" si="0"/>
        <v>02</v>
      </c>
      <c r="E24" t="str">
        <f t="shared" si="1"/>
        <v>16.610</v>
      </c>
      <c r="F24" s="3">
        <f t="shared" si="4"/>
        <v>2</v>
      </c>
      <c r="G24" s="4">
        <f t="shared" si="5"/>
        <v>16.61</v>
      </c>
      <c r="H24" s="1">
        <v>23.44</v>
      </c>
      <c r="I24" s="4">
        <f t="shared" si="6"/>
        <v>-6.8300000000000018</v>
      </c>
      <c r="J24" s="6">
        <f t="shared" si="7"/>
        <v>1</v>
      </c>
      <c r="K24" s="7">
        <f t="shared" si="8"/>
        <v>53.17</v>
      </c>
      <c r="L24" s="10" t="s">
        <v>11</v>
      </c>
      <c r="M24" t="s">
        <v>291</v>
      </c>
      <c r="N24">
        <f t="shared" si="9"/>
        <v>320</v>
      </c>
      <c r="O24">
        <f t="shared" si="2"/>
        <v>1</v>
      </c>
      <c r="P24" t="str">
        <f t="shared" si="3"/>
        <v>00:02:16.610</v>
      </c>
      <c r="Q24">
        <f t="shared" si="10"/>
        <v>113.17</v>
      </c>
    </row>
    <row r="25" spans="1:17" x14ac:dyDescent="0.2">
      <c r="A25" t="s">
        <v>9</v>
      </c>
      <c r="C25" s="2" t="s">
        <v>278</v>
      </c>
      <c r="D25" t="str">
        <f t="shared" si="0"/>
        <v>02</v>
      </c>
      <c r="E25" t="str">
        <f t="shared" si="1"/>
        <v>27.265</v>
      </c>
      <c r="F25" s="3">
        <f t="shared" si="4"/>
        <v>2</v>
      </c>
      <c r="G25" s="4">
        <f t="shared" si="5"/>
        <v>27.265000000000001</v>
      </c>
      <c r="H25" s="1">
        <v>23.44</v>
      </c>
      <c r="I25" s="4">
        <f t="shared" si="6"/>
        <v>3.8249999999999993</v>
      </c>
      <c r="J25" s="6">
        <f t="shared" si="7"/>
        <v>2</v>
      </c>
      <c r="K25" s="7">
        <f t="shared" si="8"/>
        <v>3.8249999999999993</v>
      </c>
      <c r="L25" s="10" t="s">
        <v>15</v>
      </c>
      <c r="M25" t="s">
        <v>289</v>
      </c>
      <c r="N25">
        <f t="shared" si="9"/>
        <v>160</v>
      </c>
      <c r="O25">
        <f t="shared" si="2"/>
        <v>0</v>
      </c>
      <c r="P25" t="str">
        <f t="shared" si="3"/>
        <v/>
      </c>
      <c r="Q25">
        <f t="shared" si="10"/>
        <v>123.825</v>
      </c>
    </row>
    <row r="26" spans="1:17" x14ac:dyDescent="0.2">
      <c r="A26" t="s">
        <v>9</v>
      </c>
      <c r="C26" s="2" t="s">
        <v>279</v>
      </c>
      <c r="D26" t="str">
        <f t="shared" si="0"/>
        <v>02</v>
      </c>
      <c r="E26" t="str">
        <f t="shared" si="1"/>
        <v>35.225</v>
      </c>
      <c r="F26" s="3">
        <f t="shared" si="4"/>
        <v>2</v>
      </c>
      <c r="G26" s="4">
        <f t="shared" si="5"/>
        <v>35.225000000000001</v>
      </c>
      <c r="H26" s="1">
        <v>23.44</v>
      </c>
      <c r="I26" s="4">
        <f t="shared" si="6"/>
        <v>11.785</v>
      </c>
      <c r="J26" s="6">
        <f t="shared" si="7"/>
        <v>2</v>
      </c>
      <c r="K26" s="7">
        <f t="shared" si="8"/>
        <v>11.785</v>
      </c>
      <c r="L26" s="10" t="s">
        <v>11</v>
      </c>
      <c r="M26" t="s">
        <v>289</v>
      </c>
      <c r="N26">
        <f t="shared" si="9"/>
        <v>160</v>
      </c>
      <c r="O26">
        <f t="shared" si="2"/>
        <v>0</v>
      </c>
      <c r="P26" t="str">
        <f t="shared" si="3"/>
        <v/>
      </c>
      <c r="Q26">
        <f t="shared" si="10"/>
        <v>131.785</v>
      </c>
    </row>
    <row r="27" spans="1:17" x14ac:dyDescent="0.2">
      <c r="A27" t="s">
        <v>9</v>
      </c>
      <c r="C27" s="2" t="s">
        <v>280</v>
      </c>
      <c r="D27" t="str">
        <f t="shared" si="0"/>
        <v>02</v>
      </c>
      <c r="E27" t="str">
        <f t="shared" si="1"/>
        <v>42.710</v>
      </c>
      <c r="F27" s="3">
        <f t="shared" si="4"/>
        <v>2</v>
      </c>
      <c r="G27" s="4">
        <f t="shared" si="5"/>
        <v>42.71</v>
      </c>
      <c r="H27" s="1">
        <v>23.44</v>
      </c>
      <c r="I27" s="4">
        <f t="shared" si="6"/>
        <v>19.27</v>
      </c>
      <c r="J27" s="6">
        <f t="shared" si="7"/>
        <v>2</v>
      </c>
      <c r="K27" s="7">
        <f t="shared" si="8"/>
        <v>19.27</v>
      </c>
      <c r="L27" s="10" t="s">
        <v>12</v>
      </c>
      <c r="M27" t="s">
        <v>289</v>
      </c>
      <c r="N27">
        <f t="shared" si="9"/>
        <v>160</v>
      </c>
      <c r="O27">
        <f t="shared" si="2"/>
        <v>0</v>
      </c>
      <c r="P27" t="str">
        <f t="shared" si="3"/>
        <v/>
      </c>
      <c r="Q27">
        <f t="shared" si="10"/>
        <v>139.27000000000001</v>
      </c>
    </row>
    <row r="28" spans="1:17" x14ac:dyDescent="0.2">
      <c r="A28" t="s">
        <v>9</v>
      </c>
      <c r="C28" s="2" t="s">
        <v>281</v>
      </c>
      <c r="D28" t="str">
        <f t="shared" si="0"/>
        <v>02</v>
      </c>
      <c r="E28" t="str">
        <f t="shared" si="1"/>
        <v>47.320</v>
      </c>
      <c r="F28" s="3">
        <f t="shared" si="4"/>
        <v>2</v>
      </c>
      <c r="G28" s="4">
        <f t="shared" si="5"/>
        <v>47.32</v>
      </c>
      <c r="H28" s="1">
        <v>23.44</v>
      </c>
      <c r="I28" s="4">
        <f t="shared" si="6"/>
        <v>23.88</v>
      </c>
      <c r="J28" s="6">
        <f t="shared" si="7"/>
        <v>2</v>
      </c>
      <c r="K28" s="7">
        <f t="shared" si="8"/>
        <v>23.88</v>
      </c>
      <c r="L28" s="10" t="s">
        <v>11</v>
      </c>
      <c r="M28" t="s">
        <v>291</v>
      </c>
      <c r="N28">
        <f t="shared" si="9"/>
        <v>320</v>
      </c>
      <c r="O28">
        <f t="shared" si="2"/>
        <v>1</v>
      </c>
      <c r="P28" t="str">
        <f t="shared" si="3"/>
        <v>00:02:47.320</v>
      </c>
      <c r="Q28">
        <f t="shared" si="10"/>
        <v>143.88</v>
      </c>
    </row>
    <row r="29" spans="1:17" x14ac:dyDescent="0.2">
      <c r="A29" t="s">
        <v>9</v>
      </c>
      <c r="C29" s="2" t="s">
        <v>282</v>
      </c>
      <c r="D29" t="str">
        <f t="shared" si="0"/>
        <v>02</v>
      </c>
      <c r="E29" t="str">
        <f t="shared" si="1"/>
        <v>50.720</v>
      </c>
      <c r="F29" s="3">
        <f t="shared" si="4"/>
        <v>2</v>
      </c>
      <c r="G29" s="4">
        <f t="shared" si="5"/>
        <v>50.72</v>
      </c>
      <c r="H29" s="1">
        <v>23.44</v>
      </c>
      <c r="I29" s="4">
        <f t="shared" si="6"/>
        <v>27.279999999999998</v>
      </c>
      <c r="J29" s="6">
        <f t="shared" si="7"/>
        <v>2</v>
      </c>
      <c r="K29" s="7">
        <f t="shared" si="8"/>
        <v>27.279999999999998</v>
      </c>
      <c r="L29" s="10" t="s">
        <v>14</v>
      </c>
      <c r="M29" t="s">
        <v>289</v>
      </c>
      <c r="N29">
        <f t="shared" si="9"/>
        <v>160</v>
      </c>
      <c r="O29">
        <f t="shared" si="2"/>
        <v>0</v>
      </c>
      <c r="P29" t="str">
        <f t="shared" si="3"/>
        <v/>
      </c>
      <c r="Q29">
        <f t="shared" si="10"/>
        <v>147.28</v>
      </c>
    </row>
    <row r="30" spans="1:17" x14ac:dyDescent="0.2">
      <c r="A30" t="s">
        <v>9</v>
      </c>
      <c r="C30" s="2" t="s">
        <v>283</v>
      </c>
      <c r="D30" t="str">
        <f t="shared" si="0"/>
        <v>02</v>
      </c>
      <c r="E30" t="str">
        <f t="shared" si="1"/>
        <v>56.280</v>
      </c>
      <c r="F30" s="3">
        <f t="shared" si="4"/>
        <v>2</v>
      </c>
      <c r="G30" s="4">
        <f t="shared" si="5"/>
        <v>56.28</v>
      </c>
      <c r="H30" s="1">
        <v>23.44</v>
      </c>
      <c r="I30" s="4">
        <f t="shared" si="6"/>
        <v>32.840000000000003</v>
      </c>
      <c r="J30" s="6">
        <f t="shared" si="7"/>
        <v>2</v>
      </c>
      <c r="K30" s="7">
        <f t="shared" si="8"/>
        <v>32.840000000000003</v>
      </c>
      <c r="L30" s="10" t="s">
        <v>12</v>
      </c>
      <c r="M30" t="s">
        <v>289</v>
      </c>
      <c r="N30">
        <f t="shared" si="9"/>
        <v>160</v>
      </c>
      <c r="O30">
        <f t="shared" si="2"/>
        <v>0</v>
      </c>
      <c r="P30" t="str">
        <f t="shared" si="3"/>
        <v/>
      </c>
      <c r="Q30">
        <f t="shared" si="10"/>
        <v>152.84</v>
      </c>
    </row>
    <row r="31" spans="1:17" x14ac:dyDescent="0.2">
      <c r="A31" t="s">
        <v>9</v>
      </c>
      <c r="C31" s="2" t="s">
        <v>284</v>
      </c>
      <c r="D31" t="str">
        <f t="shared" si="0"/>
        <v>02</v>
      </c>
      <c r="E31" t="str">
        <f t="shared" si="1"/>
        <v>58.895</v>
      </c>
      <c r="F31" s="3">
        <f t="shared" si="4"/>
        <v>2</v>
      </c>
      <c r="G31" s="4">
        <f t="shared" si="5"/>
        <v>58.895000000000003</v>
      </c>
      <c r="H31" s="1">
        <v>23.44</v>
      </c>
      <c r="I31" s="4">
        <f t="shared" si="6"/>
        <v>35.454999999999998</v>
      </c>
      <c r="J31" s="6">
        <f t="shared" si="7"/>
        <v>2</v>
      </c>
      <c r="K31" s="7">
        <f t="shared" si="8"/>
        <v>35.454999999999998</v>
      </c>
      <c r="L31" s="10" t="s">
        <v>12</v>
      </c>
      <c r="M31" t="s">
        <v>289</v>
      </c>
      <c r="N31">
        <f t="shared" si="9"/>
        <v>160</v>
      </c>
      <c r="O31">
        <f t="shared" si="2"/>
        <v>0</v>
      </c>
      <c r="P31" t="str">
        <f t="shared" si="3"/>
        <v/>
      </c>
      <c r="Q31">
        <f t="shared" si="10"/>
        <v>155.45499999999998</v>
      </c>
    </row>
    <row r="32" spans="1:17" x14ac:dyDescent="0.2">
      <c r="A32" t="s">
        <v>9</v>
      </c>
      <c r="C32" s="2" t="s">
        <v>285</v>
      </c>
      <c r="D32" t="str">
        <f t="shared" si="0"/>
        <v>03</v>
      </c>
      <c r="E32" t="str">
        <f t="shared" si="1"/>
        <v>10.170</v>
      </c>
      <c r="F32" s="3">
        <f t="shared" si="4"/>
        <v>3</v>
      </c>
      <c r="G32" s="4">
        <f t="shared" si="5"/>
        <v>10.17</v>
      </c>
      <c r="H32" s="1">
        <v>23.44</v>
      </c>
      <c r="I32" s="4">
        <f t="shared" si="6"/>
        <v>-13.270000000000001</v>
      </c>
      <c r="J32" s="6">
        <f t="shared" si="7"/>
        <v>2</v>
      </c>
      <c r="K32" s="7">
        <f t="shared" si="8"/>
        <v>46.73</v>
      </c>
      <c r="L32" s="10" t="s">
        <v>15</v>
      </c>
      <c r="M32" t="s">
        <v>291</v>
      </c>
      <c r="N32">
        <f t="shared" si="9"/>
        <v>320</v>
      </c>
      <c r="O32">
        <f t="shared" si="2"/>
        <v>1</v>
      </c>
      <c r="P32" t="str">
        <f t="shared" si="3"/>
        <v>00:03:10.170</v>
      </c>
      <c r="Q32">
        <f t="shared" si="10"/>
        <v>166.73</v>
      </c>
    </row>
    <row r="33" spans="1:17" s="15" customFormat="1" ht="16" thickBot="1" x14ac:dyDescent="0.25">
      <c r="A33" s="15" t="s">
        <v>9</v>
      </c>
      <c r="C33" s="16" t="s">
        <v>286</v>
      </c>
      <c r="D33" s="15" t="str">
        <f t="shared" si="0"/>
        <v>03</v>
      </c>
      <c r="E33" s="15" t="str">
        <f t="shared" si="1"/>
        <v>14.015</v>
      </c>
      <c r="F33" s="17">
        <f t="shared" si="4"/>
        <v>3</v>
      </c>
      <c r="G33" s="18">
        <f t="shared" si="5"/>
        <v>14.015000000000001</v>
      </c>
      <c r="H33" s="19">
        <v>23.44</v>
      </c>
      <c r="I33" s="18">
        <f t="shared" si="6"/>
        <v>-9.4250000000000007</v>
      </c>
      <c r="J33" s="20">
        <f t="shared" si="7"/>
        <v>2</v>
      </c>
      <c r="K33" s="21">
        <f t="shared" si="8"/>
        <v>50.575000000000003</v>
      </c>
      <c r="L33" s="36" t="s">
        <v>10</v>
      </c>
      <c r="M33" s="15" t="s">
        <v>289</v>
      </c>
      <c r="N33">
        <f t="shared" si="9"/>
        <v>160</v>
      </c>
      <c r="O33">
        <f t="shared" si="2"/>
        <v>0</v>
      </c>
      <c r="P33" t="str">
        <f t="shared" si="3"/>
        <v/>
      </c>
      <c r="Q33">
        <f t="shared" si="10"/>
        <v>170.57499999999999</v>
      </c>
    </row>
    <row r="34" spans="1:17" x14ac:dyDescent="0.2">
      <c r="A34" t="s">
        <v>16</v>
      </c>
      <c r="C34" s="2" t="s">
        <v>256</v>
      </c>
      <c r="D34" t="str">
        <f t="shared" si="0"/>
        <v>00</v>
      </c>
      <c r="E34" t="str">
        <f t="shared" si="1"/>
        <v>28.170</v>
      </c>
      <c r="F34" s="3">
        <f t="shared" si="4"/>
        <v>0</v>
      </c>
      <c r="G34" s="4">
        <f t="shared" si="5"/>
        <v>28.17</v>
      </c>
      <c r="H34" s="1">
        <v>23.44</v>
      </c>
      <c r="I34" s="4">
        <f t="shared" si="6"/>
        <v>4.7300000000000004</v>
      </c>
      <c r="J34" s="22">
        <f t="shared" si="7"/>
        <v>0</v>
      </c>
      <c r="K34" s="23">
        <f t="shared" si="8"/>
        <v>4.7300000000000004</v>
      </c>
      <c r="L34" s="10" t="s">
        <v>18</v>
      </c>
      <c r="M34" t="s">
        <v>289</v>
      </c>
      <c r="N34">
        <f>IF(M34="Congru",200,400)</f>
        <v>200</v>
      </c>
      <c r="O34">
        <f t="shared" si="2"/>
        <v>0</v>
      </c>
      <c r="P34" t="str">
        <f t="shared" si="3"/>
        <v/>
      </c>
    </row>
    <row r="35" spans="1:17" x14ac:dyDescent="0.2">
      <c r="A35" t="s">
        <v>16</v>
      </c>
      <c r="C35" s="2" t="s">
        <v>257</v>
      </c>
      <c r="D35" t="str">
        <f t="shared" si="0"/>
        <v>00</v>
      </c>
      <c r="E35" t="str">
        <f t="shared" si="1"/>
        <v>29.680</v>
      </c>
      <c r="F35" s="3">
        <f t="shared" si="4"/>
        <v>0</v>
      </c>
      <c r="G35" s="4">
        <f t="shared" si="5"/>
        <v>29.68</v>
      </c>
      <c r="H35" s="1">
        <v>23.44</v>
      </c>
      <c r="I35" s="4">
        <f t="shared" si="6"/>
        <v>6.2399999999999984</v>
      </c>
      <c r="J35" s="6">
        <f t="shared" si="7"/>
        <v>0</v>
      </c>
      <c r="K35" s="7">
        <f t="shared" si="8"/>
        <v>6.2399999999999984</v>
      </c>
      <c r="L35" s="10" t="s">
        <v>19</v>
      </c>
      <c r="M35" t="s">
        <v>291</v>
      </c>
      <c r="N35">
        <f t="shared" ref="N35:N66" si="11">IF(M35="Congru",200,400)</f>
        <v>400</v>
      </c>
      <c r="O35">
        <f t="shared" si="2"/>
        <v>1</v>
      </c>
      <c r="P35" t="str">
        <f t="shared" si="3"/>
        <v>00:00:29.680</v>
      </c>
    </row>
    <row r="36" spans="1:17" x14ac:dyDescent="0.2">
      <c r="A36" t="s">
        <v>16</v>
      </c>
      <c r="C36" s="2" t="s">
        <v>258</v>
      </c>
      <c r="D36" t="str">
        <f t="shared" si="0"/>
        <v>00</v>
      </c>
      <c r="E36" t="str">
        <f t="shared" si="1"/>
        <v>33.305</v>
      </c>
      <c r="F36" s="3">
        <f t="shared" si="4"/>
        <v>0</v>
      </c>
      <c r="G36" s="4">
        <f t="shared" si="5"/>
        <v>33.305</v>
      </c>
      <c r="H36" s="1">
        <v>23.44</v>
      </c>
      <c r="I36" s="4">
        <f t="shared" si="6"/>
        <v>9.8649999999999984</v>
      </c>
      <c r="J36" s="6">
        <f t="shared" si="7"/>
        <v>0</v>
      </c>
      <c r="K36" s="7">
        <f t="shared" si="8"/>
        <v>9.8649999999999984</v>
      </c>
      <c r="L36" s="10" t="s">
        <v>18</v>
      </c>
      <c r="M36" t="s">
        <v>289</v>
      </c>
      <c r="N36">
        <f t="shared" si="11"/>
        <v>200</v>
      </c>
      <c r="O36">
        <f t="shared" si="2"/>
        <v>0</v>
      </c>
      <c r="P36" t="str">
        <f t="shared" si="3"/>
        <v/>
      </c>
    </row>
    <row r="37" spans="1:17" x14ac:dyDescent="0.2">
      <c r="A37" t="s">
        <v>16</v>
      </c>
      <c r="C37" s="2" t="s">
        <v>287</v>
      </c>
      <c r="D37" t="str">
        <f t="shared" si="0"/>
        <v>00</v>
      </c>
      <c r="E37" t="str">
        <f t="shared" si="1"/>
        <v>36.260</v>
      </c>
      <c r="F37" s="3">
        <f t="shared" si="4"/>
        <v>0</v>
      </c>
      <c r="G37" s="4">
        <f t="shared" si="5"/>
        <v>36.26</v>
      </c>
      <c r="H37" s="1">
        <v>23.44</v>
      </c>
      <c r="I37" s="4">
        <f t="shared" si="6"/>
        <v>12.819999999999997</v>
      </c>
      <c r="J37" s="6">
        <f t="shared" si="7"/>
        <v>0</v>
      </c>
      <c r="K37" s="7">
        <f t="shared" si="8"/>
        <v>12.819999999999997</v>
      </c>
      <c r="L37" s="10" t="s">
        <v>18</v>
      </c>
      <c r="M37" s="37"/>
      <c r="N37">
        <f t="shared" si="11"/>
        <v>400</v>
      </c>
      <c r="O37">
        <f t="shared" si="2"/>
        <v>0</v>
      </c>
      <c r="P37" t="str">
        <f t="shared" si="3"/>
        <v/>
      </c>
    </row>
    <row r="38" spans="1:17" x14ac:dyDescent="0.2">
      <c r="A38" t="s">
        <v>16</v>
      </c>
      <c r="C38" s="2" t="s">
        <v>259</v>
      </c>
      <c r="D38" t="str">
        <f t="shared" si="0"/>
        <v>00</v>
      </c>
      <c r="E38" t="str">
        <f t="shared" si="1"/>
        <v>39.420</v>
      </c>
      <c r="F38" s="3">
        <f t="shared" si="4"/>
        <v>0</v>
      </c>
      <c r="G38" s="4">
        <f t="shared" si="5"/>
        <v>39.42</v>
      </c>
      <c r="H38" s="1">
        <v>23.44</v>
      </c>
      <c r="I38" s="4">
        <f t="shared" si="6"/>
        <v>15.98</v>
      </c>
      <c r="J38" s="6">
        <f t="shared" si="7"/>
        <v>0</v>
      </c>
      <c r="K38" s="7">
        <f t="shared" si="8"/>
        <v>15.98</v>
      </c>
      <c r="L38" s="10" t="s">
        <v>18</v>
      </c>
      <c r="M38" t="s">
        <v>289</v>
      </c>
      <c r="N38">
        <f t="shared" si="11"/>
        <v>200</v>
      </c>
      <c r="O38">
        <f t="shared" si="2"/>
        <v>0</v>
      </c>
      <c r="P38" t="str">
        <f t="shared" si="3"/>
        <v/>
      </c>
    </row>
    <row r="39" spans="1:17" x14ac:dyDescent="0.2">
      <c r="A39" t="s">
        <v>16</v>
      </c>
      <c r="C39" s="2" t="s">
        <v>260</v>
      </c>
      <c r="D39" t="str">
        <f t="shared" si="0"/>
        <v>00</v>
      </c>
      <c r="E39" t="str">
        <f t="shared" si="1"/>
        <v>43.740</v>
      </c>
      <c r="F39" s="3">
        <f t="shared" si="4"/>
        <v>0</v>
      </c>
      <c r="G39" s="4">
        <f t="shared" si="5"/>
        <v>43.74</v>
      </c>
      <c r="H39" s="1">
        <v>23.44</v>
      </c>
      <c r="I39" s="4">
        <f t="shared" si="6"/>
        <v>20.3</v>
      </c>
      <c r="J39" s="6">
        <f t="shared" si="7"/>
        <v>0</v>
      </c>
      <c r="K39" s="7">
        <f t="shared" si="8"/>
        <v>20.3</v>
      </c>
      <c r="L39" s="10" t="s">
        <v>18</v>
      </c>
      <c r="M39" t="s">
        <v>291</v>
      </c>
      <c r="N39">
        <f t="shared" si="11"/>
        <v>400</v>
      </c>
      <c r="O39">
        <f t="shared" si="2"/>
        <v>1</v>
      </c>
      <c r="P39" t="str">
        <f t="shared" si="3"/>
        <v>00:00:43.740</v>
      </c>
    </row>
    <row r="40" spans="1:17" x14ac:dyDescent="0.2">
      <c r="A40" t="s">
        <v>16</v>
      </c>
      <c r="C40" s="2" t="s">
        <v>261</v>
      </c>
      <c r="D40" t="str">
        <f t="shared" si="0"/>
        <v>00</v>
      </c>
      <c r="E40" t="str">
        <f t="shared" si="1"/>
        <v>47.745</v>
      </c>
      <c r="F40" s="3">
        <f t="shared" si="4"/>
        <v>0</v>
      </c>
      <c r="G40" s="4">
        <f t="shared" si="5"/>
        <v>47.744999999999997</v>
      </c>
      <c r="H40" s="1">
        <v>23.44</v>
      </c>
      <c r="I40" s="4">
        <f t="shared" si="6"/>
        <v>24.304999999999996</v>
      </c>
      <c r="J40" s="6">
        <f t="shared" si="7"/>
        <v>0</v>
      </c>
      <c r="K40" s="7">
        <f t="shared" si="8"/>
        <v>24.304999999999996</v>
      </c>
      <c r="L40" s="10" t="s">
        <v>17</v>
      </c>
      <c r="M40" t="s">
        <v>289</v>
      </c>
      <c r="N40">
        <f t="shared" si="11"/>
        <v>200</v>
      </c>
      <c r="O40">
        <f t="shared" si="2"/>
        <v>0</v>
      </c>
      <c r="P40" t="str">
        <f t="shared" si="3"/>
        <v/>
      </c>
    </row>
    <row r="41" spans="1:17" x14ac:dyDescent="0.2">
      <c r="A41" t="s">
        <v>16</v>
      </c>
      <c r="C41" s="2" t="s">
        <v>262</v>
      </c>
      <c r="D41" t="str">
        <f t="shared" si="0"/>
        <v>00</v>
      </c>
      <c r="E41" t="str">
        <f t="shared" si="1"/>
        <v>51.250</v>
      </c>
      <c r="F41" s="3">
        <f t="shared" si="4"/>
        <v>0</v>
      </c>
      <c r="G41" s="4">
        <f t="shared" si="5"/>
        <v>51.25</v>
      </c>
      <c r="H41" s="1">
        <v>23.44</v>
      </c>
      <c r="I41" s="4">
        <f t="shared" si="6"/>
        <v>27.81</v>
      </c>
      <c r="J41" s="6">
        <f t="shared" si="7"/>
        <v>0</v>
      </c>
      <c r="K41" s="7">
        <f t="shared" si="8"/>
        <v>27.81</v>
      </c>
      <c r="L41" s="10" t="s">
        <v>17</v>
      </c>
      <c r="M41" t="s">
        <v>289</v>
      </c>
      <c r="N41">
        <f t="shared" si="11"/>
        <v>200</v>
      </c>
      <c r="O41">
        <f t="shared" si="2"/>
        <v>0</v>
      </c>
      <c r="P41" t="str">
        <f t="shared" si="3"/>
        <v/>
      </c>
    </row>
    <row r="42" spans="1:17" x14ac:dyDescent="0.2">
      <c r="A42" t="s">
        <v>16</v>
      </c>
      <c r="C42" s="2" t="s">
        <v>263</v>
      </c>
      <c r="D42" t="str">
        <f t="shared" si="0"/>
        <v>00</v>
      </c>
      <c r="E42" t="str">
        <f t="shared" si="1"/>
        <v>55.700</v>
      </c>
      <c r="F42" s="3">
        <f t="shared" si="4"/>
        <v>0</v>
      </c>
      <c r="G42" s="4">
        <f t="shared" si="5"/>
        <v>55.7</v>
      </c>
      <c r="H42" s="1">
        <v>23.44</v>
      </c>
      <c r="I42" s="4">
        <f t="shared" si="6"/>
        <v>32.260000000000005</v>
      </c>
      <c r="J42" s="6">
        <f t="shared" si="7"/>
        <v>0</v>
      </c>
      <c r="K42" s="7">
        <f t="shared" si="8"/>
        <v>32.260000000000005</v>
      </c>
      <c r="L42" s="10" t="s">
        <v>19</v>
      </c>
      <c r="M42" t="s">
        <v>289</v>
      </c>
      <c r="N42">
        <f t="shared" si="11"/>
        <v>200</v>
      </c>
      <c r="O42">
        <f t="shared" si="2"/>
        <v>0</v>
      </c>
      <c r="P42" t="str">
        <f t="shared" si="3"/>
        <v/>
      </c>
    </row>
    <row r="43" spans="1:17" x14ac:dyDescent="0.2">
      <c r="A43" t="s">
        <v>16</v>
      </c>
      <c r="C43" s="2" t="s">
        <v>264</v>
      </c>
      <c r="D43" t="str">
        <f t="shared" si="0"/>
        <v>01</v>
      </c>
      <c r="E43" t="str">
        <f t="shared" si="1"/>
        <v>05.655</v>
      </c>
      <c r="F43" s="3">
        <f t="shared" si="4"/>
        <v>1</v>
      </c>
      <c r="G43" s="4">
        <f t="shared" si="5"/>
        <v>5.6550000000000002</v>
      </c>
      <c r="H43" s="1">
        <v>23.44</v>
      </c>
      <c r="I43" s="4">
        <f t="shared" si="6"/>
        <v>-17.785</v>
      </c>
      <c r="J43" s="6">
        <f t="shared" si="7"/>
        <v>0</v>
      </c>
      <c r="K43" s="7">
        <f t="shared" si="8"/>
        <v>42.215000000000003</v>
      </c>
      <c r="L43" s="10" t="s">
        <v>18</v>
      </c>
      <c r="M43" t="s">
        <v>291</v>
      </c>
      <c r="N43">
        <f t="shared" si="11"/>
        <v>400</v>
      </c>
      <c r="O43">
        <f t="shared" si="2"/>
        <v>1</v>
      </c>
      <c r="P43" t="str">
        <f t="shared" si="3"/>
        <v>00:01:05.655</v>
      </c>
    </row>
    <row r="44" spans="1:17" x14ac:dyDescent="0.2">
      <c r="A44" t="s">
        <v>16</v>
      </c>
      <c r="C44" s="2" t="s">
        <v>265</v>
      </c>
      <c r="D44" t="str">
        <f t="shared" si="0"/>
        <v>01</v>
      </c>
      <c r="E44" t="str">
        <f t="shared" si="1"/>
        <v>08.485</v>
      </c>
      <c r="F44" s="3">
        <f t="shared" si="4"/>
        <v>1</v>
      </c>
      <c r="G44" s="4">
        <f t="shared" si="5"/>
        <v>8.4849999999999994</v>
      </c>
      <c r="H44" s="1">
        <v>23.44</v>
      </c>
      <c r="I44" s="4">
        <f t="shared" si="6"/>
        <v>-14.955000000000002</v>
      </c>
      <c r="J44" s="6">
        <f t="shared" si="7"/>
        <v>0</v>
      </c>
      <c r="K44" s="7">
        <f t="shared" si="8"/>
        <v>45.045000000000002</v>
      </c>
      <c r="L44" s="10" t="s">
        <v>17</v>
      </c>
      <c r="M44" t="s">
        <v>291</v>
      </c>
      <c r="N44">
        <f t="shared" si="11"/>
        <v>400</v>
      </c>
      <c r="O44">
        <f t="shared" si="2"/>
        <v>1</v>
      </c>
      <c r="P44" t="str">
        <f t="shared" si="3"/>
        <v>00:01:08.485</v>
      </c>
    </row>
    <row r="45" spans="1:17" x14ac:dyDescent="0.2">
      <c r="A45" t="s">
        <v>16</v>
      </c>
      <c r="C45" s="2" t="s">
        <v>266</v>
      </c>
      <c r="D45" t="str">
        <f t="shared" si="0"/>
        <v>01</v>
      </c>
      <c r="E45" t="str">
        <f t="shared" si="1"/>
        <v>12.405</v>
      </c>
      <c r="F45" s="3">
        <f t="shared" si="4"/>
        <v>1</v>
      </c>
      <c r="G45" s="4">
        <f t="shared" si="5"/>
        <v>12.404999999999999</v>
      </c>
      <c r="H45" s="1">
        <v>23.44</v>
      </c>
      <c r="I45" s="4">
        <f t="shared" si="6"/>
        <v>-11.035000000000002</v>
      </c>
      <c r="J45" s="6">
        <f t="shared" si="7"/>
        <v>0</v>
      </c>
      <c r="K45" s="7">
        <f t="shared" si="8"/>
        <v>48.964999999999996</v>
      </c>
      <c r="L45" s="10" t="s">
        <v>18</v>
      </c>
      <c r="M45" t="s">
        <v>289</v>
      </c>
      <c r="N45">
        <f t="shared" si="11"/>
        <v>200</v>
      </c>
      <c r="O45">
        <f t="shared" si="2"/>
        <v>0</v>
      </c>
      <c r="P45" t="str">
        <f t="shared" si="3"/>
        <v/>
      </c>
    </row>
    <row r="46" spans="1:17" x14ac:dyDescent="0.2">
      <c r="A46" t="s">
        <v>16</v>
      </c>
      <c r="C46" s="2" t="s">
        <v>288</v>
      </c>
      <c r="D46" t="str">
        <f t="shared" si="0"/>
        <v>01</v>
      </c>
      <c r="E46" t="str">
        <f t="shared" si="1"/>
        <v>16.535</v>
      </c>
      <c r="F46" s="3">
        <f t="shared" si="4"/>
        <v>1</v>
      </c>
      <c r="G46" s="4">
        <f t="shared" si="5"/>
        <v>16.535</v>
      </c>
      <c r="H46" s="1">
        <v>23.44</v>
      </c>
      <c r="I46" s="4">
        <f t="shared" si="6"/>
        <v>-6.9050000000000011</v>
      </c>
      <c r="J46" s="6">
        <f t="shared" si="7"/>
        <v>0</v>
      </c>
      <c r="K46" s="7">
        <f t="shared" si="8"/>
        <v>53.094999999999999</v>
      </c>
      <c r="L46" s="10" t="s">
        <v>18</v>
      </c>
      <c r="M46" s="37"/>
      <c r="N46">
        <f t="shared" si="11"/>
        <v>400</v>
      </c>
      <c r="O46">
        <f t="shared" si="2"/>
        <v>0</v>
      </c>
      <c r="P46" t="str">
        <f t="shared" si="3"/>
        <v/>
      </c>
    </row>
    <row r="47" spans="1:17" x14ac:dyDescent="0.2">
      <c r="A47" t="s">
        <v>16</v>
      </c>
      <c r="C47" s="2" t="s">
        <v>267</v>
      </c>
      <c r="D47" t="str">
        <f t="shared" si="0"/>
        <v>01</v>
      </c>
      <c r="E47" t="str">
        <f t="shared" si="1"/>
        <v>20.420</v>
      </c>
      <c r="F47" s="3">
        <f t="shared" si="4"/>
        <v>1</v>
      </c>
      <c r="G47" s="4">
        <f t="shared" si="5"/>
        <v>20.420000000000002</v>
      </c>
      <c r="H47" s="1">
        <v>23.44</v>
      </c>
      <c r="I47" s="4">
        <f t="shared" si="6"/>
        <v>-3.0199999999999996</v>
      </c>
      <c r="J47" s="6">
        <f t="shared" si="7"/>
        <v>0</v>
      </c>
      <c r="K47" s="7">
        <f t="shared" si="8"/>
        <v>56.980000000000004</v>
      </c>
      <c r="L47" s="10" t="s">
        <v>18</v>
      </c>
      <c r="M47" t="s">
        <v>291</v>
      </c>
      <c r="N47">
        <f t="shared" si="11"/>
        <v>400</v>
      </c>
      <c r="O47">
        <f t="shared" si="2"/>
        <v>1</v>
      </c>
      <c r="P47" t="str">
        <f t="shared" si="3"/>
        <v>00:01:20.420</v>
      </c>
    </row>
    <row r="48" spans="1:17" x14ac:dyDescent="0.2">
      <c r="A48" t="s">
        <v>16</v>
      </c>
      <c r="C48" s="2" t="s">
        <v>268</v>
      </c>
      <c r="D48" t="str">
        <f t="shared" si="0"/>
        <v>01</v>
      </c>
      <c r="E48" t="str">
        <f t="shared" si="1"/>
        <v>24.535</v>
      </c>
      <c r="F48" s="3">
        <f t="shared" si="4"/>
        <v>1</v>
      </c>
      <c r="G48" s="4">
        <f t="shared" si="5"/>
        <v>24.535</v>
      </c>
      <c r="H48" s="1">
        <v>23.44</v>
      </c>
      <c r="I48" s="4">
        <f t="shared" si="6"/>
        <v>1.0949999999999989</v>
      </c>
      <c r="J48" s="6">
        <f t="shared" si="7"/>
        <v>1</v>
      </c>
      <c r="K48" s="7">
        <f t="shared" si="8"/>
        <v>1.0949999999999989</v>
      </c>
      <c r="L48" s="10" t="s">
        <v>18</v>
      </c>
      <c r="M48" t="s">
        <v>289</v>
      </c>
      <c r="N48">
        <f t="shared" si="11"/>
        <v>200</v>
      </c>
      <c r="O48">
        <f t="shared" si="2"/>
        <v>0</v>
      </c>
      <c r="P48" t="str">
        <f t="shared" si="3"/>
        <v/>
      </c>
    </row>
    <row r="49" spans="1:16" x14ac:dyDescent="0.2">
      <c r="A49" t="s">
        <v>16</v>
      </c>
      <c r="C49" s="2" t="s">
        <v>269</v>
      </c>
      <c r="D49" t="str">
        <f t="shared" si="0"/>
        <v>01</v>
      </c>
      <c r="E49" t="str">
        <f t="shared" si="1"/>
        <v>35.560</v>
      </c>
      <c r="F49" s="3">
        <f t="shared" si="4"/>
        <v>1</v>
      </c>
      <c r="G49" s="4">
        <f t="shared" si="5"/>
        <v>35.56</v>
      </c>
      <c r="H49" s="1">
        <v>23.44</v>
      </c>
      <c r="I49" s="4">
        <f t="shared" si="6"/>
        <v>12.120000000000001</v>
      </c>
      <c r="J49" s="6">
        <f t="shared" si="7"/>
        <v>1</v>
      </c>
      <c r="K49" s="7">
        <f t="shared" si="8"/>
        <v>12.120000000000001</v>
      </c>
      <c r="L49" s="10" t="s">
        <v>18</v>
      </c>
      <c r="M49" t="s">
        <v>289</v>
      </c>
      <c r="N49">
        <f t="shared" si="11"/>
        <v>200</v>
      </c>
      <c r="O49">
        <f t="shared" si="2"/>
        <v>0</v>
      </c>
      <c r="P49" t="str">
        <f t="shared" si="3"/>
        <v/>
      </c>
    </row>
    <row r="50" spans="1:16" x14ac:dyDescent="0.2">
      <c r="A50" t="s">
        <v>16</v>
      </c>
      <c r="C50" s="2" t="s">
        <v>270</v>
      </c>
      <c r="D50" t="str">
        <f t="shared" si="0"/>
        <v>01</v>
      </c>
      <c r="E50" t="str">
        <f t="shared" si="1"/>
        <v>40.550</v>
      </c>
      <c r="F50" s="3">
        <f t="shared" si="4"/>
        <v>1</v>
      </c>
      <c r="G50" s="4">
        <f t="shared" si="5"/>
        <v>40.549999999999997</v>
      </c>
      <c r="H50" s="1">
        <v>23.44</v>
      </c>
      <c r="I50" s="4">
        <f t="shared" si="6"/>
        <v>17.109999999999996</v>
      </c>
      <c r="J50" s="6">
        <f t="shared" si="7"/>
        <v>1</v>
      </c>
      <c r="K50" s="7">
        <f t="shared" si="8"/>
        <v>17.109999999999996</v>
      </c>
      <c r="L50" s="10" t="s">
        <v>19</v>
      </c>
      <c r="M50" t="s">
        <v>289</v>
      </c>
      <c r="N50">
        <f t="shared" si="11"/>
        <v>200</v>
      </c>
      <c r="O50">
        <f t="shared" si="2"/>
        <v>0</v>
      </c>
      <c r="P50" t="str">
        <f t="shared" si="3"/>
        <v/>
      </c>
    </row>
    <row r="51" spans="1:16" x14ac:dyDescent="0.2">
      <c r="A51" t="s">
        <v>16</v>
      </c>
      <c r="C51" s="2" t="s">
        <v>271</v>
      </c>
      <c r="D51" t="str">
        <f t="shared" si="0"/>
        <v>01</v>
      </c>
      <c r="E51" t="str">
        <f t="shared" si="1"/>
        <v>51.235</v>
      </c>
      <c r="F51" s="3">
        <f t="shared" si="4"/>
        <v>1</v>
      </c>
      <c r="G51" s="4">
        <f t="shared" si="5"/>
        <v>51.234999999999999</v>
      </c>
      <c r="H51" s="1">
        <v>23.44</v>
      </c>
      <c r="I51" s="4">
        <f t="shared" si="6"/>
        <v>27.794999999999998</v>
      </c>
      <c r="J51" s="6">
        <f t="shared" si="7"/>
        <v>1</v>
      </c>
      <c r="K51" s="7">
        <f t="shared" si="8"/>
        <v>27.794999999999998</v>
      </c>
      <c r="L51" s="10" t="s">
        <v>18</v>
      </c>
      <c r="M51" t="s">
        <v>289</v>
      </c>
      <c r="N51">
        <f t="shared" si="11"/>
        <v>200</v>
      </c>
      <c r="O51">
        <f t="shared" si="2"/>
        <v>0</v>
      </c>
      <c r="P51" t="str">
        <f t="shared" si="3"/>
        <v/>
      </c>
    </row>
    <row r="52" spans="1:16" x14ac:dyDescent="0.2">
      <c r="A52" t="s">
        <v>16</v>
      </c>
      <c r="C52" s="2" t="s">
        <v>272</v>
      </c>
      <c r="D52" t="str">
        <f t="shared" si="0"/>
        <v>01</v>
      </c>
      <c r="E52" t="str">
        <f t="shared" si="1"/>
        <v>54.605</v>
      </c>
      <c r="F52" s="3">
        <f t="shared" si="4"/>
        <v>1</v>
      </c>
      <c r="G52" s="4">
        <f t="shared" si="5"/>
        <v>54.604999999999997</v>
      </c>
      <c r="H52" s="1">
        <v>23.44</v>
      </c>
      <c r="I52" s="4">
        <f t="shared" si="6"/>
        <v>31.164999999999996</v>
      </c>
      <c r="J52" s="6">
        <f t="shared" si="7"/>
        <v>1</v>
      </c>
      <c r="K52" s="7">
        <f t="shared" si="8"/>
        <v>31.164999999999996</v>
      </c>
      <c r="L52" s="10" t="s">
        <v>18</v>
      </c>
      <c r="M52" t="s">
        <v>289</v>
      </c>
      <c r="N52">
        <f t="shared" si="11"/>
        <v>200</v>
      </c>
      <c r="O52">
        <f t="shared" si="2"/>
        <v>0</v>
      </c>
      <c r="P52" t="str">
        <f t="shared" si="3"/>
        <v/>
      </c>
    </row>
    <row r="53" spans="1:16" x14ac:dyDescent="0.2">
      <c r="A53" t="s">
        <v>16</v>
      </c>
      <c r="C53" s="2" t="s">
        <v>273</v>
      </c>
      <c r="D53" t="str">
        <f t="shared" si="0"/>
        <v>01</v>
      </c>
      <c r="E53" t="str">
        <f t="shared" si="1"/>
        <v>59.685</v>
      </c>
      <c r="F53" s="3">
        <f t="shared" si="4"/>
        <v>1</v>
      </c>
      <c r="G53" s="4">
        <f t="shared" si="5"/>
        <v>59.685000000000002</v>
      </c>
      <c r="H53" s="1">
        <v>23.44</v>
      </c>
      <c r="I53" s="4">
        <f t="shared" si="6"/>
        <v>36.245000000000005</v>
      </c>
      <c r="J53" s="6">
        <f t="shared" si="7"/>
        <v>1</v>
      </c>
      <c r="K53" s="7">
        <f t="shared" si="8"/>
        <v>36.245000000000005</v>
      </c>
      <c r="L53" s="10" t="s">
        <v>18</v>
      </c>
      <c r="M53" t="s">
        <v>289</v>
      </c>
      <c r="N53">
        <f t="shared" si="11"/>
        <v>200</v>
      </c>
      <c r="O53">
        <f t="shared" si="2"/>
        <v>0</v>
      </c>
      <c r="P53" t="str">
        <f t="shared" si="3"/>
        <v/>
      </c>
    </row>
    <row r="54" spans="1:16" x14ac:dyDescent="0.2">
      <c r="A54" t="s">
        <v>16</v>
      </c>
      <c r="C54" s="2" t="s">
        <v>274</v>
      </c>
      <c r="D54" t="str">
        <f t="shared" si="0"/>
        <v>02</v>
      </c>
      <c r="E54" t="str">
        <f t="shared" si="1"/>
        <v>03.025</v>
      </c>
      <c r="F54" s="3">
        <f t="shared" si="4"/>
        <v>2</v>
      </c>
      <c r="G54" s="4">
        <f t="shared" si="5"/>
        <v>3.0249999999999999</v>
      </c>
      <c r="H54" s="1">
        <v>23.44</v>
      </c>
      <c r="I54" s="4">
        <f t="shared" si="6"/>
        <v>-20.415000000000003</v>
      </c>
      <c r="J54" s="6">
        <f t="shared" si="7"/>
        <v>1</v>
      </c>
      <c r="K54" s="7">
        <f t="shared" si="8"/>
        <v>39.584999999999994</v>
      </c>
      <c r="L54" s="10" t="s">
        <v>18</v>
      </c>
      <c r="M54" t="s">
        <v>289</v>
      </c>
      <c r="N54">
        <f t="shared" si="11"/>
        <v>200</v>
      </c>
      <c r="O54">
        <f t="shared" si="2"/>
        <v>0</v>
      </c>
      <c r="P54" t="str">
        <f t="shared" si="3"/>
        <v/>
      </c>
    </row>
    <row r="55" spans="1:16" x14ac:dyDescent="0.2">
      <c r="A55" t="s">
        <v>16</v>
      </c>
      <c r="C55" s="2" t="s">
        <v>275</v>
      </c>
      <c r="D55" t="str">
        <f t="shared" si="0"/>
        <v>02</v>
      </c>
      <c r="E55" t="str">
        <f t="shared" si="1"/>
        <v>06.890</v>
      </c>
      <c r="F55" s="3">
        <f t="shared" si="4"/>
        <v>2</v>
      </c>
      <c r="G55" s="4">
        <f t="shared" si="5"/>
        <v>6.89</v>
      </c>
      <c r="H55" s="1">
        <v>23.44</v>
      </c>
      <c r="I55" s="4">
        <f t="shared" si="6"/>
        <v>-16.55</v>
      </c>
      <c r="J55" s="6">
        <f t="shared" si="7"/>
        <v>1</v>
      </c>
      <c r="K55" s="7">
        <f t="shared" si="8"/>
        <v>43.45</v>
      </c>
      <c r="L55" s="10" t="s">
        <v>19</v>
      </c>
      <c r="M55" t="s">
        <v>291</v>
      </c>
      <c r="N55">
        <f t="shared" si="11"/>
        <v>400</v>
      </c>
      <c r="O55">
        <f t="shared" si="2"/>
        <v>1</v>
      </c>
      <c r="P55" t="str">
        <f t="shared" si="3"/>
        <v>00:02:06.890</v>
      </c>
    </row>
    <row r="56" spans="1:16" x14ac:dyDescent="0.2">
      <c r="A56" t="s">
        <v>16</v>
      </c>
      <c r="C56" s="2" t="s">
        <v>276</v>
      </c>
      <c r="D56" t="str">
        <f t="shared" si="0"/>
        <v>02</v>
      </c>
      <c r="E56" t="str">
        <f t="shared" si="1"/>
        <v>12.930</v>
      </c>
      <c r="F56" s="3">
        <f t="shared" si="4"/>
        <v>2</v>
      </c>
      <c r="G56" s="4">
        <f t="shared" si="5"/>
        <v>12.93</v>
      </c>
      <c r="H56" s="1">
        <v>23.44</v>
      </c>
      <c r="I56" s="4">
        <f t="shared" si="6"/>
        <v>-10.510000000000002</v>
      </c>
      <c r="J56" s="6">
        <f t="shared" si="7"/>
        <v>1</v>
      </c>
      <c r="K56" s="7">
        <f t="shared" si="8"/>
        <v>49.489999999999995</v>
      </c>
      <c r="L56" s="10" t="s">
        <v>19</v>
      </c>
      <c r="M56" t="s">
        <v>289</v>
      </c>
      <c r="N56">
        <f t="shared" si="11"/>
        <v>200</v>
      </c>
      <c r="O56">
        <f t="shared" si="2"/>
        <v>0</v>
      </c>
      <c r="P56" t="str">
        <f t="shared" si="3"/>
        <v/>
      </c>
    </row>
    <row r="57" spans="1:16" x14ac:dyDescent="0.2">
      <c r="A57" t="s">
        <v>16</v>
      </c>
      <c r="C57" s="2" t="s">
        <v>277</v>
      </c>
      <c r="D57" t="str">
        <f t="shared" si="0"/>
        <v>02</v>
      </c>
      <c r="E57" t="str">
        <f t="shared" si="1"/>
        <v>16.610</v>
      </c>
      <c r="F57" s="3">
        <f t="shared" si="4"/>
        <v>2</v>
      </c>
      <c r="G57" s="4">
        <f t="shared" si="5"/>
        <v>16.61</v>
      </c>
      <c r="H57" s="1">
        <v>23.44</v>
      </c>
      <c r="I57" s="4">
        <f t="shared" si="6"/>
        <v>-6.8300000000000018</v>
      </c>
      <c r="J57" s="6">
        <f t="shared" si="7"/>
        <v>1</v>
      </c>
      <c r="K57" s="7">
        <f t="shared" si="8"/>
        <v>53.17</v>
      </c>
      <c r="L57" s="10" t="s">
        <v>17</v>
      </c>
      <c r="M57" t="s">
        <v>291</v>
      </c>
      <c r="N57">
        <f t="shared" si="11"/>
        <v>400</v>
      </c>
      <c r="O57">
        <f t="shared" si="2"/>
        <v>1</v>
      </c>
      <c r="P57" t="str">
        <f t="shared" si="3"/>
        <v>00:02:16.610</v>
      </c>
    </row>
    <row r="58" spans="1:16" x14ac:dyDescent="0.2">
      <c r="A58" t="s">
        <v>16</v>
      </c>
      <c r="C58" s="2" t="s">
        <v>278</v>
      </c>
      <c r="D58" t="str">
        <f t="shared" si="0"/>
        <v>02</v>
      </c>
      <c r="E58" t="str">
        <f t="shared" si="1"/>
        <v>27.265</v>
      </c>
      <c r="F58" s="3">
        <f t="shared" si="4"/>
        <v>2</v>
      </c>
      <c r="G58" s="4">
        <f t="shared" si="5"/>
        <v>27.265000000000001</v>
      </c>
      <c r="H58" s="1">
        <v>23.44</v>
      </c>
      <c r="I58" s="4">
        <f t="shared" si="6"/>
        <v>3.8249999999999993</v>
      </c>
      <c r="J58" s="6">
        <f t="shared" si="7"/>
        <v>2</v>
      </c>
      <c r="K58" s="7">
        <f t="shared" si="8"/>
        <v>3.8249999999999993</v>
      </c>
      <c r="L58" s="10" t="s">
        <v>19</v>
      </c>
      <c r="M58" t="s">
        <v>289</v>
      </c>
      <c r="N58">
        <f t="shared" si="11"/>
        <v>200</v>
      </c>
      <c r="O58">
        <f t="shared" si="2"/>
        <v>0</v>
      </c>
      <c r="P58" t="str">
        <f t="shared" si="3"/>
        <v/>
      </c>
    </row>
    <row r="59" spans="1:16" x14ac:dyDescent="0.2">
      <c r="A59" t="s">
        <v>16</v>
      </c>
      <c r="C59" s="2" t="s">
        <v>279</v>
      </c>
      <c r="D59" t="str">
        <f t="shared" si="0"/>
        <v>02</v>
      </c>
      <c r="E59" t="str">
        <f t="shared" si="1"/>
        <v>35.225</v>
      </c>
      <c r="F59" s="3">
        <f t="shared" si="4"/>
        <v>2</v>
      </c>
      <c r="G59" s="4">
        <f t="shared" si="5"/>
        <v>35.225000000000001</v>
      </c>
      <c r="H59" s="1">
        <v>23.44</v>
      </c>
      <c r="I59" s="4">
        <f t="shared" si="6"/>
        <v>11.785</v>
      </c>
      <c r="J59" s="6">
        <f t="shared" si="7"/>
        <v>2</v>
      </c>
      <c r="K59" s="7">
        <f t="shared" si="8"/>
        <v>11.785</v>
      </c>
      <c r="L59" s="10" t="s">
        <v>17</v>
      </c>
      <c r="M59" t="s">
        <v>289</v>
      </c>
      <c r="N59">
        <f t="shared" si="11"/>
        <v>200</v>
      </c>
      <c r="O59">
        <f t="shared" si="2"/>
        <v>0</v>
      </c>
      <c r="P59" t="str">
        <f t="shared" si="3"/>
        <v/>
      </c>
    </row>
    <row r="60" spans="1:16" x14ac:dyDescent="0.2">
      <c r="A60" t="s">
        <v>16</v>
      </c>
      <c r="C60" s="2" t="s">
        <v>280</v>
      </c>
      <c r="D60" t="str">
        <f t="shared" si="0"/>
        <v>02</v>
      </c>
      <c r="E60" t="str">
        <f t="shared" si="1"/>
        <v>42.710</v>
      </c>
      <c r="F60" s="3">
        <f t="shared" si="4"/>
        <v>2</v>
      </c>
      <c r="G60" s="4">
        <f t="shared" si="5"/>
        <v>42.71</v>
      </c>
      <c r="H60" s="1">
        <v>23.44</v>
      </c>
      <c r="I60" s="4">
        <f t="shared" si="6"/>
        <v>19.27</v>
      </c>
      <c r="J60" s="6">
        <f t="shared" si="7"/>
        <v>2</v>
      </c>
      <c r="K60" s="7">
        <f t="shared" si="8"/>
        <v>19.27</v>
      </c>
      <c r="L60" s="10" t="s">
        <v>18</v>
      </c>
      <c r="M60" t="s">
        <v>289</v>
      </c>
      <c r="N60">
        <f t="shared" si="11"/>
        <v>200</v>
      </c>
      <c r="O60">
        <f t="shared" si="2"/>
        <v>0</v>
      </c>
      <c r="P60" t="str">
        <f t="shared" si="3"/>
        <v/>
      </c>
    </row>
    <row r="61" spans="1:16" x14ac:dyDescent="0.2">
      <c r="A61" t="s">
        <v>16</v>
      </c>
      <c r="C61" s="2" t="s">
        <v>281</v>
      </c>
      <c r="D61" t="str">
        <f t="shared" si="0"/>
        <v>02</v>
      </c>
      <c r="E61" t="str">
        <f t="shared" si="1"/>
        <v>47.320</v>
      </c>
      <c r="F61" s="3">
        <f t="shared" si="4"/>
        <v>2</v>
      </c>
      <c r="G61" s="4">
        <f t="shared" si="5"/>
        <v>47.32</v>
      </c>
      <c r="H61" s="1">
        <v>23.44</v>
      </c>
      <c r="I61" s="4">
        <f t="shared" si="6"/>
        <v>23.88</v>
      </c>
      <c r="J61" s="6">
        <f t="shared" si="7"/>
        <v>2</v>
      </c>
      <c r="K61" s="7">
        <f t="shared" si="8"/>
        <v>23.88</v>
      </c>
      <c r="L61" s="10" t="s">
        <v>17</v>
      </c>
      <c r="M61" t="s">
        <v>291</v>
      </c>
      <c r="N61">
        <f t="shared" si="11"/>
        <v>400</v>
      </c>
      <c r="O61">
        <f t="shared" si="2"/>
        <v>1</v>
      </c>
      <c r="P61" t="str">
        <f t="shared" si="3"/>
        <v>00:02:47.320</v>
      </c>
    </row>
    <row r="62" spans="1:16" x14ac:dyDescent="0.2">
      <c r="A62" t="s">
        <v>16</v>
      </c>
      <c r="C62" s="2" t="s">
        <v>282</v>
      </c>
      <c r="D62" t="str">
        <f t="shared" si="0"/>
        <v>02</v>
      </c>
      <c r="E62" t="str">
        <f t="shared" si="1"/>
        <v>50.720</v>
      </c>
      <c r="F62" s="3">
        <f t="shared" si="4"/>
        <v>2</v>
      </c>
      <c r="G62" s="4">
        <f t="shared" si="5"/>
        <v>50.72</v>
      </c>
      <c r="H62" s="1">
        <v>23.44</v>
      </c>
      <c r="I62" s="4">
        <f t="shared" si="6"/>
        <v>27.279999999999998</v>
      </c>
      <c r="J62" s="6">
        <f t="shared" si="7"/>
        <v>2</v>
      </c>
      <c r="K62" s="7">
        <f t="shared" si="8"/>
        <v>27.279999999999998</v>
      </c>
      <c r="L62" s="10" t="s">
        <v>18</v>
      </c>
      <c r="M62" t="s">
        <v>289</v>
      </c>
      <c r="N62">
        <f t="shared" si="11"/>
        <v>200</v>
      </c>
      <c r="O62">
        <f t="shared" si="2"/>
        <v>0</v>
      </c>
      <c r="P62" t="str">
        <f t="shared" si="3"/>
        <v/>
      </c>
    </row>
    <row r="63" spans="1:16" x14ac:dyDescent="0.2">
      <c r="A63" t="s">
        <v>16</v>
      </c>
      <c r="C63" s="2" t="s">
        <v>283</v>
      </c>
      <c r="D63" t="str">
        <f t="shared" si="0"/>
        <v>02</v>
      </c>
      <c r="E63" t="str">
        <f t="shared" si="1"/>
        <v>56.280</v>
      </c>
      <c r="F63" s="3">
        <f t="shared" si="4"/>
        <v>2</v>
      </c>
      <c r="G63" s="4">
        <f t="shared" si="5"/>
        <v>56.28</v>
      </c>
      <c r="H63" s="1">
        <v>23.44</v>
      </c>
      <c r="I63" s="4">
        <f t="shared" si="6"/>
        <v>32.840000000000003</v>
      </c>
      <c r="J63" s="6">
        <f t="shared" si="7"/>
        <v>2</v>
      </c>
      <c r="K63" s="7">
        <f t="shared" si="8"/>
        <v>32.840000000000003</v>
      </c>
      <c r="L63" s="10" t="s">
        <v>18</v>
      </c>
      <c r="M63" t="s">
        <v>289</v>
      </c>
      <c r="N63">
        <f t="shared" si="11"/>
        <v>200</v>
      </c>
      <c r="O63">
        <f t="shared" si="2"/>
        <v>0</v>
      </c>
      <c r="P63" t="str">
        <f t="shared" si="3"/>
        <v/>
      </c>
    </row>
    <row r="64" spans="1:16" x14ac:dyDescent="0.2">
      <c r="A64" t="s">
        <v>16</v>
      </c>
      <c r="C64" s="2" t="s">
        <v>284</v>
      </c>
      <c r="D64" t="str">
        <f t="shared" si="0"/>
        <v>02</v>
      </c>
      <c r="E64" t="str">
        <f t="shared" si="1"/>
        <v>58.895</v>
      </c>
      <c r="F64" s="3">
        <f t="shared" si="4"/>
        <v>2</v>
      </c>
      <c r="G64" s="4">
        <f t="shared" si="5"/>
        <v>58.895000000000003</v>
      </c>
      <c r="H64" s="1">
        <v>23.44</v>
      </c>
      <c r="I64" s="4">
        <f t="shared" si="6"/>
        <v>35.454999999999998</v>
      </c>
      <c r="J64" s="6">
        <f t="shared" si="7"/>
        <v>2</v>
      </c>
      <c r="K64" s="7">
        <f t="shared" si="8"/>
        <v>35.454999999999998</v>
      </c>
      <c r="L64" s="10" t="s">
        <v>18</v>
      </c>
      <c r="M64" t="s">
        <v>289</v>
      </c>
      <c r="N64">
        <f t="shared" si="11"/>
        <v>200</v>
      </c>
      <c r="O64">
        <f t="shared" si="2"/>
        <v>0</v>
      </c>
      <c r="P64" t="str">
        <f t="shared" si="3"/>
        <v/>
      </c>
    </row>
    <row r="65" spans="1:16" x14ac:dyDescent="0.2">
      <c r="A65" t="s">
        <v>16</v>
      </c>
      <c r="C65" s="2" t="s">
        <v>285</v>
      </c>
      <c r="D65" t="str">
        <f t="shared" si="0"/>
        <v>03</v>
      </c>
      <c r="E65" t="str">
        <f t="shared" si="1"/>
        <v>10.170</v>
      </c>
      <c r="F65" s="3">
        <f t="shared" si="4"/>
        <v>3</v>
      </c>
      <c r="G65" s="4">
        <f t="shared" si="5"/>
        <v>10.17</v>
      </c>
      <c r="H65" s="1">
        <v>23.44</v>
      </c>
      <c r="I65" s="4">
        <f t="shared" si="6"/>
        <v>-13.270000000000001</v>
      </c>
      <c r="J65" s="6">
        <f t="shared" si="7"/>
        <v>2</v>
      </c>
      <c r="K65" s="7">
        <f t="shared" si="8"/>
        <v>46.73</v>
      </c>
      <c r="L65" s="10" t="s">
        <v>19</v>
      </c>
      <c r="M65" t="s">
        <v>291</v>
      </c>
      <c r="N65">
        <f t="shared" si="11"/>
        <v>400</v>
      </c>
      <c r="O65">
        <f t="shared" si="2"/>
        <v>1</v>
      </c>
      <c r="P65" t="str">
        <f t="shared" si="3"/>
        <v>00:03:10.170</v>
      </c>
    </row>
    <row r="66" spans="1:16" x14ac:dyDescent="0.2">
      <c r="A66" t="s">
        <v>16</v>
      </c>
      <c r="C66" s="2" t="s">
        <v>286</v>
      </c>
      <c r="D66" t="str">
        <f t="shared" ref="D66" si="12">LEFT(RIGHT(C66,9),2)</f>
        <v>03</v>
      </c>
      <c r="E66" t="str">
        <f t="shared" ref="E66" si="13">RIGHT(C66,6)</f>
        <v>14.015</v>
      </c>
      <c r="F66" s="3">
        <f t="shared" si="4"/>
        <v>3</v>
      </c>
      <c r="G66" s="4">
        <f t="shared" si="5"/>
        <v>14.015000000000001</v>
      </c>
      <c r="H66" s="1">
        <v>23.44</v>
      </c>
      <c r="I66" s="4">
        <f t="shared" si="6"/>
        <v>-9.4250000000000007</v>
      </c>
      <c r="J66" s="6">
        <f t="shared" si="7"/>
        <v>2</v>
      </c>
      <c r="K66" s="7">
        <f t="shared" si="8"/>
        <v>50.575000000000003</v>
      </c>
      <c r="L66" s="10" t="s">
        <v>18</v>
      </c>
      <c r="M66" t="s">
        <v>289</v>
      </c>
      <c r="N66">
        <f t="shared" si="11"/>
        <v>200</v>
      </c>
      <c r="O66">
        <f>IF(M66="InCongru",1,0)</f>
        <v>0</v>
      </c>
      <c r="P66" t="str">
        <f>IF(O66=1,C66,"")</f>
        <v/>
      </c>
    </row>
    <row r="67" spans="1:16" x14ac:dyDescent="0.2">
      <c r="O67">
        <f>SUM(O2:O33)</f>
        <v>9</v>
      </c>
      <c r="P67" t="s">
        <v>312</v>
      </c>
    </row>
    <row r="68" spans="1:16" x14ac:dyDescent="0.2">
      <c r="O68">
        <f>SUM(O34:O66)</f>
        <v>9</v>
      </c>
      <c r="P68" t="s">
        <v>313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OFFSET</vt:lpstr>
      <vt:lpstr>Curare-Congruent</vt:lpstr>
      <vt:lpstr>Curare-Incongruent</vt:lpstr>
      <vt:lpstr>Perf-Congruent</vt:lpstr>
      <vt:lpstr>Perf-Incongruent</vt:lpstr>
      <vt:lpstr>Reg-Congruent</vt:lpstr>
      <vt:lpstr>Reg-Incongruent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BOLGER Deirdre</cp:lastModifiedBy>
  <dcterms:created xsi:type="dcterms:W3CDTF">2019-04-12T13:28:15Z</dcterms:created>
  <dcterms:modified xsi:type="dcterms:W3CDTF">2022-05-23T13:21:22Z</dcterms:modified>
</cp:coreProperties>
</file>