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ger/Documents/work/Projects/Project-BrainIHM/Data_for_trigger_correct/S06/"/>
    </mc:Choice>
  </mc:AlternateContent>
  <xr:revisionPtr revIDLastSave="0" documentId="13_ncr:1_{656589F5-35B7-1747-854A-481B4206D8ED}" xr6:coauthVersionLast="43" xr6:coauthVersionMax="43" xr10:uidLastSave="{00000000-0000-0000-0000-000000000000}"/>
  <bookViews>
    <workbookView xWindow="400" yWindow="1380" windowWidth="34580" windowHeight="19420" activeTab="3" xr2:uid="{0339E0F9-AE7C-3A4B-A545-735037D9C934}"/>
  </bookViews>
  <sheets>
    <sheet name="Reg-Human-Congruent-orig" sheetId="1" r:id="rId1"/>
    <sheet name="Reg-Human-Congruent" sheetId="2" r:id="rId2"/>
    <sheet name="Reg-Human-Incongruent-orig" sheetId="3" r:id="rId3"/>
    <sheet name="Reg-Human-Incongruen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6" i="4" l="1"/>
  <c r="M57" i="4"/>
  <c r="D2" i="4"/>
  <c r="G3" i="4"/>
  <c r="L3" i="4" s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8" i="4"/>
  <c r="M59" i="4"/>
  <c r="M60" i="4"/>
  <c r="M61" i="4"/>
  <c r="M62" i="4"/>
  <c r="M63" i="4"/>
  <c r="M64" i="4"/>
  <c r="M65" i="4"/>
  <c r="M66" i="4"/>
  <c r="M2" i="4"/>
  <c r="C3" i="3"/>
  <c r="C5" i="3"/>
  <c r="C7" i="3"/>
  <c r="C10" i="3"/>
  <c r="C12" i="3"/>
  <c r="C14" i="3"/>
  <c r="C16" i="3"/>
  <c r="C18" i="3"/>
  <c r="C20" i="3"/>
  <c r="C22" i="3"/>
  <c r="C24" i="3"/>
  <c r="C27" i="3"/>
  <c r="C29" i="3"/>
  <c r="C31" i="3"/>
  <c r="C33" i="3"/>
  <c r="C35" i="3"/>
  <c r="C37" i="3"/>
  <c r="C39" i="3"/>
  <c r="C41" i="3"/>
  <c r="C43" i="3"/>
  <c r="C45" i="3"/>
  <c r="C47" i="3"/>
  <c r="C49" i="3"/>
  <c r="C51" i="3"/>
  <c r="C53" i="3"/>
  <c r="C55" i="3"/>
  <c r="C57" i="3"/>
  <c r="C59" i="3"/>
  <c r="C61" i="3"/>
  <c r="C63" i="3"/>
  <c r="C65" i="3"/>
  <c r="C4" i="3"/>
  <c r="C6" i="3"/>
  <c r="C8" i="3"/>
  <c r="C9" i="3"/>
  <c r="C11" i="3"/>
  <c r="C13" i="3"/>
  <c r="C15" i="3"/>
  <c r="C17" i="3"/>
  <c r="C19" i="3"/>
  <c r="C21" i="3"/>
  <c r="C23" i="3"/>
  <c r="C25" i="3"/>
  <c r="C26" i="3"/>
  <c r="C28" i="3"/>
  <c r="C30" i="3"/>
  <c r="C32" i="3"/>
  <c r="C34" i="3"/>
  <c r="C36" i="3"/>
  <c r="C38" i="3"/>
  <c r="C40" i="3"/>
  <c r="C42" i="3"/>
  <c r="C44" i="3"/>
  <c r="C46" i="3"/>
  <c r="C48" i="3"/>
  <c r="C50" i="3"/>
  <c r="C52" i="3"/>
  <c r="C54" i="3"/>
  <c r="C56" i="3"/>
  <c r="C58" i="3"/>
  <c r="C60" i="3"/>
  <c r="C62" i="3"/>
  <c r="C64" i="3"/>
  <c r="C66" i="3"/>
  <c r="C2" i="3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C3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4" i="1"/>
  <c r="C36" i="1"/>
  <c r="C38" i="1"/>
  <c r="C40" i="1"/>
  <c r="C42" i="1"/>
  <c r="C44" i="1"/>
  <c r="C46" i="1"/>
  <c r="C49" i="1"/>
  <c r="C50" i="1"/>
  <c r="C52" i="1"/>
  <c r="C54" i="1"/>
  <c r="C57" i="1"/>
  <c r="C59" i="1"/>
  <c r="C62" i="1"/>
  <c r="C64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3" i="1"/>
  <c r="C35" i="1"/>
  <c r="C37" i="1"/>
  <c r="C39" i="1"/>
  <c r="C41" i="1"/>
  <c r="C43" i="1"/>
  <c r="C45" i="1"/>
  <c r="C47" i="1"/>
  <c r="C48" i="1"/>
  <c r="C51" i="1"/>
  <c r="C53" i="1"/>
  <c r="C55" i="1"/>
  <c r="C56" i="1"/>
  <c r="C58" i="1"/>
  <c r="C60" i="1"/>
  <c r="C61" i="1"/>
  <c r="C63" i="1"/>
  <c r="C65" i="1"/>
  <c r="C2" i="1"/>
  <c r="D3" i="4" l="1"/>
  <c r="E3" i="4"/>
  <c r="G4" i="4"/>
  <c r="E4" i="4" l="1"/>
  <c r="D4" i="4"/>
  <c r="G5" i="4"/>
  <c r="L4" i="4"/>
  <c r="E5" i="4" l="1"/>
  <c r="D5" i="4"/>
  <c r="G6" i="4"/>
  <c r="L5" i="4"/>
  <c r="E6" i="4" l="1"/>
  <c r="D6" i="4"/>
  <c r="G7" i="4"/>
  <c r="D7" i="4" s="1"/>
  <c r="L6" i="4"/>
  <c r="E7" i="4" l="1"/>
  <c r="G8" i="4"/>
  <c r="D8" i="4" s="1"/>
  <c r="L7" i="4"/>
  <c r="E8" i="4" l="1"/>
  <c r="E9" i="4" s="1"/>
  <c r="G9" i="4"/>
  <c r="D9" i="4" s="1"/>
  <c r="L8" i="4"/>
  <c r="G10" i="4" l="1"/>
  <c r="D10" i="4" s="1"/>
  <c r="L9" i="4"/>
  <c r="E10" i="4" l="1"/>
  <c r="G11" i="4"/>
  <c r="D11" i="4" s="1"/>
  <c r="L10" i="4"/>
  <c r="E11" i="4" l="1"/>
  <c r="G12" i="4"/>
  <c r="D12" i="4" s="1"/>
  <c r="L11" i="4"/>
  <c r="E12" i="4" l="1"/>
  <c r="G13" i="4"/>
  <c r="D13" i="4" s="1"/>
  <c r="L12" i="4"/>
  <c r="E13" i="4" l="1"/>
  <c r="G14" i="4"/>
  <c r="D14" i="4" s="1"/>
  <c r="L13" i="4"/>
  <c r="E14" i="4" l="1"/>
  <c r="G15" i="4"/>
  <c r="D15" i="4" s="1"/>
  <c r="L14" i="4"/>
  <c r="E15" i="4" l="1"/>
  <c r="G16" i="4"/>
  <c r="D16" i="4" s="1"/>
  <c r="L15" i="4"/>
  <c r="E16" i="4" l="1"/>
  <c r="G17" i="4"/>
  <c r="D17" i="4" s="1"/>
  <c r="L16" i="4"/>
  <c r="E17" i="4" l="1"/>
  <c r="G18" i="4"/>
  <c r="D18" i="4" s="1"/>
  <c r="L17" i="4"/>
  <c r="E18" i="4" l="1"/>
  <c r="G19" i="4"/>
  <c r="D19" i="4" s="1"/>
  <c r="L18" i="4"/>
  <c r="E19" i="4" l="1"/>
  <c r="G20" i="4"/>
  <c r="D20" i="4" s="1"/>
  <c r="L19" i="4"/>
  <c r="E20" i="4" l="1"/>
  <c r="E21" i="4" s="1"/>
  <c r="G21" i="4"/>
  <c r="D21" i="4" s="1"/>
  <c r="L20" i="4"/>
  <c r="G22" i="4" l="1"/>
  <c r="D22" i="4" s="1"/>
  <c r="L21" i="4"/>
  <c r="E22" i="4" l="1"/>
  <c r="G23" i="4"/>
  <c r="D23" i="4" s="1"/>
  <c r="L22" i="4"/>
  <c r="E23" i="4" l="1"/>
  <c r="G24" i="4"/>
  <c r="D24" i="4" s="1"/>
  <c r="L23" i="4"/>
  <c r="E24" i="4" l="1"/>
  <c r="G25" i="4"/>
  <c r="D25" i="4" s="1"/>
  <c r="L24" i="4"/>
  <c r="E25" i="4" l="1"/>
  <c r="G26" i="4"/>
  <c r="D26" i="4" s="1"/>
  <c r="L25" i="4"/>
  <c r="E26" i="4" l="1"/>
  <c r="G27" i="4"/>
  <c r="D27" i="4" s="1"/>
  <c r="L26" i="4"/>
  <c r="E27" i="4" l="1"/>
  <c r="G28" i="4"/>
  <c r="D28" i="4" s="1"/>
  <c r="L27" i="4"/>
  <c r="E28" i="4" l="1"/>
  <c r="G29" i="4"/>
  <c r="D29" i="4" s="1"/>
  <c r="L28" i="4"/>
  <c r="E29" i="4" l="1"/>
  <c r="G30" i="4"/>
  <c r="D30" i="4" s="1"/>
  <c r="L29" i="4"/>
  <c r="E30" i="4" l="1"/>
  <c r="E31" i="4" s="1"/>
  <c r="G31" i="4"/>
  <c r="D31" i="4" s="1"/>
  <c r="L30" i="4"/>
  <c r="G32" i="4" l="1"/>
  <c r="D32" i="4" s="1"/>
  <c r="L31" i="4"/>
  <c r="E32" i="4" l="1"/>
  <c r="G33" i="4"/>
  <c r="D33" i="4" s="1"/>
  <c r="L32" i="4"/>
  <c r="E33" i="4" l="1"/>
  <c r="G34" i="4"/>
  <c r="D34" i="4" s="1"/>
  <c r="L33" i="4"/>
  <c r="E34" i="4" l="1"/>
  <c r="G35" i="4"/>
  <c r="D35" i="4" s="1"/>
  <c r="L34" i="4"/>
  <c r="E35" i="4" l="1"/>
  <c r="G36" i="4"/>
  <c r="D36" i="4" s="1"/>
  <c r="L35" i="4"/>
  <c r="E36" i="4" l="1"/>
  <c r="G37" i="4"/>
  <c r="D37" i="4" s="1"/>
  <c r="L36" i="4"/>
  <c r="E37" i="4" l="1"/>
  <c r="G38" i="4"/>
  <c r="D38" i="4" s="1"/>
  <c r="L37" i="4"/>
  <c r="E38" i="4" l="1"/>
  <c r="G39" i="4"/>
  <c r="D39" i="4" s="1"/>
  <c r="L38" i="4"/>
  <c r="E39" i="4" l="1"/>
  <c r="G40" i="4"/>
  <c r="D40" i="4" s="1"/>
  <c r="L39" i="4"/>
  <c r="E40" i="4" l="1"/>
  <c r="G41" i="4"/>
  <c r="D41" i="4" s="1"/>
  <c r="L40" i="4"/>
  <c r="E41" i="4" l="1"/>
  <c r="G42" i="4"/>
  <c r="D42" i="4" s="1"/>
  <c r="L41" i="4"/>
  <c r="E42" i="4" l="1"/>
  <c r="G43" i="4"/>
  <c r="D43" i="4" s="1"/>
  <c r="L42" i="4"/>
  <c r="E43" i="4" l="1"/>
  <c r="G44" i="4"/>
  <c r="D44" i="4" s="1"/>
  <c r="L43" i="4"/>
  <c r="E44" i="4" l="1"/>
  <c r="G45" i="4"/>
  <c r="D45" i="4" s="1"/>
  <c r="L44" i="4"/>
  <c r="E45" i="4" l="1"/>
  <c r="G46" i="4"/>
  <c r="D46" i="4" s="1"/>
  <c r="L45" i="4"/>
  <c r="E46" i="4" l="1"/>
  <c r="G47" i="4"/>
  <c r="D47" i="4" s="1"/>
  <c r="L46" i="4"/>
  <c r="E47" i="4" l="1"/>
  <c r="G48" i="4"/>
  <c r="D48" i="4" s="1"/>
  <c r="L47" i="4"/>
  <c r="E48" i="4" l="1"/>
  <c r="G49" i="4"/>
  <c r="D49" i="4" s="1"/>
  <c r="L48" i="4"/>
  <c r="E49" i="4" l="1"/>
  <c r="G50" i="4"/>
  <c r="D50" i="4" s="1"/>
  <c r="L49" i="4"/>
  <c r="E50" i="4" l="1"/>
  <c r="G51" i="4"/>
  <c r="D51" i="4" s="1"/>
  <c r="L50" i="4"/>
  <c r="E51" i="4" l="1"/>
  <c r="G52" i="4"/>
  <c r="D52" i="4" s="1"/>
  <c r="L51" i="4"/>
  <c r="E52" i="4" l="1"/>
  <c r="G53" i="4"/>
  <c r="D53" i="4" s="1"/>
  <c r="L52" i="4"/>
  <c r="E53" i="4" l="1"/>
  <c r="G54" i="4"/>
  <c r="D54" i="4" s="1"/>
  <c r="L53" i="4"/>
  <c r="E54" i="4" l="1"/>
  <c r="G55" i="4"/>
  <c r="L54" i="4"/>
  <c r="D55" i="4" l="1"/>
  <c r="G56" i="4"/>
  <c r="E55" i="4"/>
  <c r="L55" i="4"/>
  <c r="D56" i="4" l="1"/>
  <c r="E56" i="4"/>
  <c r="L56" i="4"/>
  <c r="G57" i="4"/>
  <c r="G58" i="4"/>
  <c r="D58" i="4" s="1"/>
  <c r="L57" i="4" l="1"/>
  <c r="E57" i="4"/>
  <c r="D57" i="4"/>
  <c r="E58" i="4"/>
  <c r="G59" i="4"/>
  <c r="D59" i="4" s="1"/>
  <c r="L58" i="4"/>
  <c r="E59" i="4" l="1"/>
  <c r="G60" i="4"/>
  <c r="D60" i="4" s="1"/>
  <c r="L59" i="4"/>
  <c r="E60" i="4" l="1"/>
  <c r="G61" i="4"/>
  <c r="D61" i="4" s="1"/>
  <c r="L60" i="4"/>
  <c r="E61" i="4" l="1"/>
  <c r="G62" i="4"/>
  <c r="D62" i="4" s="1"/>
  <c r="L61" i="4"/>
  <c r="E62" i="4" l="1"/>
  <c r="G63" i="4"/>
  <c r="D63" i="4" s="1"/>
  <c r="L62" i="4"/>
  <c r="E63" i="4" l="1"/>
  <c r="G64" i="4"/>
  <c r="D64" i="4" s="1"/>
  <c r="L63" i="4"/>
  <c r="E64" i="4" l="1"/>
  <c r="G65" i="4"/>
  <c r="D65" i="4" s="1"/>
  <c r="L64" i="4"/>
  <c r="E65" i="4" l="1"/>
  <c r="L65" i="4"/>
  <c r="L66" i="4"/>
</calcChain>
</file>

<file path=xl/sharedStrings.xml><?xml version="1.0" encoding="utf-8"?>
<sst xmlns="http://schemas.openxmlformats.org/spreadsheetml/2006/main" count="737" uniqueCount="32">
  <si>
    <t>Minutes</t>
  </si>
  <si>
    <t>Seconds</t>
  </si>
  <si>
    <t>Onset_time</t>
  </si>
  <si>
    <t>Annotations</t>
  </si>
  <si>
    <t>Type</t>
  </si>
  <si>
    <t>Feedbacks</t>
  </si>
  <si>
    <t xml:space="preserve">Latency </t>
  </si>
  <si>
    <t>Trialnum</t>
  </si>
  <si>
    <t>Trialnum_orig</t>
  </si>
  <si>
    <t>Original Onsets</t>
  </si>
  <si>
    <t>Defined Onsets</t>
  </si>
  <si>
    <t>Diff OrigOnsets</t>
  </si>
  <si>
    <t>Diff DefinedOnsets</t>
  </si>
  <si>
    <t>Enoncé lexicalisé</t>
  </si>
  <si>
    <t>Oui</t>
  </si>
  <si>
    <t>Tout à fait</t>
  </si>
  <si>
    <t>D'accord</t>
  </si>
  <si>
    <t>Ah bon</t>
  </si>
  <si>
    <t>Oh non</t>
  </si>
  <si>
    <t>Mmh</t>
  </si>
  <si>
    <t>Hochement de tête</t>
  </si>
  <si>
    <t>Froncement de sourcils</t>
  </si>
  <si>
    <t>Haussement de sourcils</t>
  </si>
  <si>
    <t>Fb verbal</t>
  </si>
  <si>
    <t>Fb gestuel</t>
  </si>
  <si>
    <t>cong</t>
  </si>
  <si>
    <t>Verbal</t>
  </si>
  <si>
    <t>Gestual</t>
  </si>
  <si>
    <t>Congru</t>
  </si>
  <si>
    <t>InCongru</t>
  </si>
  <si>
    <t>Fbtype</t>
  </si>
  <si>
    <t>incong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</si>
</sst>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98E0-3287-EE46-8077-2B99F929DCBD}">
  <dimension ref="A1:E65"/>
  <sheetViews>
    <sheetView workbookViewId="0">
      <selection sqref="A1:E1"/>
    </sheetView>
  </sheetViews>
  <sheetFormatPr baseColWidth="10" defaultRowHeight="16" x14ac:dyDescent="0.2"/>
  <cols>
    <col min="1" max="1" width="18.83203125" customWidth="1"/>
    <col min="2" max="2" width="22.1640625" customWidth="1"/>
    <col min="3" max="3" width="21" customWidth="1"/>
    <col min="4" max="4" width="25" customWidth="1"/>
    <col min="5" max="5" width="19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1.6099999999999999</v>
      </c>
      <c r="C2">
        <f>(A2*60)+B2</f>
        <v>1.6099999999999999</v>
      </c>
      <c r="D2" t="s">
        <v>13</v>
      </c>
      <c r="E2" t="s">
        <v>23</v>
      </c>
    </row>
    <row r="3" spans="1:5" x14ac:dyDescent="0.2">
      <c r="A3">
        <v>0</v>
      </c>
      <c r="B3">
        <v>5.51</v>
      </c>
      <c r="C3">
        <f>(A3*60)+B3</f>
        <v>5.51</v>
      </c>
      <c r="D3" t="s">
        <v>14</v>
      </c>
      <c r="E3" t="s">
        <v>23</v>
      </c>
    </row>
    <row r="4" spans="1:5" x14ac:dyDescent="0.2">
      <c r="A4">
        <v>0</v>
      </c>
      <c r="B4">
        <v>5.51</v>
      </c>
      <c r="C4">
        <f>(A4*60)+B4</f>
        <v>5.51</v>
      </c>
      <c r="D4" t="s">
        <v>20</v>
      </c>
      <c r="E4" t="s">
        <v>24</v>
      </c>
    </row>
    <row r="5" spans="1:5" x14ac:dyDescent="0.2">
      <c r="A5">
        <v>0</v>
      </c>
      <c r="B5">
        <v>7.1300000000000008</v>
      </c>
      <c r="C5">
        <f>(A5*60)+B5</f>
        <v>7.1300000000000008</v>
      </c>
      <c r="D5" t="s">
        <v>15</v>
      </c>
      <c r="E5" t="s">
        <v>23</v>
      </c>
    </row>
    <row r="6" spans="1:5" x14ac:dyDescent="0.2">
      <c r="A6">
        <v>0</v>
      </c>
      <c r="B6">
        <v>7.1300000000000008</v>
      </c>
      <c r="C6">
        <f>(A6*60)+B6</f>
        <v>7.1300000000000008</v>
      </c>
      <c r="D6" t="s">
        <v>20</v>
      </c>
      <c r="E6" t="s">
        <v>24</v>
      </c>
    </row>
    <row r="7" spans="1:5" x14ac:dyDescent="0.2">
      <c r="A7">
        <v>0</v>
      </c>
      <c r="B7">
        <v>10.85</v>
      </c>
      <c r="C7">
        <f>(A7*60)+B7</f>
        <v>10.85</v>
      </c>
      <c r="D7" t="s">
        <v>15</v>
      </c>
      <c r="E7" t="s">
        <v>23</v>
      </c>
    </row>
    <row r="8" spans="1:5" x14ac:dyDescent="0.2">
      <c r="A8">
        <v>0</v>
      </c>
      <c r="B8">
        <v>10.85</v>
      </c>
      <c r="C8">
        <f>(A8*60)+B8</f>
        <v>10.85</v>
      </c>
      <c r="D8" t="s">
        <v>20</v>
      </c>
      <c r="E8" t="s">
        <v>24</v>
      </c>
    </row>
    <row r="9" spans="1:5" x14ac:dyDescent="0.2">
      <c r="A9">
        <v>0</v>
      </c>
      <c r="B9">
        <v>18.204999999999998</v>
      </c>
      <c r="C9">
        <f>(A9*60)+B9</f>
        <v>18.204999999999998</v>
      </c>
      <c r="D9" t="s">
        <v>16</v>
      </c>
      <c r="E9" t="s">
        <v>23</v>
      </c>
    </row>
    <row r="10" spans="1:5" x14ac:dyDescent="0.2">
      <c r="A10">
        <v>0</v>
      </c>
      <c r="B10">
        <v>18.204999999999998</v>
      </c>
      <c r="C10">
        <f>(A10*60)+B10</f>
        <v>18.204999999999998</v>
      </c>
      <c r="D10" t="s">
        <v>20</v>
      </c>
      <c r="E10" t="s">
        <v>24</v>
      </c>
    </row>
    <row r="11" spans="1:5" x14ac:dyDescent="0.2">
      <c r="A11">
        <v>0</v>
      </c>
      <c r="B11">
        <v>22.744999999999997</v>
      </c>
      <c r="C11">
        <f>(A11*60)+B11</f>
        <v>22.744999999999997</v>
      </c>
      <c r="D11" t="s">
        <v>17</v>
      </c>
      <c r="E11" t="s">
        <v>23</v>
      </c>
    </row>
    <row r="12" spans="1:5" x14ac:dyDescent="0.2">
      <c r="A12">
        <v>0</v>
      </c>
      <c r="B12">
        <v>22.744999999999997</v>
      </c>
      <c r="C12">
        <f>(A12*60)+B12</f>
        <v>22.744999999999997</v>
      </c>
      <c r="D12" t="s">
        <v>21</v>
      </c>
      <c r="E12" t="s">
        <v>24</v>
      </c>
    </row>
    <row r="13" spans="1:5" x14ac:dyDescent="0.2">
      <c r="A13">
        <v>0</v>
      </c>
      <c r="B13">
        <v>26.375</v>
      </c>
      <c r="C13">
        <f>(A13*60)+B13</f>
        <v>26.375</v>
      </c>
      <c r="D13" t="s">
        <v>18</v>
      </c>
      <c r="E13" t="s">
        <v>23</v>
      </c>
    </row>
    <row r="14" spans="1:5" x14ac:dyDescent="0.2">
      <c r="A14">
        <v>0</v>
      </c>
      <c r="B14">
        <v>26.375</v>
      </c>
      <c r="C14">
        <f>(A14*60)+B14</f>
        <v>26.375</v>
      </c>
      <c r="D14" t="s">
        <v>21</v>
      </c>
      <c r="E14" t="s">
        <v>24</v>
      </c>
    </row>
    <row r="15" spans="1:5" x14ac:dyDescent="0.2">
      <c r="A15">
        <v>0</v>
      </c>
      <c r="B15">
        <v>30.22</v>
      </c>
      <c r="C15">
        <f>(A15*60)+B15</f>
        <v>30.22</v>
      </c>
      <c r="D15" t="s">
        <v>18</v>
      </c>
      <c r="E15" t="s">
        <v>23</v>
      </c>
    </row>
    <row r="16" spans="1:5" x14ac:dyDescent="0.2">
      <c r="A16">
        <v>0</v>
      </c>
      <c r="B16">
        <v>30.22</v>
      </c>
      <c r="C16">
        <f>(A16*60)+B16</f>
        <v>30.22</v>
      </c>
      <c r="D16" t="s">
        <v>21</v>
      </c>
      <c r="E16" t="s">
        <v>24</v>
      </c>
    </row>
    <row r="17" spans="1:5" x14ac:dyDescent="0.2">
      <c r="A17">
        <v>0</v>
      </c>
      <c r="B17">
        <v>36.17</v>
      </c>
      <c r="C17">
        <f>(A17*60)+B17</f>
        <v>36.17</v>
      </c>
      <c r="D17" t="s">
        <v>17</v>
      </c>
      <c r="E17" t="s">
        <v>23</v>
      </c>
    </row>
    <row r="18" spans="1:5" x14ac:dyDescent="0.2">
      <c r="A18">
        <v>0</v>
      </c>
      <c r="B18">
        <v>36.17</v>
      </c>
      <c r="C18">
        <f>(A18*60)+B18</f>
        <v>36.17</v>
      </c>
      <c r="D18" t="s">
        <v>21</v>
      </c>
      <c r="E18" t="s">
        <v>24</v>
      </c>
    </row>
    <row r="19" spans="1:5" x14ac:dyDescent="0.2">
      <c r="A19">
        <v>0</v>
      </c>
      <c r="B19">
        <v>45</v>
      </c>
      <c r="C19">
        <f>(A19*60)+B19</f>
        <v>45</v>
      </c>
      <c r="D19" t="s">
        <v>19</v>
      </c>
      <c r="E19" t="s">
        <v>23</v>
      </c>
    </row>
    <row r="20" spans="1:5" x14ac:dyDescent="0.2">
      <c r="A20">
        <v>0</v>
      </c>
      <c r="B20">
        <v>45</v>
      </c>
      <c r="C20">
        <f>(A20*60)+B20</f>
        <v>45</v>
      </c>
      <c r="D20" t="s">
        <v>20</v>
      </c>
      <c r="E20" t="s">
        <v>24</v>
      </c>
    </row>
    <row r="21" spans="1:5" x14ac:dyDescent="0.2">
      <c r="A21">
        <v>0</v>
      </c>
      <c r="B21">
        <v>48.074999999999996</v>
      </c>
      <c r="C21">
        <f>(A21*60)+B21</f>
        <v>48.074999999999996</v>
      </c>
      <c r="D21" t="s">
        <v>16</v>
      </c>
      <c r="E21" t="s">
        <v>23</v>
      </c>
    </row>
    <row r="22" spans="1:5" x14ac:dyDescent="0.2">
      <c r="A22">
        <v>0</v>
      </c>
      <c r="B22">
        <v>48.074999999999996</v>
      </c>
      <c r="C22">
        <f>(A22*60)+B22</f>
        <v>48.074999999999996</v>
      </c>
      <c r="D22" t="s">
        <v>20</v>
      </c>
      <c r="E22" t="s">
        <v>24</v>
      </c>
    </row>
    <row r="23" spans="1:5" x14ac:dyDescent="0.2">
      <c r="A23">
        <v>0</v>
      </c>
      <c r="B23">
        <v>52.664999999999999</v>
      </c>
      <c r="C23">
        <f>(A23*60)+B23</f>
        <v>52.664999999999999</v>
      </c>
      <c r="D23" t="s">
        <v>16</v>
      </c>
      <c r="E23" t="s">
        <v>23</v>
      </c>
    </row>
    <row r="24" spans="1:5" x14ac:dyDescent="0.2">
      <c r="A24">
        <v>0</v>
      </c>
      <c r="B24">
        <v>52.664999999999999</v>
      </c>
      <c r="C24">
        <f>(A24*60)+B24</f>
        <v>52.664999999999999</v>
      </c>
      <c r="D24" t="s">
        <v>20</v>
      </c>
      <c r="E24" t="s">
        <v>24</v>
      </c>
    </row>
    <row r="25" spans="1:5" x14ac:dyDescent="0.2">
      <c r="A25">
        <v>1</v>
      </c>
      <c r="B25">
        <v>0.50499999999999989</v>
      </c>
      <c r="C25">
        <f>(A25*60)+B25</f>
        <v>60.505000000000003</v>
      </c>
      <c r="D25" t="s">
        <v>18</v>
      </c>
      <c r="E25" t="s">
        <v>23</v>
      </c>
    </row>
    <row r="26" spans="1:5" x14ac:dyDescent="0.2">
      <c r="A26">
        <v>1</v>
      </c>
      <c r="B26">
        <v>0.50499999999999989</v>
      </c>
      <c r="C26">
        <f>(A26*60)+B26</f>
        <v>60.505000000000003</v>
      </c>
      <c r="D26" t="s">
        <v>21</v>
      </c>
      <c r="E26" t="s">
        <v>24</v>
      </c>
    </row>
    <row r="27" spans="1:5" x14ac:dyDescent="0.2">
      <c r="A27">
        <v>1</v>
      </c>
      <c r="B27">
        <v>6.2349999999999994</v>
      </c>
      <c r="C27">
        <f>(A27*60)+B27</f>
        <v>66.234999999999999</v>
      </c>
      <c r="D27" t="s">
        <v>18</v>
      </c>
      <c r="E27" t="s">
        <v>23</v>
      </c>
    </row>
    <row r="28" spans="1:5" x14ac:dyDescent="0.2">
      <c r="A28">
        <v>1</v>
      </c>
      <c r="B28">
        <v>6.2349999999999994</v>
      </c>
      <c r="C28">
        <f>(A28*60)+B28</f>
        <v>66.234999999999999</v>
      </c>
      <c r="D28" t="s">
        <v>21</v>
      </c>
      <c r="E28" t="s">
        <v>24</v>
      </c>
    </row>
    <row r="29" spans="1:5" x14ac:dyDescent="0.2">
      <c r="A29">
        <v>1</v>
      </c>
      <c r="B29">
        <v>18.61</v>
      </c>
      <c r="C29">
        <f>(A29*60)+B29</f>
        <v>78.61</v>
      </c>
      <c r="D29" t="s">
        <v>18</v>
      </c>
      <c r="E29" t="s">
        <v>23</v>
      </c>
    </row>
    <row r="30" spans="1:5" x14ac:dyDescent="0.2">
      <c r="A30">
        <v>1</v>
      </c>
      <c r="B30">
        <v>18.61</v>
      </c>
      <c r="C30">
        <f>(A30*60)+B30</f>
        <v>78.61</v>
      </c>
      <c r="D30" t="s">
        <v>21</v>
      </c>
      <c r="E30" t="s">
        <v>24</v>
      </c>
    </row>
    <row r="31" spans="1:5" x14ac:dyDescent="0.2">
      <c r="A31">
        <v>1</v>
      </c>
      <c r="B31">
        <v>24.305</v>
      </c>
      <c r="C31">
        <f>(A31*60)+B31</f>
        <v>84.305000000000007</v>
      </c>
      <c r="D31" t="s">
        <v>13</v>
      </c>
      <c r="E31" t="s">
        <v>23</v>
      </c>
    </row>
    <row r="32" spans="1:5" x14ac:dyDescent="0.2">
      <c r="A32">
        <v>1</v>
      </c>
      <c r="B32">
        <v>24.305</v>
      </c>
      <c r="C32">
        <f>(A32*60)+B32</f>
        <v>84.305000000000007</v>
      </c>
      <c r="D32" t="s">
        <v>22</v>
      </c>
      <c r="E32" t="s">
        <v>24</v>
      </c>
    </row>
    <row r="33" spans="1:5" x14ac:dyDescent="0.2">
      <c r="A33">
        <v>1</v>
      </c>
      <c r="B33">
        <v>25.22</v>
      </c>
      <c r="C33">
        <f>(A33*60)+B33</f>
        <v>85.22</v>
      </c>
      <c r="D33" t="s">
        <v>21</v>
      </c>
      <c r="E33" t="s">
        <v>24</v>
      </c>
    </row>
    <row r="34" spans="1:5" x14ac:dyDescent="0.2">
      <c r="A34">
        <v>1</v>
      </c>
      <c r="B34">
        <v>34.269999999999996</v>
      </c>
      <c r="C34">
        <f>(A34*60)+B34</f>
        <v>94.27</v>
      </c>
      <c r="D34" t="s">
        <v>16</v>
      </c>
      <c r="E34" t="s">
        <v>23</v>
      </c>
    </row>
    <row r="35" spans="1:5" x14ac:dyDescent="0.2">
      <c r="A35">
        <v>1</v>
      </c>
      <c r="B35">
        <v>34.269999999999996</v>
      </c>
      <c r="C35">
        <f>(A35*60)+B35</f>
        <v>94.27</v>
      </c>
      <c r="D35" t="s">
        <v>21</v>
      </c>
      <c r="E35" t="s">
        <v>24</v>
      </c>
    </row>
    <row r="36" spans="1:5" x14ac:dyDescent="0.2">
      <c r="A36">
        <v>1</v>
      </c>
      <c r="B36">
        <v>39.534999999999997</v>
      </c>
      <c r="C36">
        <f>(A36*60)+B36</f>
        <v>99.534999999999997</v>
      </c>
      <c r="D36" t="s">
        <v>15</v>
      </c>
      <c r="E36" t="s">
        <v>23</v>
      </c>
    </row>
    <row r="37" spans="1:5" x14ac:dyDescent="0.2">
      <c r="A37">
        <v>1</v>
      </c>
      <c r="B37">
        <v>39.534999999999997</v>
      </c>
      <c r="C37">
        <f>(A37*60)+B37</f>
        <v>99.534999999999997</v>
      </c>
      <c r="D37" t="s">
        <v>20</v>
      </c>
      <c r="E37" t="s">
        <v>24</v>
      </c>
    </row>
    <row r="38" spans="1:5" x14ac:dyDescent="0.2">
      <c r="A38">
        <v>1</v>
      </c>
      <c r="B38">
        <v>45.43</v>
      </c>
      <c r="C38">
        <f>(A38*60)+B38</f>
        <v>105.43</v>
      </c>
      <c r="D38" t="s">
        <v>14</v>
      </c>
      <c r="E38" t="s">
        <v>23</v>
      </c>
    </row>
    <row r="39" spans="1:5" x14ac:dyDescent="0.2">
      <c r="A39">
        <v>1</v>
      </c>
      <c r="B39">
        <v>45.43</v>
      </c>
      <c r="C39">
        <f>(A39*60)+B39</f>
        <v>105.43</v>
      </c>
      <c r="D39" t="s">
        <v>20</v>
      </c>
      <c r="E39" t="s">
        <v>24</v>
      </c>
    </row>
    <row r="40" spans="1:5" x14ac:dyDescent="0.2">
      <c r="A40">
        <v>1</v>
      </c>
      <c r="B40">
        <v>48.809999999999995</v>
      </c>
      <c r="C40">
        <f>(A40*60)+B40</f>
        <v>108.81</v>
      </c>
      <c r="D40" t="s">
        <v>15</v>
      </c>
      <c r="E40" t="s">
        <v>23</v>
      </c>
    </row>
    <row r="41" spans="1:5" x14ac:dyDescent="0.2">
      <c r="A41">
        <v>1</v>
      </c>
      <c r="B41">
        <v>48.809999999999995</v>
      </c>
      <c r="C41">
        <f>(A41*60)+B41</f>
        <v>108.81</v>
      </c>
      <c r="D41" t="s">
        <v>20</v>
      </c>
      <c r="E41" t="s">
        <v>24</v>
      </c>
    </row>
    <row r="42" spans="1:5" x14ac:dyDescent="0.2">
      <c r="A42">
        <v>1</v>
      </c>
      <c r="B42">
        <v>51.555</v>
      </c>
      <c r="C42">
        <f>(A42*60)+B42</f>
        <v>111.55500000000001</v>
      </c>
      <c r="D42" t="s">
        <v>15</v>
      </c>
      <c r="E42" t="s">
        <v>23</v>
      </c>
    </row>
    <row r="43" spans="1:5" x14ac:dyDescent="0.2">
      <c r="A43">
        <v>1</v>
      </c>
      <c r="B43">
        <v>51.555</v>
      </c>
      <c r="C43">
        <f>(A43*60)+B43</f>
        <v>111.55500000000001</v>
      </c>
      <c r="D43" t="s">
        <v>20</v>
      </c>
      <c r="E43" t="s">
        <v>24</v>
      </c>
    </row>
    <row r="44" spans="1:5" x14ac:dyDescent="0.2">
      <c r="A44">
        <v>1</v>
      </c>
      <c r="B44">
        <v>58.664999999999999</v>
      </c>
      <c r="C44">
        <f>(A44*60)+B44</f>
        <v>118.66499999999999</v>
      </c>
      <c r="D44" t="s">
        <v>17</v>
      </c>
      <c r="E44" t="s">
        <v>23</v>
      </c>
    </row>
    <row r="45" spans="1:5" x14ac:dyDescent="0.2">
      <c r="A45">
        <v>1</v>
      </c>
      <c r="B45">
        <v>58.664999999999999</v>
      </c>
      <c r="C45">
        <f>(A45*60)+B45</f>
        <v>118.66499999999999</v>
      </c>
      <c r="D45" t="s">
        <v>22</v>
      </c>
      <c r="E45" t="s">
        <v>24</v>
      </c>
    </row>
    <row r="46" spans="1:5" x14ac:dyDescent="0.2">
      <c r="A46">
        <v>2</v>
      </c>
      <c r="B46">
        <v>2.7300000000000004</v>
      </c>
      <c r="C46">
        <f>(A46*60)+B46</f>
        <v>122.73</v>
      </c>
      <c r="D46" t="s">
        <v>17</v>
      </c>
      <c r="E46" t="s">
        <v>23</v>
      </c>
    </row>
    <row r="47" spans="1:5" x14ac:dyDescent="0.2">
      <c r="A47">
        <v>2</v>
      </c>
      <c r="B47">
        <v>2.7300000000000004</v>
      </c>
      <c r="C47">
        <f>(A47*60)+B47</f>
        <v>122.73</v>
      </c>
      <c r="D47" t="s">
        <v>22</v>
      </c>
      <c r="E47" t="s">
        <v>24</v>
      </c>
    </row>
    <row r="48" spans="1:5" x14ac:dyDescent="0.2">
      <c r="A48">
        <v>2</v>
      </c>
      <c r="B48">
        <v>14.575000000000001</v>
      </c>
      <c r="C48">
        <f>(A48*60)+B48</f>
        <v>134.57499999999999</v>
      </c>
      <c r="D48" t="s">
        <v>20</v>
      </c>
      <c r="E48" t="s">
        <v>24</v>
      </c>
    </row>
    <row r="49" spans="1:5" x14ac:dyDescent="0.2">
      <c r="A49">
        <v>2</v>
      </c>
      <c r="B49">
        <v>19.935000000000002</v>
      </c>
      <c r="C49">
        <f>(A49*60)+B49</f>
        <v>139.935</v>
      </c>
      <c r="D49" t="s">
        <v>17</v>
      </c>
      <c r="E49" t="s">
        <v>23</v>
      </c>
    </row>
    <row r="50" spans="1:5" x14ac:dyDescent="0.2">
      <c r="A50">
        <v>2</v>
      </c>
      <c r="B50">
        <v>28.424999999999997</v>
      </c>
      <c r="C50">
        <f>(A50*60)+B50</f>
        <v>148.42500000000001</v>
      </c>
      <c r="D50" t="s">
        <v>18</v>
      </c>
      <c r="E50" t="s">
        <v>23</v>
      </c>
    </row>
    <row r="51" spans="1:5" x14ac:dyDescent="0.2">
      <c r="A51">
        <v>2</v>
      </c>
      <c r="B51">
        <v>28.424999999999997</v>
      </c>
      <c r="C51">
        <f>(A51*60)+B51</f>
        <v>148.42500000000001</v>
      </c>
      <c r="D51" t="s">
        <v>21</v>
      </c>
      <c r="E51" t="s">
        <v>24</v>
      </c>
    </row>
    <row r="52" spans="1:5" x14ac:dyDescent="0.2">
      <c r="A52">
        <v>2</v>
      </c>
      <c r="B52">
        <v>36.25</v>
      </c>
      <c r="C52">
        <f>(A52*60)+B52</f>
        <v>156.25</v>
      </c>
      <c r="D52" t="s">
        <v>16</v>
      </c>
      <c r="E52" t="s">
        <v>23</v>
      </c>
    </row>
    <row r="53" spans="1:5" x14ac:dyDescent="0.2">
      <c r="A53">
        <v>2</v>
      </c>
      <c r="B53">
        <v>36.25</v>
      </c>
      <c r="C53">
        <f>(A53*60)+B53</f>
        <v>156.25</v>
      </c>
      <c r="D53" t="s">
        <v>20</v>
      </c>
      <c r="E53" t="s">
        <v>24</v>
      </c>
    </row>
    <row r="54" spans="1:5" x14ac:dyDescent="0.2">
      <c r="A54">
        <v>2</v>
      </c>
      <c r="B54">
        <v>42.515000000000001</v>
      </c>
      <c r="C54">
        <f>(A54*60)+B54</f>
        <v>162.51499999999999</v>
      </c>
      <c r="D54" t="s">
        <v>16</v>
      </c>
      <c r="E54" t="s">
        <v>23</v>
      </c>
    </row>
    <row r="55" spans="1:5" x14ac:dyDescent="0.2">
      <c r="A55">
        <v>2</v>
      </c>
      <c r="B55">
        <v>42.515000000000001</v>
      </c>
      <c r="C55">
        <f>(A55*60)+B55</f>
        <v>162.51499999999999</v>
      </c>
      <c r="D55" t="s">
        <v>20</v>
      </c>
      <c r="E55" t="s">
        <v>24</v>
      </c>
    </row>
    <row r="56" spans="1:5" x14ac:dyDescent="0.2">
      <c r="A56">
        <v>2</v>
      </c>
      <c r="B56">
        <v>46.564999999999998</v>
      </c>
      <c r="C56">
        <f>(A56*60)+B56</f>
        <v>166.565</v>
      </c>
      <c r="D56" t="s">
        <v>20</v>
      </c>
      <c r="E56" t="s">
        <v>24</v>
      </c>
    </row>
    <row r="57" spans="1:5" x14ac:dyDescent="0.2">
      <c r="A57">
        <v>2</v>
      </c>
      <c r="B57">
        <v>52.199999999999996</v>
      </c>
      <c r="C57">
        <f>(A57*60)+B57</f>
        <v>172.2</v>
      </c>
      <c r="D57" t="s">
        <v>17</v>
      </c>
      <c r="E57" t="s">
        <v>23</v>
      </c>
    </row>
    <row r="58" spans="1:5" x14ac:dyDescent="0.2">
      <c r="A58">
        <v>2</v>
      </c>
      <c r="B58">
        <v>52.199999999999996</v>
      </c>
      <c r="C58">
        <f>(A58*60)+B58</f>
        <v>172.2</v>
      </c>
      <c r="D58" t="s">
        <v>21</v>
      </c>
      <c r="E58" t="s">
        <v>24</v>
      </c>
    </row>
    <row r="59" spans="1:5" x14ac:dyDescent="0.2">
      <c r="A59">
        <v>2</v>
      </c>
      <c r="B59">
        <v>54.89</v>
      </c>
      <c r="C59">
        <f>(A59*60)+B59</f>
        <v>174.89</v>
      </c>
      <c r="D59" t="s">
        <v>16</v>
      </c>
      <c r="E59" t="s">
        <v>23</v>
      </c>
    </row>
    <row r="60" spans="1:5" x14ac:dyDescent="0.2">
      <c r="A60">
        <v>2</v>
      </c>
      <c r="B60">
        <v>54.89</v>
      </c>
      <c r="C60">
        <f>(A60*60)+B60</f>
        <v>174.89</v>
      </c>
      <c r="D60" t="s">
        <v>20</v>
      </c>
      <c r="E60" t="s">
        <v>24</v>
      </c>
    </row>
    <row r="61" spans="1:5" x14ac:dyDescent="0.2">
      <c r="A61">
        <v>3</v>
      </c>
      <c r="B61">
        <v>5.0350000000000001</v>
      </c>
      <c r="C61">
        <f>(A61*60)+B61</f>
        <v>185.035</v>
      </c>
      <c r="D61" t="s">
        <v>20</v>
      </c>
      <c r="E61" t="s">
        <v>24</v>
      </c>
    </row>
    <row r="62" spans="1:5" x14ac:dyDescent="0.2">
      <c r="A62">
        <v>3</v>
      </c>
      <c r="B62">
        <v>8.7249999999999996</v>
      </c>
      <c r="C62">
        <f>(A62*60)+B62</f>
        <v>188.72499999999999</v>
      </c>
      <c r="D62" t="s">
        <v>15</v>
      </c>
      <c r="E62" t="s">
        <v>23</v>
      </c>
    </row>
    <row r="63" spans="1:5" x14ac:dyDescent="0.2">
      <c r="A63">
        <v>3</v>
      </c>
      <c r="B63">
        <v>8.7249999999999996</v>
      </c>
      <c r="C63">
        <f>(A63*60)+B63</f>
        <v>188.72499999999999</v>
      </c>
      <c r="D63" t="s">
        <v>20</v>
      </c>
      <c r="E63" t="s">
        <v>24</v>
      </c>
    </row>
    <row r="64" spans="1:5" x14ac:dyDescent="0.2">
      <c r="A64">
        <v>3</v>
      </c>
      <c r="B64">
        <v>12.875</v>
      </c>
      <c r="C64">
        <f>(A64*60)+B64</f>
        <v>192.875</v>
      </c>
      <c r="D64" t="s">
        <v>13</v>
      </c>
      <c r="E64" t="s">
        <v>23</v>
      </c>
    </row>
    <row r="65" spans="1:5" x14ac:dyDescent="0.2">
      <c r="A65">
        <v>3</v>
      </c>
      <c r="B65">
        <v>12.875</v>
      </c>
      <c r="C65">
        <f>(A65*60)+B65</f>
        <v>192.875</v>
      </c>
      <c r="D65" t="s">
        <v>20</v>
      </c>
      <c r="E65" t="s">
        <v>24</v>
      </c>
    </row>
  </sheetData>
  <sortState xmlns:xlrd2="http://schemas.microsoft.com/office/spreadsheetml/2017/richdata2" ref="A2:E65">
    <sortCondition ref="C2:C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49341-B992-0C4E-855D-5B3A37CE4DF9}">
  <dimension ref="A1:O65"/>
  <sheetViews>
    <sheetView workbookViewId="0">
      <selection sqref="A1:N1"/>
    </sheetView>
  </sheetViews>
  <sheetFormatPr baseColWidth="10" defaultRowHeight="16" x14ac:dyDescent="0.2"/>
  <cols>
    <col min="1" max="1" width="20" customWidth="1"/>
    <col min="2" max="3" width="21.1640625" customWidth="1"/>
    <col min="4" max="4" width="18.83203125" customWidth="1"/>
    <col min="5" max="5" width="25.5" customWidth="1"/>
    <col min="6" max="7" width="29.1640625" customWidth="1"/>
    <col min="8" max="8" width="21" customWidth="1"/>
    <col min="12" max="12" width="3.5" customWidth="1"/>
    <col min="13" max="13" width="16.5" customWidth="1"/>
    <col min="14" max="14" width="26.1640625" customWidth="1"/>
    <col min="15" max="15" width="17.1640625" customWidth="1"/>
  </cols>
  <sheetData>
    <row r="1" spans="1:15" x14ac:dyDescent="0.2">
      <c r="A1" t="s">
        <v>4</v>
      </c>
      <c r="B1" t="s">
        <v>5</v>
      </c>
      <c r="C1" t="s">
        <v>3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M1" t="s">
        <v>11</v>
      </c>
      <c r="N1" t="s">
        <v>12</v>
      </c>
    </row>
    <row r="2" spans="1:15" x14ac:dyDescent="0.2">
      <c r="A2" t="s">
        <v>25</v>
      </c>
      <c r="B2" t="s">
        <v>26</v>
      </c>
      <c r="C2" t="s">
        <v>13</v>
      </c>
      <c r="D2">
        <f>G2*2048</f>
        <v>51210</v>
      </c>
      <c r="E2">
        <v>1</v>
      </c>
      <c r="F2">
        <v>1</v>
      </c>
      <c r="G2">
        <v>25.0048828125</v>
      </c>
      <c r="H2">
        <v>1.6099999999999999</v>
      </c>
      <c r="M2">
        <f>G3-G2</f>
        <v>3.8999999999999986</v>
      </c>
      <c r="N2">
        <f>H3-H2</f>
        <v>3.9</v>
      </c>
      <c r="O2">
        <f>M2-N2</f>
        <v>0</v>
      </c>
    </row>
    <row r="3" spans="1:15" x14ac:dyDescent="0.2">
      <c r="A3" t="s">
        <v>25</v>
      </c>
      <c r="B3" t="s">
        <v>26</v>
      </c>
      <c r="C3" t="s">
        <v>14</v>
      </c>
      <c r="D3">
        <f t="shared" ref="D3:D65" si="0">G3*2048</f>
        <v>59197.2</v>
      </c>
      <c r="E3">
        <f>IF(G3=G2, E2, E2+1)</f>
        <v>2</v>
      </c>
      <c r="F3">
        <f>IF(H3=H2, F2, F2+1)</f>
        <v>2</v>
      </c>
      <c r="G3">
        <f>G2+N2</f>
        <v>28.904882812499999</v>
      </c>
      <c r="H3">
        <v>5.51</v>
      </c>
      <c r="M3">
        <f t="shared" ref="M3:M65" si="1">G4-G3</f>
        <v>0</v>
      </c>
      <c r="N3">
        <f t="shared" ref="N3:N65" si="2">H4-H3</f>
        <v>0</v>
      </c>
      <c r="O3">
        <f t="shared" ref="O3:O65" si="3">M3-N3</f>
        <v>0</v>
      </c>
    </row>
    <row r="4" spans="1:15" x14ac:dyDescent="0.2">
      <c r="A4" t="s">
        <v>25</v>
      </c>
      <c r="B4" t="s">
        <v>27</v>
      </c>
      <c r="C4" t="s">
        <v>20</v>
      </c>
      <c r="D4">
        <f t="shared" si="0"/>
        <v>59197.2</v>
      </c>
      <c r="E4">
        <f t="shared" ref="E4:F65" si="4">IF(G4=G3, E3, E3+1)</f>
        <v>2</v>
      </c>
      <c r="F4">
        <f t="shared" si="4"/>
        <v>2</v>
      </c>
      <c r="G4">
        <f>G3+N3</f>
        <v>28.904882812499999</v>
      </c>
      <c r="H4">
        <v>5.51</v>
      </c>
      <c r="M4">
        <f t="shared" si="1"/>
        <v>1.620000000000001</v>
      </c>
      <c r="N4">
        <f t="shared" si="2"/>
        <v>1.620000000000001</v>
      </c>
      <c r="O4">
        <f t="shared" si="3"/>
        <v>0</v>
      </c>
    </row>
    <row r="5" spans="1:15" x14ac:dyDescent="0.2">
      <c r="A5" t="s">
        <v>25</v>
      </c>
      <c r="B5" t="s">
        <v>26</v>
      </c>
      <c r="C5" t="s">
        <v>15</v>
      </c>
      <c r="D5">
        <f t="shared" si="0"/>
        <v>62514.96</v>
      </c>
      <c r="E5">
        <f t="shared" si="4"/>
        <v>3</v>
      </c>
      <c r="F5">
        <f t="shared" si="4"/>
        <v>3</v>
      </c>
      <c r="G5">
        <f>G4+N4</f>
        <v>30.5248828125</v>
      </c>
      <c r="H5">
        <v>7.1300000000000008</v>
      </c>
      <c r="M5">
        <f t="shared" si="1"/>
        <v>0</v>
      </c>
      <c r="N5">
        <f t="shared" si="2"/>
        <v>0</v>
      </c>
      <c r="O5">
        <f t="shared" si="3"/>
        <v>0</v>
      </c>
    </row>
    <row r="6" spans="1:15" x14ac:dyDescent="0.2">
      <c r="A6" t="s">
        <v>25</v>
      </c>
      <c r="B6" t="s">
        <v>27</v>
      </c>
      <c r="C6" t="s">
        <v>20</v>
      </c>
      <c r="D6">
        <f t="shared" si="0"/>
        <v>62514.96</v>
      </c>
      <c r="E6">
        <f t="shared" si="4"/>
        <v>3</v>
      </c>
      <c r="F6">
        <f t="shared" si="4"/>
        <v>3</v>
      </c>
      <c r="G6">
        <f>G5+N5</f>
        <v>30.5248828125</v>
      </c>
      <c r="H6">
        <v>7.1300000000000008</v>
      </c>
      <c r="M6">
        <f t="shared" si="1"/>
        <v>3.7199999999999953</v>
      </c>
      <c r="N6">
        <f t="shared" si="2"/>
        <v>3.7199999999999989</v>
      </c>
      <c r="O6">
        <f t="shared" si="3"/>
        <v>-3.5527136788005009E-15</v>
      </c>
    </row>
    <row r="7" spans="1:15" x14ac:dyDescent="0.2">
      <c r="A7" t="s">
        <v>25</v>
      </c>
      <c r="B7" t="s">
        <v>26</v>
      </c>
      <c r="C7" t="s">
        <v>15</v>
      </c>
      <c r="D7">
        <f t="shared" si="0"/>
        <v>70133.51999999999</v>
      </c>
      <c r="E7">
        <f t="shared" si="4"/>
        <v>4</v>
      </c>
      <c r="F7">
        <f t="shared" si="4"/>
        <v>4</v>
      </c>
      <c r="G7">
        <f>G6+N6</f>
        <v>34.244882812499995</v>
      </c>
      <c r="H7">
        <v>10.85</v>
      </c>
      <c r="M7">
        <f t="shared" si="1"/>
        <v>0</v>
      </c>
      <c r="N7">
        <f t="shared" si="2"/>
        <v>0</v>
      </c>
      <c r="O7">
        <f t="shared" si="3"/>
        <v>0</v>
      </c>
    </row>
    <row r="8" spans="1:15" x14ac:dyDescent="0.2">
      <c r="A8" t="s">
        <v>25</v>
      </c>
      <c r="B8" t="s">
        <v>27</v>
      </c>
      <c r="C8" t="s">
        <v>20</v>
      </c>
      <c r="D8">
        <f t="shared" si="0"/>
        <v>70133.51999999999</v>
      </c>
      <c r="E8">
        <f t="shared" si="4"/>
        <v>4</v>
      </c>
      <c r="F8">
        <f t="shared" si="4"/>
        <v>4</v>
      </c>
      <c r="G8">
        <f>G7+N7</f>
        <v>34.244882812499995</v>
      </c>
      <c r="H8">
        <v>10.85</v>
      </c>
      <c r="M8">
        <f t="shared" si="1"/>
        <v>7.3549999999999969</v>
      </c>
      <c r="N8">
        <f t="shared" si="2"/>
        <v>7.3549999999999986</v>
      </c>
      <c r="O8">
        <f t="shared" si="3"/>
        <v>0</v>
      </c>
    </row>
    <row r="9" spans="1:15" x14ac:dyDescent="0.2">
      <c r="A9" t="s">
        <v>25</v>
      </c>
      <c r="B9" t="s">
        <v>26</v>
      </c>
      <c r="C9" t="s">
        <v>16</v>
      </c>
      <c r="D9">
        <f t="shared" si="0"/>
        <v>85196.559999999983</v>
      </c>
      <c r="E9">
        <f t="shared" si="4"/>
        <v>5</v>
      </c>
      <c r="F9">
        <f t="shared" si="4"/>
        <v>5</v>
      </c>
      <c r="G9">
        <f>G8+N8</f>
        <v>41.599882812499992</v>
      </c>
      <c r="H9">
        <v>18.204999999999998</v>
      </c>
      <c r="M9">
        <f t="shared" si="1"/>
        <v>0</v>
      </c>
      <c r="N9">
        <f t="shared" si="2"/>
        <v>0</v>
      </c>
      <c r="O9">
        <f t="shared" si="3"/>
        <v>0</v>
      </c>
    </row>
    <row r="10" spans="1:15" x14ac:dyDescent="0.2">
      <c r="A10" t="s">
        <v>25</v>
      </c>
      <c r="B10" t="s">
        <v>27</v>
      </c>
      <c r="C10" t="s">
        <v>20</v>
      </c>
      <c r="D10">
        <f t="shared" si="0"/>
        <v>85196.559999999983</v>
      </c>
      <c r="E10">
        <f t="shared" si="4"/>
        <v>5</v>
      </c>
      <c r="F10">
        <f t="shared" si="4"/>
        <v>5</v>
      </c>
      <c r="G10">
        <f>G9+N9</f>
        <v>41.599882812499992</v>
      </c>
      <c r="H10">
        <v>18.204999999999998</v>
      </c>
      <c r="M10">
        <f t="shared" si="1"/>
        <v>4.5399999999999991</v>
      </c>
      <c r="N10">
        <f t="shared" si="2"/>
        <v>4.5399999999999991</v>
      </c>
      <c r="O10">
        <f t="shared" si="3"/>
        <v>0</v>
      </c>
    </row>
    <row r="11" spans="1:15" x14ac:dyDescent="0.2">
      <c r="A11" t="s">
        <v>25</v>
      </c>
      <c r="B11" t="s">
        <v>26</v>
      </c>
      <c r="C11" t="s">
        <v>17</v>
      </c>
      <c r="D11">
        <f t="shared" si="0"/>
        <v>94494.479999999981</v>
      </c>
      <c r="E11">
        <f t="shared" si="4"/>
        <v>6</v>
      </c>
      <c r="F11">
        <f t="shared" si="4"/>
        <v>6</v>
      </c>
      <c r="G11">
        <f>G10+N10</f>
        <v>46.139882812499991</v>
      </c>
      <c r="H11">
        <v>22.744999999999997</v>
      </c>
      <c r="M11">
        <f t="shared" si="1"/>
        <v>0</v>
      </c>
      <c r="N11">
        <f t="shared" si="2"/>
        <v>0</v>
      </c>
      <c r="O11">
        <f t="shared" si="3"/>
        <v>0</v>
      </c>
    </row>
    <row r="12" spans="1:15" x14ac:dyDescent="0.2">
      <c r="A12" t="s">
        <v>25</v>
      </c>
      <c r="B12" t="s">
        <v>27</v>
      </c>
      <c r="C12" t="s">
        <v>21</v>
      </c>
      <c r="D12">
        <f t="shared" si="0"/>
        <v>94494.479999999981</v>
      </c>
      <c r="E12">
        <f t="shared" si="4"/>
        <v>6</v>
      </c>
      <c r="F12">
        <f t="shared" si="4"/>
        <v>6</v>
      </c>
      <c r="G12">
        <f>G11+N11</f>
        <v>46.139882812499991</v>
      </c>
      <c r="H12">
        <v>22.744999999999997</v>
      </c>
      <c r="M12">
        <f t="shared" si="1"/>
        <v>3.6300000000000026</v>
      </c>
      <c r="N12">
        <f t="shared" si="2"/>
        <v>3.6300000000000026</v>
      </c>
      <c r="O12">
        <f t="shared" si="3"/>
        <v>0</v>
      </c>
    </row>
    <row r="13" spans="1:15" x14ac:dyDescent="0.2">
      <c r="A13" t="s">
        <v>25</v>
      </c>
      <c r="B13" t="s">
        <v>26</v>
      </c>
      <c r="C13" t="s">
        <v>18</v>
      </c>
      <c r="D13">
        <f t="shared" si="0"/>
        <v>101928.71999999999</v>
      </c>
      <c r="E13">
        <f t="shared" si="4"/>
        <v>7</v>
      </c>
      <c r="F13">
        <f t="shared" si="4"/>
        <v>7</v>
      </c>
      <c r="G13">
        <f>G12+N12</f>
        <v>49.769882812499993</v>
      </c>
      <c r="H13">
        <v>26.375</v>
      </c>
      <c r="M13">
        <f t="shared" si="1"/>
        <v>0</v>
      </c>
      <c r="N13">
        <f t="shared" si="2"/>
        <v>0</v>
      </c>
      <c r="O13">
        <f t="shared" si="3"/>
        <v>0</v>
      </c>
    </row>
    <row r="14" spans="1:15" x14ac:dyDescent="0.2">
      <c r="A14" t="s">
        <v>25</v>
      </c>
      <c r="B14" t="s">
        <v>27</v>
      </c>
      <c r="C14" t="s">
        <v>21</v>
      </c>
      <c r="D14">
        <f t="shared" si="0"/>
        <v>101928.71999999999</v>
      </c>
      <c r="E14">
        <f t="shared" si="4"/>
        <v>7</v>
      </c>
      <c r="F14">
        <f t="shared" si="4"/>
        <v>7</v>
      </c>
      <c r="G14">
        <f>G13+N13</f>
        <v>49.769882812499993</v>
      </c>
      <c r="H14">
        <v>26.375</v>
      </c>
      <c r="M14">
        <f t="shared" si="1"/>
        <v>3.8449999999999989</v>
      </c>
      <c r="N14">
        <f t="shared" si="2"/>
        <v>3.8449999999999989</v>
      </c>
      <c r="O14">
        <f t="shared" si="3"/>
        <v>0</v>
      </c>
    </row>
    <row r="15" spans="1:15" x14ac:dyDescent="0.2">
      <c r="A15" t="s">
        <v>25</v>
      </c>
      <c r="B15" t="s">
        <v>26</v>
      </c>
      <c r="C15" t="s">
        <v>18</v>
      </c>
      <c r="D15">
        <f t="shared" si="0"/>
        <v>109803.27999999998</v>
      </c>
      <c r="E15">
        <f t="shared" si="4"/>
        <v>8</v>
      </c>
      <c r="F15">
        <f t="shared" si="4"/>
        <v>8</v>
      </c>
      <c r="G15">
        <f>G14+N14</f>
        <v>53.614882812499992</v>
      </c>
      <c r="H15">
        <v>30.22</v>
      </c>
      <c r="M15">
        <f t="shared" si="1"/>
        <v>0</v>
      </c>
      <c r="N15">
        <f t="shared" si="2"/>
        <v>0</v>
      </c>
      <c r="O15">
        <f t="shared" si="3"/>
        <v>0</v>
      </c>
    </row>
    <row r="16" spans="1:15" x14ac:dyDescent="0.2">
      <c r="A16" t="s">
        <v>25</v>
      </c>
      <c r="B16" t="s">
        <v>27</v>
      </c>
      <c r="C16" t="s">
        <v>21</v>
      </c>
      <c r="D16">
        <f t="shared" si="0"/>
        <v>109803.27999999998</v>
      </c>
      <c r="E16">
        <f t="shared" si="4"/>
        <v>8</v>
      </c>
      <c r="F16">
        <f t="shared" si="4"/>
        <v>8</v>
      </c>
      <c r="G16">
        <f>G15+N15</f>
        <v>53.614882812499992</v>
      </c>
      <c r="H16">
        <v>30.22</v>
      </c>
      <c r="M16">
        <f t="shared" si="1"/>
        <v>5.9500000000000028</v>
      </c>
      <c r="N16">
        <f t="shared" si="2"/>
        <v>5.9500000000000028</v>
      </c>
      <c r="O16">
        <f t="shared" si="3"/>
        <v>0</v>
      </c>
    </row>
    <row r="17" spans="1:15" x14ac:dyDescent="0.2">
      <c r="A17" t="s">
        <v>25</v>
      </c>
      <c r="B17" t="s">
        <v>26</v>
      </c>
      <c r="C17" t="s">
        <v>17</v>
      </c>
      <c r="D17">
        <f t="shared" si="0"/>
        <v>121988.87999999999</v>
      </c>
      <c r="E17">
        <f t="shared" si="4"/>
        <v>9</v>
      </c>
      <c r="F17">
        <f t="shared" si="4"/>
        <v>9</v>
      </c>
      <c r="G17">
        <f>G16+N16</f>
        <v>59.564882812499995</v>
      </c>
      <c r="H17">
        <v>36.17</v>
      </c>
      <c r="M17">
        <f t="shared" si="1"/>
        <v>0</v>
      </c>
      <c r="N17">
        <f t="shared" si="2"/>
        <v>0</v>
      </c>
      <c r="O17">
        <f t="shared" si="3"/>
        <v>0</v>
      </c>
    </row>
    <row r="18" spans="1:15" x14ac:dyDescent="0.2">
      <c r="A18" t="s">
        <v>25</v>
      </c>
      <c r="B18" t="s">
        <v>27</v>
      </c>
      <c r="C18" t="s">
        <v>21</v>
      </c>
      <c r="D18">
        <f t="shared" si="0"/>
        <v>121988.87999999999</v>
      </c>
      <c r="E18">
        <f t="shared" si="4"/>
        <v>9</v>
      </c>
      <c r="F18">
        <f t="shared" si="4"/>
        <v>9</v>
      </c>
      <c r="G18">
        <f>G17+N17</f>
        <v>59.564882812499995</v>
      </c>
      <c r="H18">
        <v>36.17</v>
      </c>
      <c r="M18">
        <f t="shared" si="1"/>
        <v>8.8299999999999912</v>
      </c>
      <c r="N18">
        <f t="shared" si="2"/>
        <v>8.8299999999999983</v>
      </c>
      <c r="O18">
        <f t="shared" si="3"/>
        <v>0</v>
      </c>
    </row>
    <row r="19" spans="1:15" x14ac:dyDescent="0.2">
      <c r="A19" t="s">
        <v>25</v>
      </c>
      <c r="B19" t="s">
        <v>26</v>
      </c>
      <c r="C19" t="s">
        <v>19</v>
      </c>
      <c r="D19">
        <f t="shared" si="0"/>
        <v>140072.71999999997</v>
      </c>
      <c r="E19">
        <f t="shared" si="4"/>
        <v>10</v>
      </c>
      <c r="F19">
        <f t="shared" si="4"/>
        <v>10</v>
      </c>
      <c r="G19">
        <f>G18+N18</f>
        <v>68.394882812499986</v>
      </c>
      <c r="H19">
        <v>45</v>
      </c>
      <c r="M19">
        <f t="shared" si="1"/>
        <v>0</v>
      </c>
      <c r="N19">
        <f t="shared" si="2"/>
        <v>0</v>
      </c>
      <c r="O19">
        <f t="shared" si="3"/>
        <v>0</v>
      </c>
    </row>
    <row r="20" spans="1:15" x14ac:dyDescent="0.2">
      <c r="A20" t="s">
        <v>25</v>
      </c>
      <c r="B20" t="s">
        <v>27</v>
      </c>
      <c r="C20" t="s">
        <v>20</v>
      </c>
      <c r="D20">
        <f t="shared" si="0"/>
        <v>140072.71999999997</v>
      </c>
      <c r="E20">
        <f t="shared" si="4"/>
        <v>10</v>
      </c>
      <c r="F20">
        <f t="shared" si="4"/>
        <v>10</v>
      </c>
      <c r="G20">
        <f>G19+N19</f>
        <v>68.394882812499986</v>
      </c>
      <c r="H20">
        <v>45</v>
      </c>
      <c r="M20">
        <f t="shared" si="1"/>
        <v>3.0749999999999886</v>
      </c>
      <c r="N20">
        <f t="shared" si="2"/>
        <v>3.0749999999999957</v>
      </c>
      <c r="O20">
        <f t="shared" si="3"/>
        <v>-7.1054273576010019E-15</v>
      </c>
    </row>
    <row r="21" spans="1:15" x14ac:dyDescent="0.2">
      <c r="A21" t="s">
        <v>25</v>
      </c>
      <c r="B21" t="s">
        <v>26</v>
      </c>
      <c r="C21" t="s">
        <v>16</v>
      </c>
      <c r="D21">
        <f t="shared" si="0"/>
        <v>146370.31999999995</v>
      </c>
      <c r="E21">
        <f t="shared" si="4"/>
        <v>11</v>
      </c>
      <c r="F21">
        <f t="shared" si="4"/>
        <v>11</v>
      </c>
      <c r="G21">
        <f>G20+N20</f>
        <v>71.469882812499975</v>
      </c>
      <c r="H21">
        <v>48.074999999999996</v>
      </c>
      <c r="M21">
        <f t="shared" si="1"/>
        <v>0</v>
      </c>
      <c r="N21">
        <f t="shared" si="2"/>
        <v>0</v>
      </c>
      <c r="O21">
        <f t="shared" si="3"/>
        <v>0</v>
      </c>
    </row>
    <row r="22" spans="1:15" x14ac:dyDescent="0.2">
      <c r="A22" t="s">
        <v>25</v>
      </c>
      <c r="B22" t="s">
        <v>27</v>
      </c>
      <c r="C22" t="s">
        <v>20</v>
      </c>
      <c r="D22">
        <f t="shared" si="0"/>
        <v>146370.31999999995</v>
      </c>
      <c r="E22">
        <f t="shared" si="4"/>
        <v>11</v>
      </c>
      <c r="F22">
        <f t="shared" si="4"/>
        <v>11</v>
      </c>
      <c r="G22">
        <f>G21+N21</f>
        <v>71.469882812499975</v>
      </c>
      <c r="H22">
        <v>48.074999999999996</v>
      </c>
      <c r="M22">
        <f t="shared" si="1"/>
        <v>4.5900000000000034</v>
      </c>
      <c r="N22">
        <f t="shared" si="2"/>
        <v>4.5900000000000034</v>
      </c>
      <c r="O22">
        <f t="shared" si="3"/>
        <v>0</v>
      </c>
    </row>
    <row r="23" spans="1:15" x14ac:dyDescent="0.2">
      <c r="A23" t="s">
        <v>25</v>
      </c>
      <c r="B23" t="s">
        <v>26</v>
      </c>
      <c r="C23" t="s">
        <v>16</v>
      </c>
      <c r="D23">
        <f t="shared" si="0"/>
        <v>155770.63999999996</v>
      </c>
      <c r="E23">
        <f t="shared" si="4"/>
        <v>12</v>
      </c>
      <c r="F23">
        <f t="shared" si="4"/>
        <v>12</v>
      </c>
      <c r="G23">
        <f>G22+N22</f>
        <v>76.059882812499978</v>
      </c>
      <c r="H23">
        <v>52.664999999999999</v>
      </c>
      <c r="M23">
        <f t="shared" si="1"/>
        <v>0</v>
      </c>
      <c r="N23">
        <f t="shared" si="2"/>
        <v>0</v>
      </c>
      <c r="O23">
        <f t="shared" si="3"/>
        <v>0</v>
      </c>
    </row>
    <row r="24" spans="1:15" x14ac:dyDescent="0.2">
      <c r="A24" t="s">
        <v>25</v>
      </c>
      <c r="B24" t="s">
        <v>27</v>
      </c>
      <c r="C24" t="s">
        <v>20</v>
      </c>
      <c r="D24">
        <f t="shared" si="0"/>
        <v>155770.63999999996</v>
      </c>
      <c r="E24">
        <f t="shared" si="4"/>
        <v>12</v>
      </c>
      <c r="F24">
        <f t="shared" si="4"/>
        <v>12</v>
      </c>
      <c r="G24">
        <f>G23+N23</f>
        <v>76.059882812499978</v>
      </c>
      <c r="H24">
        <v>52.664999999999999</v>
      </c>
      <c r="M24">
        <f t="shared" si="1"/>
        <v>7.8400000000000034</v>
      </c>
      <c r="N24">
        <f t="shared" si="2"/>
        <v>7.8400000000000034</v>
      </c>
      <c r="O24">
        <f t="shared" si="3"/>
        <v>0</v>
      </c>
    </row>
    <row r="25" spans="1:15" x14ac:dyDescent="0.2">
      <c r="A25" t="s">
        <v>25</v>
      </c>
      <c r="B25" t="s">
        <v>26</v>
      </c>
      <c r="C25" t="s">
        <v>18</v>
      </c>
      <c r="D25">
        <f t="shared" si="0"/>
        <v>171826.95999999996</v>
      </c>
      <c r="E25">
        <f t="shared" si="4"/>
        <v>13</v>
      </c>
      <c r="F25">
        <f t="shared" si="4"/>
        <v>13</v>
      </c>
      <c r="G25">
        <f>G24+N24</f>
        <v>83.899882812499982</v>
      </c>
      <c r="H25">
        <v>60.505000000000003</v>
      </c>
      <c r="M25">
        <f t="shared" si="1"/>
        <v>0</v>
      </c>
      <c r="N25">
        <f t="shared" si="2"/>
        <v>0</v>
      </c>
      <c r="O25">
        <f t="shared" si="3"/>
        <v>0</v>
      </c>
    </row>
    <row r="26" spans="1:15" x14ac:dyDescent="0.2">
      <c r="A26" t="s">
        <v>25</v>
      </c>
      <c r="B26" t="s">
        <v>27</v>
      </c>
      <c r="C26" t="s">
        <v>21</v>
      </c>
      <c r="D26">
        <f t="shared" si="0"/>
        <v>171826.95999999996</v>
      </c>
      <c r="E26">
        <f t="shared" si="4"/>
        <v>13</v>
      </c>
      <c r="F26">
        <f t="shared" si="4"/>
        <v>13</v>
      </c>
      <c r="G26">
        <f>G25+N25</f>
        <v>83.899882812499982</v>
      </c>
      <c r="H26">
        <v>60.505000000000003</v>
      </c>
      <c r="M26">
        <f t="shared" si="1"/>
        <v>5.7299999999999898</v>
      </c>
      <c r="N26">
        <f t="shared" si="2"/>
        <v>5.7299999999999969</v>
      </c>
      <c r="O26">
        <f t="shared" si="3"/>
        <v>-7.1054273576010019E-15</v>
      </c>
    </row>
    <row r="27" spans="1:15" x14ac:dyDescent="0.2">
      <c r="A27" t="s">
        <v>25</v>
      </c>
      <c r="B27" t="s">
        <v>26</v>
      </c>
      <c r="C27" t="s">
        <v>18</v>
      </c>
      <c r="D27">
        <f t="shared" si="0"/>
        <v>183561.99999999994</v>
      </c>
      <c r="E27">
        <f t="shared" si="4"/>
        <v>14</v>
      </c>
      <c r="F27">
        <f t="shared" si="4"/>
        <v>14</v>
      </c>
      <c r="G27">
        <f>G26+N26</f>
        <v>89.629882812499972</v>
      </c>
      <c r="H27">
        <v>66.234999999999999</v>
      </c>
      <c r="M27">
        <f t="shared" si="1"/>
        <v>0</v>
      </c>
      <c r="N27">
        <f t="shared" si="2"/>
        <v>0</v>
      </c>
      <c r="O27">
        <f t="shared" si="3"/>
        <v>0</v>
      </c>
    </row>
    <row r="28" spans="1:15" x14ac:dyDescent="0.2">
      <c r="A28" t="s">
        <v>25</v>
      </c>
      <c r="B28" t="s">
        <v>27</v>
      </c>
      <c r="C28" t="s">
        <v>21</v>
      </c>
      <c r="D28">
        <f t="shared" si="0"/>
        <v>183561.99999999994</v>
      </c>
      <c r="E28">
        <f t="shared" si="4"/>
        <v>14</v>
      </c>
      <c r="F28">
        <f t="shared" si="4"/>
        <v>14</v>
      </c>
      <c r="G28">
        <f>G27+N27</f>
        <v>89.629882812499972</v>
      </c>
      <c r="H28">
        <v>66.234999999999999</v>
      </c>
      <c r="M28">
        <f t="shared" si="1"/>
        <v>12.375</v>
      </c>
      <c r="N28">
        <f t="shared" si="2"/>
        <v>12.375</v>
      </c>
      <c r="O28">
        <f t="shared" si="3"/>
        <v>0</v>
      </c>
    </row>
    <row r="29" spans="1:15" x14ac:dyDescent="0.2">
      <c r="A29" t="s">
        <v>25</v>
      </c>
      <c r="B29" t="s">
        <v>26</v>
      </c>
      <c r="C29" t="s">
        <v>18</v>
      </c>
      <c r="D29">
        <f t="shared" si="0"/>
        <v>208905.99999999994</v>
      </c>
      <c r="E29">
        <f t="shared" si="4"/>
        <v>15</v>
      </c>
      <c r="F29">
        <f t="shared" si="4"/>
        <v>15</v>
      </c>
      <c r="G29">
        <f>G28+N28</f>
        <v>102.00488281249997</v>
      </c>
      <c r="H29">
        <v>78.61</v>
      </c>
      <c r="M29">
        <f t="shared" si="1"/>
        <v>0</v>
      </c>
      <c r="N29">
        <f t="shared" si="2"/>
        <v>0</v>
      </c>
      <c r="O29">
        <f t="shared" si="3"/>
        <v>0</v>
      </c>
    </row>
    <row r="30" spans="1:15" x14ac:dyDescent="0.2">
      <c r="A30" t="s">
        <v>25</v>
      </c>
      <c r="B30" t="s">
        <v>27</v>
      </c>
      <c r="C30" t="s">
        <v>21</v>
      </c>
      <c r="D30">
        <f t="shared" si="0"/>
        <v>208905.99999999994</v>
      </c>
      <c r="E30">
        <f t="shared" si="4"/>
        <v>15</v>
      </c>
      <c r="F30">
        <f t="shared" si="4"/>
        <v>15</v>
      </c>
      <c r="G30">
        <f>G29+N29</f>
        <v>102.00488281249997</v>
      </c>
      <c r="H30">
        <v>78.61</v>
      </c>
      <c r="M30">
        <f t="shared" si="1"/>
        <v>5.6950000000000074</v>
      </c>
      <c r="N30">
        <f t="shared" si="2"/>
        <v>5.6950000000000074</v>
      </c>
      <c r="O30">
        <f t="shared" si="3"/>
        <v>0</v>
      </c>
    </row>
    <row r="31" spans="1:15" x14ac:dyDescent="0.2">
      <c r="A31" t="s">
        <v>25</v>
      </c>
      <c r="B31" t="s">
        <v>26</v>
      </c>
      <c r="C31" t="s">
        <v>13</v>
      </c>
      <c r="D31">
        <f t="shared" si="0"/>
        <v>220569.35999999996</v>
      </c>
      <c r="E31">
        <f t="shared" si="4"/>
        <v>16</v>
      </c>
      <c r="F31">
        <f t="shared" si="4"/>
        <v>16</v>
      </c>
      <c r="G31">
        <f>G30+N30</f>
        <v>107.69988281249998</v>
      </c>
      <c r="H31">
        <v>84.305000000000007</v>
      </c>
      <c r="M31">
        <f t="shared" si="1"/>
        <v>0</v>
      </c>
      <c r="N31">
        <f t="shared" si="2"/>
        <v>0</v>
      </c>
      <c r="O31">
        <f t="shared" si="3"/>
        <v>0</v>
      </c>
    </row>
    <row r="32" spans="1:15" x14ac:dyDescent="0.2">
      <c r="A32" t="s">
        <v>25</v>
      </c>
      <c r="B32" t="s">
        <v>27</v>
      </c>
      <c r="C32" t="s">
        <v>22</v>
      </c>
      <c r="D32">
        <f t="shared" si="0"/>
        <v>220569.35999999996</v>
      </c>
      <c r="E32">
        <f t="shared" si="4"/>
        <v>16</v>
      </c>
      <c r="F32">
        <f t="shared" si="4"/>
        <v>16</v>
      </c>
      <c r="G32">
        <f>G31+N31</f>
        <v>107.69988281249998</v>
      </c>
      <c r="H32">
        <v>84.305000000000007</v>
      </c>
      <c r="M32">
        <f t="shared" si="1"/>
        <v>0.91499999999999204</v>
      </c>
      <c r="N32">
        <f t="shared" si="2"/>
        <v>0.91499999999999204</v>
      </c>
      <c r="O32">
        <f t="shared" si="3"/>
        <v>0</v>
      </c>
    </row>
    <row r="33" spans="1:15" x14ac:dyDescent="0.2">
      <c r="A33" t="s">
        <v>25</v>
      </c>
      <c r="B33" t="s">
        <v>27</v>
      </c>
      <c r="C33" t="s">
        <v>21</v>
      </c>
      <c r="D33">
        <f t="shared" si="0"/>
        <v>222443.27999999994</v>
      </c>
      <c r="E33">
        <f t="shared" si="4"/>
        <v>17</v>
      </c>
      <c r="F33">
        <f t="shared" si="4"/>
        <v>17</v>
      </c>
      <c r="G33">
        <f>G32+N32</f>
        <v>108.61488281249997</v>
      </c>
      <c r="H33">
        <v>85.22</v>
      </c>
      <c r="M33">
        <f t="shared" si="1"/>
        <v>9.0499999999999972</v>
      </c>
      <c r="N33">
        <f t="shared" si="2"/>
        <v>9.0499999999999972</v>
      </c>
      <c r="O33">
        <f t="shared" si="3"/>
        <v>0</v>
      </c>
    </row>
    <row r="34" spans="1:15" x14ac:dyDescent="0.2">
      <c r="A34" t="s">
        <v>25</v>
      </c>
      <c r="B34" t="s">
        <v>26</v>
      </c>
      <c r="C34" t="s">
        <v>16</v>
      </c>
      <c r="D34">
        <f t="shared" si="0"/>
        <v>240977.67999999993</v>
      </c>
      <c r="E34">
        <f t="shared" si="4"/>
        <v>18</v>
      </c>
      <c r="F34">
        <f t="shared" si="4"/>
        <v>18</v>
      </c>
      <c r="G34">
        <f>G33+N33</f>
        <v>117.66488281249997</v>
      </c>
      <c r="H34">
        <v>94.27</v>
      </c>
      <c r="M34">
        <f t="shared" si="1"/>
        <v>0</v>
      </c>
      <c r="N34">
        <f t="shared" si="2"/>
        <v>0</v>
      </c>
      <c r="O34">
        <f t="shared" si="3"/>
        <v>0</v>
      </c>
    </row>
    <row r="35" spans="1:15" x14ac:dyDescent="0.2">
      <c r="A35" t="s">
        <v>25</v>
      </c>
      <c r="B35" t="s">
        <v>27</v>
      </c>
      <c r="C35" t="s">
        <v>21</v>
      </c>
      <c r="D35">
        <f t="shared" si="0"/>
        <v>240977.67999999993</v>
      </c>
      <c r="E35">
        <f t="shared" si="4"/>
        <v>18</v>
      </c>
      <c r="F35">
        <f t="shared" si="4"/>
        <v>18</v>
      </c>
      <c r="G35">
        <f>G34+N34</f>
        <v>117.66488281249997</v>
      </c>
      <c r="H35">
        <v>94.27</v>
      </c>
      <c r="M35">
        <f t="shared" si="1"/>
        <v>5.2650000000000006</v>
      </c>
      <c r="N35">
        <f t="shared" si="2"/>
        <v>5.2650000000000006</v>
      </c>
      <c r="O35">
        <f t="shared" si="3"/>
        <v>0</v>
      </c>
    </row>
    <row r="36" spans="1:15" x14ac:dyDescent="0.2">
      <c r="A36" t="s">
        <v>25</v>
      </c>
      <c r="B36" t="s">
        <v>26</v>
      </c>
      <c r="C36" t="s">
        <v>15</v>
      </c>
      <c r="D36">
        <f t="shared" si="0"/>
        <v>251760.39999999994</v>
      </c>
      <c r="E36">
        <f t="shared" si="4"/>
        <v>19</v>
      </c>
      <c r="F36">
        <f t="shared" si="4"/>
        <v>19</v>
      </c>
      <c r="G36">
        <f>G35+N35</f>
        <v>122.92988281249997</v>
      </c>
      <c r="H36">
        <v>99.534999999999997</v>
      </c>
      <c r="M36">
        <f t="shared" si="1"/>
        <v>0</v>
      </c>
      <c r="N36">
        <f t="shared" si="2"/>
        <v>0</v>
      </c>
      <c r="O36">
        <f t="shared" si="3"/>
        <v>0</v>
      </c>
    </row>
    <row r="37" spans="1:15" x14ac:dyDescent="0.2">
      <c r="A37" t="s">
        <v>25</v>
      </c>
      <c r="B37" t="s">
        <v>27</v>
      </c>
      <c r="C37" t="s">
        <v>20</v>
      </c>
      <c r="D37">
        <f t="shared" si="0"/>
        <v>251760.39999999994</v>
      </c>
      <c r="E37">
        <f t="shared" si="4"/>
        <v>19</v>
      </c>
      <c r="F37">
        <f t="shared" si="4"/>
        <v>19</v>
      </c>
      <c r="G37">
        <f>G36+N36</f>
        <v>122.92988281249997</v>
      </c>
      <c r="H37">
        <v>99.534999999999997</v>
      </c>
      <c r="M37">
        <f t="shared" si="1"/>
        <v>5.8950000000000244</v>
      </c>
      <c r="N37">
        <f t="shared" si="2"/>
        <v>5.8950000000000102</v>
      </c>
      <c r="O37">
        <f t="shared" si="3"/>
        <v>1.4210854715202004E-14</v>
      </c>
    </row>
    <row r="38" spans="1:15" x14ac:dyDescent="0.2">
      <c r="A38" t="s">
        <v>25</v>
      </c>
      <c r="B38" t="s">
        <v>26</v>
      </c>
      <c r="C38" t="s">
        <v>14</v>
      </c>
      <c r="D38">
        <f t="shared" si="0"/>
        <v>263833.36</v>
      </c>
      <c r="E38">
        <f t="shared" si="4"/>
        <v>20</v>
      </c>
      <c r="F38">
        <f t="shared" si="4"/>
        <v>20</v>
      </c>
      <c r="G38">
        <f>G37+N37</f>
        <v>128.82488281249999</v>
      </c>
      <c r="H38">
        <v>105.43</v>
      </c>
      <c r="M38">
        <f t="shared" si="1"/>
        <v>0</v>
      </c>
      <c r="N38">
        <f t="shared" si="2"/>
        <v>0</v>
      </c>
      <c r="O38">
        <f t="shared" si="3"/>
        <v>0</v>
      </c>
    </row>
    <row r="39" spans="1:15" x14ac:dyDescent="0.2">
      <c r="A39" t="s">
        <v>25</v>
      </c>
      <c r="B39" t="s">
        <v>27</v>
      </c>
      <c r="C39" t="s">
        <v>20</v>
      </c>
      <c r="D39">
        <f t="shared" si="0"/>
        <v>263833.36</v>
      </c>
      <c r="E39">
        <f t="shared" si="4"/>
        <v>20</v>
      </c>
      <c r="F39">
        <f t="shared" si="4"/>
        <v>20</v>
      </c>
      <c r="G39">
        <f>G38+N38</f>
        <v>128.82488281249999</v>
      </c>
      <c r="H39">
        <v>105.43</v>
      </c>
      <c r="M39">
        <f t="shared" si="1"/>
        <v>3.3799999999999955</v>
      </c>
      <c r="N39">
        <f t="shared" si="2"/>
        <v>3.3799999999999955</v>
      </c>
      <c r="O39">
        <f t="shared" si="3"/>
        <v>0</v>
      </c>
    </row>
    <row r="40" spans="1:15" x14ac:dyDescent="0.2">
      <c r="A40" t="s">
        <v>25</v>
      </c>
      <c r="B40" t="s">
        <v>26</v>
      </c>
      <c r="C40" t="s">
        <v>15</v>
      </c>
      <c r="D40">
        <f t="shared" si="0"/>
        <v>270755.59999999998</v>
      </c>
      <c r="E40">
        <f t="shared" si="4"/>
        <v>21</v>
      </c>
      <c r="F40">
        <f t="shared" si="4"/>
        <v>21</v>
      </c>
      <c r="G40">
        <f>G39+N39</f>
        <v>132.20488281249999</v>
      </c>
      <c r="H40">
        <v>108.81</v>
      </c>
      <c r="M40">
        <f t="shared" si="1"/>
        <v>0</v>
      </c>
      <c r="N40">
        <f t="shared" si="2"/>
        <v>0</v>
      </c>
      <c r="O40">
        <f t="shared" si="3"/>
        <v>0</v>
      </c>
    </row>
    <row r="41" spans="1:15" x14ac:dyDescent="0.2">
      <c r="A41" t="s">
        <v>25</v>
      </c>
      <c r="B41" t="s">
        <v>27</v>
      </c>
      <c r="C41" t="s">
        <v>20</v>
      </c>
      <c r="D41">
        <f t="shared" si="0"/>
        <v>270755.59999999998</v>
      </c>
      <c r="E41">
        <f t="shared" si="4"/>
        <v>21</v>
      </c>
      <c r="F41">
        <f t="shared" si="4"/>
        <v>21</v>
      </c>
      <c r="G41">
        <f>G40+N40</f>
        <v>132.20488281249999</v>
      </c>
      <c r="H41">
        <v>108.81</v>
      </c>
      <c r="M41">
        <f t="shared" si="1"/>
        <v>2.7450000000000045</v>
      </c>
      <c r="N41">
        <f t="shared" si="2"/>
        <v>2.7450000000000045</v>
      </c>
      <c r="O41">
        <f t="shared" si="3"/>
        <v>0</v>
      </c>
    </row>
    <row r="42" spans="1:15" x14ac:dyDescent="0.2">
      <c r="A42" t="s">
        <v>25</v>
      </c>
      <c r="B42" t="s">
        <v>26</v>
      </c>
      <c r="C42" t="s">
        <v>15</v>
      </c>
      <c r="D42">
        <f t="shared" si="0"/>
        <v>276377.36</v>
      </c>
      <c r="E42">
        <f t="shared" si="4"/>
        <v>22</v>
      </c>
      <c r="F42">
        <f t="shared" si="4"/>
        <v>22</v>
      </c>
      <c r="G42">
        <f>G41+N41</f>
        <v>134.94988281249999</v>
      </c>
      <c r="H42">
        <v>111.55500000000001</v>
      </c>
      <c r="M42">
        <f t="shared" si="1"/>
        <v>0</v>
      </c>
      <c r="N42">
        <f t="shared" si="2"/>
        <v>0</v>
      </c>
      <c r="O42">
        <f t="shared" si="3"/>
        <v>0</v>
      </c>
    </row>
    <row r="43" spans="1:15" x14ac:dyDescent="0.2">
      <c r="A43" t="s">
        <v>25</v>
      </c>
      <c r="B43" t="s">
        <v>27</v>
      </c>
      <c r="C43" t="s">
        <v>20</v>
      </c>
      <c r="D43">
        <f t="shared" si="0"/>
        <v>276377.36</v>
      </c>
      <c r="E43">
        <f t="shared" si="4"/>
        <v>22</v>
      </c>
      <c r="F43">
        <f t="shared" si="4"/>
        <v>22</v>
      </c>
      <c r="G43">
        <f>G42+N42</f>
        <v>134.94988281249999</v>
      </c>
      <c r="H43">
        <v>111.55500000000001</v>
      </c>
      <c r="M43">
        <f t="shared" si="1"/>
        <v>7.1099999999999852</v>
      </c>
      <c r="N43">
        <f t="shared" si="2"/>
        <v>7.1099999999999852</v>
      </c>
      <c r="O43">
        <f t="shared" si="3"/>
        <v>0</v>
      </c>
    </row>
    <row r="44" spans="1:15" x14ac:dyDescent="0.2">
      <c r="A44" t="s">
        <v>25</v>
      </c>
      <c r="B44" t="s">
        <v>26</v>
      </c>
      <c r="C44" t="s">
        <v>17</v>
      </c>
      <c r="D44">
        <f t="shared" si="0"/>
        <v>290938.63999999996</v>
      </c>
      <c r="E44">
        <f t="shared" si="4"/>
        <v>23</v>
      </c>
      <c r="F44">
        <f t="shared" si="4"/>
        <v>23</v>
      </c>
      <c r="G44">
        <f>G43+N43</f>
        <v>142.05988281249998</v>
      </c>
      <c r="H44">
        <v>118.66499999999999</v>
      </c>
      <c r="M44">
        <f t="shared" si="1"/>
        <v>0</v>
      </c>
      <c r="N44">
        <f t="shared" si="2"/>
        <v>0</v>
      </c>
      <c r="O44">
        <f t="shared" si="3"/>
        <v>0</v>
      </c>
    </row>
    <row r="45" spans="1:15" x14ac:dyDescent="0.2">
      <c r="A45" t="s">
        <v>25</v>
      </c>
      <c r="B45" t="s">
        <v>27</v>
      </c>
      <c r="C45" t="s">
        <v>22</v>
      </c>
      <c r="D45">
        <f t="shared" si="0"/>
        <v>290938.63999999996</v>
      </c>
      <c r="E45">
        <f t="shared" si="4"/>
        <v>23</v>
      </c>
      <c r="F45">
        <f t="shared" si="4"/>
        <v>23</v>
      </c>
      <c r="G45">
        <f>G44+N44</f>
        <v>142.05988281249998</v>
      </c>
      <c r="H45">
        <v>118.66499999999999</v>
      </c>
      <c r="M45">
        <f t="shared" si="1"/>
        <v>4.0650000000000261</v>
      </c>
      <c r="N45">
        <f t="shared" si="2"/>
        <v>4.0650000000000119</v>
      </c>
      <c r="O45">
        <f t="shared" si="3"/>
        <v>1.4210854715202004E-14</v>
      </c>
    </row>
    <row r="46" spans="1:15" x14ac:dyDescent="0.2">
      <c r="A46" t="s">
        <v>25</v>
      </c>
      <c r="B46" t="s">
        <v>26</v>
      </c>
      <c r="C46" t="s">
        <v>17</v>
      </c>
      <c r="D46">
        <f t="shared" si="0"/>
        <v>299263.76</v>
      </c>
      <c r="E46">
        <f t="shared" si="4"/>
        <v>24</v>
      </c>
      <c r="F46">
        <f t="shared" si="4"/>
        <v>24</v>
      </c>
      <c r="G46">
        <f>G45+N45</f>
        <v>146.1248828125</v>
      </c>
      <c r="H46">
        <v>122.73</v>
      </c>
      <c r="M46">
        <f t="shared" si="1"/>
        <v>0</v>
      </c>
      <c r="N46">
        <f t="shared" si="2"/>
        <v>0</v>
      </c>
      <c r="O46">
        <f t="shared" si="3"/>
        <v>0</v>
      </c>
    </row>
    <row r="47" spans="1:15" x14ac:dyDescent="0.2">
      <c r="A47" t="s">
        <v>25</v>
      </c>
      <c r="B47" t="s">
        <v>27</v>
      </c>
      <c r="C47" t="s">
        <v>22</v>
      </c>
      <c r="D47">
        <f t="shared" si="0"/>
        <v>299263.76</v>
      </c>
      <c r="E47">
        <f t="shared" si="4"/>
        <v>24</v>
      </c>
      <c r="F47">
        <f t="shared" si="4"/>
        <v>24</v>
      </c>
      <c r="G47">
        <f>G46+N46</f>
        <v>146.1248828125</v>
      </c>
      <c r="H47">
        <v>122.73</v>
      </c>
      <c r="M47">
        <f t="shared" si="1"/>
        <v>11.84499999999997</v>
      </c>
      <c r="N47">
        <f t="shared" si="2"/>
        <v>11.844999999999985</v>
      </c>
      <c r="O47">
        <f t="shared" si="3"/>
        <v>-1.4210854715202004E-14</v>
      </c>
    </row>
    <row r="48" spans="1:15" x14ac:dyDescent="0.2">
      <c r="A48" t="s">
        <v>25</v>
      </c>
      <c r="B48" t="s">
        <v>27</v>
      </c>
      <c r="C48" t="s">
        <v>20</v>
      </c>
      <c r="D48">
        <f t="shared" si="0"/>
        <v>323522.31999999995</v>
      </c>
      <c r="E48">
        <f t="shared" si="4"/>
        <v>25</v>
      </c>
      <c r="F48">
        <f t="shared" si="4"/>
        <v>25</v>
      </c>
      <c r="G48">
        <f>G47+N47</f>
        <v>157.96988281249997</v>
      </c>
      <c r="H48">
        <v>134.57499999999999</v>
      </c>
      <c r="M48">
        <f t="shared" si="1"/>
        <v>5.3600000000000136</v>
      </c>
      <c r="N48">
        <f t="shared" si="2"/>
        <v>5.3600000000000136</v>
      </c>
      <c r="O48">
        <f t="shared" si="3"/>
        <v>0</v>
      </c>
    </row>
    <row r="49" spans="1:15" x14ac:dyDescent="0.2">
      <c r="A49" t="s">
        <v>25</v>
      </c>
      <c r="B49" t="s">
        <v>26</v>
      </c>
      <c r="C49" t="s">
        <v>17</v>
      </c>
      <c r="D49">
        <f t="shared" si="0"/>
        <v>334499.59999999998</v>
      </c>
      <c r="E49">
        <f t="shared" si="4"/>
        <v>26</v>
      </c>
      <c r="F49">
        <f t="shared" si="4"/>
        <v>26</v>
      </c>
      <c r="G49">
        <f>G48+N48</f>
        <v>163.32988281249999</v>
      </c>
      <c r="H49">
        <v>139.935</v>
      </c>
      <c r="M49">
        <f t="shared" si="1"/>
        <v>8.4900000000000091</v>
      </c>
      <c r="N49">
        <f t="shared" si="2"/>
        <v>8.4900000000000091</v>
      </c>
      <c r="O49">
        <f t="shared" si="3"/>
        <v>0</v>
      </c>
    </row>
    <row r="50" spans="1:15" x14ac:dyDescent="0.2">
      <c r="A50" t="s">
        <v>25</v>
      </c>
      <c r="B50" t="s">
        <v>26</v>
      </c>
      <c r="C50" t="s">
        <v>18</v>
      </c>
      <c r="D50">
        <f t="shared" si="0"/>
        <v>351887.12</v>
      </c>
      <c r="E50">
        <f t="shared" si="4"/>
        <v>27</v>
      </c>
      <c r="F50">
        <f t="shared" si="4"/>
        <v>27</v>
      </c>
      <c r="G50">
        <f>G49+N49</f>
        <v>171.8198828125</v>
      </c>
      <c r="H50">
        <v>148.42500000000001</v>
      </c>
      <c r="M50">
        <f t="shared" si="1"/>
        <v>0</v>
      </c>
      <c r="N50">
        <f t="shared" si="2"/>
        <v>0</v>
      </c>
      <c r="O50">
        <f t="shared" si="3"/>
        <v>0</v>
      </c>
    </row>
    <row r="51" spans="1:15" x14ac:dyDescent="0.2">
      <c r="A51" t="s">
        <v>25</v>
      </c>
      <c r="B51" t="s">
        <v>27</v>
      </c>
      <c r="C51" t="s">
        <v>21</v>
      </c>
      <c r="D51">
        <f t="shared" si="0"/>
        <v>351887.12</v>
      </c>
      <c r="E51">
        <f t="shared" si="4"/>
        <v>27</v>
      </c>
      <c r="F51">
        <f t="shared" si="4"/>
        <v>27</v>
      </c>
      <c r="G51">
        <f>G50+N50</f>
        <v>171.8198828125</v>
      </c>
      <c r="H51">
        <v>148.42500000000001</v>
      </c>
      <c r="M51">
        <f t="shared" si="1"/>
        <v>7.8249999999999886</v>
      </c>
      <c r="N51">
        <f t="shared" si="2"/>
        <v>7.8249999999999886</v>
      </c>
      <c r="O51">
        <f t="shared" si="3"/>
        <v>0</v>
      </c>
    </row>
    <row r="52" spans="1:15" x14ac:dyDescent="0.2">
      <c r="A52" t="s">
        <v>25</v>
      </c>
      <c r="B52" t="s">
        <v>26</v>
      </c>
      <c r="C52" t="s">
        <v>16</v>
      </c>
      <c r="D52">
        <f t="shared" si="0"/>
        <v>367912.72</v>
      </c>
      <c r="E52">
        <f t="shared" si="4"/>
        <v>28</v>
      </c>
      <c r="F52">
        <f t="shared" si="4"/>
        <v>28</v>
      </c>
      <c r="G52">
        <f>G51+N51</f>
        <v>179.64488281249999</v>
      </c>
      <c r="H52">
        <v>156.25</v>
      </c>
      <c r="M52">
        <f t="shared" si="1"/>
        <v>0</v>
      </c>
      <c r="N52">
        <f t="shared" si="2"/>
        <v>0</v>
      </c>
      <c r="O52">
        <f t="shared" si="3"/>
        <v>0</v>
      </c>
    </row>
    <row r="53" spans="1:15" x14ac:dyDescent="0.2">
      <c r="A53" t="s">
        <v>25</v>
      </c>
      <c r="B53" t="s">
        <v>27</v>
      </c>
      <c r="C53" t="s">
        <v>20</v>
      </c>
      <c r="D53">
        <f t="shared" si="0"/>
        <v>367912.72</v>
      </c>
      <c r="E53">
        <f t="shared" si="4"/>
        <v>28</v>
      </c>
      <c r="F53">
        <f t="shared" si="4"/>
        <v>28</v>
      </c>
      <c r="G53">
        <f>G52+N52</f>
        <v>179.64488281249999</v>
      </c>
      <c r="H53">
        <v>156.25</v>
      </c>
      <c r="M53">
        <f t="shared" si="1"/>
        <v>6.2649999999999864</v>
      </c>
      <c r="N53">
        <f t="shared" si="2"/>
        <v>6.2649999999999864</v>
      </c>
      <c r="O53">
        <f t="shared" si="3"/>
        <v>0</v>
      </c>
    </row>
    <row r="54" spans="1:15" x14ac:dyDescent="0.2">
      <c r="A54" t="s">
        <v>25</v>
      </c>
      <c r="B54" t="s">
        <v>26</v>
      </c>
      <c r="C54" t="s">
        <v>16</v>
      </c>
      <c r="D54">
        <f t="shared" si="0"/>
        <v>380743.43999999994</v>
      </c>
      <c r="E54">
        <f t="shared" si="4"/>
        <v>29</v>
      </c>
      <c r="F54">
        <f t="shared" si="4"/>
        <v>29</v>
      </c>
      <c r="G54">
        <f>G53+N53</f>
        <v>185.90988281249997</v>
      </c>
      <c r="H54">
        <v>162.51499999999999</v>
      </c>
      <c r="M54">
        <f t="shared" si="1"/>
        <v>0</v>
      </c>
      <c r="N54">
        <f t="shared" si="2"/>
        <v>0</v>
      </c>
      <c r="O54">
        <f t="shared" si="3"/>
        <v>0</v>
      </c>
    </row>
    <row r="55" spans="1:15" x14ac:dyDescent="0.2">
      <c r="A55" t="s">
        <v>25</v>
      </c>
      <c r="B55" t="s">
        <v>27</v>
      </c>
      <c r="C55" t="s">
        <v>20</v>
      </c>
      <c r="D55">
        <f t="shared" si="0"/>
        <v>380743.43999999994</v>
      </c>
      <c r="E55">
        <f t="shared" si="4"/>
        <v>29</v>
      </c>
      <c r="F55">
        <f t="shared" si="4"/>
        <v>29</v>
      </c>
      <c r="G55">
        <f>G54+N54</f>
        <v>185.90988281249997</v>
      </c>
      <c r="H55">
        <v>162.51499999999999</v>
      </c>
      <c r="M55">
        <f t="shared" si="1"/>
        <v>4.0500000000000114</v>
      </c>
      <c r="N55">
        <f t="shared" si="2"/>
        <v>4.0500000000000114</v>
      </c>
      <c r="O55">
        <f t="shared" si="3"/>
        <v>0</v>
      </c>
    </row>
    <row r="56" spans="1:15" x14ac:dyDescent="0.2">
      <c r="A56" t="s">
        <v>25</v>
      </c>
      <c r="B56" t="s">
        <v>27</v>
      </c>
      <c r="C56" t="s">
        <v>20</v>
      </c>
      <c r="D56">
        <f t="shared" si="0"/>
        <v>389037.83999999997</v>
      </c>
      <c r="E56">
        <f t="shared" si="4"/>
        <v>30</v>
      </c>
      <c r="F56">
        <f t="shared" si="4"/>
        <v>30</v>
      </c>
      <c r="G56">
        <f>G55+N55</f>
        <v>189.95988281249998</v>
      </c>
      <c r="H56">
        <v>166.565</v>
      </c>
      <c r="M56">
        <f t="shared" si="1"/>
        <v>5.6349999999999909</v>
      </c>
      <c r="N56">
        <f t="shared" si="2"/>
        <v>5.6349999999999909</v>
      </c>
      <c r="O56">
        <f t="shared" si="3"/>
        <v>0</v>
      </c>
    </row>
    <row r="57" spans="1:15" x14ac:dyDescent="0.2">
      <c r="A57" t="s">
        <v>25</v>
      </c>
      <c r="B57" t="s">
        <v>26</v>
      </c>
      <c r="C57" t="s">
        <v>17</v>
      </c>
      <c r="D57">
        <f t="shared" si="0"/>
        <v>400578.31999999995</v>
      </c>
      <c r="E57">
        <f t="shared" si="4"/>
        <v>31</v>
      </c>
      <c r="F57">
        <f t="shared" si="4"/>
        <v>31</v>
      </c>
      <c r="G57">
        <f>G56+N56</f>
        <v>195.59488281249997</v>
      </c>
      <c r="H57">
        <v>172.2</v>
      </c>
      <c r="M57">
        <f t="shared" si="1"/>
        <v>0</v>
      </c>
      <c r="N57">
        <f t="shared" si="2"/>
        <v>0</v>
      </c>
      <c r="O57">
        <f t="shared" si="3"/>
        <v>0</v>
      </c>
    </row>
    <row r="58" spans="1:15" x14ac:dyDescent="0.2">
      <c r="A58" t="s">
        <v>25</v>
      </c>
      <c r="B58" t="s">
        <v>27</v>
      </c>
      <c r="C58" t="s">
        <v>21</v>
      </c>
      <c r="D58">
        <f t="shared" si="0"/>
        <v>400578.31999999995</v>
      </c>
      <c r="E58">
        <f t="shared" si="4"/>
        <v>31</v>
      </c>
      <c r="F58">
        <f t="shared" si="4"/>
        <v>31</v>
      </c>
      <c r="G58">
        <f>G57+N57</f>
        <v>195.59488281249997</v>
      </c>
      <c r="H58">
        <v>172.2</v>
      </c>
      <c r="M58">
        <f t="shared" si="1"/>
        <v>2.6899999999999977</v>
      </c>
      <c r="N58">
        <f t="shared" si="2"/>
        <v>2.6899999999999977</v>
      </c>
      <c r="O58">
        <f t="shared" si="3"/>
        <v>0</v>
      </c>
    </row>
    <row r="59" spans="1:15" x14ac:dyDescent="0.2">
      <c r="A59" t="s">
        <v>25</v>
      </c>
      <c r="B59" t="s">
        <v>26</v>
      </c>
      <c r="C59" t="s">
        <v>16</v>
      </c>
      <c r="D59">
        <f t="shared" si="0"/>
        <v>406087.43999999994</v>
      </c>
      <c r="E59">
        <f t="shared" si="4"/>
        <v>32</v>
      </c>
      <c r="F59">
        <f t="shared" si="4"/>
        <v>32</v>
      </c>
      <c r="G59">
        <f>G58+N58</f>
        <v>198.28488281249997</v>
      </c>
      <c r="H59">
        <v>174.89</v>
      </c>
      <c r="M59">
        <f t="shared" si="1"/>
        <v>0</v>
      </c>
      <c r="N59">
        <f t="shared" si="2"/>
        <v>0</v>
      </c>
      <c r="O59">
        <f t="shared" si="3"/>
        <v>0</v>
      </c>
    </row>
    <row r="60" spans="1:15" x14ac:dyDescent="0.2">
      <c r="A60" t="s">
        <v>25</v>
      </c>
      <c r="B60" t="s">
        <v>27</v>
      </c>
      <c r="C60" t="s">
        <v>20</v>
      </c>
      <c r="D60">
        <f t="shared" si="0"/>
        <v>406087.43999999994</v>
      </c>
      <c r="E60">
        <f t="shared" si="4"/>
        <v>32</v>
      </c>
      <c r="F60">
        <f t="shared" si="4"/>
        <v>32</v>
      </c>
      <c r="G60">
        <f>G59+N59</f>
        <v>198.28488281249997</v>
      </c>
      <c r="H60">
        <v>174.89</v>
      </c>
      <c r="M60">
        <f t="shared" si="1"/>
        <v>10.14500000000001</v>
      </c>
      <c r="N60">
        <f t="shared" si="2"/>
        <v>10.14500000000001</v>
      </c>
      <c r="O60">
        <f t="shared" si="3"/>
        <v>0</v>
      </c>
    </row>
    <row r="61" spans="1:15" x14ac:dyDescent="0.2">
      <c r="A61" t="s">
        <v>25</v>
      </c>
      <c r="B61" t="s">
        <v>27</v>
      </c>
      <c r="C61" t="s">
        <v>20</v>
      </c>
      <c r="D61">
        <f t="shared" si="0"/>
        <v>426864.39999999997</v>
      </c>
      <c r="E61">
        <f t="shared" si="4"/>
        <v>33</v>
      </c>
      <c r="F61">
        <f t="shared" si="4"/>
        <v>33</v>
      </c>
      <c r="G61">
        <f>G60+N60</f>
        <v>208.42988281249998</v>
      </c>
      <c r="H61">
        <v>185.035</v>
      </c>
      <c r="M61">
        <f t="shared" si="1"/>
        <v>3.6899999999999977</v>
      </c>
      <c r="N61">
        <f t="shared" si="2"/>
        <v>3.6899999999999977</v>
      </c>
      <c r="O61">
        <f t="shared" si="3"/>
        <v>0</v>
      </c>
    </row>
    <row r="62" spans="1:15" x14ac:dyDescent="0.2">
      <c r="A62" t="s">
        <v>25</v>
      </c>
      <c r="B62" t="s">
        <v>26</v>
      </c>
      <c r="C62" t="s">
        <v>15</v>
      </c>
      <c r="D62">
        <f t="shared" si="0"/>
        <v>434421.51999999996</v>
      </c>
      <c r="E62">
        <f t="shared" si="4"/>
        <v>34</v>
      </c>
      <c r="F62">
        <f t="shared" si="4"/>
        <v>34</v>
      </c>
      <c r="G62">
        <f>G61+N61</f>
        <v>212.11988281249998</v>
      </c>
      <c r="H62">
        <v>188.72499999999999</v>
      </c>
      <c r="M62">
        <f t="shared" si="1"/>
        <v>0</v>
      </c>
      <c r="N62">
        <f t="shared" si="2"/>
        <v>0</v>
      </c>
      <c r="O62">
        <f t="shared" si="3"/>
        <v>0</v>
      </c>
    </row>
    <row r="63" spans="1:15" x14ac:dyDescent="0.2">
      <c r="A63" t="s">
        <v>25</v>
      </c>
      <c r="B63" t="s">
        <v>27</v>
      </c>
      <c r="C63" t="s">
        <v>20</v>
      </c>
      <c r="D63">
        <f t="shared" si="0"/>
        <v>434421.51999999996</v>
      </c>
      <c r="E63">
        <f t="shared" si="4"/>
        <v>34</v>
      </c>
      <c r="F63">
        <f t="shared" si="4"/>
        <v>34</v>
      </c>
      <c r="G63">
        <f>G62+N62</f>
        <v>212.11988281249998</v>
      </c>
      <c r="H63">
        <v>188.72499999999999</v>
      </c>
      <c r="M63">
        <f t="shared" si="1"/>
        <v>4.1500000000000057</v>
      </c>
      <c r="N63">
        <f t="shared" si="2"/>
        <v>4.1500000000000057</v>
      </c>
      <c r="O63">
        <f t="shared" si="3"/>
        <v>0</v>
      </c>
    </row>
    <row r="64" spans="1:15" x14ac:dyDescent="0.2">
      <c r="A64" t="s">
        <v>25</v>
      </c>
      <c r="B64" t="s">
        <v>26</v>
      </c>
      <c r="C64" t="s">
        <v>13</v>
      </c>
      <c r="D64">
        <f t="shared" si="0"/>
        <v>442920.72</v>
      </c>
      <c r="E64">
        <f t="shared" si="4"/>
        <v>35</v>
      </c>
      <c r="F64">
        <f t="shared" si="4"/>
        <v>35</v>
      </c>
      <c r="G64">
        <f>G63+N63</f>
        <v>216.26988281249999</v>
      </c>
      <c r="H64">
        <v>192.875</v>
      </c>
      <c r="M64">
        <f t="shared" si="1"/>
        <v>0</v>
      </c>
      <c r="N64">
        <f t="shared" si="2"/>
        <v>0</v>
      </c>
      <c r="O64">
        <f t="shared" si="3"/>
        <v>0</v>
      </c>
    </row>
    <row r="65" spans="1:15" x14ac:dyDescent="0.2">
      <c r="A65" t="s">
        <v>25</v>
      </c>
      <c r="B65" t="s">
        <v>27</v>
      </c>
      <c r="C65" t="s">
        <v>20</v>
      </c>
      <c r="D65">
        <f t="shared" si="0"/>
        <v>442920.72</v>
      </c>
      <c r="E65">
        <f t="shared" si="4"/>
        <v>35</v>
      </c>
      <c r="F65">
        <f t="shared" si="4"/>
        <v>35</v>
      </c>
      <c r="G65">
        <f>G64+N64</f>
        <v>216.26988281249999</v>
      </c>
      <c r="H65">
        <v>192.875</v>
      </c>
      <c r="M65">
        <f t="shared" si="1"/>
        <v>-216.26988281249999</v>
      </c>
      <c r="N65">
        <f t="shared" si="2"/>
        <v>-192.875</v>
      </c>
      <c r="O65">
        <f t="shared" si="3"/>
        <v>-23.394882812499986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37D7-765F-0946-9988-4F8BF118295B}">
  <dimension ref="A1:F66"/>
  <sheetViews>
    <sheetView workbookViewId="0">
      <selection sqref="A1:F1"/>
    </sheetView>
  </sheetViews>
  <sheetFormatPr baseColWidth="10" defaultRowHeight="16" x14ac:dyDescent="0.2"/>
  <cols>
    <col min="1" max="1" width="18.83203125" customWidth="1"/>
    <col min="2" max="2" width="18" customWidth="1"/>
    <col min="3" max="3" width="18.5" customWidth="1"/>
    <col min="4" max="4" width="20.33203125" customWidth="1"/>
    <col min="5" max="5" width="22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30</v>
      </c>
    </row>
    <row r="2" spans="1:6" x14ac:dyDescent="0.2">
      <c r="A2">
        <v>0</v>
      </c>
      <c r="B2">
        <v>1.3200000000000003</v>
      </c>
      <c r="C2">
        <f>(A2*60)+B2</f>
        <v>1.3200000000000003</v>
      </c>
      <c r="D2" t="s">
        <v>13</v>
      </c>
      <c r="E2" t="s">
        <v>23</v>
      </c>
      <c r="F2" t="s">
        <v>28</v>
      </c>
    </row>
    <row r="3" spans="1:6" x14ac:dyDescent="0.2">
      <c r="A3">
        <v>0</v>
      </c>
      <c r="B3">
        <v>4.7300000000000004</v>
      </c>
      <c r="C3">
        <f>(A3*60)+B3</f>
        <v>4.7300000000000004</v>
      </c>
      <c r="D3" t="s">
        <v>14</v>
      </c>
      <c r="E3" t="s">
        <v>23</v>
      </c>
      <c r="F3" t="s">
        <v>28</v>
      </c>
    </row>
    <row r="4" spans="1:6" x14ac:dyDescent="0.2">
      <c r="A4">
        <v>0</v>
      </c>
      <c r="B4">
        <v>4.7300000000000004</v>
      </c>
      <c r="C4">
        <f>(A4*60)+B4</f>
        <v>4.7300000000000004</v>
      </c>
      <c r="D4" t="s">
        <v>20</v>
      </c>
      <c r="E4" t="s">
        <v>24</v>
      </c>
      <c r="F4" t="s">
        <v>28</v>
      </c>
    </row>
    <row r="5" spans="1:6" x14ac:dyDescent="0.2">
      <c r="A5">
        <v>0</v>
      </c>
      <c r="B5">
        <v>6.2399999999999984</v>
      </c>
      <c r="C5">
        <f>(A5*60)+B5</f>
        <v>6.2399999999999984</v>
      </c>
      <c r="D5" t="s">
        <v>17</v>
      </c>
      <c r="E5" t="s">
        <v>23</v>
      </c>
      <c r="F5" t="s">
        <v>29</v>
      </c>
    </row>
    <row r="6" spans="1:6" x14ac:dyDescent="0.2">
      <c r="A6">
        <v>0</v>
      </c>
      <c r="B6">
        <v>6.2399999999999984</v>
      </c>
      <c r="C6">
        <f>(A6*60)+B6</f>
        <v>6.2399999999999984</v>
      </c>
      <c r="D6" t="s">
        <v>22</v>
      </c>
      <c r="E6" t="s">
        <v>24</v>
      </c>
      <c r="F6" t="s">
        <v>29</v>
      </c>
    </row>
    <row r="7" spans="1:6" x14ac:dyDescent="0.2">
      <c r="A7">
        <v>0</v>
      </c>
      <c r="B7">
        <v>9.8649999999999984</v>
      </c>
      <c r="C7">
        <f>(A7*60)+B7</f>
        <v>9.8649999999999984</v>
      </c>
      <c r="D7" t="s">
        <v>15</v>
      </c>
      <c r="E7" t="s">
        <v>23</v>
      </c>
      <c r="F7" t="s">
        <v>28</v>
      </c>
    </row>
    <row r="8" spans="1:6" x14ac:dyDescent="0.2">
      <c r="A8">
        <v>0</v>
      </c>
      <c r="B8">
        <v>9.8649999999999984</v>
      </c>
      <c r="C8">
        <f>(A8*60)+B8</f>
        <v>9.8649999999999984</v>
      </c>
      <c r="D8" t="s">
        <v>20</v>
      </c>
      <c r="E8" t="s">
        <v>24</v>
      </c>
      <c r="F8" t="s">
        <v>28</v>
      </c>
    </row>
    <row r="9" spans="1:6" x14ac:dyDescent="0.2">
      <c r="A9">
        <v>0</v>
      </c>
      <c r="B9">
        <v>12.819999999999997</v>
      </c>
      <c r="C9">
        <f>(A9*60)+B9</f>
        <v>12.819999999999997</v>
      </c>
      <c r="D9" t="s">
        <v>20</v>
      </c>
      <c r="E9" t="s">
        <v>24</v>
      </c>
      <c r="F9" t="s">
        <v>28</v>
      </c>
    </row>
    <row r="10" spans="1:6" x14ac:dyDescent="0.2">
      <c r="A10">
        <v>0</v>
      </c>
      <c r="B10">
        <v>15.98</v>
      </c>
      <c r="C10">
        <f>(A10*60)+B10</f>
        <v>15.98</v>
      </c>
      <c r="D10" t="s">
        <v>16</v>
      </c>
      <c r="E10" t="s">
        <v>23</v>
      </c>
      <c r="F10" t="s">
        <v>28</v>
      </c>
    </row>
    <row r="11" spans="1:6" x14ac:dyDescent="0.2">
      <c r="A11">
        <v>0</v>
      </c>
      <c r="B11">
        <v>15.98</v>
      </c>
      <c r="C11">
        <f>(A11*60)+B11</f>
        <v>15.98</v>
      </c>
      <c r="D11" t="s">
        <v>20</v>
      </c>
      <c r="E11" t="s">
        <v>24</v>
      </c>
      <c r="F11" t="s">
        <v>28</v>
      </c>
    </row>
    <row r="12" spans="1:6" x14ac:dyDescent="0.2">
      <c r="A12">
        <v>0</v>
      </c>
      <c r="B12">
        <v>20.3</v>
      </c>
      <c r="C12">
        <f>(A12*60)+B12</f>
        <v>20.3</v>
      </c>
      <c r="D12" t="s">
        <v>15</v>
      </c>
      <c r="E12" t="s">
        <v>23</v>
      </c>
      <c r="F12" t="s">
        <v>29</v>
      </c>
    </row>
    <row r="13" spans="1:6" x14ac:dyDescent="0.2">
      <c r="A13">
        <v>0</v>
      </c>
      <c r="B13">
        <v>20.3</v>
      </c>
      <c r="C13">
        <f>(A13*60)+B13</f>
        <v>20.3</v>
      </c>
      <c r="D13" t="s">
        <v>20</v>
      </c>
      <c r="E13" t="s">
        <v>24</v>
      </c>
      <c r="F13" t="s">
        <v>29</v>
      </c>
    </row>
    <row r="14" spans="1:6" x14ac:dyDescent="0.2">
      <c r="A14">
        <v>0</v>
      </c>
      <c r="B14">
        <v>24.304999999999996</v>
      </c>
      <c r="C14">
        <f>(A14*60)+B14</f>
        <v>24.304999999999996</v>
      </c>
      <c r="D14" t="s">
        <v>18</v>
      </c>
      <c r="E14" t="s">
        <v>23</v>
      </c>
      <c r="F14" t="s">
        <v>28</v>
      </c>
    </row>
    <row r="15" spans="1:6" x14ac:dyDescent="0.2">
      <c r="A15">
        <v>0</v>
      </c>
      <c r="B15">
        <v>24.304999999999996</v>
      </c>
      <c r="C15">
        <f>(A15*60)+B15</f>
        <v>24.304999999999996</v>
      </c>
      <c r="D15" t="s">
        <v>21</v>
      </c>
      <c r="E15" t="s">
        <v>24</v>
      </c>
      <c r="F15" t="s">
        <v>28</v>
      </c>
    </row>
    <row r="16" spans="1:6" x14ac:dyDescent="0.2">
      <c r="A16">
        <v>0</v>
      </c>
      <c r="B16">
        <v>27.81</v>
      </c>
      <c r="C16">
        <f>(A16*60)+B16</f>
        <v>27.81</v>
      </c>
      <c r="D16" t="s">
        <v>18</v>
      </c>
      <c r="E16" t="s">
        <v>23</v>
      </c>
      <c r="F16" t="s">
        <v>28</v>
      </c>
    </row>
    <row r="17" spans="1:6" x14ac:dyDescent="0.2">
      <c r="A17">
        <v>0</v>
      </c>
      <c r="B17">
        <v>27.81</v>
      </c>
      <c r="C17">
        <f>(A17*60)+B17</f>
        <v>27.81</v>
      </c>
      <c r="D17" t="s">
        <v>21</v>
      </c>
      <c r="E17" t="s">
        <v>24</v>
      </c>
      <c r="F17" t="s">
        <v>28</v>
      </c>
    </row>
    <row r="18" spans="1:6" x14ac:dyDescent="0.2">
      <c r="A18">
        <v>0</v>
      </c>
      <c r="B18">
        <v>32.260000000000005</v>
      </c>
      <c r="C18">
        <f>(A18*60)+B18</f>
        <v>32.260000000000005</v>
      </c>
      <c r="D18" t="s">
        <v>17</v>
      </c>
      <c r="E18" t="s">
        <v>23</v>
      </c>
      <c r="F18" t="s">
        <v>28</v>
      </c>
    </row>
    <row r="19" spans="1:6" x14ac:dyDescent="0.2">
      <c r="A19">
        <v>0</v>
      </c>
      <c r="B19">
        <v>32.260000000000005</v>
      </c>
      <c r="C19">
        <f>(A19*60)+B19</f>
        <v>32.260000000000005</v>
      </c>
      <c r="D19" t="s">
        <v>22</v>
      </c>
      <c r="E19" t="s">
        <v>24</v>
      </c>
      <c r="F19" t="s">
        <v>28</v>
      </c>
    </row>
    <row r="20" spans="1:6" x14ac:dyDescent="0.2">
      <c r="A20">
        <v>0</v>
      </c>
      <c r="B20">
        <v>42.215000000000003</v>
      </c>
      <c r="C20">
        <f>(A20*60)+B20</f>
        <v>42.215000000000003</v>
      </c>
      <c r="D20" t="s">
        <v>15</v>
      </c>
      <c r="E20" t="s">
        <v>23</v>
      </c>
      <c r="F20" t="s">
        <v>29</v>
      </c>
    </row>
    <row r="21" spans="1:6" x14ac:dyDescent="0.2">
      <c r="A21">
        <v>0</v>
      </c>
      <c r="B21">
        <v>42.215000000000003</v>
      </c>
      <c r="C21">
        <f>(A21*60)+B21</f>
        <v>42.215000000000003</v>
      </c>
      <c r="D21" t="s">
        <v>20</v>
      </c>
      <c r="E21" t="s">
        <v>24</v>
      </c>
      <c r="F21" t="s">
        <v>29</v>
      </c>
    </row>
    <row r="22" spans="1:6" x14ac:dyDescent="0.2">
      <c r="A22">
        <v>0</v>
      </c>
      <c r="B22">
        <v>45.045000000000002</v>
      </c>
      <c r="C22">
        <f>(A22*60)+B22</f>
        <v>45.045000000000002</v>
      </c>
      <c r="D22" t="s">
        <v>18</v>
      </c>
      <c r="E22" t="s">
        <v>23</v>
      </c>
      <c r="F22" t="s">
        <v>29</v>
      </c>
    </row>
    <row r="23" spans="1:6" x14ac:dyDescent="0.2">
      <c r="A23">
        <v>0</v>
      </c>
      <c r="B23">
        <v>45.045000000000002</v>
      </c>
      <c r="C23">
        <f>(A23*60)+B23</f>
        <v>45.045000000000002</v>
      </c>
      <c r="D23" t="s">
        <v>21</v>
      </c>
      <c r="E23" t="s">
        <v>24</v>
      </c>
      <c r="F23" t="s">
        <v>29</v>
      </c>
    </row>
    <row r="24" spans="1:6" x14ac:dyDescent="0.2">
      <c r="A24">
        <v>0</v>
      </c>
      <c r="B24">
        <v>48.964999999999996</v>
      </c>
      <c r="C24">
        <f>(A24*60)+B24</f>
        <v>48.964999999999996</v>
      </c>
      <c r="D24" t="s">
        <v>16</v>
      </c>
      <c r="E24" t="s">
        <v>23</v>
      </c>
      <c r="F24" t="s">
        <v>28</v>
      </c>
    </row>
    <row r="25" spans="1:6" x14ac:dyDescent="0.2">
      <c r="A25">
        <v>0</v>
      </c>
      <c r="B25">
        <v>48.964999999999996</v>
      </c>
      <c r="C25">
        <f>(A25*60)+B25</f>
        <v>48.964999999999996</v>
      </c>
      <c r="D25" t="s">
        <v>20</v>
      </c>
      <c r="E25" t="s">
        <v>24</v>
      </c>
      <c r="F25" t="s">
        <v>28</v>
      </c>
    </row>
    <row r="26" spans="1:6" x14ac:dyDescent="0.2">
      <c r="A26">
        <v>0</v>
      </c>
      <c r="B26">
        <v>53.094999999999999</v>
      </c>
      <c r="C26">
        <f>(A26*60)+B26</f>
        <v>53.094999999999999</v>
      </c>
      <c r="D26" t="s">
        <v>20</v>
      </c>
      <c r="E26" t="s">
        <v>24</v>
      </c>
      <c r="F26" t="s">
        <v>28</v>
      </c>
    </row>
    <row r="27" spans="1:6" x14ac:dyDescent="0.2">
      <c r="A27">
        <v>0</v>
      </c>
      <c r="B27">
        <v>56.980000000000004</v>
      </c>
      <c r="C27">
        <f>(A27*60)+B27</f>
        <v>56.980000000000004</v>
      </c>
      <c r="D27" t="s">
        <v>15</v>
      </c>
      <c r="E27" t="s">
        <v>23</v>
      </c>
      <c r="F27" t="s">
        <v>29</v>
      </c>
    </row>
    <row r="28" spans="1:6" x14ac:dyDescent="0.2">
      <c r="A28">
        <v>0</v>
      </c>
      <c r="B28">
        <v>56.980000000000004</v>
      </c>
      <c r="C28">
        <f>(A28*60)+B28</f>
        <v>56.980000000000004</v>
      </c>
      <c r="D28" t="s">
        <v>20</v>
      </c>
      <c r="E28" t="s">
        <v>24</v>
      </c>
      <c r="F28" t="s">
        <v>29</v>
      </c>
    </row>
    <row r="29" spans="1:6" x14ac:dyDescent="0.2">
      <c r="A29">
        <v>1</v>
      </c>
      <c r="B29">
        <v>1.0949999999999989</v>
      </c>
      <c r="C29">
        <f>(A29*60)+B29</f>
        <v>61.094999999999999</v>
      </c>
      <c r="D29" t="s">
        <v>16</v>
      </c>
      <c r="E29" t="s">
        <v>23</v>
      </c>
      <c r="F29" t="s">
        <v>28</v>
      </c>
    </row>
    <row r="30" spans="1:6" x14ac:dyDescent="0.2">
      <c r="A30">
        <v>1</v>
      </c>
      <c r="B30">
        <v>1.0949999999999989</v>
      </c>
      <c r="C30">
        <f>(A30*60)+B30</f>
        <v>61.094999999999999</v>
      </c>
      <c r="D30" t="s">
        <v>20</v>
      </c>
      <c r="E30" t="s">
        <v>24</v>
      </c>
      <c r="F30" t="s">
        <v>28</v>
      </c>
    </row>
    <row r="31" spans="1:6" x14ac:dyDescent="0.2">
      <c r="A31">
        <v>1</v>
      </c>
      <c r="B31">
        <v>12.120000000000001</v>
      </c>
      <c r="C31">
        <f>(A31*60)+B31</f>
        <v>72.12</v>
      </c>
      <c r="D31" t="s">
        <v>16</v>
      </c>
      <c r="E31" t="s">
        <v>23</v>
      </c>
      <c r="F31" t="s">
        <v>28</v>
      </c>
    </row>
    <row r="32" spans="1:6" x14ac:dyDescent="0.2">
      <c r="A32">
        <v>1</v>
      </c>
      <c r="B32">
        <v>12.120000000000001</v>
      </c>
      <c r="C32">
        <f>(A32*60)+B32</f>
        <v>72.12</v>
      </c>
      <c r="D32" t="s">
        <v>20</v>
      </c>
      <c r="E32" t="s">
        <v>24</v>
      </c>
      <c r="F32" t="s">
        <v>28</v>
      </c>
    </row>
    <row r="33" spans="1:6" x14ac:dyDescent="0.2">
      <c r="A33">
        <v>1</v>
      </c>
      <c r="B33">
        <v>17.109999999999996</v>
      </c>
      <c r="C33">
        <f>(A33*60)+B33</f>
        <v>77.11</v>
      </c>
      <c r="D33" t="s">
        <v>13</v>
      </c>
      <c r="E33" t="s">
        <v>23</v>
      </c>
      <c r="F33" t="s">
        <v>28</v>
      </c>
    </row>
    <row r="34" spans="1:6" x14ac:dyDescent="0.2">
      <c r="A34">
        <v>1</v>
      </c>
      <c r="B34">
        <v>17.109999999999996</v>
      </c>
      <c r="C34">
        <f>(A34*60)+B34</f>
        <v>77.11</v>
      </c>
      <c r="D34" t="s">
        <v>22</v>
      </c>
      <c r="E34" t="s">
        <v>24</v>
      </c>
      <c r="F34" t="s">
        <v>28</v>
      </c>
    </row>
    <row r="35" spans="1:6" x14ac:dyDescent="0.2">
      <c r="A35">
        <v>1</v>
      </c>
      <c r="B35">
        <v>27.794999999999998</v>
      </c>
      <c r="C35">
        <f>(A35*60)+B35</f>
        <v>87.795000000000002</v>
      </c>
      <c r="D35" t="s">
        <v>16</v>
      </c>
      <c r="E35" t="s">
        <v>23</v>
      </c>
      <c r="F35" t="s">
        <v>28</v>
      </c>
    </row>
    <row r="36" spans="1:6" x14ac:dyDescent="0.2">
      <c r="A36">
        <v>1</v>
      </c>
      <c r="B36">
        <v>27.794999999999998</v>
      </c>
      <c r="C36">
        <f>(A36*60)+B36</f>
        <v>87.795000000000002</v>
      </c>
      <c r="D36" t="s">
        <v>20</v>
      </c>
      <c r="E36" t="s">
        <v>24</v>
      </c>
      <c r="F36" t="s">
        <v>28</v>
      </c>
    </row>
    <row r="37" spans="1:6" x14ac:dyDescent="0.2">
      <c r="A37">
        <v>1</v>
      </c>
      <c r="B37">
        <v>31.164999999999996</v>
      </c>
      <c r="C37">
        <f>(A37*60)+B37</f>
        <v>91.164999999999992</v>
      </c>
      <c r="D37" t="s">
        <v>15</v>
      </c>
      <c r="E37" t="s">
        <v>23</v>
      </c>
      <c r="F37" t="s">
        <v>28</v>
      </c>
    </row>
    <row r="38" spans="1:6" x14ac:dyDescent="0.2">
      <c r="A38">
        <v>1</v>
      </c>
      <c r="B38">
        <v>31.164999999999996</v>
      </c>
      <c r="C38">
        <f>(A38*60)+B38</f>
        <v>91.164999999999992</v>
      </c>
      <c r="D38" t="s">
        <v>20</v>
      </c>
      <c r="E38" t="s">
        <v>24</v>
      </c>
      <c r="F38" t="s">
        <v>28</v>
      </c>
    </row>
    <row r="39" spans="1:6" x14ac:dyDescent="0.2">
      <c r="A39">
        <v>1</v>
      </c>
      <c r="B39">
        <v>36.245000000000005</v>
      </c>
      <c r="C39">
        <f>(A39*60)+B39</f>
        <v>96.245000000000005</v>
      </c>
      <c r="D39" t="s">
        <v>14</v>
      </c>
      <c r="E39" t="s">
        <v>23</v>
      </c>
      <c r="F39" t="s">
        <v>28</v>
      </c>
    </row>
    <row r="40" spans="1:6" x14ac:dyDescent="0.2">
      <c r="A40">
        <v>1</v>
      </c>
      <c r="B40">
        <v>36.245000000000005</v>
      </c>
      <c r="C40">
        <f>(A40*60)+B40</f>
        <v>96.245000000000005</v>
      </c>
      <c r="D40" t="s">
        <v>20</v>
      </c>
      <c r="E40" t="s">
        <v>24</v>
      </c>
      <c r="F40" t="s">
        <v>28</v>
      </c>
    </row>
    <row r="41" spans="1:6" x14ac:dyDescent="0.2">
      <c r="A41">
        <v>1</v>
      </c>
      <c r="B41">
        <v>39.584999999999994</v>
      </c>
      <c r="C41">
        <f>(A41*60)+B41</f>
        <v>99.584999999999994</v>
      </c>
      <c r="D41" t="s">
        <v>15</v>
      </c>
      <c r="E41" t="s">
        <v>23</v>
      </c>
      <c r="F41" t="s">
        <v>28</v>
      </c>
    </row>
    <row r="42" spans="1:6" x14ac:dyDescent="0.2">
      <c r="A42">
        <v>1</v>
      </c>
      <c r="B42">
        <v>39.584999999999994</v>
      </c>
      <c r="C42">
        <f>(A42*60)+B42</f>
        <v>99.584999999999994</v>
      </c>
      <c r="D42" t="s">
        <v>20</v>
      </c>
      <c r="E42" t="s">
        <v>24</v>
      </c>
      <c r="F42" t="s">
        <v>28</v>
      </c>
    </row>
    <row r="43" spans="1:6" x14ac:dyDescent="0.2">
      <c r="A43">
        <v>1</v>
      </c>
      <c r="B43">
        <v>43.45</v>
      </c>
      <c r="C43">
        <f>(A43*60)+B43</f>
        <v>103.45</v>
      </c>
      <c r="D43" t="s">
        <v>17</v>
      </c>
      <c r="E43" t="s">
        <v>23</v>
      </c>
      <c r="F43" t="s">
        <v>29</v>
      </c>
    </row>
    <row r="44" spans="1:6" x14ac:dyDescent="0.2">
      <c r="A44">
        <v>1</v>
      </c>
      <c r="B44">
        <v>43.45</v>
      </c>
      <c r="C44">
        <f>(A44*60)+B44</f>
        <v>103.45</v>
      </c>
      <c r="D44" t="s">
        <v>22</v>
      </c>
      <c r="E44" t="s">
        <v>24</v>
      </c>
      <c r="F44" t="s">
        <v>29</v>
      </c>
    </row>
    <row r="45" spans="1:6" x14ac:dyDescent="0.2">
      <c r="A45">
        <v>1</v>
      </c>
      <c r="B45">
        <v>49.489999999999995</v>
      </c>
      <c r="C45">
        <f>(A45*60)+B45</f>
        <v>109.49</v>
      </c>
      <c r="D45" t="s">
        <v>17</v>
      </c>
      <c r="E45" t="s">
        <v>23</v>
      </c>
      <c r="F45" t="s">
        <v>28</v>
      </c>
    </row>
    <row r="46" spans="1:6" x14ac:dyDescent="0.2">
      <c r="A46">
        <v>1</v>
      </c>
      <c r="B46">
        <v>49.489999999999995</v>
      </c>
      <c r="C46">
        <f>(A46*60)+B46</f>
        <v>109.49</v>
      </c>
      <c r="D46" t="s">
        <v>22</v>
      </c>
      <c r="E46" t="s">
        <v>24</v>
      </c>
      <c r="F46" t="s">
        <v>28</v>
      </c>
    </row>
    <row r="47" spans="1:6" x14ac:dyDescent="0.2">
      <c r="A47">
        <v>1</v>
      </c>
      <c r="B47">
        <v>53.17</v>
      </c>
      <c r="C47">
        <f>(A47*60)+B47</f>
        <v>113.17</v>
      </c>
      <c r="D47" t="s">
        <v>18</v>
      </c>
      <c r="E47" t="s">
        <v>23</v>
      </c>
      <c r="F47" t="s">
        <v>29</v>
      </c>
    </row>
    <row r="48" spans="1:6" x14ac:dyDescent="0.2">
      <c r="A48">
        <v>1</v>
      </c>
      <c r="B48">
        <v>53.17</v>
      </c>
      <c r="C48">
        <f>(A48*60)+B48</f>
        <v>113.17</v>
      </c>
      <c r="D48" t="s">
        <v>21</v>
      </c>
      <c r="E48" t="s">
        <v>24</v>
      </c>
      <c r="F48" t="s">
        <v>29</v>
      </c>
    </row>
    <row r="49" spans="1:6" x14ac:dyDescent="0.2">
      <c r="A49">
        <v>2</v>
      </c>
      <c r="B49">
        <v>3.8249999999999993</v>
      </c>
      <c r="C49">
        <f>(A49*60)+B49</f>
        <v>123.825</v>
      </c>
      <c r="D49" t="s">
        <v>17</v>
      </c>
      <c r="E49" t="s">
        <v>23</v>
      </c>
      <c r="F49" t="s">
        <v>28</v>
      </c>
    </row>
    <row r="50" spans="1:6" x14ac:dyDescent="0.2">
      <c r="A50">
        <v>2</v>
      </c>
      <c r="B50">
        <v>3.8249999999999993</v>
      </c>
      <c r="C50">
        <f>(A50*60)+B50</f>
        <v>123.825</v>
      </c>
      <c r="D50" t="s">
        <v>22</v>
      </c>
      <c r="E50" t="s">
        <v>24</v>
      </c>
      <c r="F50" t="s">
        <v>28</v>
      </c>
    </row>
    <row r="51" spans="1:6" x14ac:dyDescent="0.2">
      <c r="A51">
        <v>2</v>
      </c>
      <c r="B51">
        <v>11.785</v>
      </c>
      <c r="C51">
        <f>(A51*60)+B51</f>
        <v>131.785</v>
      </c>
      <c r="D51" t="s">
        <v>18</v>
      </c>
      <c r="E51" t="s">
        <v>23</v>
      </c>
      <c r="F51" t="s">
        <v>28</v>
      </c>
    </row>
    <row r="52" spans="1:6" x14ac:dyDescent="0.2">
      <c r="A52">
        <v>2</v>
      </c>
      <c r="B52">
        <v>11.785</v>
      </c>
      <c r="C52">
        <f>(A52*60)+B52</f>
        <v>131.785</v>
      </c>
      <c r="D52" t="s">
        <v>21</v>
      </c>
      <c r="E52" t="s">
        <v>24</v>
      </c>
      <c r="F52" t="s">
        <v>28</v>
      </c>
    </row>
    <row r="53" spans="1:6" x14ac:dyDescent="0.2">
      <c r="A53">
        <v>2</v>
      </c>
      <c r="B53">
        <v>19.27</v>
      </c>
      <c r="C53">
        <f>(A53*60)+B53</f>
        <v>139.27000000000001</v>
      </c>
      <c r="D53" t="s">
        <v>16</v>
      </c>
      <c r="E53" t="s">
        <v>23</v>
      </c>
      <c r="F53" t="s">
        <v>28</v>
      </c>
    </row>
    <row r="54" spans="1:6" x14ac:dyDescent="0.2">
      <c r="A54">
        <v>2</v>
      </c>
      <c r="B54">
        <v>19.27</v>
      </c>
      <c r="C54">
        <f>(A54*60)+B54</f>
        <v>139.27000000000001</v>
      </c>
      <c r="D54" t="s">
        <v>20</v>
      </c>
      <c r="E54" t="s">
        <v>24</v>
      </c>
      <c r="F54" t="s">
        <v>28</v>
      </c>
    </row>
    <row r="55" spans="1:6" x14ac:dyDescent="0.2">
      <c r="A55">
        <v>2</v>
      </c>
      <c r="B55">
        <v>23.88</v>
      </c>
      <c r="C55">
        <f>(A55*60)+B55</f>
        <v>143.88</v>
      </c>
      <c r="D55" t="s">
        <v>18</v>
      </c>
      <c r="E55" t="s">
        <v>23</v>
      </c>
      <c r="F55" t="s">
        <v>29</v>
      </c>
    </row>
    <row r="56" spans="1:6" x14ac:dyDescent="0.2">
      <c r="A56">
        <v>2</v>
      </c>
      <c r="B56">
        <v>23.88</v>
      </c>
      <c r="C56">
        <f>(A56*60)+B56</f>
        <v>143.88</v>
      </c>
      <c r="D56" t="s">
        <v>21</v>
      </c>
      <c r="E56" t="s">
        <v>24</v>
      </c>
      <c r="F56" t="s">
        <v>29</v>
      </c>
    </row>
    <row r="57" spans="1:6" x14ac:dyDescent="0.2">
      <c r="A57">
        <v>2</v>
      </c>
      <c r="B57">
        <v>27.279999999999998</v>
      </c>
      <c r="C57">
        <f>(A57*60)+B57</f>
        <v>147.28</v>
      </c>
      <c r="D57" t="s">
        <v>19</v>
      </c>
      <c r="E57" t="s">
        <v>23</v>
      </c>
      <c r="F57" t="s">
        <v>28</v>
      </c>
    </row>
    <row r="58" spans="1:6" x14ac:dyDescent="0.2">
      <c r="A58">
        <v>2</v>
      </c>
      <c r="B58">
        <v>27.279999999999998</v>
      </c>
      <c r="C58">
        <f>(A58*60)+B58</f>
        <v>147.28</v>
      </c>
      <c r="D58" t="s">
        <v>20</v>
      </c>
      <c r="E58" t="s">
        <v>24</v>
      </c>
      <c r="F58" t="s">
        <v>28</v>
      </c>
    </row>
    <row r="59" spans="1:6" x14ac:dyDescent="0.2">
      <c r="A59">
        <v>2</v>
      </c>
      <c r="B59">
        <v>32.840000000000003</v>
      </c>
      <c r="C59">
        <f>(A59*60)+B59</f>
        <v>152.84</v>
      </c>
      <c r="D59" t="s">
        <v>16</v>
      </c>
      <c r="E59" t="s">
        <v>23</v>
      </c>
      <c r="F59" t="s">
        <v>28</v>
      </c>
    </row>
    <row r="60" spans="1:6" x14ac:dyDescent="0.2">
      <c r="A60">
        <v>2</v>
      </c>
      <c r="B60">
        <v>32.840000000000003</v>
      </c>
      <c r="C60">
        <f>(A60*60)+B60</f>
        <v>152.84</v>
      </c>
      <c r="D60" t="s">
        <v>20</v>
      </c>
      <c r="E60" t="s">
        <v>24</v>
      </c>
      <c r="F60" t="s">
        <v>28</v>
      </c>
    </row>
    <row r="61" spans="1:6" x14ac:dyDescent="0.2">
      <c r="A61">
        <v>2</v>
      </c>
      <c r="B61">
        <v>35.454999999999998</v>
      </c>
      <c r="C61">
        <f>(A61*60)+B61</f>
        <v>155.45499999999998</v>
      </c>
      <c r="D61" t="s">
        <v>16</v>
      </c>
      <c r="E61" t="s">
        <v>23</v>
      </c>
      <c r="F61" t="s">
        <v>28</v>
      </c>
    </row>
    <row r="62" spans="1:6" x14ac:dyDescent="0.2">
      <c r="A62">
        <v>2</v>
      </c>
      <c r="B62">
        <v>35.454999999999998</v>
      </c>
      <c r="C62">
        <f>(A62*60)+B62</f>
        <v>155.45499999999998</v>
      </c>
      <c r="D62" t="s">
        <v>20</v>
      </c>
      <c r="E62" t="s">
        <v>24</v>
      </c>
      <c r="F62" t="s">
        <v>28</v>
      </c>
    </row>
    <row r="63" spans="1:6" x14ac:dyDescent="0.2">
      <c r="A63">
        <v>2</v>
      </c>
      <c r="B63">
        <v>46.73</v>
      </c>
      <c r="C63">
        <f>(A63*60)+B63</f>
        <v>166.73</v>
      </c>
      <c r="D63" t="s">
        <v>17</v>
      </c>
      <c r="E63" t="s">
        <v>23</v>
      </c>
      <c r="F63" t="s">
        <v>29</v>
      </c>
    </row>
    <row r="64" spans="1:6" x14ac:dyDescent="0.2">
      <c r="A64">
        <v>2</v>
      </c>
      <c r="B64">
        <v>46.73</v>
      </c>
      <c r="C64">
        <f>(A64*60)+B64</f>
        <v>166.73</v>
      </c>
      <c r="D64" t="s">
        <v>22</v>
      </c>
      <c r="E64" t="s">
        <v>24</v>
      </c>
      <c r="F64" t="s">
        <v>29</v>
      </c>
    </row>
    <row r="65" spans="1:6" x14ac:dyDescent="0.2">
      <c r="A65">
        <v>2</v>
      </c>
      <c r="B65">
        <v>50.575000000000003</v>
      </c>
      <c r="C65">
        <f>(A65*60)+B65</f>
        <v>170.57499999999999</v>
      </c>
      <c r="D65" t="s">
        <v>13</v>
      </c>
      <c r="E65" t="s">
        <v>23</v>
      </c>
      <c r="F65" t="s">
        <v>28</v>
      </c>
    </row>
    <row r="66" spans="1:6" x14ac:dyDescent="0.2">
      <c r="A66">
        <v>2</v>
      </c>
      <c r="B66">
        <v>50.575000000000003</v>
      </c>
      <c r="C66">
        <f>(A66*60)+B66</f>
        <v>170.57499999999999</v>
      </c>
      <c r="D66" t="s">
        <v>20</v>
      </c>
      <c r="E66" t="s">
        <v>24</v>
      </c>
      <c r="F66" t="s">
        <v>28</v>
      </c>
    </row>
  </sheetData>
  <sortState xmlns:xlrd2="http://schemas.microsoft.com/office/spreadsheetml/2017/richdata2" ref="A2:F66">
    <sortCondition ref="C2:C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3E530-5EBF-9041-8949-A533998ED0A8}">
  <dimension ref="A1:M66"/>
  <sheetViews>
    <sheetView tabSelected="1" workbookViewId="0">
      <selection sqref="A1:XFD1"/>
    </sheetView>
  </sheetViews>
  <sheetFormatPr baseColWidth="10" defaultRowHeight="16" x14ac:dyDescent="0.2"/>
  <cols>
    <col min="2" max="2" width="18.1640625" customWidth="1"/>
    <col min="3" max="3" width="25.1640625" customWidth="1"/>
    <col min="4" max="4" width="16.6640625" customWidth="1"/>
    <col min="5" max="5" width="17.6640625" customWidth="1"/>
    <col min="6" max="6" width="24.1640625" customWidth="1"/>
    <col min="7" max="7" width="21.6640625" customWidth="1"/>
    <col min="8" max="8" width="22.33203125" customWidth="1"/>
    <col min="11" max="11" width="10.83203125" customWidth="1"/>
    <col min="12" max="12" width="16.83203125" customWidth="1"/>
    <col min="13" max="13" width="23.6640625" customWidth="1"/>
  </cols>
  <sheetData>
    <row r="1" spans="1:13" x14ac:dyDescent="0.2">
      <c r="A1" t="s">
        <v>4</v>
      </c>
      <c r="B1" t="s">
        <v>5</v>
      </c>
      <c r="C1" t="s">
        <v>3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M1" t="s">
        <v>12</v>
      </c>
    </row>
    <row r="2" spans="1:13" x14ac:dyDescent="0.2">
      <c r="A2" t="s">
        <v>25</v>
      </c>
      <c r="B2" t="s">
        <v>26</v>
      </c>
      <c r="C2" t="s">
        <v>14</v>
      </c>
      <c r="D2">
        <f>G2*2048</f>
        <v>1478</v>
      </c>
      <c r="E2">
        <v>1</v>
      </c>
      <c r="F2">
        <v>1</v>
      </c>
      <c r="G2">
        <v>0.7216796875</v>
      </c>
      <c r="H2">
        <v>1.3200000000000003</v>
      </c>
      <c r="M2">
        <f>H3-H2</f>
        <v>3.41</v>
      </c>
    </row>
    <row r="3" spans="1:13" x14ac:dyDescent="0.2">
      <c r="A3" t="s">
        <v>25</v>
      </c>
      <c r="B3" t="s">
        <v>27</v>
      </c>
      <c r="C3" t="s">
        <v>20</v>
      </c>
      <c r="D3">
        <f t="shared" ref="D3:D65" si="0">G3*2048</f>
        <v>1478</v>
      </c>
      <c r="E3">
        <f>IF(G3=G2,E2,E2+1)</f>
        <v>1</v>
      </c>
      <c r="F3">
        <v>1</v>
      </c>
      <c r="G3">
        <f>G2+M3</f>
        <v>0.7216796875</v>
      </c>
      <c r="H3">
        <v>4.7300000000000004</v>
      </c>
      <c r="L3">
        <f>G3-G2</f>
        <v>0</v>
      </c>
      <c r="M3">
        <f t="shared" ref="M3:M66" si="1">H4-H3</f>
        <v>0</v>
      </c>
    </row>
    <row r="4" spans="1:13" x14ac:dyDescent="0.2">
      <c r="A4" t="s">
        <v>31</v>
      </c>
      <c r="B4" t="s">
        <v>26</v>
      </c>
      <c r="C4" t="s">
        <v>17</v>
      </c>
      <c r="D4">
        <f t="shared" si="0"/>
        <v>4570.4799999999959</v>
      </c>
      <c r="E4">
        <f t="shared" ref="E4:E65" si="2">IF(G4=G3,E3,E3+1)</f>
        <v>2</v>
      </c>
      <c r="F4">
        <v>2</v>
      </c>
      <c r="G4">
        <f>G3+M4</f>
        <v>2.231679687499998</v>
      </c>
      <c r="H4">
        <v>4.7300000000000004</v>
      </c>
      <c r="L4">
        <f>G4-G3</f>
        <v>1.509999999999998</v>
      </c>
      <c r="M4">
        <f t="shared" si="1"/>
        <v>1.509999999999998</v>
      </c>
    </row>
    <row r="5" spans="1:13" x14ac:dyDescent="0.2">
      <c r="A5" t="s">
        <v>31</v>
      </c>
      <c r="B5" t="s">
        <v>27</v>
      </c>
      <c r="C5" t="s">
        <v>22</v>
      </c>
      <c r="D5">
        <f t="shared" si="0"/>
        <v>4570.4799999999959</v>
      </c>
      <c r="E5">
        <f t="shared" si="2"/>
        <v>2</v>
      </c>
      <c r="F5">
        <v>2</v>
      </c>
      <c r="G5">
        <f>G4+M5</f>
        <v>2.231679687499998</v>
      </c>
      <c r="H5">
        <v>6.2399999999999984</v>
      </c>
      <c r="L5">
        <f>G5-G4</f>
        <v>0</v>
      </c>
      <c r="M5">
        <f t="shared" si="1"/>
        <v>0</v>
      </c>
    </row>
    <row r="6" spans="1:13" x14ac:dyDescent="0.2">
      <c r="A6" t="s">
        <v>25</v>
      </c>
      <c r="B6" t="s">
        <v>26</v>
      </c>
      <c r="C6" t="s">
        <v>15</v>
      </c>
      <c r="D6">
        <f t="shared" si="0"/>
        <v>11994.479999999996</v>
      </c>
      <c r="E6">
        <f t="shared" si="2"/>
        <v>3</v>
      </c>
      <c r="F6">
        <v>3</v>
      </c>
      <c r="G6">
        <f>G5+M6</f>
        <v>5.856679687499998</v>
      </c>
      <c r="H6">
        <v>6.2399999999999984</v>
      </c>
      <c r="L6">
        <f>G6-G5</f>
        <v>3.625</v>
      </c>
      <c r="M6">
        <f t="shared" si="1"/>
        <v>3.625</v>
      </c>
    </row>
    <row r="7" spans="1:13" x14ac:dyDescent="0.2">
      <c r="A7" t="s">
        <v>25</v>
      </c>
      <c r="B7" t="s">
        <v>27</v>
      </c>
      <c r="C7" t="s">
        <v>20</v>
      </c>
      <c r="D7">
        <f t="shared" si="0"/>
        <v>11994.479999999996</v>
      </c>
      <c r="E7">
        <f t="shared" si="2"/>
        <v>3</v>
      </c>
      <c r="F7">
        <v>3</v>
      </c>
      <c r="G7">
        <f>G6+M7</f>
        <v>5.856679687499998</v>
      </c>
      <c r="H7">
        <v>9.8649999999999984</v>
      </c>
      <c r="L7">
        <f>G7-G6</f>
        <v>0</v>
      </c>
      <c r="M7">
        <f t="shared" si="1"/>
        <v>0</v>
      </c>
    </row>
    <row r="8" spans="1:13" x14ac:dyDescent="0.2">
      <c r="A8" t="s">
        <v>25</v>
      </c>
      <c r="B8" t="s">
        <v>27</v>
      </c>
      <c r="C8" t="s">
        <v>20</v>
      </c>
      <c r="D8">
        <f t="shared" si="0"/>
        <v>18046.319999999992</v>
      </c>
      <c r="E8">
        <f t="shared" si="2"/>
        <v>4</v>
      </c>
      <c r="F8">
        <v>4</v>
      </c>
      <c r="G8">
        <f>G7+M8</f>
        <v>8.8116796874999963</v>
      </c>
      <c r="H8">
        <v>9.8649999999999984</v>
      </c>
      <c r="L8">
        <f>G8-G7</f>
        <v>2.9549999999999983</v>
      </c>
      <c r="M8">
        <f t="shared" si="1"/>
        <v>2.9549999999999983</v>
      </c>
    </row>
    <row r="9" spans="1:13" x14ac:dyDescent="0.2">
      <c r="A9" t="s">
        <v>25</v>
      </c>
      <c r="B9" t="s">
        <v>26</v>
      </c>
      <c r="C9" t="s">
        <v>16</v>
      </c>
      <c r="D9">
        <f t="shared" si="0"/>
        <v>24518</v>
      </c>
      <c r="E9">
        <f t="shared" si="2"/>
        <v>5</v>
      </c>
      <c r="F9">
        <v>5</v>
      </c>
      <c r="G9">
        <f>G8+M9</f>
        <v>11.9716796875</v>
      </c>
      <c r="H9">
        <v>12.819999999999997</v>
      </c>
      <c r="L9">
        <f>G9-G8</f>
        <v>3.1600000000000037</v>
      </c>
      <c r="M9">
        <f t="shared" si="1"/>
        <v>3.1600000000000037</v>
      </c>
    </row>
    <row r="10" spans="1:13" x14ac:dyDescent="0.2">
      <c r="A10" t="s">
        <v>25</v>
      </c>
      <c r="B10" t="s">
        <v>27</v>
      </c>
      <c r="C10" t="s">
        <v>20</v>
      </c>
      <c r="D10">
        <f t="shared" si="0"/>
        <v>24518</v>
      </c>
      <c r="E10">
        <f t="shared" si="2"/>
        <v>5</v>
      </c>
      <c r="F10">
        <v>5</v>
      </c>
      <c r="G10">
        <f>G9+M10</f>
        <v>11.9716796875</v>
      </c>
      <c r="H10">
        <v>15.98</v>
      </c>
      <c r="L10">
        <f>G10-G9</f>
        <v>0</v>
      </c>
      <c r="M10">
        <f t="shared" si="1"/>
        <v>0</v>
      </c>
    </row>
    <row r="11" spans="1:13" x14ac:dyDescent="0.2">
      <c r="A11" t="s">
        <v>31</v>
      </c>
      <c r="B11" t="s">
        <v>26</v>
      </c>
      <c r="C11" t="s">
        <v>15</v>
      </c>
      <c r="D11">
        <f t="shared" si="0"/>
        <v>33365.360000000001</v>
      </c>
      <c r="E11">
        <f t="shared" si="2"/>
        <v>6</v>
      </c>
      <c r="F11">
        <v>6</v>
      </c>
      <c r="G11">
        <f>G10+M11</f>
        <v>16.2916796875</v>
      </c>
      <c r="H11">
        <v>15.98</v>
      </c>
      <c r="L11">
        <f>G11-G10</f>
        <v>4.32</v>
      </c>
      <c r="M11">
        <f t="shared" si="1"/>
        <v>4.32</v>
      </c>
    </row>
    <row r="12" spans="1:13" ht="17" customHeight="1" x14ac:dyDescent="0.2">
      <c r="A12" t="s">
        <v>31</v>
      </c>
      <c r="B12" t="s">
        <v>27</v>
      </c>
      <c r="C12" t="s">
        <v>20</v>
      </c>
      <c r="D12">
        <f t="shared" si="0"/>
        <v>33365.360000000001</v>
      </c>
      <c r="E12">
        <f t="shared" si="2"/>
        <v>6</v>
      </c>
      <c r="F12">
        <v>6</v>
      </c>
      <c r="G12">
        <f>G11+M12</f>
        <v>16.2916796875</v>
      </c>
      <c r="H12">
        <v>20.3</v>
      </c>
      <c r="L12">
        <f>G12-G11</f>
        <v>0</v>
      </c>
      <c r="M12">
        <f t="shared" si="1"/>
        <v>0</v>
      </c>
    </row>
    <row r="13" spans="1:13" x14ac:dyDescent="0.2">
      <c r="A13" t="s">
        <v>25</v>
      </c>
      <c r="B13" t="s">
        <v>26</v>
      </c>
      <c r="C13" t="s">
        <v>18</v>
      </c>
      <c r="D13">
        <f t="shared" si="0"/>
        <v>41567.599999999991</v>
      </c>
      <c r="E13">
        <f t="shared" si="2"/>
        <v>7</v>
      </c>
      <c r="F13">
        <v>7</v>
      </c>
      <c r="G13">
        <f>G12+M13</f>
        <v>20.296679687499996</v>
      </c>
      <c r="H13">
        <v>20.3</v>
      </c>
      <c r="L13">
        <f>G13-G12</f>
        <v>4.0049999999999955</v>
      </c>
      <c r="M13">
        <f t="shared" si="1"/>
        <v>4.0049999999999955</v>
      </c>
    </row>
    <row r="14" spans="1:13" x14ac:dyDescent="0.2">
      <c r="A14" t="s">
        <v>25</v>
      </c>
      <c r="B14" t="s">
        <v>27</v>
      </c>
      <c r="C14" t="s">
        <v>21</v>
      </c>
      <c r="D14">
        <f t="shared" si="0"/>
        <v>41567.599999999991</v>
      </c>
      <c r="E14">
        <f t="shared" si="2"/>
        <v>7</v>
      </c>
      <c r="F14">
        <v>7</v>
      </c>
      <c r="G14">
        <f>G13+M14</f>
        <v>20.296679687499996</v>
      </c>
      <c r="H14">
        <v>24.304999999999996</v>
      </c>
      <c r="L14">
        <f>G14-G13</f>
        <v>0</v>
      </c>
      <c r="M14">
        <f t="shared" si="1"/>
        <v>0</v>
      </c>
    </row>
    <row r="15" spans="1:13" x14ac:dyDescent="0.2">
      <c r="A15" t="s">
        <v>25</v>
      </c>
      <c r="B15" t="s">
        <v>26</v>
      </c>
      <c r="C15" t="s">
        <v>18</v>
      </c>
      <c r="D15">
        <f t="shared" si="0"/>
        <v>48745.84</v>
      </c>
      <c r="E15">
        <f t="shared" si="2"/>
        <v>8</v>
      </c>
      <c r="F15">
        <v>8</v>
      </c>
      <c r="G15">
        <f>G14+M15</f>
        <v>23.801679687499998</v>
      </c>
      <c r="H15">
        <v>24.304999999999996</v>
      </c>
      <c r="L15">
        <f>G15-G14</f>
        <v>3.5050000000000026</v>
      </c>
      <c r="M15">
        <f t="shared" si="1"/>
        <v>3.5050000000000026</v>
      </c>
    </row>
    <row r="16" spans="1:13" x14ac:dyDescent="0.2">
      <c r="A16" t="s">
        <v>25</v>
      </c>
      <c r="B16" t="s">
        <v>27</v>
      </c>
      <c r="C16" t="s">
        <v>21</v>
      </c>
      <c r="D16">
        <f t="shared" si="0"/>
        <v>48745.84</v>
      </c>
      <c r="E16">
        <f t="shared" si="2"/>
        <v>8</v>
      </c>
      <c r="F16">
        <v>8</v>
      </c>
      <c r="G16">
        <f>G15+M16</f>
        <v>23.801679687499998</v>
      </c>
      <c r="H16">
        <v>27.81</v>
      </c>
      <c r="L16">
        <f>G16-G15</f>
        <v>0</v>
      </c>
      <c r="M16">
        <f t="shared" si="1"/>
        <v>0</v>
      </c>
    </row>
    <row r="17" spans="1:13" x14ac:dyDescent="0.2">
      <c r="A17" t="s">
        <v>25</v>
      </c>
      <c r="B17" t="s">
        <v>26</v>
      </c>
      <c r="C17" t="s">
        <v>17</v>
      </c>
      <c r="D17">
        <f t="shared" si="0"/>
        <v>57859.44000000001</v>
      </c>
      <c r="E17">
        <f t="shared" si="2"/>
        <v>9</v>
      </c>
      <c r="F17">
        <v>9</v>
      </c>
      <c r="G17">
        <f>G16+M17</f>
        <v>28.251679687500005</v>
      </c>
      <c r="H17">
        <v>27.81</v>
      </c>
      <c r="L17">
        <f>G17-G16</f>
        <v>4.4500000000000064</v>
      </c>
      <c r="M17">
        <f t="shared" si="1"/>
        <v>4.4500000000000064</v>
      </c>
    </row>
    <row r="18" spans="1:13" x14ac:dyDescent="0.2">
      <c r="A18" t="s">
        <v>25</v>
      </c>
      <c r="B18" t="s">
        <v>27</v>
      </c>
      <c r="C18" t="s">
        <v>22</v>
      </c>
      <c r="D18">
        <f t="shared" si="0"/>
        <v>57859.44000000001</v>
      </c>
      <c r="E18">
        <f t="shared" si="2"/>
        <v>9</v>
      </c>
      <c r="F18">
        <v>9</v>
      </c>
      <c r="G18">
        <f>G17+M18</f>
        <v>28.251679687500005</v>
      </c>
      <c r="H18">
        <v>32.260000000000005</v>
      </c>
      <c r="L18">
        <f>G18-G17</f>
        <v>0</v>
      </c>
      <c r="M18">
        <f t="shared" si="1"/>
        <v>0</v>
      </c>
    </row>
    <row r="19" spans="1:13" x14ac:dyDescent="0.2">
      <c r="A19" t="s">
        <v>31</v>
      </c>
      <c r="B19" t="s">
        <v>26</v>
      </c>
      <c r="C19" t="s">
        <v>15</v>
      </c>
      <c r="D19">
        <f t="shared" si="0"/>
        <v>78247.28</v>
      </c>
      <c r="E19">
        <f t="shared" si="2"/>
        <v>10</v>
      </c>
      <c r="F19">
        <v>10</v>
      </c>
      <c r="G19">
        <f>G18+M19</f>
        <v>38.206679687499999</v>
      </c>
      <c r="H19">
        <v>32.260000000000005</v>
      </c>
      <c r="L19">
        <f>G19-G18</f>
        <v>9.9549999999999947</v>
      </c>
      <c r="M19">
        <f t="shared" si="1"/>
        <v>9.9549999999999983</v>
      </c>
    </row>
    <row r="20" spans="1:13" x14ac:dyDescent="0.2">
      <c r="A20" t="s">
        <v>31</v>
      </c>
      <c r="B20" t="s">
        <v>27</v>
      </c>
      <c r="C20" t="s">
        <v>20</v>
      </c>
      <c r="D20">
        <f t="shared" si="0"/>
        <v>78247.28</v>
      </c>
      <c r="E20">
        <f t="shared" si="2"/>
        <v>10</v>
      </c>
      <c r="F20">
        <v>10</v>
      </c>
      <c r="G20">
        <f>G19+M20</f>
        <v>38.206679687499999</v>
      </c>
      <c r="H20">
        <v>42.215000000000003</v>
      </c>
      <c r="L20">
        <f>G20-G19</f>
        <v>0</v>
      </c>
      <c r="M20">
        <f t="shared" si="1"/>
        <v>0</v>
      </c>
    </row>
    <row r="21" spans="1:13" x14ac:dyDescent="0.2">
      <c r="A21" t="s">
        <v>31</v>
      </c>
      <c r="B21" t="s">
        <v>26</v>
      </c>
      <c r="C21" t="s">
        <v>18</v>
      </c>
      <c r="D21">
        <f t="shared" si="0"/>
        <v>84043.12</v>
      </c>
      <c r="E21">
        <f t="shared" si="2"/>
        <v>11</v>
      </c>
      <c r="F21">
        <v>11</v>
      </c>
      <c r="G21">
        <f>G20+M21</f>
        <v>41.036679687499998</v>
      </c>
      <c r="H21">
        <v>42.215000000000003</v>
      </c>
      <c r="L21">
        <f>G21-G20</f>
        <v>2.8299999999999983</v>
      </c>
      <c r="M21">
        <f t="shared" si="1"/>
        <v>2.8299999999999983</v>
      </c>
    </row>
    <row r="22" spans="1:13" x14ac:dyDescent="0.2">
      <c r="A22" t="s">
        <v>31</v>
      </c>
      <c r="B22" t="s">
        <v>27</v>
      </c>
      <c r="C22" t="s">
        <v>21</v>
      </c>
      <c r="D22">
        <f t="shared" si="0"/>
        <v>84043.12</v>
      </c>
      <c r="E22">
        <f t="shared" si="2"/>
        <v>11</v>
      </c>
      <c r="F22">
        <v>11</v>
      </c>
      <c r="G22">
        <f>G21+M22</f>
        <v>41.036679687499998</v>
      </c>
      <c r="H22">
        <v>45.045000000000002</v>
      </c>
      <c r="L22">
        <f>G22-G21</f>
        <v>0</v>
      </c>
      <c r="M22">
        <f t="shared" si="1"/>
        <v>0</v>
      </c>
    </row>
    <row r="23" spans="1:13" x14ac:dyDescent="0.2">
      <c r="A23" t="s">
        <v>25</v>
      </c>
      <c r="B23" t="s">
        <v>26</v>
      </c>
      <c r="C23" t="s">
        <v>16</v>
      </c>
      <c r="D23">
        <f t="shared" si="0"/>
        <v>92071.279999999984</v>
      </c>
      <c r="E23">
        <f t="shared" si="2"/>
        <v>12</v>
      </c>
      <c r="F23">
        <v>12</v>
      </c>
      <c r="G23">
        <f>G22+M23</f>
        <v>44.956679687499992</v>
      </c>
      <c r="H23">
        <v>45.045000000000002</v>
      </c>
      <c r="L23">
        <f>G23-G22</f>
        <v>3.9199999999999946</v>
      </c>
      <c r="M23">
        <f t="shared" si="1"/>
        <v>3.9199999999999946</v>
      </c>
    </row>
    <row r="24" spans="1:13" x14ac:dyDescent="0.2">
      <c r="A24" t="s">
        <v>25</v>
      </c>
      <c r="B24" t="s">
        <v>27</v>
      </c>
      <c r="C24" t="s">
        <v>20</v>
      </c>
      <c r="D24">
        <f t="shared" si="0"/>
        <v>92071.279999999984</v>
      </c>
      <c r="E24">
        <f t="shared" si="2"/>
        <v>12</v>
      </c>
      <c r="F24">
        <v>12</v>
      </c>
      <c r="G24">
        <f>G23+M24</f>
        <v>44.956679687499992</v>
      </c>
      <c r="H24">
        <v>48.964999999999996</v>
      </c>
      <c r="L24">
        <f>G24-G23</f>
        <v>0</v>
      </c>
      <c r="M24">
        <f t="shared" si="1"/>
        <v>0</v>
      </c>
    </row>
    <row r="25" spans="1:13" x14ac:dyDescent="0.2">
      <c r="A25" t="s">
        <v>25</v>
      </c>
      <c r="B25" t="s">
        <v>27</v>
      </c>
      <c r="C25" t="s">
        <v>20</v>
      </c>
      <c r="D25">
        <f t="shared" si="0"/>
        <v>100529.51999999999</v>
      </c>
      <c r="E25">
        <f t="shared" si="2"/>
        <v>13</v>
      </c>
      <c r="F25">
        <v>13</v>
      </c>
      <c r="G25">
        <f>G24+M25</f>
        <v>49.086679687499995</v>
      </c>
      <c r="H25">
        <v>48.964999999999996</v>
      </c>
      <c r="L25">
        <f>G25-G24</f>
        <v>4.1300000000000026</v>
      </c>
      <c r="M25">
        <f t="shared" si="1"/>
        <v>4.1300000000000026</v>
      </c>
    </row>
    <row r="26" spans="1:13" x14ac:dyDescent="0.2">
      <c r="A26" t="s">
        <v>31</v>
      </c>
      <c r="B26" t="s">
        <v>26</v>
      </c>
      <c r="C26" t="s">
        <v>15</v>
      </c>
      <c r="D26">
        <f t="shared" si="0"/>
        <v>108486</v>
      </c>
      <c r="E26">
        <f t="shared" si="2"/>
        <v>14</v>
      </c>
      <c r="F26">
        <v>14</v>
      </c>
      <c r="G26">
        <f>G25+M26</f>
        <v>52.9716796875</v>
      </c>
      <c r="H26">
        <v>53.094999999999999</v>
      </c>
      <c r="L26">
        <f>G26-G25</f>
        <v>3.8850000000000051</v>
      </c>
      <c r="M26">
        <f t="shared" si="1"/>
        <v>3.8850000000000051</v>
      </c>
    </row>
    <row r="27" spans="1:13" x14ac:dyDescent="0.2">
      <c r="A27" t="s">
        <v>31</v>
      </c>
      <c r="B27" t="s">
        <v>27</v>
      </c>
      <c r="C27" t="s">
        <v>20</v>
      </c>
      <c r="D27">
        <f t="shared" si="0"/>
        <v>108486</v>
      </c>
      <c r="E27">
        <f t="shared" si="2"/>
        <v>14</v>
      </c>
      <c r="F27">
        <v>14</v>
      </c>
      <c r="G27">
        <f>G26+M27</f>
        <v>52.9716796875</v>
      </c>
      <c r="H27">
        <v>56.980000000000004</v>
      </c>
      <c r="L27">
        <f>G27-G26</f>
        <v>0</v>
      </c>
      <c r="M27">
        <f t="shared" si="1"/>
        <v>0</v>
      </c>
    </row>
    <row r="28" spans="1:13" x14ac:dyDescent="0.2">
      <c r="A28" t="s">
        <v>25</v>
      </c>
      <c r="B28" t="s">
        <v>26</v>
      </c>
      <c r="C28" t="s">
        <v>16</v>
      </c>
      <c r="D28">
        <f t="shared" si="0"/>
        <v>116913.51999999999</v>
      </c>
      <c r="E28">
        <f t="shared" si="2"/>
        <v>15</v>
      </c>
      <c r="F28">
        <v>15</v>
      </c>
      <c r="G28">
        <f>G27+M28</f>
        <v>57.086679687499995</v>
      </c>
      <c r="H28">
        <v>56.980000000000004</v>
      </c>
      <c r="L28">
        <f>G28-G27</f>
        <v>4.1149999999999949</v>
      </c>
      <c r="M28">
        <f t="shared" si="1"/>
        <v>4.1149999999999949</v>
      </c>
    </row>
    <row r="29" spans="1:13" x14ac:dyDescent="0.2">
      <c r="A29" t="s">
        <v>25</v>
      </c>
      <c r="B29" t="s">
        <v>27</v>
      </c>
      <c r="C29" t="s">
        <v>20</v>
      </c>
      <c r="D29">
        <f t="shared" si="0"/>
        <v>116913.51999999999</v>
      </c>
      <c r="E29">
        <f t="shared" si="2"/>
        <v>15</v>
      </c>
      <c r="F29">
        <v>15</v>
      </c>
      <c r="G29">
        <f>G28+M29</f>
        <v>57.086679687499995</v>
      </c>
      <c r="H29">
        <v>61.094999999999999</v>
      </c>
      <c r="L29">
        <f>G29-G28</f>
        <v>0</v>
      </c>
      <c r="M29">
        <f t="shared" si="1"/>
        <v>0</v>
      </c>
    </row>
    <row r="30" spans="1:13" x14ac:dyDescent="0.2">
      <c r="A30" t="s">
        <v>25</v>
      </c>
      <c r="B30" t="s">
        <v>26</v>
      </c>
      <c r="C30" t="s">
        <v>16</v>
      </c>
      <c r="D30">
        <f t="shared" si="0"/>
        <v>139492.72</v>
      </c>
      <c r="E30">
        <f t="shared" si="2"/>
        <v>16</v>
      </c>
      <c r="F30">
        <v>16</v>
      </c>
      <c r="G30">
        <f>G29+M30</f>
        <v>68.111679687500001</v>
      </c>
      <c r="H30">
        <v>61.094999999999999</v>
      </c>
      <c r="L30">
        <f>G30-G29</f>
        <v>11.025000000000006</v>
      </c>
      <c r="M30">
        <f t="shared" si="1"/>
        <v>11.025000000000006</v>
      </c>
    </row>
    <row r="31" spans="1:13" x14ac:dyDescent="0.2">
      <c r="A31" t="s">
        <v>25</v>
      </c>
      <c r="B31" t="s">
        <v>27</v>
      </c>
      <c r="C31" t="s">
        <v>20</v>
      </c>
      <c r="D31">
        <f t="shared" si="0"/>
        <v>139492.72</v>
      </c>
      <c r="E31">
        <f t="shared" si="2"/>
        <v>16</v>
      </c>
      <c r="F31">
        <v>16</v>
      </c>
      <c r="G31">
        <f>G30+M31</f>
        <v>68.111679687500001</v>
      </c>
      <c r="H31">
        <v>72.12</v>
      </c>
      <c r="L31">
        <f>G31-G30</f>
        <v>0</v>
      </c>
      <c r="M31">
        <f t="shared" si="1"/>
        <v>0</v>
      </c>
    </row>
    <row r="32" spans="1:13" x14ac:dyDescent="0.2">
      <c r="A32" t="s">
        <v>25</v>
      </c>
      <c r="B32" t="s">
        <v>26</v>
      </c>
      <c r="C32" t="s">
        <v>13</v>
      </c>
      <c r="D32">
        <f t="shared" si="0"/>
        <v>149712.24</v>
      </c>
      <c r="E32">
        <f t="shared" si="2"/>
        <v>17</v>
      </c>
      <c r="F32">
        <v>17</v>
      </c>
      <c r="G32">
        <f>G31+M32</f>
        <v>73.101679687499995</v>
      </c>
      <c r="H32">
        <v>72.12</v>
      </c>
      <c r="L32">
        <f>G32-G31</f>
        <v>4.9899999999999949</v>
      </c>
      <c r="M32">
        <f t="shared" si="1"/>
        <v>4.9899999999999949</v>
      </c>
    </row>
    <row r="33" spans="1:13" x14ac:dyDescent="0.2">
      <c r="A33" t="s">
        <v>25</v>
      </c>
      <c r="B33" t="s">
        <v>27</v>
      </c>
      <c r="C33" t="s">
        <v>22</v>
      </c>
      <c r="D33">
        <f t="shared" si="0"/>
        <v>149712.24</v>
      </c>
      <c r="E33">
        <f t="shared" si="2"/>
        <v>17</v>
      </c>
      <c r="F33">
        <v>17</v>
      </c>
      <c r="G33">
        <f>G32+M33</f>
        <v>73.101679687499995</v>
      </c>
      <c r="H33">
        <v>77.11</v>
      </c>
      <c r="L33">
        <f>G33-G32</f>
        <v>0</v>
      </c>
      <c r="M33">
        <f t="shared" si="1"/>
        <v>0</v>
      </c>
    </row>
    <row r="34" spans="1:13" x14ac:dyDescent="0.2">
      <c r="A34" t="s">
        <v>25</v>
      </c>
      <c r="B34" t="s">
        <v>26</v>
      </c>
      <c r="C34" t="s">
        <v>16</v>
      </c>
      <c r="D34">
        <f t="shared" si="0"/>
        <v>171595.12</v>
      </c>
      <c r="E34">
        <f t="shared" si="2"/>
        <v>18</v>
      </c>
      <c r="F34">
        <v>18</v>
      </c>
      <c r="G34">
        <f>G33+M34</f>
        <v>83.786679687499998</v>
      </c>
      <c r="H34">
        <v>77.11</v>
      </c>
      <c r="L34">
        <f>G34-G33</f>
        <v>10.685000000000002</v>
      </c>
      <c r="M34">
        <f t="shared" si="1"/>
        <v>10.685000000000002</v>
      </c>
    </row>
    <row r="35" spans="1:13" x14ac:dyDescent="0.2">
      <c r="A35" t="s">
        <v>25</v>
      </c>
      <c r="B35" t="s">
        <v>27</v>
      </c>
      <c r="C35" t="s">
        <v>20</v>
      </c>
      <c r="D35">
        <f t="shared" si="0"/>
        <v>171595.12</v>
      </c>
      <c r="E35">
        <f t="shared" si="2"/>
        <v>18</v>
      </c>
      <c r="F35">
        <v>18</v>
      </c>
      <c r="G35">
        <f>G34+M35</f>
        <v>83.786679687499998</v>
      </c>
      <c r="H35">
        <v>87.795000000000002</v>
      </c>
      <c r="L35">
        <f>G35-G34</f>
        <v>0</v>
      </c>
      <c r="M35">
        <f t="shared" si="1"/>
        <v>0</v>
      </c>
    </row>
    <row r="36" spans="1:13" x14ac:dyDescent="0.2">
      <c r="A36" t="s">
        <v>25</v>
      </c>
      <c r="B36" t="s">
        <v>26</v>
      </c>
      <c r="C36" t="s">
        <v>15</v>
      </c>
      <c r="D36">
        <f t="shared" si="0"/>
        <v>178496.87999999998</v>
      </c>
      <c r="E36">
        <f t="shared" si="2"/>
        <v>19</v>
      </c>
      <c r="F36">
        <v>19</v>
      </c>
      <c r="G36">
        <f>G35+M36</f>
        <v>87.156679687499988</v>
      </c>
      <c r="H36">
        <v>87.795000000000002</v>
      </c>
      <c r="L36">
        <f>G36-G35</f>
        <v>3.3699999999999903</v>
      </c>
      <c r="M36">
        <f t="shared" si="1"/>
        <v>3.3699999999999903</v>
      </c>
    </row>
    <row r="37" spans="1:13" x14ac:dyDescent="0.2">
      <c r="A37" t="s">
        <v>25</v>
      </c>
      <c r="B37" t="s">
        <v>27</v>
      </c>
      <c r="C37" t="s">
        <v>20</v>
      </c>
      <c r="D37">
        <f t="shared" si="0"/>
        <v>178496.87999999998</v>
      </c>
      <c r="E37">
        <f t="shared" si="2"/>
        <v>19</v>
      </c>
      <c r="F37">
        <v>19</v>
      </c>
      <c r="G37">
        <f>G36+M37</f>
        <v>87.156679687499988</v>
      </c>
      <c r="H37">
        <v>91.164999999999992</v>
      </c>
      <c r="L37">
        <f>G37-G36</f>
        <v>0</v>
      </c>
      <c r="M37">
        <f t="shared" si="1"/>
        <v>0</v>
      </c>
    </row>
    <row r="38" spans="1:13" x14ac:dyDescent="0.2">
      <c r="A38" t="s">
        <v>25</v>
      </c>
      <c r="B38" t="s">
        <v>26</v>
      </c>
      <c r="C38" t="s">
        <v>14</v>
      </c>
      <c r="D38">
        <f t="shared" si="0"/>
        <v>188900.72</v>
      </c>
      <c r="E38">
        <f t="shared" si="2"/>
        <v>20</v>
      </c>
      <c r="F38">
        <v>20</v>
      </c>
      <c r="G38">
        <f>G37+M38</f>
        <v>92.236679687500001</v>
      </c>
      <c r="H38">
        <v>91.164999999999992</v>
      </c>
      <c r="L38">
        <f>G38-G37</f>
        <v>5.0800000000000125</v>
      </c>
      <c r="M38">
        <f t="shared" si="1"/>
        <v>5.0800000000000125</v>
      </c>
    </row>
    <row r="39" spans="1:13" x14ac:dyDescent="0.2">
      <c r="A39" t="s">
        <v>25</v>
      </c>
      <c r="B39" t="s">
        <v>27</v>
      </c>
      <c r="C39" t="s">
        <v>20</v>
      </c>
      <c r="D39">
        <f t="shared" si="0"/>
        <v>188900.72</v>
      </c>
      <c r="E39">
        <f t="shared" si="2"/>
        <v>20</v>
      </c>
      <c r="F39">
        <v>20</v>
      </c>
      <c r="G39">
        <f>G38+M39</f>
        <v>92.236679687500001</v>
      </c>
      <c r="H39">
        <v>96.245000000000005</v>
      </c>
      <c r="L39">
        <f>G39-G38</f>
        <v>0</v>
      </c>
      <c r="M39">
        <f t="shared" si="1"/>
        <v>0</v>
      </c>
    </row>
    <row r="40" spans="1:13" x14ac:dyDescent="0.2">
      <c r="A40" t="s">
        <v>25</v>
      </c>
      <c r="B40" t="s">
        <v>26</v>
      </c>
      <c r="C40" t="s">
        <v>15</v>
      </c>
      <c r="D40">
        <f t="shared" si="0"/>
        <v>195741.03999999998</v>
      </c>
      <c r="E40">
        <f t="shared" si="2"/>
        <v>21</v>
      </c>
      <c r="F40">
        <v>21</v>
      </c>
      <c r="G40">
        <f>G39+M40</f>
        <v>95.57667968749999</v>
      </c>
      <c r="H40">
        <v>96.245000000000005</v>
      </c>
      <c r="L40">
        <f>G40-G39</f>
        <v>3.3399999999999892</v>
      </c>
      <c r="M40">
        <f t="shared" si="1"/>
        <v>3.3399999999999892</v>
      </c>
    </row>
    <row r="41" spans="1:13" x14ac:dyDescent="0.2">
      <c r="A41" t="s">
        <v>25</v>
      </c>
      <c r="B41" t="s">
        <v>27</v>
      </c>
      <c r="C41" t="s">
        <v>20</v>
      </c>
      <c r="D41">
        <f t="shared" si="0"/>
        <v>195741.03999999998</v>
      </c>
      <c r="E41">
        <f t="shared" si="2"/>
        <v>21</v>
      </c>
      <c r="F41">
        <v>21</v>
      </c>
      <c r="G41">
        <f>G40+M41</f>
        <v>95.57667968749999</v>
      </c>
      <c r="H41">
        <v>99.584999999999994</v>
      </c>
      <c r="L41">
        <f>G41-G40</f>
        <v>0</v>
      </c>
      <c r="M41">
        <f t="shared" si="1"/>
        <v>0</v>
      </c>
    </row>
    <row r="42" spans="1:13" x14ac:dyDescent="0.2">
      <c r="A42" t="s">
        <v>31</v>
      </c>
      <c r="B42" t="s">
        <v>26</v>
      </c>
      <c r="C42" t="s">
        <v>17</v>
      </c>
      <c r="D42">
        <f t="shared" si="0"/>
        <v>203656.56</v>
      </c>
      <c r="E42">
        <f t="shared" si="2"/>
        <v>22</v>
      </c>
      <c r="F42">
        <v>22</v>
      </c>
      <c r="G42">
        <f>G41+M42</f>
        <v>99.441679687499999</v>
      </c>
      <c r="H42">
        <v>99.584999999999994</v>
      </c>
      <c r="L42">
        <f>G42-G41</f>
        <v>3.8650000000000091</v>
      </c>
      <c r="M42">
        <f t="shared" si="1"/>
        <v>3.8650000000000091</v>
      </c>
    </row>
    <row r="43" spans="1:13" x14ac:dyDescent="0.2">
      <c r="A43" t="s">
        <v>31</v>
      </c>
      <c r="B43" t="s">
        <v>27</v>
      </c>
      <c r="C43" t="s">
        <v>22</v>
      </c>
      <c r="D43">
        <f t="shared" si="0"/>
        <v>203656.56</v>
      </c>
      <c r="E43">
        <f t="shared" si="2"/>
        <v>22</v>
      </c>
      <c r="F43">
        <v>22</v>
      </c>
      <c r="G43">
        <f>G42+M43</f>
        <v>99.441679687499999</v>
      </c>
      <c r="H43">
        <v>103.45</v>
      </c>
      <c r="L43">
        <f>G43-G42</f>
        <v>0</v>
      </c>
      <c r="M43">
        <f t="shared" si="1"/>
        <v>0</v>
      </c>
    </row>
    <row r="44" spans="1:13" x14ac:dyDescent="0.2">
      <c r="A44" t="s">
        <v>25</v>
      </c>
      <c r="B44" t="s">
        <v>26</v>
      </c>
      <c r="C44" t="s">
        <v>17</v>
      </c>
      <c r="D44">
        <f t="shared" si="0"/>
        <v>216026.47999999998</v>
      </c>
      <c r="E44">
        <f t="shared" si="2"/>
        <v>23</v>
      </c>
      <c r="F44">
        <v>23</v>
      </c>
      <c r="G44">
        <f>G43+M44</f>
        <v>105.48167968749999</v>
      </c>
      <c r="H44">
        <v>103.45</v>
      </c>
      <c r="L44">
        <f>G44-G43</f>
        <v>6.039999999999992</v>
      </c>
      <c r="M44">
        <f t="shared" si="1"/>
        <v>6.039999999999992</v>
      </c>
    </row>
    <row r="45" spans="1:13" x14ac:dyDescent="0.2">
      <c r="A45" t="s">
        <v>25</v>
      </c>
      <c r="B45" t="s">
        <v>27</v>
      </c>
      <c r="C45" t="s">
        <v>22</v>
      </c>
      <c r="D45">
        <f t="shared" si="0"/>
        <v>216026.47999999998</v>
      </c>
      <c r="E45">
        <f t="shared" si="2"/>
        <v>23</v>
      </c>
      <c r="F45">
        <v>23</v>
      </c>
      <c r="G45">
        <f>G44+M45</f>
        <v>105.48167968749999</v>
      </c>
      <c r="H45">
        <v>109.49</v>
      </c>
      <c r="L45">
        <f>G45-G44</f>
        <v>0</v>
      </c>
      <c r="M45">
        <f t="shared" si="1"/>
        <v>0</v>
      </c>
    </row>
    <row r="46" spans="1:13" x14ac:dyDescent="0.2">
      <c r="A46" t="s">
        <v>31</v>
      </c>
      <c r="B46" t="s">
        <v>26</v>
      </c>
      <c r="C46" t="s">
        <v>18</v>
      </c>
      <c r="D46">
        <f t="shared" si="0"/>
        <v>223563.12</v>
      </c>
      <c r="E46">
        <f t="shared" si="2"/>
        <v>24</v>
      </c>
      <c r="F46">
        <v>24</v>
      </c>
      <c r="G46">
        <f>G45+M46</f>
        <v>109.1616796875</v>
      </c>
      <c r="H46">
        <v>109.49</v>
      </c>
      <c r="L46">
        <f>G46-G45</f>
        <v>3.6800000000000068</v>
      </c>
      <c r="M46">
        <f t="shared" si="1"/>
        <v>3.6800000000000068</v>
      </c>
    </row>
    <row r="47" spans="1:13" x14ac:dyDescent="0.2">
      <c r="A47" t="s">
        <v>31</v>
      </c>
      <c r="B47" t="s">
        <v>27</v>
      </c>
      <c r="C47" t="s">
        <v>21</v>
      </c>
      <c r="D47">
        <f t="shared" si="0"/>
        <v>223563.12</v>
      </c>
      <c r="E47">
        <f t="shared" si="2"/>
        <v>24</v>
      </c>
      <c r="F47">
        <v>24</v>
      </c>
      <c r="G47">
        <f>G46+M47</f>
        <v>109.1616796875</v>
      </c>
      <c r="H47">
        <v>113.17</v>
      </c>
      <c r="L47">
        <f>G47-G46</f>
        <v>0</v>
      </c>
      <c r="M47">
        <f t="shared" si="1"/>
        <v>0</v>
      </c>
    </row>
    <row r="48" spans="1:13" x14ac:dyDescent="0.2">
      <c r="A48" t="s">
        <v>25</v>
      </c>
      <c r="B48" t="s">
        <v>26</v>
      </c>
      <c r="C48" t="s">
        <v>17</v>
      </c>
      <c r="D48">
        <f t="shared" si="0"/>
        <v>245384.56</v>
      </c>
      <c r="E48">
        <f t="shared" si="2"/>
        <v>25</v>
      </c>
      <c r="F48">
        <v>25</v>
      </c>
      <c r="G48">
        <f>G47+M48</f>
        <v>119.8166796875</v>
      </c>
      <c r="H48">
        <v>113.17</v>
      </c>
      <c r="L48">
        <f>G48-G47</f>
        <v>10.655000000000001</v>
      </c>
      <c r="M48">
        <f t="shared" si="1"/>
        <v>10.655000000000001</v>
      </c>
    </row>
    <row r="49" spans="1:13" x14ac:dyDescent="0.2">
      <c r="A49" t="s">
        <v>25</v>
      </c>
      <c r="B49" t="s">
        <v>27</v>
      </c>
      <c r="C49" t="s">
        <v>22</v>
      </c>
      <c r="D49">
        <f t="shared" si="0"/>
        <v>245384.56</v>
      </c>
      <c r="E49">
        <f t="shared" si="2"/>
        <v>25</v>
      </c>
      <c r="F49">
        <v>25</v>
      </c>
      <c r="G49">
        <f>G48+M49</f>
        <v>119.8166796875</v>
      </c>
      <c r="H49">
        <v>123.825</v>
      </c>
      <c r="L49">
        <f>G49-G48</f>
        <v>0</v>
      </c>
      <c r="M49">
        <f t="shared" si="1"/>
        <v>0</v>
      </c>
    </row>
    <row r="50" spans="1:13" x14ac:dyDescent="0.2">
      <c r="A50" t="s">
        <v>25</v>
      </c>
      <c r="B50" t="s">
        <v>26</v>
      </c>
      <c r="C50" t="s">
        <v>18</v>
      </c>
      <c r="D50">
        <f t="shared" si="0"/>
        <v>261686.63999999998</v>
      </c>
      <c r="E50">
        <f t="shared" si="2"/>
        <v>26</v>
      </c>
      <c r="F50">
        <v>26</v>
      </c>
      <c r="G50">
        <f>G49+M50</f>
        <v>127.77667968749999</v>
      </c>
      <c r="H50">
        <v>123.825</v>
      </c>
      <c r="L50">
        <f>G50-G49</f>
        <v>7.9599999999999937</v>
      </c>
      <c r="M50">
        <f t="shared" si="1"/>
        <v>7.9599999999999937</v>
      </c>
    </row>
    <row r="51" spans="1:13" x14ac:dyDescent="0.2">
      <c r="A51" t="s">
        <v>25</v>
      </c>
      <c r="B51" t="s">
        <v>27</v>
      </c>
      <c r="C51" t="s">
        <v>21</v>
      </c>
      <c r="D51">
        <f t="shared" si="0"/>
        <v>261686.63999999998</v>
      </c>
      <c r="E51">
        <f t="shared" si="2"/>
        <v>26</v>
      </c>
      <c r="F51">
        <v>26</v>
      </c>
      <c r="G51">
        <f>G50+M51</f>
        <v>127.77667968749999</v>
      </c>
      <c r="H51">
        <v>131.785</v>
      </c>
      <c r="L51">
        <f>G51-G50</f>
        <v>0</v>
      </c>
      <c r="M51">
        <f t="shared" si="1"/>
        <v>0</v>
      </c>
    </row>
    <row r="52" spans="1:13" x14ac:dyDescent="0.2">
      <c r="A52" t="s">
        <v>25</v>
      </c>
      <c r="B52" t="s">
        <v>26</v>
      </c>
      <c r="C52" t="s">
        <v>16</v>
      </c>
      <c r="D52">
        <f t="shared" si="0"/>
        <v>277015.92000000004</v>
      </c>
      <c r="E52">
        <f t="shared" si="2"/>
        <v>27</v>
      </c>
      <c r="F52">
        <v>27</v>
      </c>
      <c r="G52">
        <f>G51+M52</f>
        <v>135.26167968750002</v>
      </c>
      <c r="H52">
        <v>131.785</v>
      </c>
      <c r="L52">
        <f>G52-G51</f>
        <v>7.4850000000000279</v>
      </c>
      <c r="M52">
        <f t="shared" si="1"/>
        <v>7.4850000000000136</v>
      </c>
    </row>
    <row r="53" spans="1:13" x14ac:dyDescent="0.2">
      <c r="A53" t="s">
        <v>25</v>
      </c>
      <c r="B53" t="s">
        <v>27</v>
      </c>
      <c r="C53" t="s">
        <v>20</v>
      </c>
      <c r="D53">
        <f t="shared" si="0"/>
        <v>277015.92000000004</v>
      </c>
      <c r="E53">
        <f t="shared" si="2"/>
        <v>27</v>
      </c>
      <c r="F53">
        <v>27</v>
      </c>
      <c r="G53">
        <f>G52+M53</f>
        <v>135.26167968750002</v>
      </c>
      <c r="H53">
        <v>139.27000000000001</v>
      </c>
      <c r="L53">
        <f>G53-G52</f>
        <v>0</v>
      </c>
      <c r="M53">
        <f t="shared" si="1"/>
        <v>0</v>
      </c>
    </row>
    <row r="54" spans="1:13" x14ac:dyDescent="0.2">
      <c r="A54" t="s">
        <v>31</v>
      </c>
      <c r="B54" t="s">
        <v>26</v>
      </c>
      <c r="C54" t="s">
        <v>18</v>
      </c>
      <c r="D54">
        <f t="shared" si="0"/>
        <v>286457.2</v>
      </c>
      <c r="E54">
        <f t="shared" si="2"/>
        <v>28</v>
      </c>
      <c r="F54">
        <v>28</v>
      </c>
      <c r="G54">
        <f>G53+M54</f>
        <v>139.87167968750001</v>
      </c>
      <c r="H54">
        <v>139.27000000000001</v>
      </c>
      <c r="L54">
        <f>G54-G53</f>
        <v>4.6099999999999852</v>
      </c>
      <c r="M54">
        <f t="shared" si="1"/>
        <v>4.6099999999999852</v>
      </c>
    </row>
    <row r="55" spans="1:13" x14ac:dyDescent="0.2">
      <c r="A55" t="s">
        <v>31</v>
      </c>
      <c r="B55" t="s">
        <v>27</v>
      </c>
      <c r="C55" t="s">
        <v>21</v>
      </c>
      <c r="D55">
        <f t="shared" si="0"/>
        <v>286457.2</v>
      </c>
      <c r="E55">
        <f t="shared" si="2"/>
        <v>28</v>
      </c>
      <c r="F55">
        <v>28</v>
      </c>
      <c r="G55">
        <f>G54+M55</f>
        <v>139.87167968750001</v>
      </c>
      <c r="H55">
        <v>143.88</v>
      </c>
      <c r="L55">
        <f>G55-G54</f>
        <v>0</v>
      </c>
      <c r="M55">
        <f>H56-H55</f>
        <v>0</v>
      </c>
    </row>
    <row r="56" spans="1:13" x14ac:dyDescent="0.2">
      <c r="A56" t="s">
        <v>25</v>
      </c>
      <c r="B56" t="s">
        <v>26</v>
      </c>
      <c r="C56" t="s">
        <v>19</v>
      </c>
      <c r="D56">
        <f t="shared" si="0"/>
        <v>293420.40000000002</v>
      </c>
      <c r="E56">
        <f t="shared" si="2"/>
        <v>29</v>
      </c>
      <c r="F56">
        <v>29</v>
      </c>
      <c r="G56">
        <f>G55+M56</f>
        <v>143.27167968750001</v>
      </c>
      <c r="H56">
        <v>143.88</v>
      </c>
      <c r="L56">
        <f>G56-G55</f>
        <v>3.4000000000000057</v>
      </c>
      <c r="M56">
        <f t="shared" si="1"/>
        <v>3.4000000000000057</v>
      </c>
    </row>
    <row r="57" spans="1:13" x14ac:dyDescent="0.2">
      <c r="A57" t="s">
        <v>25</v>
      </c>
      <c r="B57" t="s">
        <v>27</v>
      </c>
      <c r="C57" t="s">
        <v>20</v>
      </c>
      <c r="D57">
        <f t="shared" si="0"/>
        <v>293420.40000000002</v>
      </c>
      <c r="E57">
        <f t="shared" si="2"/>
        <v>29</v>
      </c>
      <c r="F57">
        <v>29</v>
      </c>
      <c r="G57">
        <f>G56+M57</f>
        <v>143.27167968750001</v>
      </c>
      <c r="H57">
        <v>147.28</v>
      </c>
      <c r="L57">
        <f>G57-G56</f>
        <v>0</v>
      </c>
      <c r="M57">
        <f t="shared" si="1"/>
        <v>0</v>
      </c>
    </row>
    <row r="58" spans="1:13" x14ac:dyDescent="0.2">
      <c r="A58" t="s">
        <v>25</v>
      </c>
      <c r="B58" t="s">
        <v>26</v>
      </c>
      <c r="C58" t="s">
        <v>16</v>
      </c>
      <c r="D58">
        <f t="shared" si="0"/>
        <v>304807.28000000003</v>
      </c>
      <c r="E58">
        <f>IF(G58=G57,E57,E57+1)</f>
        <v>30</v>
      </c>
      <c r="F58">
        <v>30</v>
      </c>
      <c r="G58">
        <f>G57+M58</f>
        <v>148.83167968750001</v>
      </c>
      <c r="H58">
        <v>147.28</v>
      </c>
      <c r="L58">
        <f>G58-G57</f>
        <v>5.5600000000000023</v>
      </c>
      <c r="M58">
        <f t="shared" si="1"/>
        <v>5.5600000000000023</v>
      </c>
    </row>
    <row r="59" spans="1:13" x14ac:dyDescent="0.2">
      <c r="A59" t="s">
        <v>25</v>
      </c>
      <c r="B59" t="s">
        <v>27</v>
      </c>
      <c r="C59" t="s">
        <v>20</v>
      </c>
      <c r="D59">
        <f t="shared" si="0"/>
        <v>304807.28000000003</v>
      </c>
      <c r="E59">
        <f t="shared" si="2"/>
        <v>30</v>
      </c>
      <c r="F59">
        <v>30</v>
      </c>
      <c r="G59">
        <f>G58+M59</f>
        <v>148.83167968750001</v>
      </c>
      <c r="H59">
        <v>152.84</v>
      </c>
      <c r="L59">
        <f>G59-G58</f>
        <v>0</v>
      </c>
      <c r="M59">
        <f t="shared" si="1"/>
        <v>0</v>
      </c>
    </row>
    <row r="60" spans="1:13" x14ac:dyDescent="0.2">
      <c r="A60" t="s">
        <v>25</v>
      </c>
      <c r="B60" t="s">
        <v>26</v>
      </c>
      <c r="C60" t="s">
        <v>16</v>
      </c>
      <c r="D60">
        <f t="shared" si="0"/>
        <v>310162.8</v>
      </c>
      <c r="E60">
        <f t="shared" si="2"/>
        <v>31</v>
      </c>
      <c r="F60">
        <v>31</v>
      </c>
      <c r="G60">
        <f>G59+M60</f>
        <v>151.44667968749999</v>
      </c>
      <c r="H60">
        <v>152.84</v>
      </c>
      <c r="L60">
        <f>G60-G59</f>
        <v>2.6149999999999807</v>
      </c>
      <c r="M60">
        <f t="shared" si="1"/>
        <v>2.6149999999999807</v>
      </c>
    </row>
    <row r="61" spans="1:13" x14ac:dyDescent="0.2">
      <c r="A61" t="s">
        <v>25</v>
      </c>
      <c r="B61" t="s">
        <v>27</v>
      </c>
      <c r="C61" t="s">
        <v>20</v>
      </c>
      <c r="D61">
        <f t="shared" si="0"/>
        <v>310162.8</v>
      </c>
      <c r="E61">
        <f t="shared" si="2"/>
        <v>31</v>
      </c>
      <c r="F61">
        <v>31</v>
      </c>
      <c r="G61">
        <f>G60+M61</f>
        <v>151.44667968749999</v>
      </c>
      <c r="H61">
        <v>155.45499999999998</v>
      </c>
      <c r="L61">
        <f>G61-G60</f>
        <v>0</v>
      </c>
      <c r="M61">
        <f t="shared" si="1"/>
        <v>0</v>
      </c>
    </row>
    <row r="62" spans="1:13" x14ac:dyDescent="0.2">
      <c r="A62" t="s">
        <v>31</v>
      </c>
      <c r="B62" t="s">
        <v>26</v>
      </c>
      <c r="C62" t="s">
        <v>17</v>
      </c>
      <c r="D62">
        <f t="shared" si="0"/>
        <v>333254</v>
      </c>
      <c r="E62">
        <f t="shared" si="2"/>
        <v>32</v>
      </c>
      <c r="F62">
        <v>32</v>
      </c>
      <c r="G62">
        <f>G61+M62</f>
        <v>162.7216796875</v>
      </c>
      <c r="H62">
        <v>155.45499999999998</v>
      </c>
      <c r="L62">
        <f>G62-G61</f>
        <v>11.275000000000006</v>
      </c>
      <c r="M62">
        <f t="shared" si="1"/>
        <v>11.275000000000006</v>
      </c>
    </row>
    <row r="63" spans="1:13" x14ac:dyDescent="0.2">
      <c r="A63" t="s">
        <v>31</v>
      </c>
      <c r="B63" t="s">
        <v>27</v>
      </c>
      <c r="C63" t="s">
        <v>22</v>
      </c>
      <c r="D63">
        <f t="shared" si="0"/>
        <v>333254</v>
      </c>
      <c r="E63">
        <f t="shared" si="2"/>
        <v>32</v>
      </c>
      <c r="F63">
        <v>32</v>
      </c>
      <c r="G63">
        <f>G62+M63</f>
        <v>162.7216796875</v>
      </c>
      <c r="H63">
        <v>166.73</v>
      </c>
      <c r="L63">
        <f>G63-G62</f>
        <v>0</v>
      </c>
      <c r="M63">
        <f t="shared" si="1"/>
        <v>0</v>
      </c>
    </row>
    <row r="64" spans="1:13" x14ac:dyDescent="0.2">
      <c r="A64" t="s">
        <v>25</v>
      </c>
      <c r="B64" t="s">
        <v>26</v>
      </c>
      <c r="C64" t="s">
        <v>13</v>
      </c>
      <c r="D64">
        <f t="shared" si="0"/>
        <v>341128.56</v>
      </c>
      <c r="E64">
        <f t="shared" si="2"/>
        <v>33</v>
      </c>
      <c r="F64">
        <v>33</v>
      </c>
      <c r="G64">
        <f>G63+M64</f>
        <v>166.5666796875</v>
      </c>
      <c r="H64">
        <v>166.73</v>
      </c>
      <c r="L64">
        <f>G64-G63</f>
        <v>3.8449999999999989</v>
      </c>
      <c r="M64">
        <f t="shared" si="1"/>
        <v>3.8449999999999989</v>
      </c>
    </row>
    <row r="65" spans="1:13" x14ac:dyDescent="0.2">
      <c r="A65" t="s">
        <v>25</v>
      </c>
      <c r="B65" t="s">
        <v>27</v>
      </c>
      <c r="C65" t="s">
        <v>20</v>
      </c>
      <c r="D65">
        <f t="shared" si="0"/>
        <v>341128.56</v>
      </c>
      <c r="E65">
        <f t="shared" si="2"/>
        <v>33</v>
      </c>
      <c r="F65">
        <v>33</v>
      </c>
      <c r="G65">
        <f>G64+M65</f>
        <v>166.5666796875</v>
      </c>
      <c r="H65">
        <v>170.57499999999999</v>
      </c>
      <c r="L65">
        <f>G65-G64</f>
        <v>0</v>
      </c>
      <c r="M65">
        <f t="shared" si="1"/>
        <v>0</v>
      </c>
    </row>
    <row r="66" spans="1:13" x14ac:dyDescent="0.2">
      <c r="H66">
        <v>170.57499999999999</v>
      </c>
      <c r="L66">
        <f>G66-G65</f>
        <v>-166.5666796875</v>
      </c>
      <c r="M66">
        <f t="shared" si="1"/>
        <v>-170.57499999999999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Reg-Human-Congruent-orig</vt:lpstr>
      <vt:lpstr>Reg-Human-Congruent</vt:lpstr>
      <vt:lpstr>Reg-Human-Incongruent-orig</vt:lpstr>
      <vt:lpstr>Reg-Human-Incongruent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BOLGER Deirdre</dc:creator>
  <cp:lastModifiedBy>BOLGER Deirdre</cp:lastModifiedBy>
  <dcterms:created xsi:type="dcterms:W3CDTF">2022-05-18T06:23:51Z</dcterms:created>
  <dcterms:modified xsi:type="dcterms:W3CDTF">2022-05-18T09:29:37Z</dcterms:modified>
</cp:coreProperties>
</file>