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lger/Documents/work/Projects/Project-BrainIHM/Data_for_trigger_correct/S27/"/>
    </mc:Choice>
  </mc:AlternateContent>
  <xr:revisionPtr revIDLastSave="0" documentId="13_ncr:1_{CEF95A99-EE44-144B-AB50-AE09A2A03FD0}" xr6:coauthVersionLast="43" xr6:coauthVersionMax="43" xr10:uidLastSave="{00000000-0000-0000-0000-000000000000}"/>
  <bookViews>
    <workbookView xWindow="0" yWindow="0" windowWidth="38400" windowHeight="21600" activeTab="3" xr2:uid="{5E2A0951-6B9D-0B4B-A6D7-73AB16FD23CC}"/>
  </bookViews>
  <sheets>
    <sheet name="Reg-Human-Congruent-orig" sheetId="1" r:id="rId1"/>
    <sheet name="Reg-Human-Congruent" sheetId="2" r:id="rId2"/>
    <sheet name="Reg-Human-Incongruent-orig" sheetId="3" r:id="rId3"/>
    <sheet name="Reg-Human-Incongruen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4" l="1"/>
  <c r="F5" i="4" s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F56" i="4" s="1"/>
  <c r="F57" i="4" s="1"/>
  <c r="F58" i="4" s="1"/>
  <c r="F59" i="4" s="1"/>
  <c r="F60" i="4" s="1"/>
  <c r="F61" i="4" s="1"/>
  <c r="F62" i="4" s="1"/>
  <c r="F63" i="4" s="1"/>
  <c r="F64" i="4" s="1"/>
  <c r="F65" i="4" s="1"/>
  <c r="F66" i="4" s="1"/>
  <c r="F3" i="4"/>
  <c r="E4" i="4"/>
  <c r="E5" i="4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3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2" i="4"/>
  <c r="G4" i="4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G66" i="4" s="1"/>
  <c r="G3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2" i="4"/>
  <c r="C3" i="3"/>
  <c r="C5" i="3"/>
  <c r="C7" i="3"/>
  <c r="C10" i="3"/>
  <c r="C12" i="3"/>
  <c r="C14" i="3"/>
  <c r="C16" i="3"/>
  <c r="C18" i="3"/>
  <c r="C20" i="3"/>
  <c r="C22" i="3"/>
  <c r="C24" i="3"/>
  <c r="C27" i="3"/>
  <c r="C29" i="3"/>
  <c r="C31" i="3"/>
  <c r="C33" i="3"/>
  <c r="C35" i="3"/>
  <c r="C37" i="3"/>
  <c r="C39" i="3"/>
  <c r="C41" i="3"/>
  <c r="C43" i="3"/>
  <c r="C45" i="3"/>
  <c r="C47" i="3"/>
  <c r="C49" i="3"/>
  <c r="C51" i="3"/>
  <c r="C53" i="3"/>
  <c r="C55" i="3"/>
  <c r="C57" i="3"/>
  <c r="C59" i="3"/>
  <c r="C61" i="3"/>
  <c r="C63" i="3"/>
  <c r="C65" i="3"/>
  <c r="C4" i="3"/>
  <c r="C6" i="3"/>
  <c r="C8" i="3"/>
  <c r="C9" i="3"/>
  <c r="C11" i="3"/>
  <c r="C13" i="3"/>
  <c r="C15" i="3"/>
  <c r="C17" i="3"/>
  <c r="C19" i="3"/>
  <c r="C21" i="3"/>
  <c r="C23" i="3"/>
  <c r="C25" i="3"/>
  <c r="C26" i="3"/>
  <c r="C28" i="3"/>
  <c r="C30" i="3"/>
  <c r="C32" i="3"/>
  <c r="C34" i="3"/>
  <c r="C36" i="3"/>
  <c r="C38" i="3"/>
  <c r="C40" i="3"/>
  <c r="C42" i="3"/>
  <c r="C44" i="3"/>
  <c r="C46" i="3"/>
  <c r="C48" i="3"/>
  <c r="C50" i="3"/>
  <c r="C52" i="3"/>
  <c r="C54" i="3"/>
  <c r="C56" i="3"/>
  <c r="C58" i="3"/>
  <c r="C60" i="3"/>
  <c r="C62" i="3"/>
  <c r="C64" i="3"/>
  <c r="C66" i="3"/>
  <c r="C2" i="3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3" i="2"/>
  <c r="E4" i="2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2" i="2"/>
  <c r="G4" i="2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3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2" i="2"/>
  <c r="C3" i="1"/>
  <c r="C5" i="1"/>
  <c r="C7" i="1"/>
  <c r="C9" i="1"/>
  <c r="C11" i="1"/>
  <c r="C13" i="1"/>
  <c r="C15" i="1"/>
  <c r="C17" i="1"/>
  <c r="C19" i="1"/>
  <c r="C21" i="1"/>
  <c r="C23" i="1"/>
  <c r="C25" i="1"/>
  <c r="C27" i="1"/>
  <c r="C29" i="1"/>
  <c r="C31" i="1"/>
  <c r="C34" i="1"/>
  <c r="C36" i="1"/>
  <c r="C38" i="1"/>
  <c r="C40" i="1"/>
  <c r="C42" i="1"/>
  <c r="C44" i="1"/>
  <c r="C46" i="1"/>
  <c r="C49" i="1"/>
  <c r="C50" i="1"/>
  <c r="C52" i="1"/>
  <c r="C54" i="1"/>
  <c r="C57" i="1"/>
  <c r="C59" i="1"/>
  <c r="C62" i="1"/>
  <c r="C64" i="1"/>
  <c r="C4" i="1"/>
  <c r="C6" i="1"/>
  <c r="C8" i="1"/>
  <c r="C10" i="1"/>
  <c r="C12" i="1"/>
  <c r="C14" i="1"/>
  <c r="C16" i="1"/>
  <c r="C18" i="1"/>
  <c r="C20" i="1"/>
  <c r="C22" i="1"/>
  <c r="C24" i="1"/>
  <c r="C26" i="1"/>
  <c r="C28" i="1"/>
  <c r="C30" i="1"/>
  <c r="C32" i="1"/>
  <c r="C33" i="1"/>
  <c r="C35" i="1"/>
  <c r="C37" i="1"/>
  <c r="C39" i="1"/>
  <c r="C41" i="1"/>
  <c r="C43" i="1"/>
  <c r="C45" i="1"/>
  <c r="C47" i="1"/>
  <c r="C48" i="1"/>
  <c r="C51" i="1"/>
  <c r="C53" i="1"/>
  <c r="C55" i="1"/>
  <c r="C56" i="1"/>
  <c r="C58" i="1"/>
  <c r="C60" i="1"/>
  <c r="C61" i="1"/>
  <c r="C63" i="1"/>
  <c r="C65" i="1"/>
  <c r="C2" i="1"/>
</calcChain>
</file>

<file path=xl/sharedStrings.xml><?xml version="1.0" encoding="utf-8"?>
<sst xmlns="http://schemas.openxmlformats.org/spreadsheetml/2006/main" count="810" uniqueCount="31">
  <si>
    <t>Minutes</t>
  </si>
  <si>
    <t>Seconds</t>
  </si>
  <si>
    <t>Onset_time</t>
  </si>
  <si>
    <t>Annotations</t>
  </si>
  <si>
    <t>Type</t>
  </si>
  <si>
    <t>Fbtype</t>
  </si>
  <si>
    <t>Feedbacks</t>
  </si>
  <si>
    <t xml:space="preserve">Latency </t>
  </si>
  <si>
    <t>Trialnum</t>
  </si>
  <si>
    <t>Trialnum_orig</t>
  </si>
  <si>
    <t>Original Onsets</t>
  </si>
  <si>
    <t>Original Onsets_old</t>
  </si>
  <si>
    <t>Defined Onsets</t>
  </si>
  <si>
    <t>Orig Onset diff</t>
  </si>
  <si>
    <t>Defined Onset diff</t>
  </si>
  <si>
    <t>Diff of diffs</t>
  </si>
  <si>
    <t>cong</t>
  </si>
  <si>
    <t>Enoncé lexicalisé</t>
  </si>
  <si>
    <t>Oui</t>
  </si>
  <si>
    <t>Tout à fait</t>
  </si>
  <si>
    <t>D'accord</t>
  </si>
  <si>
    <t>Ah bon</t>
  </si>
  <si>
    <t>Oh non</t>
  </si>
  <si>
    <t>Mmh</t>
  </si>
  <si>
    <t>Hochement de tête</t>
  </si>
  <si>
    <t>Froncement de sourcils</t>
  </si>
  <si>
    <t>Haussement de sourcils</t>
  </si>
  <si>
    <t>Verbal</t>
  </si>
  <si>
    <t>Gestual</t>
  </si>
  <si>
    <t>Incong</t>
  </si>
  <si>
    <t>Cong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</si>
</sst>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9021-B534-F74A-8B22-B6F7206C36F6}">
  <dimension ref="A1:F65"/>
  <sheetViews>
    <sheetView workbookViewId="0">
      <selection activeCell="C2" sqref="C2:C65"/>
    </sheetView>
  </sheetViews>
  <sheetFormatPr baseColWidth="10" defaultRowHeight="16" x14ac:dyDescent="0.2"/>
  <cols>
    <col min="1" max="1" width="18.33203125" customWidth="1"/>
    <col min="2" max="2" width="19.5" customWidth="1"/>
    <col min="3" max="3" width="21" customWidth="1"/>
    <col min="4" max="4" width="27.5" customWidth="1"/>
    <col min="5" max="5" width="22.5" customWidth="1"/>
    <col min="6" max="6" width="21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1.6099999999999999</v>
      </c>
      <c r="C2">
        <f>(A2*60)+B2</f>
        <v>1.6099999999999999</v>
      </c>
      <c r="D2" t="s">
        <v>17</v>
      </c>
      <c r="E2" t="s">
        <v>16</v>
      </c>
      <c r="F2" t="s">
        <v>27</v>
      </c>
    </row>
    <row r="3" spans="1:6" x14ac:dyDescent="0.2">
      <c r="A3">
        <v>0</v>
      </c>
      <c r="B3">
        <v>5.51</v>
      </c>
      <c r="C3">
        <f>(A3*60)+B3</f>
        <v>5.51</v>
      </c>
      <c r="D3" t="s">
        <v>18</v>
      </c>
      <c r="E3" t="s">
        <v>16</v>
      </c>
      <c r="F3" t="s">
        <v>27</v>
      </c>
    </row>
    <row r="4" spans="1:6" x14ac:dyDescent="0.2">
      <c r="A4">
        <v>0</v>
      </c>
      <c r="B4">
        <v>5.51</v>
      </c>
      <c r="C4">
        <f>(A4*60)+B4</f>
        <v>5.51</v>
      </c>
      <c r="D4" t="s">
        <v>24</v>
      </c>
      <c r="E4" t="s">
        <v>16</v>
      </c>
      <c r="F4" t="s">
        <v>28</v>
      </c>
    </row>
    <row r="5" spans="1:6" x14ac:dyDescent="0.2">
      <c r="A5">
        <v>0</v>
      </c>
      <c r="B5">
        <v>7.1300000000000008</v>
      </c>
      <c r="C5">
        <f>(A5*60)+B5</f>
        <v>7.1300000000000008</v>
      </c>
      <c r="D5" t="s">
        <v>19</v>
      </c>
      <c r="E5" t="s">
        <v>16</v>
      </c>
      <c r="F5" t="s">
        <v>27</v>
      </c>
    </row>
    <row r="6" spans="1:6" x14ac:dyDescent="0.2">
      <c r="A6">
        <v>0</v>
      </c>
      <c r="B6">
        <v>7.1300000000000008</v>
      </c>
      <c r="C6">
        <f>(A6*60)+B6</f>
        <v>7.1300000000000008</v>
      </c>
      <c r="D6" t="s">
        <v>24</v>
      </c>
      <c r="E6" t="s">
        <v>16</v>
      </c>
      <c r="F6" t="s">
        <v>28</v>
      </c>
    </row>
    <row r="7" spans="1:6" x14ac:dyDescent="0.2">
      <c r="A7">
        <v>0</v>
      </c>
      <c r="B7">
        <v>10.85</v>
      </c>
      <c r="C7">
        <f>(A7*60)+B7</f>
        <v>10.85</v>
      </c>
      <c r="D7" t="s">
        <v>19</v>
      </c>
      <c r="E7" t="s">
        <v>16</v>
      </c>
      <c r="F7" t="s">
        <v>27</v>
      </c>
    </row>
    <row r="8" spans="1:6" x14ac:dyDescent="0.2">
      <c r="A8">
        <v>0</v>
      </c>
      <c r="B8">
        <v>10.85</v>
      </c>
      <c r="C8">
        <f>(A8*60)+B8</f>
        <v>10.85</v>
      </c>
      <c r="D8" t="s">
        <v>24</v>
      </c>
      <c r="E8" t="s">
        <v>16</v>
      </c>
      <c r="F8" t="s">
        <v>28</v>
      </c>
    </row>
    <row r="9" spans="1:6" x14ac:dyDescent="0.2">
      <c r="A9">
        <v>0</v>
      </c>
      <c r="B9">
        <v>18.204999999999998</v>
      </c>
      <c r="C9">
        <f>(A9*60)+B9</f>
        <v>18.204999999999998</v>
      </c>
      <c r="D9" t="s">
        <v>20</v>
      </c>
      <c r="E9" t="s">
        <v>16</v>
      </c>
      <c r="F9" t="s">
        <v>27</v>
      </c>
    </row>
    <row r="10" spans="1:6" x14ac:dyDescent="0.2">
      <c r="A10">
        <v>0</v>
      </c>
      <c r="B10">
        <v>18.204999999999998</v>
      </c>
      <c r="C10">
        <f>(A10*60)+B10</f>
        <v>18.204999999999998</v>
      </c>
      <c r="D10" t="s">
        <v>24</v>
      </c>
      <c r="E10" t="s">
        <v>16</v>
      </c>
      <c r="F10" t="s">
        <v>28</v>
      </c>
    </row>
    <row r="11" spans="1:6" x14ac:dyDescent="0.2">
      <c r="A11">
        <v>0</v>
      </c>
      <c r="B11">
        <v>22.744999999999997</v>
      </c>
      <c r="C11">
        <f>(A11*60)+B11</f>
        <v>22.744999999999997</v>
      </c>
      <c r="D11" t="s">
        <v>21</v>
      </c>
      <c r="E11" t="s">
        <v>16</v>
      </c>
      <c r="F11" t="s">
        <v>27</v>
      </c>
    </row>
    <row r="12" spans="1:6" x14ac:dyDescent="0.2">
      <c r="A12">
        <v>0</v>
      </c>
      <c r="B12">
        <v>22.744999999999997</v>
      </c>
      <c r="C12">
        <f>(A12*60)+B12</f>
        <v>22.744999999999997</v>
      </c>
      <c r="D12" t="s">
        <v>25</v>
      </c>
      <c r="E12" t="s">
        <v>16</v>
      </c>
      <c r="F12" t="s">
        <v>28</v>
      </c>
    </row>
    <row r="13" spans="1:6" x14ac:dyDescent="0.2">
      <c r="A13">
        <v>0</v>
      </c>
      <c r="B13">
        <v>26.375</v>
      </c>
      <c r="C13">
        <f>(A13*60)+B13</f>
        <v>26.375</v>
      </c>
      <c r="D13" t="s">
        <v>22</v>
      </c>
      <c r="E13" t="s">
        <v>16</v>
      </c>
      <c r="F13" t="s">
        <v>27</v>
      </c>
    </row>
    <row r="14" spans="1:6" x14ac:dyDescent="0.2">
      <c r="A14">
        <v>0</v>
      </c>
      <c r="B14">
        <v>26.375</v>
      </c>
      <c r="C14">
        <f>(A14*60)+B14</f>
        <v>26.375</v>
      </c>
      <c r="D14" t="s">
        <v>25</v>
      </c>
      <c r="E14" t="s">
        <v>16</v>
      </c>
      <c r="F14" t="s">
        <v>28</v>
      </c>
    </row>
    <row r="15" spans="1:6" x14ac:dyDescent="0.2">
      <c r="A15">
        <v>0</v>
      </c>
      <c r="B15">
        <v>30.22</v>
      </c>
      <c r="C15">
        <f>(A15*60)+B15</f>
        <v>30.22</v>
      </c>
      <c r="D15" t="s">
        <v>22</v>
      </c>
      <c r="E15" t="s">
        <v>16</v>
      </c>
      <c r="F15" t="s">
        <v>27</v>
      </c>
    </row>
    <row r="16" spans="1:6" x14ac:dyDescent="0.2">
      <c r="A16">
        <v>0</v>
      </c>
      <c r="B16">
        <v>30.22</v>
      </c>
      <c r="C16">
        <f>(A16*60)+B16</f>
        <v>30.22</v>
      </c>
      <c r="D16" t="s">
        <v>25</v>
      </c>
      <c r="E16" t="s">
        <v>16</v>
      </c>
      <c r="F16" t="s">
        <v>28</v>
      </c>
    </row>
    <row r="17" spans="1:6" x14ac:dyDescent="0.2">
      <c r="A17">
        <v>0</v>
      </c>
      <c r="B17">
        <v>36.17</v>
      </c>
      <c r="C17">
        <f>(A17*60)+B17</f>
        <v>36.17</v>
      </c>
      <c r="D17" t="s">
        <v>21</v>
      </c>
      <c r="E17" t="s">
        <v>16</v>
      </c>
      <c r="F17" t="s">
        <v>27</v>
      </c>
    </row>
    <row r="18" spans="1:6" x14ac:dyDescent="0.2">
      <c r="A18">
        <v>0</v>
      </c>
      <c r="B18">
        <v>36.17</v>
      </c>
      <c r="C18">
        <f>(A18*60)+B18</f>
        <v>36.17</v>
      </c>
      <c r="D18" t="s">
        <v>25</v>
      </c>
      <c r="E18" t="s">
        <v>16</v>
      </c>
      <c r="F18" t="s">
        <v>28</v>
      </c>
    </row>
    <row r="19" spans="1:6" x14ac:dyDescent="0.2">
      <c r="A19">
        <v>0</v>
      </c>
      <c r="B19">
        <v>45</v>
      </c>
      <c r="C19">
        <f>(A19*60)+B19</f>
        <v>45</v>
      </c>
      <c r="D19" t="s">
        <v>23</v>
      </c>
      <c r="E19" t="s">
        <v>16</v>
      </c>
      <c r="F19" t="s">
        <v>27</v>
      </c>
    </row>
    <row r="20" spans="1:6" x14ac:dyDescent="0.2">
      <c r="A20">
        <v>0</v>
      </c>
      <c r="B20">
        <v>45</v>
      </c>
      <c r="C20">
        <f>(A20*60)+B20</f>
        <v>45</v>
      </c>
      <c r="D20" t="s">
        <v>24</v>
      </c>
      <c r="E20" t="s">
        <v>16</v>
      </c>
      <c r="F20" t="s">
        <v>28</v>
      </c>
    </row>
    <row r="21" spans="1:6" x14ac:dyDescent="0.2">
      <c r="A21">
        <v>0</v>
      </c>
      <c r="B21">
        <v>48.074999999999996</v>
      </c>
      <c r="C21">
        <f>(A21*60)+B21</f>
        <v>48.074999999999996</v>
      </c>
      <c r="D21" t="s">
        <v>20</v>
      </c>
      <c r="E21" t="s">
        <v>16</v>
      </c>
      <c r="F21" t="s">
        <v>27</v>
      </c>
    </row>
    <row r="22" spans="1:6" x14ac:dyDescent="0.2">
      <c r="A22">
        <v>0</v>
      </c>
      <c r="B22">
        <v>48.074999999999996</v>
      </c>
      <c r="C22">
        <f>(A22*60)+B22</f>
        <v>48.074999999999996</v>
      </c>
      <c r="D22" t="s">
        <v>24</v>
      </c>
      <c r="E22" t="s">
        <v>16</v>
      </c>
      <c r="F22" t="s">
        <v>28</v>
      </c>
    </row>
    <row r="23" spans="1:6" x14ac:dyDescent="0.2">
      <c r="A23">
        <v>0</v>
      </c>
      <c r="B23">
        <v>52.664999999999999</v>
      </c>
      <c r="C23">
        <f>(A23*60)+B23</f>
        <v>52.664999999999999</v>
      </c>
      <c r="D23" t="s">
        <v>20</v>
      </c>
      <c r="E23" t="s">
        <v>16</v>
      </c>
      <c r="F23" t="s">
        <v>27</v>
      </c>
    </row>
    <row r="24" spans="1:6" x14ac:dyDescent="0.2">
      <c r="A24">
        <v>0</v>
      </c>
      <c r="B24">
        <v>52.664999999999999</v>
      </c>
      <c r="C24">
        <f>(A24*60)+B24</f>
        <v>52.664999999999999</v>
      </c>
      <c r="D24" t="s">
        <v>24</v>
      </c>
      <c r="E24" t="s">
        <v>16</v>
      </c>
      <c r="F24" t="s">
        <v>28</v>
      </c>
    </row>
    <row r="25" spans="1:6" x14ac:dyDescent="0.2">
      <c r="A25">
        <v>1</v>
      </c>
      <c r="B25">
        <v>0.50499999999999989</v>
      </c>
      <c r="C25">
        <f>(A25*60)+B25</f>
        <v>60.505000000000003</v>
      </c>
      <c r="D25" t="s">
        <v>22</v>
      </c>
      <c r="E25" t="s">
        <v>16</v>
      </c>
      <c r="F25" t="s">
        <v>27</v>
      </c>
    </row>
    <row r="26" spans="1:6" x14ac:dyDescent="0.2">
      <c r="A26">
        <v>1</v>
      </c>
      <c r="B26">
        <v>0.50499999999999989</v>
      </c>
      <c r="C26">
        <f>(A26*60)+B26</f>
        <v>60.505000000000003</v>
      </c>
      <c r="D26" t="s">
        <v>25</v>
      </c>
      <c r="E26" t="s">
        <v>16</v>
      </c>
      <c r="F26" t="s">
        <v>28</v>
      </c>
    </row>
    <row r="27" spans="1:6" x14ac:dyDescent="0.2">
      <c r="A27">
        <v>1</v>
      </c>
      <c r="B27">
        <v>6.2349999999999994</v>
      </c>
      <c r="C27">
        <f>(A27*60)+B27</f>
        <v>66.234999999999999</v>
      </c>
      <c r="D27" t="s">
        <v>22</v>
      </c>
      <c r="E27" t="s">
        <v>16</v>
      </c>
      <c r="F27" t="s">
        <v>27</v>
      </c>
    </row>
    <row r="28" spans="1:6" x14ac:dyDescent="0.2">
      <c r="A28">
        <v>1</v>
      </c>
      <c r="B28">
        <v>6.2349999999999994</v>
      </c>
      <c r="C28">
        <f>(A28*60)+B28</f>
        <v>66.234999999999999</v>
      </c>
      <c r="D28" t="s">
        <v>25</v>
      </c>
      <c r="E28" t="s">
        <v>16</v>
      </c>
      <c r="F28" t="s">
        <v>28</v>
      </c>
    </row>
    <row r="29" spans="1:6" x14ac:dyDescent="0.2">
      <c r="A29">
        <v>1</v>
      </c>
      <c r="B29">
        <v>18.61</v>
      </c>
      <c r="C29">
        <f>(A29*60)+B29</f>
        <v>78.61</v>
      </c>
      <c r="D29" t="s">
        <v>22</v>
      </c>
      <c r="E29" t="s">
        <v>16</v>
      </c>
      <c r="F29" t="s">
        <v>27</v>
      </c>
    </row>
    <row r="30" spans="1:6" x14ac:dyDescent="0.2">
      <c r="A30">
        <v>1</v>
      </c>
      <c r="B30">
        <v>18.61</v>
      </c>
      <c r="C30">
        <f>(A30*60)+B30</f>
        <v>78.61</v>
      </c>
      <c r="D30" t="s">
        <v>25</v>
      </c>
      <c r="E30" t="s">
        <v>16</v>
      </c>
      <c r="F30" t="s">
        <v>28</v>
      </c>
    </row>
    <row r="31" spans="1:6" x14ac:dyDescent="0.2">
      <c r="A31">
        <v>1</v>
      </c>
      <c r="B31">
        <v>24.305</v>
      </c>
      <c r="C31">
        <f>(A31*60)+B31</f>
        <v>84.305000000000007</v>
      </c>
      <c r="D31" t="s">
        <v>17</v>
      </c>
      <c r="E31" t="s">
        <v>16</v>
      </c>
      <c r="F31" t="s">
        <v>27</v>
      </c>
    </row>
    <row r="32" spans="1:6" x14ac:dyDescent="0.2">
      <c r="A32">
        <v>1</v>
      </c>
      <c r="B32">
        <v>24.305</v>
      </c>
      <c r="C32">
        <f>(A32*60)+B32</f>
        <v>84.305000000000007</v>
      </c>
      <c r="D32" t="s">
        <v>26</v>
      </c>
      <c r="E32" t="s">
        <v>16</v>
      </c>
      <c r="F32" t="s">
        <v>28</v>
      </c>
    </row>
    <row r="33" spans="1:6" x14ac:dyDescent="0.2">
      <c r="A33">
        <v>1</v>
      </c>
      <c r="B33">
        <v>25.22</v>
      </c>
      <c r="C33">
        <f>(A33*60)+B33</f>
        <v>85.22</v>
      </c>
      <c r="D33" t="s">
        <v>25</v>
      </c>
      <c r="E33" t="s">
        <v>16</v>
      </c>
      <c r="F33" t="s">
        <v>28</v>
      </c>
    </row>
    <row r="34" spans="1:6" x14ac:dyDescent="0.2">
      <c r="A34">
        <v>1</v>
      </c>
      <c r="B34">
        <v>34.269999999999996</v>
      </c>
      <c r="C34">
        <f>(A34*60)+B34</f>
        <v>94.27</v>
      </c>
      <c r="D34" t="s">
        <v>20</v>
      </c>
      <c r="E34" t="s">
        <v>16</v>
      </c>
      <c r="F34" t="s">
        <v>27</v>
      </c>
    </row>
    <row r="35" spans="1:6" x14ac:dyDescent="0.2">
      <c r="A35">
        <v>1</v>
      </c>
      <c r="B35">
        <v>34.269999999999996</v>
      </c>
      <c r="C35">
        <f>(A35*60)+B35</f>
        <v>94.27</v>
      </c>
      <c r="D35" t="s">
        <v>25</v>
      </c>
      <c r="E35" t="s">
        <v>16</v>
      </c>
      <c r="F35" t="s">
        <v>28</v>
      </c>
    </row>
    <row r="36" spans="1:6" x14ac:dyDescent="0.2">
      <c r="A36">
        <v>1</v>
      </c>
      <c r="B36">
        <v>39.534999999999997</v>
      </c>
      <c r="C36">
        <f>(A36*60)+B36</f>
        <v>99.534999999999997</v>
      </c>
      <c r="D36" t="s">
        <v>19</v>
      </c>
      <c r="E36" t="s">
        <v>16</v>
      </c>
      <c r="F36" t="s">
        <v>27</v>
      </c>
    </row>
    <row r="37" spans="1:6" x14ac:dyDescent="0.2">
      <c r="A37">
        <v>1</v>
      </c>
      <c r="B37">
        <v>39.534999999999997</v>
      </c>
      <c r="C37">
        <f>(A37*60)+B37</f>
        <v>99.534999999999997</v>
      </c>
      <c r="D37" t="s">
        <v>24</v>
      </c>
      <c r="E37" t="s">
        <v>16</v>
      </c>
      <c r="F37" t="s">
        <v>28</v>
      </c>
    </row>
    <row r="38" spans="1:6" x14ac:dyDescent="0.2">
      <c r="A38">
        <v>1</v>
      </c>
      <c r="B38">
        <v>45.43</v>
      </c>
      <c r="C38">
        <f>(A38*60)+B38</f>
        <v>105.43</v>
      </c>
      <c r="D38" t="s">
        <v>18</v>
      </c>
      <c r="E38" t="s">
        <v>16</v>
      </c>
      <c r="F38" t="s">
        <v>27</v>
      </c>
    </row>
    <row r="39" spans="1:6" x14ac:dyDescent="0.2">
      <c r="A39">
        <v>1</v>
      </c>
      <c r="B39">
        <v>45.43</v>
      </c>
      <c r="C39">
        <f>(A39*60)+B39</f>
        <v>105.43</v>
      </c>
      <c r="D39" t="s">
        <v>24</v>
      </c>
      <c r="E39" t="s">
        <v>16</v>
      </c>
      <c r="F39" t="s">
        <v>28</v>
      </c>
    </row>
    <row r="40" spans="1:6" x14ac:dyDescent="0.2">
      <c r="A40">
        <v>1</v>
      </c>
      <c r="B40">
        <v>48.809999999999995</v>
      </c>
      <c r="C40">
        <f>(A40*60)+B40</f>
        <v>108.81</v>
      </c>
      <c r="D40" t="s">
        <v>19</v>
      </c>
      <c r="E40" t="s">
        <v>16</v>
      </c>
      <c r="F40" t="s">
        <v>27</v>
      </c>
    </row>
    <row r="41" spans="1:6" x14ac:dyDescent="0.2">
      <c r="A41">
        <v>1</v>
      </c>
      <c r="B41">
        <v>48.809999999999995</v>
      </c>
      <c r="C41">
        <f>(A41*60)+B41</f>
        <v>108.81</v>
      </c>
      <c r="D41" t="s">
        <v>24</v>
      </c>
      <c r="E41" t="s">
        <v>16</v>
      </c>
      <c r="F41" t="s">
        <v>28</v>
      </c>
    </row>
    <row r="42" spans="1:6" x14ac:dyDescent="0.2">
      <c r="A42">
        <v>1</v>
      </c>
      <c r="B42">
        <v>51.555</v>
      </c>
      <c r="C42">
        <f>(A42*60)+B42</f>
        <v>111.55500000000001</v>
      </c>
      <c r="D42" t="s">
        <v>19</v>
      </c>
      <c r="E42" t="s">
        <v>16</v>
      </c>
      <c r="F42" t="s">
        <v>27</v>
      </c>
    </row>
    <row r="43" spans="1:6" x14ac:dyDescent="0.2">
      <c r="A43">
        <v>1</v>
      </c>
      <c r="B43">
        <v>51.555</v>
      </c>
      <c r="C43">
        <f>(A43*60)+B43</f>
        <v>111.55500000000001</v>
      </c>
      <c r="D43" t="s">
        <v>24</v>
      </c>
      <c r="E43" t="s">
        <v>16</v>
      </c>
      <c r="F43" t="s">
        <v>28</v>
      </c>
    </row>
    <row r="44" spans="1:6" x14ac:dyDescent="0.2">
      <c r="A44">
        <v>1</v>
      </c>
      <c r="B44">
        <v>58.664999999999999</v>
      </c>
      <c r="C44">
        <f>(A44*60)+B44</f>
        <v>118.66499999999999</v>
      </c>
      <c r="D44" t="s">
        <v>21</v>
      </c>
      <c r="E44" t="s">
        <v>16</v>
      </c>
      <c r="F44" t="s">
        <v>27</v>
      </c>
    </row>
    <row r="45" spans="1:6" x14ac:dyDescent="0.2">
      <c r="A45">
        <v>1</v>
      </c>
      <c r="B45">
        <v>58.664999999999999</v>
      </c>
      <c r="C45">
        <f>(A45*60)+B45</f>
        <v>118.66499999999999</v>
      </c>
      <c r="D45" t="s">
        <v>26</v>
      </c>
      <c r="E45" t="s">
        <v>16</v>
      </c>
      <c r="F45" t="s">
        <v>28</v>
      </c>
    </row>
    <row r="46" spans="1:6" x14ac:dyDescent="0.2">
      <c r="A46">
        <v>2</v>
      </c>
      <c r="B46">
        <v>2.7300000000000004</v>
      </c>
      <c r="C46">
        <f>(A46*60)+B46</f>
        <v>122.73</v>
      </c>
      <c r="D46" t="s">
        <v>21</v>
      </c>
      <c r="E46" t="s">
        <v>16</v>
      </c>
      <c r="F46" t="s">
        <v>27</v>
      </c>
    </row>
    <row r="47" spans="1:6" x14ac:dyDescent="0.2">
      <c r="A47">
        <v>2</v>
      </c>
      <c r="B47">
        <v>2.7300000000000004</v>
      </c>
      <c r="C47">
        <f>(A47*60)+B47</f>
        <v>122.73</v>
      </c>
      <c r="D47" t="s">
        <v>26</v>
      </c>
      <c r="E47" t="s">
        <v>16</v>
      </c>
      <c r="F47" t="s">
        <v>28</v>
      </c>
    </row>
    <row r="48" spans="1:6" x14ac:dyDescent="0.2">
      <c r="A48">
        <v>2</v>
      </c>
      <c r="B48">
        <v>14.575000000000001</v>
      </c>
      <c r="C48">
        <f>(A48*60)+B48</f>
        <v>134.57499999999999</v>
      </c>
      <c r="D48" t="s">
        <v>24</v>
      </c>
      <c r="E48" t="s">
        <v>16</v>
      </c>
      <c r="F48" t="s">
        <v>28</v>
      </c>
    </row>
    <row r="49" spans="1:6" x14ac:dyDescent="0.2">
      <c r="A49">
        <v>2</v>
      </c>
      <c r="B49">
        <v>19.935000000000002</v>
      </c>
      <c r="C49">
        <f>(A49*60)+B49</f>
        <v>139.935</v>
      </c>
      <c r="D49" t="s">
        <v>21</v>
      </c>
      <c r="E49" t="s">
        <v>16</v>
      </c>
      <c r="F49" t="s">
        <v>27</v>
      </c>
    </row>
    <row r="50" spans="1:6" x14ac:dyDescent="0.2">
      <c r="A50">
        <v>2</v>
      </c>
      <c r="B50">
        <v>28.424999999999997</v>
      </c>
      <c r="C50">
        <f>(A50*60)+B50</f>
        <v>148.42500000000001</v>
      </c>
      <c r="D50" t="s">
        <v>22</v>
      </c>
      <c r="E50" t="s">
        <v>16</v>
      </c>
      <c r="F50" t="s">
        <v>27</v>
      </c>
    </row>
    <row r="51" spans="1:6" x14ac:dyDescent="0.2">
      <c r="A51">
        <v>2</v>
      </c>
      <c r="B51">
        <v>28.424999999999997</v>
      </c>
      <c r="C51">
        <f>(A51*60)+B51</f>
        <v>148.42500000000001</v>
      </c>
      <c r="D51" t="s">
        <v>25</v>
      </c>
      <c r="E51" t="s">
        <v>16</v>
      </c>
      <c r="F51" t="s">
        <v>28</v>
      </c>
    </row>
    <row r="52" spans="1:6" x14ac:dyDescent="0.2">
      <c r="A52">
        <v>2</v>
      </c>
      <c r="B52">
        <v>36.25</v>
      </c>
      <c r="C52">
        <f>(A52*60)+B52</f>
        <v>156.25</v>
      </c>
      <c r="D52" t="s">
        <v>20</v>
      </c>
      <c r="E52" t="s">
        <v>16</v>
      </c>
      <c r="F52" t="s">
        <v>27</v>
      </c>
    </row>
    <row r="53" spans="1:6" x14ac:dyDescent="0.2">
      <c r="A53">
        <v>2</v>
      </c>
      <c r="B53">
        <v>36.25</v>
      </c>
      <c r="C53">
        <f>(A53*60)+B53</f>
        <v>156.25</v>
      </c>
      <c r="D53" t="s">
        <v>24</v>
      </c>
      <c r="E53" t="s">
        <v>16</v>
      </c>
      <c r="F53" t="s">
        <v>28</v>
      </c>
    </row>
    <row r="54" spans="1:6" x14ac:dyDescent="0.2">
      <c r="A54">
        <v>2</v>
      </c>
      <c r="B54">
        <v>42.515000000000001</v>
      </c>
      <c r="C54">
        <f>(A54*60)+B54</f>
        <v>162.51499999999999</v>
      </c>
      <c r="D54" t="s">
        <v>20</v>
      </c>
      <c r="E54" t="s">
        <v>16</v>
      </c>
      <c r="F54" t="s">
        <v>27</v>
      </c>
    </row>
    <row r="55" spans="1:6" x14ac:dyDescent="0.2">
      <c r="A55">
        <v>2</v>
      </c>
      <c r="B55">
        <v>42.515000000000001</v>
      </c>
      <c r="C55">
        <f>(A55*60)+B55</f>
        <v>162.51499999999999</v>
      </c>
      <c r="D55" t="s">
        <v>24</v>
      </c>
      <c r="E55" t="s">
        <v>16</v>
      </c>
      <c r="F55" t="s">
        <v>28</v>
      </c>
    </row>
    <row r="56" spans="1:6" x14ac:dyDescent="0.2">
      <c r="A56">
        <v>2</v>
      </c>
      <c r="B56">
        <v>46.564999999999998</v>
      </c>
      <c r="C56">
        <f>(A56*60)+B56</f>
        <v>166.565</v>
      </c>
      <c r="D56" t="s">
        <v>24</v>
      </c>
      <c r="E56" t="s">
        <v>16</v>
      </c>
      <c r="F56" t="s">
        <v>28</v>
      </c>
    </row>
    <row r="57" spans="1:6" x14ac:dyDescent="0.2">
      <c r="A57">
        <v>2</v>
      </c>
      <c r="B57">
        <v>52.199999999999996</v>
      </c>
      <c r="C57">
        <f>(A57*60)+B57</f>
        <v>172.2</v>
      </c>
      <c r="D57" t="s">
        <v>21</v>
      </c>
      <c r="E57" t="s">
        <v>16</v>
      </c>
      <c r="F57" t="s">
        <v>27</v>
      </c>
    </row>
    <row r="58" spans="1:6" x14ac:dyDescent="0.2">
      <c r="A58">
        <v>2</v>
      </c>
      <c r="B58">
        <v>52.199999999999996</v>
      </c>
      <c r="C58">
        <f>(A58*60)+B58</f>
        <v>172.2</v>
      </c>
      <c r="D58" t="s">
        <v>25</v>
      </c>
      <c r="E58" t="s">
        <v>16</v>
      </c>
      <c r="F58" t="s">
        <v>28</v>
      </c>
    </row>
    <row r="59" spans="1:6" x14ac:dyDescent="0.2">
      <c r="A59">
        <v>2</v>
      </c>
      <c r="B59">
        <v>54.89</v>
      </c>
      <c r="C59">
        <f>(A59*60)+B59</f>
        <v>174.89</v>
      </c>
      <c r="D59" t="s">
        <v>20</v>
      </c>
      <c r="E59" t="s">
        <v>16</v>
      </c>
      <c r="F59" t="s">
        <v>27</v>
      </c>
    </row>
    <row r="60" spans="1:6" x14ac:dyDescent="0.2">
      <c r="A60">
        <v>2</v>
      </c>
      <c r="B60">
        <v>54.89</v>
      </c>
      <c r="C60">
        <f>(A60*60)+B60</f>
        <v>174.89</v>
      </c>
      <c r="D60" t="s">
        <v>24</v>
      </c>
      <c r="E60" t="s">
        <v>16</v>
      </c>
      <c r="F60" t="s">
        <v>28</v>
      </c>
    </row>
    <row r="61" spans="1:6" x14ac:dyDescent="0.2">
      <c r="A61">
        <v>3</v>
      </c>
      <c r="B61">
        <v>5.0350000000000001</v>
      </c>
      <c r="C61">
        <f>(A61*60)+B61</f>
        <v>185.035</v>
      </c>
      <c r="D61" t="s">
        <v>24</v>
      </c>
      <c r="E61" t="s">
        <v>16</v>
      </c>
      <c r="F61" t="s">
        <v>28</v>
      </c>
    </row>
    <row r="62" spans="1:6" x14ac:dyDescent="0.2">
      <c r="A62">
        <v>3</v>
      </c>
      <c r="B62">
        <v>8.7249999999999996</v>
      </c>
      <c r="C62">
        <f>(A62*60)+B62</f>
        <v>188.72499999999999</v>
      </c>
      <c r="D62" t="s">
        <v>19</v>
      </c>
      <c r="E62" t="s">
        <v>16</v>
      </c>
      <c r="F62" t="s">
        <v>27</v>
      </c>
    </row>
    <row r="63" spans="1:6" x14ac:dyDescent="0.2">
      <c r="A63">
        <v>3</v>
      </c>
      <c r="B63">
        <v>8.7249999999999996</v>
      </c>
      <c r="C63">
        <f>(A63*60)+B63</f>
        <v>188.72499999999999</v>
      </c>
      <c r="D63" t="s">
        <v>24</v>
      </c>
      <c r="E63" t="s">
        <v>16</v>
      </c>
      <c r="F63" t="s">
        <v>28</v>
      </c>
    </row>
    <row r="64" spans="1:6" x14ac:dyDescent="0.2">
      <c r="A64">
        <v>3</v>
      </c>
      <c r="B64">
        <v>12.875</v>
      </c>
      <c r="C64">
        <f>(A64*60)+B64</f>
        <v>192.875</v>
      </c>
      <c r="D64" t="s">
        <v>17</v>
      </c>
      <c r="E64" t="s">
        <v>16</v>
      </c>
      <c r="F64" t="s">
        <v>27</v>
      </c>
    </row>
    <row r="65" spans="1:6" x14ac:dyDescent="0.2">
      <c r="A65">
        <v>3</v>
      </c>
      <c r="B65">
        <v>12.875</v>
      </c>
      <c r="C65">
        <f>(A65*60)+B65</f>
        <v>192.875</v>
      </c>
      <c r="D65" t="s">
        <v>24</v>
      </c>
      <c r="E65" t="s">
        <v>16</v>
      </c>
      <c r="F65" t="s">
        <v>28</v>
      </c>
    </row>
  </sheetData>
  <sortState xmlns:xlrd2="http://schemas.microsoft.com/office/spreadsheetml/2017/richdata2" ref="A2:F65">
    <sortCondition ref="C2:C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D5B5-FF7E-B64B-8F31-98BFE3D1AF9B}">
  <dimension ref="A1:N65"/>
  <sheetViews>
    <sheetView workbookViewId="0">
      <selection activeCell="Q13" sqref="Q13"/>
    </sheetView>
  </sheetViews>
  <sheetFormatPr baseColWidth="10" defaultRowHeight="16" x14ac:dyDescent="0.2"/>
  <cols>
    <col min="1" max="1" width="15.6640625" customWidth="1"/>
    <col min="2" max="2" width="16.5" customWidth="1"/>
    <col min="3" max="3" width="25.5" customWidth="1"/>
    <col min="4" max="4" width="23.6640625" customWidth="1"/>
    <col min="5" max="5" width="25" customWidth="1"/>
    <col min="6" max="6" width="25.6640625" customWidth="1"/>
    <col min="7" max="7" width="25.83203125" customWidth="1"/>
    <col min="8" max="8" width="26.33203125" customWidth="1"/>
    <col min="9" max="9" width="22.6640625" customWidth="1"/>
    <col min="11" max="11" width="0.83203125" customWidth="1"/>
    <col min="12" max="12" width="16.33203125" customWidth="1"/>
    <col min="13" max="13" width="17.5" customWidth="1"/>
    <col min="14" max="14" width="18.83203125" customWidth="1"/>
  </cols>
  <sheetData>
    <row r="1" spans="1:14" x14ac:dyDescent="0.2">
      <c r="A1" t="s">
        <v>4</v>
      </c>
      <c r="B1" t="s">
        <v>6</v>
      </c>
      <c r="C1" t="s">
        <v>3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L1" t="s">
        <v>13</v>
      </c>
      <c r="M1" t="s">
        <v>14</v>
      </c>
      <c r="N1" t="s">
        <v>15</v>
      </c>
    </row>
    <row r="2" spans="1:14" x14ac:dyDescent="0.2">
      <c r="A2" t="s">
        <v>16</v>
      </c>
      <c r="B2" t="s">
        <v>27</v>
      </c>
      <c r="C2" t="s">
        <v>17</v>
      </c>
      <c r="D2">
        <f>G2*2048</f>
        <v>19976</v>
      </c>
      <c r="E2">
        <v>1</v>
      </c>
      <c r="F2">
        <v>1</v>
      </c>
      <c r="G2">
        <v>9.75390625</v>
      </c>
      <c r="H2">
        <v>9.75390625</v>
      </c>
      <c r="I2">
        <v>1.6099999999999999</v>
      </c>
      <c r="L2">
        <f>H3-H2</f>
        <v>3.89208984375</v>
      </c>
      <c r="M2">
        <f>I3-I2</f>
        <v>3.9</v>
      </c>
      <c r="N2">
        <f>L2-M2</f>
        <v>-7.9101562499999112E-3</v>
      </c>
    </row>
    <row r="3" spans="1:14" x14ac:dyDescent="0.2">
      <c r="A3" t="s">
        <v>16</v>
      </c>
      <c r="B3" t="s">
        <v>27</v>
      </c>
      <c r="C3" t="s">
        <v>18</v>
      </c>
      <c r="D3">
        <f t="shared" ref="D3:D65" si="0">G3*2048</f>
        <v>27963.200000000001</v>
      </c>
      <c r="E3">
        <f>IF(G3=G2,E2,E2+1)</f>
        <v>2</v>
      </c>
      <c r="F3">
        <f>F2+1</f>
        <v>2</v>
      </c>
      <c r="G3">
        <f>G2+M2</f>
        <v>13.65390625</v>
      </c>
      <c r="H3">
        <v>13.64599609375</v>
      </c>
      <c r="I3">
        <v>5.51</v>
      </c>
      <c r="L3">
        <f t="shared" ref="L3:L65" si="1">H4-H3</f>
        <v>5.859375E-3</v>
      </c>
      <c r="M3">
        <f t="shared" ref="M3:M65" si="2">I4-I3</f>
        <v>0</v>
      </c>
      <c r="N3">
        <f t="shared" ref="N3:N65" si="3">L3-M3</f>
        <v>5.859375E-3</v>
      </c>
    </row>
    <row r="4" spans="1:14" x14ac:dyDescent="0.2">
      <c r="A4" t="s">
        <v>16</v>
      </c>
      <c r="B4" t="s">
        <v>28</v>
      </c>
      <c r="C4" t="s">
        <v>24</v>
      </c>
      <c r="D4">
        <f t="shared" si="0"/>
        <v>27963.200000000001</v>
      </c>
      <c r="E4">
        <f t="shared" ref="E4:E65" si="4">IF(G4=G3,E3,E3+1)</f>
        <v>2</v>
      </c>
      <c r="F4">
        <f t="shared" ref="F4:F65" si="5">F3+1</f>
        <v>3</v>
      </c>
      <c r="G4">
        <f t="shared" ref="G4:G65" si="6">G3+M3</f>
        <v>13.65390625</v>
      </c>
      <c r="H4">
        <v>13.65185546875</v>
      </c>
      <c r="I4">
        <v>5.51</v>
      </c>
      <c r="L4">
        <f t="shared" si="1"/>
        <v>1.62548828125</v>
      </c>
      <c r="M4">
        <f t="shared" si="2"/>
        <v>1.620000000000001</v>
      </c>
      <c r="N4">
        <f t="shared" si="3"/>
        <v>5.4882812499990052E-3</v>
      </c>
    </row>
    <row r="5" spans="1:14" x14ac:dyDescent="0.2">
      <c r="A5" t="s">
        <v>16</v>
      </c>
      <c r="B5" t="s">
        <v>27</v>
      </c>
      <c r="C5" t="s">
        <v>19</v>
      </c>
      <c r="D5">
        <f t="shared" si="0"/>
        <v>31280.960000000003</v>
      </c>
      <c r="E5">
        <f t="shared" si="4"/>
        <v>3</v>
      </c>
      <c r="F5">
        <f t="shared" si="5"/>
        <v>4</v>
      </c>
      <c r="G5">
        <f t="shared" si="6"/>
        <v>15.273906250000001</v>
      </c>
      <c r="H5">
        <v>15.27734375</v>
      </c>
      <c r="I5">
        <v>7.1300000000000008</v>
      </c>
      <c r="L5">
        <f t="shared" si="1"/>
        <v>7.32421875E-3</v>
      </c>
      <c r="M5">
        <f t="shared" si="2"/>
        <v>0</v>
      </c>
      <c r="N5">
        <f t="shared" si="3"/>
        <v>7.32421875E-3</v>
      </c>
    </row>
    <row r="6" spans="1:14" x14ac:dyDescent="0.2">
      <c r="A6" t="s">
        <v>16</v>
      </c>
      <c r="B6" t="s">
        <v>28</v>
      </c>
      <c r="C6" t="s">
        <v>24</v>
      </c>
      <c r="D6">
        <f t="shared" si="0"/>
        <v>31280.960000000003</v>
      </c>
      <c r="E6">
        <f t="shared" si="4"/>
        <v>3</v>
      </c>
      <c r="F6">
        <f t="shared" si="5"/>
        <v>5</v>
      </c>
      <c r="G6">
        <f t="shared" si="6"/>
        <v>15.273906250000001</v>
      </c>
      <c r="H6">
        <v>15.28466796875</v>
      </c>
      <c r="I6">
        <v>7.1300000000000008</v>
      </c>
      <c r="L6">
        <f t="shared" si="1"/>
        <v>3.71875</v>
      </c>
      <c r="M6">
        <f t="shared" si="2"/>
        <v>3.7199999999999989</v>
      </c>
      <c r="N6">
        <f t="shared" si="3"/>
        <v>-1.2499999999988631E-3</v>
      </c>
    </row>
    <row r="7" spans="1:14" x14ac:dyDescent="0.2">
      <c r="A7" t="s">
        <v>16</v>
      </c>
      <c r="B7" t="s">
        <v>27</v>
      </c>
      <c r="C7" t="s">
        <v>19</v>
      </c>
      <c r="D7">
        <f t="shared" si="0"/>
        <v>38899.520000000004</v>
      </c>
      <c r="E7">
        <f t="shared" si="4"/>
        <v>4</v>
      </c>
      <c r="F7">
        <f t="shared" si="5"/>
        <v>6</v>
      </c>
      <c r="G7">
        <f t="shared" si="6"/>
        <v>18.993906250000002</v>
      </c>
      <c r="H7">
        <v>19.00341796875</v>
      </c>
      <c r="I7">
        <v>10.85</v>
      </c>
      <c r="L7">
        <f t="shared" si="1"/>
        <v>1.953125E-3</v>
      </c>
      <c r="M7">
        <f t="shared" si="2"/>
        <v>0</v>
      </c>
      <c r="N7">
        <f t="shared" si="3"/>
        <v>1.953125E-3</v>
      </c>
    </row>
    <row r="8" spans="1:14" x14ac:dyDescent="0.2">
      <c r="A8" t="s">
        <v>16</v>
      </c>
      <c r="B8" t="s">
        <v>28</v>
      </c>
      <c r="C8" t="s">
        <v>24</v>
      </c>
      <c r="D8">
        <f t="shared" si="0"/>
        <v>38899.520000000004</v>
      </c>
      <c r="E8">
        <f t="shared" si="4"/>
        <v>4</v>
      </c>
      <c r="F8">
        <f t="shared" si="5"/>
        <v>7</v>
      </c>
      <c r="G8">
        <f t="shared" si="6"/>
        <v>18.993906250000002</v>
      </c>
      <c r="H8">
        <v>19.00537109375</v>
      </c>
      <c r="I8">
        <v>10.85</v>
      </c>
      <c r="L8">
        <f t="shared" si="1"/>
        <v>7.3505859375</v>
      </c>
      <c r="M8">
        <f t="shared" si="2"/>
        <v>7.3549999999999986</v>
      </c>
      <c r="N8">
        <f t="shared" si="3"/>
        <v>-4.41406249999865E-3</v>
      </c>
    </row>
    <row r="9" spans="1:14" x14ac:dyDescent="0.2">
      <c r="A9" t="s">
        <v>16</v>
      </c>
      <c r="B9" t="s">
        <v>27</v>
      </c>
      <c r="C9" t="s">
        <v>20</v>
      </c>
      <c r="D9">
        <f t="shared" si="0"/>
        <v>53962.559999999998</v>
      </c>
      <c r="E9">
        <f t="shared" si="4"/>
        <v>5</v>
      </c>
      <c r="F9">
        <f t="shared" si="5"/>
        <v>8</v>
      </c>
      <c r="G9">
        <f t="shared" si="6"/>
        <v>26.348906249999999</v>
      </c>
      <c r="H9">
        <v>26.35595703125</v>
      </c>
      <c r="I9">
        <v>18.204999999999998</v>
      </c>
      <c r="L9">
        <f t="shared" si="1"/>
        <v>5.37109375E-3</v>
      </c>
      <c r="M9">
        <f t="shared" si="2"/>
        <v>0</v>
      </c>
      <c r="N9">
        <f t="shared" si="3"/>
        <v>5.37109375E-3</v>
      </c>
    </row>
    <row r="10" spans="1:14" x14ac:dyDescent="0.2">
      <c r="A10" t="s">
        <v>16</v>
      </c>
      <c r="B10" t="s">
        <v>28</v>
      </c>
      <c r="C10" t="s">
        <v>24</v>
      </c>
      <c r="D10">
        <f t="shared" si="0"/>
        <v>53962.559999999998</v>
      </c>
      <c r="E10">
        <f t="shared" si="4"/>
        <v>5</v>
      </c>
      <c r="F10">
        <f t="shared" si="5"/>
        <v>9</v>
      </c>
      <c r="G10">
        <f t="shared" si="6"/>
        <v>26.348906249999999</v>
      </c>
      <c r="H10">
        <v>26.361328125</v>
      </c>
      <c r="I10">
        <v>18.204999999999998</v>
      </c>
      <c r="L10">
        <f t="shared" si="1"/>
        <v>4.50439453125</v>
      </c>
      <c r="M10">
        <f t="shared" si="2"/>
        <v>4.5399999999999991</v>
      </c>
      <c r="N10">
        <f t="shared" si="3"/>
        <v>-3.5605468749999147E-2</v>
      </c>
    </row>
    <row r="11" spans="1:14" x14ac:dyDescent="0.2">
      <c r="A11" t="s">
        <v>16</v>
      </c>
      <c r="B11" t="s">
        <v>27</v>
      </c>
      <c r="C11" t="s">
        <v>21</v>
      </c>
      <c r="D11">
        <f t="shared" si="0"/>
        <v>63260.479999999996</v>
      </c>
      <c r="E11">
        <f t="shared" si="4"/>
        <v>6</v>
      </c>
      <c r="F11">
        <f t="shared" si="5"/>
        <v>10</v>
      </c>
      <c r="G11">
        <f t="shared" si="6"/>
        <v>30.888906249999998</v>
      </c>
      <c r="H11">
        <v>30.86572265625</v>
      </c>
      <c r="I11">
        <v>22.744999999999997</v>
      </c>
      <c r="L11">
        <f t="shared" si="1"/>
        <v>4.8828125E-3</v>
      </c>
      <c r="M11">
        <f t="shared" si="2"/>
        <v>0</v>
      </c>
      <c r="N11">
        <f t="shared" si="3"/>
        <v>4.8828125E-3</v>
      </c>
    </row>
    <row r="12" spans="1:14" x14ac:dyDescent="0.2">
      <c r="A12" t="s">
        <v>16</v>
      </c>
      <c r="B12" t="s">
        <v>28</v>
      </c>
      <c r="C12" t="s">
        <v>25</v>
      </c>
      <c r="D12">
        <f t="shared" si="0"/>
        <v>63260.479999999996</v>
      </c>
      <c r="E12">
        <f t="shared" si="4"/>
        <v>6</v>
      </c>
      <c r="F12">
        <f t="shared" si="5"/>
        <v>11</v>
      </c>
      <c r="G12">
        <f t="shared" si="6"/>
        <v>30.888906249999998</v>
      </c>
      <c r="H12">
        <v>30.87060546875</v>
      </c>
      <c r="I12">
        <v>22.744999999999997</v>
      </c>
      <c r="L12">
        <f t="shared" si="1"/>
        <v>3.634765625</v>
      </c>
      <c r="M12">
        <f t="shared" si="2"/>
        <v>3.6300000000000026</v>
      </c>
      <c r="N12">
        <f t="shared" si="3"/>
        <v>4.765624999997442E-3</v>
      </c>
    </row>
    <row r="13" spans="1:14" x14ac:dyDescent="0.2">
      <c r="A13" t="s">
        <v>16</v>
      </c>
      <c r="B13" t="s">
        <v>27</v>
      </c>
      <c r="C13" t="s">
        <v>22</v>
      </c>
      <c r="D13">
        <f t="shared" si="0"/>
        <v>70694.720000000001</v>
      </c>
      <c r="E13">
        <f t="shared" si="4"/>
        <v>7</v>
      </c>
      <c r="F13">
        <f t="shared" si="5"/>
        <v>12</v>
      </c>
      <c r="G13">
        <f t="shared" si="6"/>
        <v>34.518906250000001</v>
      </c>
      <c r="H13">
        <v>34.50537109375</v>
      </c>
      <c r="I13">
        <v>26.375</v>
      </c>
      <c r="L13">
        <f t="shared" si="1"/>
        <v>9.765625E-3</v>
      </c>
      <c r="M13">
        <f t="shared" si="2"/>
        <v>0</v>
      </c>
      <c r="N13">
        <f t="shared" si="3"/>
        <v>9.765625E-3</v>
      </c>
    </row>
    <row r="14" spans="1:14" x14ac:dyDescent="0.2">
      <c r="A14" t="s">
        <v>16</v>
      </c>
      <c r="B14" t="s">
        <v>28</v>
      </c>
      <c r="C14" t="s">
        <v>25</v>
      </c>
      <c r="D14">
        <f t="shared" si="0"/>
        <v>70694.720000000001</v>
      </c>
      <c r="E14">
        <f t="shared" si="4"/>
        <v>7</v>
      </c>
      <c r="F14">
        <f t="shared" si="5"/>
        <v>13</v>
      </c>
      <c r="G14">
        <f t="shared" si="6"/>
        <v>34.518906250000001</v>
      </c>
      <c r="H14">
        <v>34.51513671875</v>
      </c>
      <c r="I14">
        <v>26.375</v>
      </c>
      <c r="L14">
        <f t="shared" si="1"/>
        <v>3.837890625</v>
      </c>
      <c r="M14">
        <f t="shared" si="2"/>
        <v>3.8449999999999989</v>
      </c>
      <c r="N14">
        <f t="shared" si="3"/>
        <v>-7.1093749999988631E-3</v>
      </c>
    </row>
    <row r="15" spans="1:14" x14ac:dyDescent="0.2">
      <c r="A15" t="s">
        <v>16</v>
      </c>
      <c r="B15" t="s">
        <v>27</v>
      </c>
      <c r="C15" t="s">
        <v>22</v>
      </c>
      <c r="D15">
        <f t="shared" si="0"/>
        <v>78569.279999999999</v>
      </c>
      <c r="E15">
        <f t="shared" si="4"/>
        <v>8</v>
      </c>
      <c r="F15">
        <f t="shared" si="5"/>
        <v>14</v>
      </c>
      <c r="G15">
        <f t="shared" si="6"/>
        <v>38.363906249999999</v>
      </c>
      <c r="H15">
        <v>38.35302734375</v>
      </c>
      <c r="I15">
        <v>30.22</v>
      </c>
      <c r="L15">
        <f t="shared" si="1"/>
        <v>6.8359375E-3</v>
      </c>
      <c r="M15">
        <f t="shared" si="2"/>
        <v>0</v>
      </c>
      <c r="N15">
        <f t="shared" si="3"/>
        <v>6.8359375E-3</v>
      </c>
    </row>
    <row r="16" spans="1:14" x14ac:dyDescent="0.2">
      <c r="A16" t="s">
        <v>16</v>
      </c>
      <c r="B16" t="s">
        <v>28</v>
      </c>
      <c r="C16" t="s">
        <v>25</v>
      </c>
      <c r="D16">
        <f t="shared" si="0"/>
        <v>78569.279999999999</v>
      </c>
      <c r="E16">
        <f t="shared" si="4"/>
        <v>8</v>
      </c>
      <c r="F16">
        <f t="shared" si="5"/>
        <v>15</v>
      </c>
      <c r="G16">
        <f t="shared" si="6"/>
        <v>38.363906249999999</v>
      </c>
      <c r="H16">
        <v>38.35986328125</v>
      </c>
      <c r="I16">
        <v>30.22</v>
      </c>
      <c r="L16">
        <f t="shared" si="1"/>
        <v>5.951171875</v>
      </c>
      <c r="M16">
        <f t="shared" si="2"/>
        <v>5.9500000000000028</v>
      </c>
      <c r="N16">
        <f t="shared" si="3"/>
        <v>1.1718749999971578E-3</v>
      </c>
    </row>
    <row r="17" spans="1:14" x14ac:dyDescent="0.2">
      <c r="A17" t="s">
        <v>16</v>
      </c>
      <c r="B17" t="s">
        <v>27</v>
      </c>
      <c r="C17" t="s">
        <v>21</v>
      </c>
      <c r="D17">
        <f t="shared" si="0"/>
        <v>90754.880000000005</v>
      </c>
      <c r="E17">
        <f t="shared" si="4"/>
        <v>9</v>
      </c>
      <c r="F17">
        <f t="shared" si="5"/>
        <v>16</v>
      </c>
      <c r="G17">
        <f t="shared" si="6"/>
        <v>44.313906250000002</v>
      </c>
      <c r="H17">
        <v>44.31103515625</v>
      </c>
      <c r="I17">
        <v>36.17</v>
      </c>
      <c r="L17">
        <f t="shared" si="1"/>
        <v>7.8125E-3</v>
      </c>
      <c r="M17">
        <f t="shared" si="2"/>
        <v>0</v>
      </c>
      <c r="N17">
        <f t="shared" si="3"/>
        <v>7.8125E-3</v>
      </c>
    </row>
    <row r="18" spans="1:14" x14ac:dyDescent="0.2">
      <c r="A18" t="s">
        <v>16</v>
      </c>
      <c r="B18" t="s">
        <v>28</v>
      </c>
      <c r="C18" t="s">
        <v>25</v>
      </c>
      <c r="D18">
        <f t="shared" si="0"/>
        <v>90754.880000000005</v>
      </c>
      <c r="E18">
        <f t="shared" si="4"/>
        <v>9</v>
      </c>
      <c r="F18">
        <f t="shared" si="5"/>
        <v>17</v>
      </c>
      <c r="G18">
        <f t="shared" si="6"/>
        <v>44.313906250000002</v>
      </c>
      <c r="H18">
        <v>44.31884765625</v>
      </c>
      <c r="I18">
        <v>36.17</v>
      </c>
      <c r="L18">
        <f t="shared" si="1"/>
        <v>8.7998046875</v>
      </c>
      <c r="M18">
        <f t="shared" si="2"/>
        <v>8.8299999999999983</v>
      </c>
      <c r="N18">
        <f t="shared" si="3"/>
        <v>-3.0195312499998295E-2</v>
      </c>
    </row>
    <row r="19" spans="1:14" x14ac:dyDescent="0.2">
      <c r="A19" t="s">
        <v>16</v>
      </c>
      <c r="B19" t="s">
        <v>27</v>
      </c>
      <c r="C19" t="s">
        <v>23</v>
      </c>
      <c r="D19">
        <f t="shared" si="0"/>
        <v>108838.72</v>
      </c>
      <c r="E19">
        <f t="shared" si="4"/>
        <v>10</v>
      </c>
      <c r="F19">
        <f t="shared" si="5"/>
        <v>18</v>
      </c>
      <c r="G19">
        <f t="shared" si="6"/>
        <v>53.143906250000001</v>
      </c>
      <c r="H19">
        <v>53.11865234375</v>
      </c>
      <c r="I19">
        <v>45</v>
      </c>
      <c r="L19">
        <f t="shared" si="1"/>
        <v>4.39453125E-3</v>
      </c>
      <c r="M19">
        <f t="shared" si="2"/>
        <v>0</v>
      </c>
      <c r="N19">
        <f t="shared" si="3"/>
        <v>4.39453125E-3</v>
      </c>
    </row>
    <row r="20" spans="1:14" x14ac:dyDescent="0.2">
      <c r="A20" t="s">
        <v>16</v>
      </c>
      <c r="B20" t="s">
        <v>28</v>
      </c>
      <c r="C20" t="s">
        <v>24</v>
      </c>
      <c r="D20">
        <f t="shared" si="0"/>
        <v>108838.72</v>
      </c>
      <c r="E20">
        <f t="shared" si="4"/>
        <v>10</v>
      </c>
      <c r="F20">
        <f t="shared" si="5"/>
        <v>19</v>
      </c>
      <c r="G20">
        <f t="shared" si="6"/>
        <v>53.143906250000001</v>
      </c>
      <c r="H20">
        <v>53.123046875</v>
      </c>
      <c r="I20">
        <v>45</v>
      </c>
      <c r="L20">
        <f t="shared" si="1"/>
        <v>3.07666015625</v>
      </c>
      <c r="M20">
        <f t="shared" si="2"/>
        <v>3.0749999999999957</v>
      </c>
      <c r="N20">
        <f t="shared" si="3"/>
        <v>1.6601562500042633E-3</v>
      </c>
    </row>
    <row r="21" spans="1:14" x14ac:dyDescent="0.2">
      <c r="A21" t="s">
        <v>16</v>
      </c>
      <c r="B21" t="s">
        <v>27</v>
      </c>
      <c r="C21" t="s">
        <v>20</v>
      </c>
      <c r="D21">
        <f t="shared" si="0"/>
        <v>115136.31999999999</v>
      </c>
      <c r="E21">
        <f t="shared" si="4"/>
        <v>11</v>
      </c>
      <c r="F21">
        <f t="shared" si="5"/>
        <v>20</v>
      </c>
      <c r="G21">
        <f t="shared" si="6"/>
        <v>56.218906249999996</v>
      </c>
      <c r="H21">
        <v>56.19970703125</v>
      </c>
      <c r="I21">
        <v>48.074999999999996</v>
      </c>
      <c r="L21">
        <f t="shared" si="1"/>
        <v>1.953125E-3</v>
      </c>
      <c r="M21">
        <f t="shared" si="2"/>
        <v>0</v>
      </c>
      <c r="N21">
        <f t="shared" si="3"/>
        <v>1.953125E-3</v>
      </c>
    </row>
    <row r="22" spans="1:14" x14ac:dyDescent="0.2">
      <c r="A22" t="s">
        <v>16</v>
      </c>
      <c r="B22" t="s">
        <v>28</v>
      </c>
      <c r="C22" t="s">
        <v>24</v>
      </c>
      <c r="D22">
        <f t="shared" si="0"/>
        <v>115136.31999999999</v>
      </c>
      <c r="E22">
        <f t="shared" si="4"/>
        <v>11</v>
      </c>
      <c r="F22">
        <f t="shared" si="5"/>
        <v>21</v>
      </c>
      <c r="G22">
        <f t="shared" si="6"/>
        <v>56.218906249999996</v>
      </c>
      <c r="H22">
        <v>56.20166015625</v>
      </c>
      <c r="I22">
        <v>48.074999999999996</v>
      </c>
      <c r="L22">
        <f t="shared" si="1"/>
        <v>4.5927734375</v>
      </c>
      <c r="M22">
        <f t="shared" si="2"/>
        <v>4.5900000000000034</v>
      </c>
      <c r="N22">
        <f t="shared" si="3"/>
        <v>2.7734374999965894E-3</v>
      </c>
    </row>
    <row r="23" spans="1:14" x14ac:dyDescent="0.2">
      <c r="A23" t="s">
        <v>16</v>
      </c>
      <c r="B23" t="s">
        <v>27</v>
      </c>
      <c r="C23" t="s">
        <v>20</v>
      </c>
      <c r="D23">
        <f t="shared" si="0"/>
        <v>124536.64</v>
      </c>
      <c r="E23">
        <f t="shared" si="4"/>
        <v>12</v>
      </c>
      <c r="F23">
        <f t="shared" si="5"/>
        <v>22</v>
      </c>
      <c r="G23">
        <f t="shared" si="6"/>
        <v>60.80890625</v>
      </c>
      <c r="H23">
        <v>60.79443359375</v>
      </c>
      <c r="I23">
        <v>52.664999999999999</v>
      </c>
      <c r="L23">
        <f t="shared" si="1"/>
        <v>1.46484375E-3</v>
      </c>
      <c r="M23">
        <f t="shared" si="2"/>
        <v>0</v>
      </c>
      <c r="N23">
        <f t="shared" si="3"/>
        <v>1.46484375E-3</v>
      </c>
    </row>
    <row r="24" spans="1:14" x14ac:dyDescent="0.2">
      <c r="A24" t="s">
        <v>16</v>
      </c>
      <c r="B24" t="s">
        <v>28</v>
      </c>
      <c r="C24" t="s">
        <v>24</v>
      </c>
      <c r="D24">
        <f t="shared" si="0"/>
        <v>124536.64</v>
      </c>
      <c r="E24">
        <f t="shared" si="4"/>
        <v>12</v>
      </c>
      <c r="F24">
        <f t="shared" si="5"/>
        <v>23</v>
      </c>
      <c r="G24">
        <f t="shared" si="6"/>
        <v>60.80890625</v>
      </c>
      <c r="H24">
        <v>60.7958984375</v>
      </c>
      <c r="I24">
        <v>52.664999999999999</v>
      </c>
      <c r="L24">
        <f t="shared" si="1"/>
        <v>7.82861328125</v>
      </c>
      <c r="M24">
        <f t="shared" si="2"/>
        <v>7.8400000000000034</v>
      </c>
      <c r="N24">
        <f t="shared" si="3"/>
        <v>-1.1386718750003411E-2</v>
      </c>
    </row>
    <row r="25" spans="1:14" x14ac:dyDescent="0.2">
      <c r="A25" t="s">
        <v>16</v>
      </c>
      <c r="B25" t="s">
        <v>27</v>
      </c>
      <c r="C25" t="s">
        <v>22</v>
      </c>
      <c r="D25">
        <f t="shared" si="0"/>
        <v>140592.96000000002</v>
      </c>
      <c r="E25">
        <f t="shared" si="4"/>
        <v>13</v>
      </c>
      <c r="F25">
        <f t="shared" si="5"/>
        <v>24</v>
      </c>
      <c r="G25">
        <f t="shared" si="6"/>
        <v>68.64890625000001</v>
      </c>
      <c r="H25">
        <v>68.62451171875</v>
      </c>
      <c r="I25">
        <v>60.505000000000003</v>
      </c>
      <c r="L25">
        <f t="shared" si="1"/>
        <v>1.123046875E-2</v>
      </c>
      <c r="M25">
        <f t="shared" si="2"/>
        <v>0</v>
      </c>
      <c r="N25">
        <f t="shared" si="3"/>
        <v>1.123046875E-2</v>
      </c>
    </row>
    <row r="26" spans="1:14" x14ac:dyDescent="0.2">
      <c r="A26" t="s">
        <v>16</v>
      </c>
      <c r="B26" t="s">
        <v>28</v>
      </c>
      <c r="C26" t="s">
        <v>25</v>
      </c>
      <c r="D26">
        <f t="shared" si="0"/>
        <v>140592.96000000002</v>
      </c>
      <c r="E26">
        <f t="shared" si="4"/>
        <v>13</v>
      </c>
      <c r="F26">
        <f t="shared" si="5"/>
        <v>25</v>
      </c>
      <c r="G26">
        <f t="shared" si="6"/>
        <v>68.64890625000001</v>
      </c>
      <c r="H26">
        <v>68.6357421875</v>
      </c>
      <c r="I26">
        <v>60.505000000000003</v>
      </c>
      <c r="L26">
        <f t="shared" si="1"/>
        <v>5.71044921875</v>
      </c>
      <c r="M26">
        <f t="shared" si="2"/>
        <v>5.7299999999999969</v>
      </c>
      <c r="N26">
        <f t="shared" si="3"/>
        <v>-1.9550781249996874E-2</v>
      </c>
    </row>
    <row r="27" spans="1:14" x14ac:dyDescent="0.2">
      <c r="A27" t="s">
        <v>16</v>
      </c>
      <c r="B27" t="s">
        <v>27</v>
      </c>
      <c r="C27" t="s">
        <v>22</v>
      </c>
      <c r="D27">
        <f t="shared" si="0"/>
        <v>152328</v>
      </c>
      <c r="E27">
        <f t="shared" si="4"/>
        <v>14</v>
      </c>
      <c r="F27">
        <f t="shared" si="5"/>
        <v>26</v>
      </c>
      <c r="G27">
        <f t="shared" si="6"/>
        <v>74.37890625</v>
      </c>
      <c r="H27">
        <v>74.34619140625</v>
      </c>
      <c r="I27">
        <v>66.234999999999999</v>
      </c>
      <c r="L27">
        <f t="shared" si="1"/>
        <v>1.3671875E-2</v>
      </c>
      <c r="M27">
        <f t="shared" si="2"/>
        <v>0</v>
      </c>
      <c r="N27">
        <f t="shared" si="3"/>
        <v>1.3671875E-2</v>
      </c>
    </row>
    <row r="28" spans="1:14" x14ac:dyDescent="0.2">
      <c r="A28" t="s">
        <v>16</v>
      </c>
      <c r="B28" t="s">
        <v>28</v>
      </c>
      <c r="C28" t="s">
        <v>25</v>
      </c>
      <c r="D28">
        <f t="shared" si="0"/>
        <v>152328</v>
      </c>
      <c r="E28">
        <f t="shared" si="4"/>
        <v>14</v>
      </c>
      <c r="F28">
        <f t="shared" si="5"/>
        <v>27</v>
      </c>
      <c r="G28">
        <f t="shared" si="6"/>
        <v>74.37890625</v>
      </c>
      <c r="H28">
        <v>74.35986328125</v>
      </c>
      <c r="I28">
        <v>66.234999999999999</v>
      </c>
      <c r="L28">
        <f t="shared" si="1"/>
        <v>12.392578125</v>
      </c>
      <c r="M28">
        <f t="shared" si="2"/>
        <v>12.375</v>
      </c>
      <c r="N28">
        <f t="shared" si="3"/>
        <v>1.7578125E-2</v>
      </c>
    </row>
    <row r="29" spans="1:14" x14ac:dyDescent="0.2">
      <c r="A29" t="s">
        <v>16</v>
      </c>
      <c r="B29" t="s">
        <v>27</v>
      </c>
      <c r="C29" t="s">
        <v>22</v>
      </c>
      <c r="D29">
        <f t="shared" si="0"/>
        <v>177672</v>
      </c>
      <c r="E29">
        <f t="shared" si="4"/>
        <v>15</v>
      </c>
      <c r="F29">
        <f t="shared" si="5"/>
        <v>28</v>
      </c>
      <c r="G29">
        <f t="shared" si="6"/>
        <v>86.75390625</v>
      </c>
      <c r="H29">
        <v>86.75244140625</v>
      </c>
      <c r="I29">
        <v>78.61</v>
      </c>
      <c r="L29">
        <f t="shared" si="1"/>
        <v>1.025390625E-2</v>
      </c>
      <c r="M29">
        <f t="shared" si="2"/>
        <v>0</v>
      </c>
      <c r="N29">
        <f t="shared" si="3"/>
        <v>1.025390625E-2</v>
      </c>
    </row>
    <row r="30" spans="1:14" x14ac:dyDescent="0.2">
      <c r="A30" t="s">
        <v>16</v>
      </c>
      <c r="B30" t="s">
        <v>28</v>
      </c>
      <c r="C30" t="s">
        <v>25</v>
      </c>
      <c r="D30">
        <f t="shared" si="0"/>
        <v>177672</v>
      </c>
      <c r="E30">
        <f t="shared" si="4"/>
        <v>15</v>
      </c>
      <c r="F30">
        <f t="shared" si="5"/>
        <v>29</v>
      </c>
      <c r="G30">
        <f t="shared" si="6"/>
        <v>86.75390625</v>
      </c>
      <c r="H30">
        <v>86.7626953125</v>
      </c>
      <c r="I30">
        <v>78.61</v>
      </c>
      <c r="L30">
        <f t="shared" si="1"/>
        <v>5.66796875</v>
      </c>
      <c r="M30">
        <f t="shared" si="2"/>
        <v>5.6950000000000074</v>
      </c>
      <c r="N30">
        <f t="shared" si="3"/>
        <v>-2.703125000000739E-2</v>
      </c>
    </row>
    <row r="31" spans="1:14" x14ac:dyDescent="0.2">
      <c r="A31" t="s">
        <v>16</v>
      </c>
      <c r="B31" t="s">
        <v>27</v>
      </c>
      <c r="C31" t="s">
        <v>17</v>
      </c>
      <c r="D31">
        <f t="shared" si="0"/>
        <v>189335.36000000002</v>
      </c>
      <c r="E31">
        <f t="shared" si="4"/>
        <v>16</v>
      </c>
      <c r="F31">
        <f t="shared" si="5"/>
        <v>30</v>
      </c>
      <c r="G31">
        <f t="shared" si="6"/>
        <v>92.448906250000007</v>
      </c>
      <c r="H31">
        <v>92.4306640625</v>
      </c>
      <c r="I31">
        <v>84.305000000000007</v>
      </c>
      <c r="L31">
        <f t="shared" si="1"/>
        <v>7.32421875E-3</v>
      </c>
      <c r="M31">
        <f t="shared" si="2"/>
        <v>0</v>
      </c>
      <c r="N31">
        <f t="shared" si="3"/>
        <v>7.32421875E-3</v>
      </c>
    </row>
    <row r="32" spans="1:14" x14ac:dyDescent="0.2">
      <c r="A32" t="s">
        <v>16</v>
      </c>
      <c r="B32" t="s">
        <v>28</v>
      </c>
      <c r="C32" t="s">
        <v>26</v>
      </c>
      <c r="D32">
        <f t="shared" si="0"/>
        <v>189335.36000000002</v>
      </c>
      <c r="E32">
        <f t="shared" si="4"/>
        <v>16</v>
      </c>
      <c r="F32">
        <f t="shared" si="5"/>
        <v>31</v>
      </c>
      <c r="G32">
        <f t="shared" si="6"/>
        <v>92.448906250000007</v>
      </c>
      <c r="H32">
        <v>92.43798828125</v>
      </c>
      <c r="I32">
        <v>84.305000000000007</v>
      </c>
      <c r="L32">
        <f t="shared" si="1"/>
        <v>0.9306640625</v>
      </c>
      <c r="M32">
        <f t="shared" si="2"/>
        <v>0.91499999999999204</v>
      </c>
      <c r="N32">
        <f t="shared" si="3"/>
        <v>1.5664062500007958E-2</v>
      </c>
    </row>
    <row r="33" spans="1:14" x14ac:dyDescent="0.2">
      <c r="A33" t="s">
        <v>16</v>
      </c>
      <c r="B33" t="s">
        <v>28</v>
      </c>
      <c r="C33" t="s">
        <v>25</v>
      </c>
      <c r="D33">
        <f t="shared" si="0"/>
        <v>191209.28</v>
      </c>
      <c r="E33">
        <f t="shared" si="4"/>
        <v>17</v>
      </c>
      <c r="F33">
        <f t="shared" si="5"/>
        <v>32</v>
      </c>
      <c r="G33">
        <f t="shared" si="6"/>
        <v>93.363906249999999</v>
      </c>
      <c r="H33">
        <v>93.36865234375</v>
      </c>
      <c r="I33">
        <v>85.22</v>
      </c>
      <c r="L33">
        <f t="shared" si="1"/>
        <v>9.0302734375</v>
      </c>
      <c r="M33">
        <f t="shared" si="2"/>
        <v>9.0499999999999972</v>
      </c>
      <c r="N33">
        <f t="shared" si="3"/>
        <v>-1.9726562499997158E-2</v>
      </c>
    </row>
    <row r="34" spans="1:14" x14ac:dyDescent="0.2">
      <c r="A34" t="s">
        <v>16</v>
      </c>
      <c r="B34" t="s">
        <v>27</v>
      </c>
      <c r="C34" t="s">
        <v>20</v>
      </c>
      <c r="D34">
        <f t="shared" si="0"/>
        <v>209743.68</v>
      </c>
      <c r="E34">
        <f t="shared" si="4"/>
        <v>18</v>
      </c>
      <c r="F34">
        <f t="shared" si="5"/>
        <v>33</v>
      </c>
      <c r="G34">
        <f t="shared" si="6"/>
        <v>102.41390625</v>
      </c>
      <c r="H34">
        <v>102.39892578125</v>
      </c>
      <c r="I34">
        <v>94.27</v>
      </c>
      <c r="L34">
        <f t="shared" si="1"/>
        <v>6.8359375E-3</v>
      </c>
      <c r="M34">
        <f t="shared" si="2"/>
        <v>0</v>
      </c>
      <c r="N34">
        <f t="shared" si="3"/>
        <v>6.8359375E-3</v>
      </c>
    </row>
    <row r="35" spans="1:14" x14ac:dyDescent="0.2">
      <c r="A35" t="s">
        <v>16</v>
      </c>
      <c r="B35" t="s">
        <v>28</v>
      </c>
      <c r="C35" t="s">
        <v>25</v>
      </c>
      <c r="D35">
        <f t="shared" si="0"/>
        <v>209743.68</v>
      </c>
      <c r="E35">
        <f t="shared" si="4"/>
        <v>18</v>
      </c>
      <c r="F35">
        <f t="shared" si="5"/>
        <v>34</v>
      </c>
      <c r="G35">
        <f t="shared" si="6"/>
        <v>102.41390625</v>
      </c>
      <c r="H35">
        <v>102.40576171875</v>
      </c>
      <c r="I35">
        <v>94.27</v>
      </c>
      <c r="L35">
        <f t="shared" si="1"/>
        <v>5.2587890625</v>
      </c>
      <c r="M35">
        <f t="shared" si="2"/>
        <v>5.2650000000000006</v>
      </c>
      <c r="N35">
        <f t="shared" si="3"/>
        <v>-6.2109375000005684E-3</v>
      </c>
    </row>
    <row r="36" spans="1:14" x14ac:dyDescent="0.2">
      <c r="A36" t="s">
        <v>16</v>
      </c>
      <c r="B36" t="s">
        <v>27</v>
      </c>
      <c r="C36" t="s">
        <v>19</v>
      </c>
      <c r="D36">
        <f t="shared" si="0"/>
        <v>220526.4</v>
      </c>
      <c r="E36">
        <f t="shared" si="4"/>
        <v>19</v>
      </c>
      <c r="F36">
        <f t="shared" si="5"/>
        <v>35</v>
      </c>
      <c r="G36">
        <f t="shared" si="6"/>
        <v>107.67890625</v>
      </c>
      <c r="H36">
        <v>107.66455078125</v>
      </c>
      <c r="I36">
        <v>99.534999999999997</v>
      </c>
      <c r="L36">
        <f t="shared" si="1"/>
        <v>1.708984375E-2</v>
      </c>
      <c r="M36">
        <f t="shared" si="2"/>
        <v>0</v>
      </c>
      <c r="N36">
        <f t="shared" si="3"/>
        <v>1.708984375E-2</v>
      </c>
    </row>
    <row r="37" spans="1:14" x14ac:dyDescent="0.2">
      <c r="A37" t="s">
        <v>16</v>
      </c>
      <c r="B37" t="s">
        <v>28</v>
      </c>
      <c r="C37" t="s">
        <v>24</v>
      </c>
      <c r="D37">
        <f t="shared" si="0"/>
        <v>220526.4</v>
      </c>
      <c r="E37">
        <f t="shared" si="4"/>
        <v>19</v>
      </c>
      <c r="F37">
        <f t="shared" si="5"/>
        <v>36</v>
      </c>
      <c r="G37">
        <f t="shared" si="6"/>
        <v>107.67890625</v>
      </c>
      <c r="H37">
        <v>107.681640625</v>
      </c>
      <c r="I37">
        <v>99.534999999999997</v>
      </c>
      <c r="L37">
        <f t="shared" si="1"/>
        <v>5.87109375</v>
      </c>
      <c r="M37">
        <f t="shared" si="2"/>
        <v>5.8950000000000102</v>
      </c>
      <c r="N37">
        <f t="shared" si="3"/>
        <v>-2.3906250000010232E-2</v>
      </c>
    </row>
    <row r="38" spans="1:14" x14ac:dyDescent="0.2">
      <c r="A38" t="s">
        <v>16</v>
      </c>
      <c r="B38" t="s">
        <v>27</v>
      </c>
      <c r="C38" t="s">
        <v>18</v>
      </c>
      <c r="D38">
        <f t="shared" si="0"/>
        <v>232599.36000000002</v>
      </c>
      <c r="E38">
        <f t="shared" si="4"/>
        <v>20</v>
      </c>
      <c r="F38">
        <f t="shared" si="5"/>
        <v>37</v>
      </c>
      <c r="G38">
        <f t="shared" si="6"/>
        <v>113.57390625000001</v>
      </c>
      <c r="H38">
        <v>113.552734375</v>
      </c>
      <c r="I38">
        <v>105.43</v>
      </c>
      <c r="L38">
        <f t="shared" si="1"/>
        <v>1.953125E-2</v>
      </c>
      <c r="M38">
        <f t="shared" si="2"/>
        <v>0</v>
      </c>
      <c r="N38">
        <f t="shared" si="3"/>
        <v>1.953125E-2</v>
      </c>
    </row>
    <row r="39" spans="1:14" x14ac:dyDescent="0.2">
      <c r="A39" t="s">
        <v>16</v>
      </c>
      <c r="B39" t="s">
        <v>28</v>
      </c>
      <c r="C39" t="s">
        <v>24</v>
      </c>
      <c r="D39">
        <f t="shared" si="0"/>
        <v>232599.36000000002</v>
      </c>
      <c r="E39">
        <f t="shared" si="4"/>
        <v>20</v>
      </c>
      <c r="F39">
        <f t="shared" si="5"/>
        <v>38</v>
      </c>
      <c r="G39">
        <f t="shared" si="6"/>
        <v>113.57390625000001</v>
      </c>
      <c r="H39">
        <v>113.572265625</v>
      </c>
      <c r="I39">
        <v>105.43</v>
      </c>
      <c r="L39">
        <f t="shared" si="1"/>
        <v>3.375</v>
      </c>
      <c r="M39">
        <f t="shared" si="2"/>
        <v>3.3799999999999955</v>
      </c>
      <c r="N39">
        <f t="shared" si="3"/>
        <v>-4.9999999999954525E-3</v>
      </c>
    </row>
    <row r="40" spans="1:14" x14ac:dyDescent="0.2">
      <c r="A40" t="s">
        <v>16</v>
      </c>
      <c r="B40" t="s">
        <v>27</v>
      </c>
      <c r="C40" t="s">
        <v>19</v>
      </c>
      <c r="D40">
        <f t="shared" si="0"/>
        <v>239521.6</v>
      </c>
      <c r="E40">
        <f t="shared" si="4"/>
        <v>21</v>
      </c>
      <c r="F40">
        <f t="shared" si="5"/>
        <v>39</v>
      </c>
      <c r="G40">
        <f t="shared" si="6"/>
        <v>116.95390625</v>
      </c>
      <c r="H40">
        <v>116.947265625</v>
      </c>
      <c r="I40">
        <v>108.81</v>
      </c>
      <c r="L40">
        <f t="shared" si="1"/>
        <v>1.85546875E-2</v>
      </c>
      <c r="M40">
        <f t="shared" si="2"/>
        <v>0</v>
      </c>
      <c r="N40">
        <f t="shared" si="3"/>
        <v>1.85546875E-2</v>
      </c>
    </row>
    <row r="41" spans="1:14" x14ac:dyDescent="0.2">
      <c r="A41" t="s">
        <v>16</v>
      </c>
      <c r="B41" t="s">
        <v>28</v>
      </c>
      <c r="C41" t="s">
        <v>24</v>
      </c>
      <c r="D41">
        <f t="shared" si="0"/>
        <v>239521.6</v>
      </c>
      <c r="E41">
        <f t="shared" si="4"/>
        <v>21</v>
      </c>
      <c r="F41">
        <f t="shared" si="5"/>
        <v>40</v>
      </c>
      <c r="G41">
        <f t="shared" si="6"/>
        <v>116.95390625</v>
      </c>
      <c r="H41">
        <v>116.9658203125</v>
      </c>
      <c r="I41">
        <v>108.81</v>
      </c>
      <c r="L41">
        <f t="shared" si="1"/>
        <v>2.70166015625</v>
      </c>
      <c r="M41">
        <f t="shared" si="2"/>
        <v>2.7450000000000045</v>
      </c>
      <c r="N41">
        <f t="shared" si="3"/>
        <v>-4.3339843750004547E-2</v>
      </c>
    </row>
    <row r="42" spans="1:14" x14ac:dyDescent="0.2">
      <c r="A42" t="s">
        <v>16</v>
      </c>
      <c r="B42" t="s">
        <v>27</v>
      </c>
      <c r="C42" t="s">
        <v>19</v>
      </c>
      <c r="D42">
        <f t="shared" si="0"/>
        <v>245143.36000000002</v>
      </c>
      <c r="E42">
        <f t="shared" si="4"/>
        <v>22</v>
      </c>
      <c r="F42">
        <f t="shared" si="5"/>
        <v>41</v>
      </c>
      <c r="G42">
        <f t="shared" si="6"/>
        <v>119.69890625000001</v>
      </c>
      <c r="H42">
        <v>119.66748046875</v>
      </c>
      <c r="I42">
        <v>111.55500000000001</v>
      </c>
      <c r="L42">
        <f t="shared" si="1"/>
        <v>1.123046875E-2</v>
      </c>
      <c r="M42">
        <f t="shared" si="2"/>
        <v>0</v>
      </c>
      <c r="N42">
        <f t="shared" si="3"/>
        <v>1.123046875E-2</v>
      </c>
    </row>
    <row r="43" spans="1:14" x14ac:dyDescent="0.2">
      <c r="A43" t="s">
        <v>16</v>
      </c>
      <c r="B43" t="s">
        <v>28</v>
      </c>
      <c r="C43" t="s">
        <v>24</v>
      </c>
      <c r="D43">
        <f t="shared" si="0"/>
        <v>245143.36000000002</v>
      </c>
      <c r="E43">
        <f t="shared" si="4"/>
        <v>22</v>
      </c>
      <c r="F43">
        <f t="shared" si="5"/>
        <v>42</v>
      </c>
      <c r="G43">
        <f t="shared" si="6"/>
        <v>119.69890625000001</v>
      </c>
      <c r="H43">
        <v>119.6787109375</v>
      </c>
      <c r="I43">
        <v>111.55500000000001</v>
      </c>
      <c r="L43">
        <f t="shared" si="1"/>
        <v>7.1220703125</v>
      </c>
      <c r="M43">
        <f t="shared" si="2"/>
        <v>7.1099999999999852</v>
      </c>
      <c r="N43">
        <f t="shared" si="3"/>
        <v>1.2070312500014779E-2</v>
      </c>
    </row>
    <row r="44" spans="1:14" x14ac:dyDescent="0.2">
      <c r="A44" t="s">
        <v>16</v>
      </c>
      <c r="B44" t="s">
        <v>27</v>
      </c>
      <c r="C44" t="s">
        <v>21</v>
      </c>
      <c r="D44">
        <f t="shared" si="0"/>
        <v>259704.63999999998</v>
      </c>
      <c r="E44">
        <f t="shared" si="4"/>
        <v>23</v>
      </c>
      <c r="F44">
        <f t="shared" si="5"/>
        <v>43</v>
      </c>
      <c r="G44">
        <f t="shared" si="6"/>
        <v>126.80890624999999</v>
      </c>
      <c r="H44">
        <v>126.80078125</v>
      </c>
      <c r="I44">
        <v>118.66499999999999</v>
      </c>
      <c r="L44">
        <f t="shared" si="1"/>
        <v>1.953125E-3</v>
      </c>
      <c r="M44">
        <f t="shared" si="2"/>
        <v>0</v>
      </c>
      <c r="N44">
        <f t="shared" si="3"/>
        <v>1.953125E-3</v>
      </c>
    </row>
    <row r="45" spans="1:14" x14ac:dyDescent="0.2">
      <c r="A45" t="s">
        <v>16</v>
      </c>
      <c r="B45" t="s">
        <v>28</v>
      </c>
      <c r="C45" t="s">
        <v>26</v>
      </c>
      <c r="D45">
        <f t="shared" si="0"/>
        <v>259704.63999999998</v>
      </c>
      <c r="E45">
        <f t="shared" si="4"/>
        <v>23</v>
      </c>
      <c r="F45">
        <f t="shared" si="5"/>
        <v>44</v>
      </c>
      <c r="G45">
        <f t="shared" si="6"/>
        <v>126.80890624999999</v>
      </c>
      <c r="H45">
        <v>126.802734375</v>
      </c>
      <c r="I45">
        <v>118.66499999999999</v>
      </c>
      <c r="L45">
        <f t="shared" si="1"/>
        <v>4.076171875</v>
      </c>
      <c r="M45">
        <f t="shared" si="2"/>
        <v>4.0650000000000119</v>
      </c>
      <c r="N45">
        <f t="shared" si="3"/>
        <v>1.1171874999988063E-2</v>
      </c>
    </row>
    <row r="46" spans="1:14" x14ac:dyDescent="0.2">
      <c r="A46" t="s">
        <v>16</v>
      </c>
      <c r="B46" t="s">
        <v>27</v>
      </c>
      <c r="C46" t="s">
        <v>21</v>
      </c>
      <c r="D46">
        <f t="shared" si="0"/>
        <v>268029.76</v>
      </c>
      <c r="E46">
        <f t="shared" si="4"/>
        <v>24</v>
      </c>
      <c r="F46">
        <f t="shared" si="5"/>
        <v>45</v>
      </c>
      <c r="G46">
        <f t="shared" si="6"/>
        <v>130.87390625</v>
      </c>
      <c r="H46">
        <v>130.87890625</v>
      </c>
      <c r="I46">
        <v>122.73</v>
      </c>
      <c r="L46">
        <f t="shared" si="1"/>
        <v>2.44140625E-3</v>
      </c>
      <c r="M46">
        <f t="shared" si="2"/>
        <v>0</v>
      </c>
      <c r="N46">
        <f t="shared" si="3"/>
        <v>2.44140625E-3</v>
      </c>
    </row>
    <row r="47" spans="1:14" x14ac:dyDescent="0.2">
      <c r="A47" t="s">
        <v>16</v>
      </c>
      <c r="B47" t="s">
        <v>28</v>
      </c>
      <c r="C47" t="s">
        <v>26</v>
      </c>
      <c r="D47">
        <f t="shared" si="0"/>
        <v>268029.76</v>
      </c>
      <c r="E47">
        <f t="shared" si="4"/>
        <v>24</v>
      </c>
      <c r="F47">
        <f t="shared" si="5"/>
        <v>46</v>
      </c>
      <c r="G47">
        <f t="shared" si="6"/>
        <v>130.87390625</v>
      </c>
      <c r="H47">
        <v>130.88134765625</v>
      </c>
      <c r="I47">
        <v>122.73</v>
      </c>
      <c r="L47">
        <f t="shared" si="1"/>
        <v>11.845703125</v>
      </c>
      <c r="M47">
        <f t="shared" si="2"/>
        <v>11.844999999999985</v>
      </c>
      <c r="N47">
        <f t="shared" si="3"/>
        <v>7.0312500001534772E-4</v>
      </c>
    </row>
    <row r="48" spans="1:14" x14ac:dyDescent="0.2">
      <c r="A48" t="s">
        <v>16</v>
      </c>
      <c r="B48" t="s">
        <v>28</v>
      </c>
      <c r="C48" t="s">
        <v>24</v>
      </c>
      <c r="D48">
        <f t="shared" si="0"/>
        <v>292288.31999999995</v>
      </c>
      <c r="E48">
        <f t="shared" si="4"/>
        <v>25</v>
      </c>
      <c r="F48">
        <f t="shared" si="5"/>
        <v>47</v>
      </c>
      <c r="G48">
        <f t="shared" si="6"/>
        <v>142.71890624999997</v>
      </c>
      <c r="H48">
        <v>142.72705078125</v>
      </c>
      <c r="I48">
        <v>134.57499999999999</v>
      </c>
      <c r="L48">
        <f t="shared" si="1"/>
        <v>5.35009765625</v>
      </c>
      <c r="M48">
        <f t="shared" si="2"/>
        <v>5.3600000000000136</v>
      </c>
      <c r="N48">
        <f t="shared" si="3"/>
        <v>-9.9023437500136424E-3</v>
      </c>
    </row>
    <row r="49" spans="1:14" x14ac:dyDescent="0.2">
      <c r="A49" t="s">
        <v>16</v>
      </c>
      <c r="B49" t="s">
        <v>27</v>
      </c>
      <c r="C49" t="s">
        <v>21</v>
      </c>
      <c r="D49">
        <f t="shared" si="0"/>
        <v>303265.59999999998</v>
      </c>
      <c r="E49">
        <f t="shared" si="4"/>
        <v>26</v>
      </c>
      <c r="F49">
        <f t="shared" si="5"/>
        <v>48</v>
      </c>
      <c r="G49">
        <f t="shared" si="6"/>
        <v>148.07890624999999</v>
      </c>
      <c r="H49">
        <v>148.0771484375</v>
      </c>
      <c r="I49">
        <v>139.935</v>
      </c>
      <c r="L49">
        <f t="shared" si="1"/>
        <v>8.47265625</v>
      </c>
      <c r="M49">
        <f t="shared" si="2"/>
        <v>8.4900000000000091</v>
      </c>
      <c r="N49">
        <f t="shared" si="3"/>
        <v>-1.7343750000009095E-2</v>
      </c>
    </row>
    <row r="50" spans="1:14" x14ac:dyDescent="0.2">
      <c r="A50" t="s">
        <v>16</v>
      </c>
      <c r="B50" t="s">
        <v>27</v>
      </c>
      <c r="C50" t="s">
        <v>22</v>
      </c>
      <c r="D50">
        <f t="shared" si="0"/>
        <v>320653.12</v>
      </c>
      <c r="E50">
        <f t="shared" si="4"/>
        <v>27</v>
      </c>
      <c r="F50">
        <f t="shared" si="5"/>
        <v>49</v>
      </c>
      <c r="G50">
        <f t="shared" si="6"/>
        <v>156.56890625</v>
      </c>
      <c r="H50">
        <v>156.5498046875</v>
      </c>
      <c r="I50">
        <v>148.42500000000001</v>
      </c>
      <c r="L50">
        <f t="shared" si="1"/>
        <v>9.765625E-4</v>
      </c>
      <c r="M50">
        <f t="shared" si="2"/>
        <v>0</v>
      </c>
      <c r="N50">
        <f t="shared" si="3"/>
        <v>9.765625E-4</v>
      </c>
    </row>
    <row r="51" spans="1:14" x14ac:dyDescent="0.2">
      <c r="A51" t="s">
        <v>16</v>
      </c>
      <c r="B51" t="s">
        <v>28</v>
      </c>
      <c r="C51" t="s">
        <v>25</v>
      </c>
      <c r="D51">
        <f t="shared" si="0"/>
        <v>320653.12</v>
      </c>
      <c r="E51">
        <f t="shared" si="4"/>
        <v>27</v>
      </c>
      <c r="F51">
        <f t="shared" si="5"/>
        <v>50</v>
      </c>
      <c r="G51">
        <f t="shared" si="6"/>
        <v>156.56890625</v>
      </c>
      <c r="H51">
        <v>156.55078125</v>
      </c>
      <c r="I51">
        <v>148.42500000000001</v>
      </c>
      <c r="L51">
        <f t="shared" si="1"/>
        <v>7.82861328125</v>
      </c>
      <c r="M51">
        <f t="shared" si="2"/>
        <v>7.8249999999999886</v>
      </c>
      <c r="N51">
        <f t="shared" si="3"/>
        <v>3.6132812500113687E-3</v>
      </c>
    </row>
    <row r="52" spans="1:14" x14ac:dyDescent="0.2">
      <c r="A52" t="s">
        <v>16</v>
      </c>
      <c r="B52" t="s">
        <v>27</v>
      </c>
      <c r="C52" t="s">
        <v>20</v>
      </c>
      <c r="D52">
        <f t="shared" si="0"/>
        <v>336678.72</v>
      </c>
      <c r="E52">
        <f t="shared" si="4"/>
        <v>28</v>
      </c>
      <c r="F52">
        <f t="shared" si="5"/>
        <v>51</v>
      </c>
      <c r="G52">
        <f t="shared" si="6"/>
        <v>164.39390624999999</v>
      </c>
      <c r="H52">
        <v>164.37939453125</v>
      </c>
      <c r="I52">
        <v>156.25</v>
      </c>
      <c r="L52">
        <f t="shared" si="1"/>
        <v>8.7890625E-3</v>
      </c>
      <c r="M52">
        <f t="shared" si="2"/>
        <v>0</v>
      </c>
      <c r="N52">
        <f t="shared" si="3"/>
        <v>8.7890625E-3</v>
      </c>
    </row>
    <row r="53" spans="1:14" x14ac:dyDescent="0.2">
      <c r="A53" t="s">
        <v>16</v>
      </c>
      <c r="B53" t="s">
        <v>28</v>
      </c>
      <c r="C53" t="s">
        <v>24</v>
      </c>
      <c r="D53">
        <f t="shared" si="0"/>
        <v>336678.72</v>
      </c>
      <c r="E53">
        <f t="shared" si="4"/>
        <v>28</v>
      </c>
      <c r="F53">
        <f t="shared" si="5"/>
        <v>52</v>
      </c>
      <c r="G53">
        <f t="shared" si="6"/>
        <v>164.39390624999999</v>
      </c>
      <c r="H53">
        <v>164.38818359375</v>
      </c>
      <c r="I53">
        <v>156.25</v>
      </c>
      <c r="L53">
        <f t="shared" si="1"/>
        <v>6.23583984375</v>
      </c>
      <c r="M53">
        <f t="shared" si="2"/>
        <v>6.2649999999999864</v>
      </c>
      <c r="N53">
        <f t="shared" si="3"/>
        <v>-2.9160156249986358E-2</v>
      </c>
    </row>
    <row r="54" spans="1:14" x14ac:dyDescent="0.2">
      <c r="A54" t="s">
        <v>16</v>
      </c>
      <c r="B54" t="s">
        <v>27</v>
      </c>
      <c r="C54" t="s">
        <v>20</v>
      </c>
      <c r="D54">
        <f t="shared" si="0"/>
        <v>349509.43999999994</v>
      </c>
      <c r="E54">
        <f t="shared" si="4"/>
        <v>29</v>
      </c>
      <c r="F54">
        <f t="shared" si="5"/>
        <v>53</v>
      </c>
      <c r="G54">
        <f t="shared" si="6"/>
        <v>170.65890624999997</v>
      </c>
      <c r="H54">
        <v>170.6240234375</v>
      </c>
      <c r="I54">
        <v>162.51499999999999</v>
      </c>
      <c r="L54">
        <f t="shared" si="1"/>
        <v>4.8828125E-3</v>
      </c>
      <c r="M54">
        <f t="shared" si="2"/>
        <v>0</v>
      </c>
      <c r="N54">
        <f t="shared" si="3"/>
        <v>4.8828125E-3</v>
      </c>
    </row>
    <row r="55" spans="1:14" x14ac:dyDescent="0.2">
      <c r="A55" t="s">
        <v>16</v>
      </c>
      <c r="B55" t="s">
        <v>28</v>
      </c>
      <c r="C55" t="s">
        <v>24</v>
      </c>
      <c r="D55">
        <f t="shared" si="0"/>
        <v>349509.43999999994</v>
      </c>
      <c r="E55">
        <f t="shared" si="4"/>
        <v>29</v>
      </c>
      <c r="F55">
        <f t="shared" si="5"/>
        <v>54</v>
      </c>
      <c r="G55">
        <f t="shared" si="6"/>
        <v>170.65890624999997</v>
      </c>
      <c r="H55">
        <v>170.62890625</v>
      </c>
      <c r="I55">
        <v>162.51499999999999</v>
      </c>
      <c r="L55">
        <f t="shared" si="1"/>
        <v>4.09375</v>
      </c>
      <c r="M55">
        <f t="shared" si="2"/>
        <v>4.0500000000000114</v>
      </c>
      <c r="N55">
        <f t="shared" si="3"/>
        <v>4.3749999999988631E-2</v>
      </c>
    </row>
    <row r="56" spans="1:14" x14ac:dyDescent="0.2">
      <c r="A56" t="s">
        <v>16</v>
      </c>
      <c r="B56" t="s">
        <v>28</v>
      </c>
      <c r="C56" t="s">
        <v>24</v>
      </c>
      <c r="D56">
        <f t="shared" si="0"/>
        <v>357803.83999999997</v>
      </c>
      <c r="E56">
        <f t="shared" si="4"/>
        <v>30</v>
      </c>
      <c r="F56">
        <f t="shared" si="5"/>
        <v>55</v>
      </c>
      <c r="G56">
        <f t="shared" si="6"/>
        <v>174.70890624999998</v>
      </c>
      <c r="H56">
        <v>174.72265625</v>
      </c>
      <c r="I56">
        <v>166.565</v>
      </c>
      <c r="L56">
        <f t="shared" si="1"/>
        <v>5.58642578125</v>
      </c>
      <c r="M56">
        <f t="shared" si="2"/>
        <v>5.6349999999999909</v>
      </c>
      <c r="N56">
        <f t="shared" si="3"/>
        <v>-4.8574218749990905E-2</v>
      </c>
    </row>
    <row r="57" spans="1:14" x14ac:dyDescent="0.2">
      <c r="A57" t="s">
        <v>16</v>
      </c>
      <c r="B57" t="s">
        <v>27</v>
      </c>
      <c r="C57" t="s">
        <v>21</v>
      </c>
      <c r="D57">
        <f t="shared" si="0"/>
        <v>369344.31999999995</v>
      </c>
      <c r="E57">
        <f t="shared" si="4"/>
        <v>31</v>
      </c>
      <c r="F57">
        <f t="shared" si="5"/>
        <v>56</v>
      </c>
      <c r="G57">
        <f t="shared" si="6"/>
        <v>180.34390624999997</v>
      </c>
      <c r="H57">
        <v>180.30908203125</v>
      </c>
      <c r="I57">
        <v>172.2</v>
      </c>
      <c r="L57">
        <f t="shared" si="1"/>
        <v>4.39453125E-3</v>
      </c>
      <c r="M57">
        <f t="shared" si="2"/>
        <v>0</v>
      </c>
      <c r="N57">
        <f t="shared" si="3"/>
        <v>4.39453125E-3</v>
      </c>
    </row>
    <row r="58" spans="1:14" x14ac:dyDescent="0.2">
      <c r="A58" t="s">
        <v>16</v>
      </c>
      <c r="B58" t="s">
        <v>28</v>
      </c>
      <c r="C58" t="s">
        <v>25</v>
      </c>
      <c r="D58">
        <f t="shared" si="0"/>
        <v>369344.31999999995</v>
      </c>
      <c r="E58">
        <f t="shared" si="4"/>
        <v>31</v>
      </c>
      <c r="F58">
        <f t="shared" si="5"/>
        <v>57</v>
      </c>
      <c r="G58">
        <f t="shared" si="6"/>
        <v>180.34390624999997</v>
      </c>
      <c r="H58">
        <v>180.3134765625</v>
      </c>
      <c r="I58">
        <v>172.2</v>
      </c>
      <c r="L58">
        <f t="shared" si="1"/>
        <v>2.72998046875</v>
      </c>
      <c r="M58">
        <f t="shared" si="2"/>
        <v>2.6899999999999977</v>
      </c>
      <c r="N58">
        <f t="shared" si="3"/>
        <v>3.9980468750002274E-2</v>
      </c>
    </row>
    <row r="59" spans="1:14" x14ac:dyDescent="0.2">
      <c r="A59" t="s">
        <v>16</v>
      </c>
      <c r="B59" t="s">
        <v>27</v>
      </c>
      <c r="C59" t="s">
        <v>20</v>
      </c>
      <c r="D59">
        <f t="shared" si="0"/>
        <v>374853.43999999994</v>
      </c>
      <c r="E59">
        <f t="shared" si="4"/>
        <v>32</v>
      </c>
      <c r="F59">
        <f t="shared" si="5"/>
        <v>58</v>
      </c>
      <c r="G59">
        <f t="shared" si="6"/>
        <v>183.03390624999997</v>
      </c>
      <c r="H59">
        <v>183.04345703125</v>
      </c>
      <c r="I59">
        <v>174.89</v>
      </c>
      <c r="L59">
        <f t="shared" si="1"/>
        <v>9.765625E-4</v>
      </c>
      <c r="M59">
        <f t="shared" si="2"/>
        <v>0</v>
      </c>
      <c r="N59">
        <f t="shared" si="3"/>
        <v>9.765625E-4</v>
      </c>
    </row>
    <row r="60" spans="1:14" x14ac:dyDescent="0.2">
      <c r="A60" t="s">
        <v>16</v>
      </c>
      <c r="B60" t="s">
        <v>28</v>
      </c>
      <c r="C60" t="s">
        <v>24</v>
      </c>
      <c r="D60">
        <f t="shared" si="0"/>
        <v>374853.43999999994</v>
      </c>
      <c r="E60">
        <f t="shared" si="4"/>
        <v>32</v>
      </c>
      <c r="F60">
        <f t="shared" si="5"/>
        <v>59</v>
      </c>
      <c r="G60">
        <f t="shared" si="6"/>
        <v>183.03390624999997</v>
      </c>
      <c r="H60">
        <v>183.04443359375</v>
      </c>
      <c r="I60">
        <v>174.89</v>
      </c>
      <c r="L60">
        <f t="shared" si="1"/>
        <v>10.1181640625</v>
      </c>
      <c r="M60">
        <f t="shared" si="2"/>
        <v>10.14500000000001</v>
      </c>
      <c r="N60">
        <f t="shared" si="3"/>
        <v>-2.6835937500010232E-2</v>
      </c>
    </row>
    <row r="61" spans="1:14" x14ac:dyDescent="0.2">
      <c r="A61" t="s">
        <v>16</v>
      </c>
      <c r="B61" t="s">
        <v>28</v>
      </c>
      <c r="C61" t="s">
        <v>24</v>
      </c>
      <c r="D61">
        <f t="shared" si="0"/>
        <v>395630.39999999997</v>
      </c>
      <c r="E61">
        <f t="shared" si="4"/>
        <v>33</v>
      </c>
      <c r="F61">
        <f t="shared" si="5"/>
        <v>60</v>
      </c>
      <c r="G61">
        <f t="shared" si="6"/>
        <v>193.17890624999998</v>
      </c>
      <c r="H61">
        <v>193.16259765625</v>
      </c>
      <c r="I61">
        <v>185.035</v>
      </c>
      <c r="L61">
        <f t="shared" si="1"/>
        <v>3.70166015625</v>
      </c>
      <c r="M61">
        <f t="shared" si="2"/>
        <v>3.6899999999999977</v>
      </c>
      <c r="N61">
        <f t="shared" si="3"/>
        <v>1.1660156250002274E-2</v>
      </c>
    </row>
    <row r="62" spans="1:14" x14ac:dyDescent="0.2">
      <c r="A62" t="s">
        <v>16</v>
      </c>
      <c r="B62" t="s">
        <v>27</v>
      </c>
      <c r="C62" t="s">
        <v>19</v>
      </c>
      <c r="D62">
        <f t="shared" si="0"/>
        <v>403187.51999999996</v>
      </c>
      <c r="E62">
        <f t="shared" si="4"/>
        <v>34</v>
      </c>
      <c r="F62">
        <f t="shared" si="5"/>
        <v>61</v>
      </c>
      <c r="G62">
        <f t="shared" si="6"/>
        <v>196.86890624999998</v>
      </c>
      <c r="H62">
        <v>196.8642578125</v>
      </c>
      <c r="I62">
        <v>188.72499999999999</v>
      </c>
      <c r="L62">
        <f t="shared" si="1"/>
        <v>8.7890625E-3</v>
      </c>
      <c r="M62">
        <f t="shared" si="2"/>
        <v>0</v>
      </c>
      <c r="N62">
        <f t="shared" si="3"/>
        <v>8.7890625E-3</v>
      </c>
    </row>
    <row r="63" spans="1:14" x14ac:dyDescent="0.2">
      <c r="A63" t="s">
        <v>16</v>
      </c>
      <c r="B63" t="s">
        <v>28</v>
      </c>
      <c r="C63" t="s">
        <v>24</v>
      </c>
      <c r="D63">
        <f t="shared" si="0"/>
        <v>403187.51999999996</v>
      </c>
      <c r="E63">
        <f t="shared" si="4"/>
        <v>34</v>
      </c>
      <c r="F63">
        <f t="shared" si="5"/>
        <v>62</v>
      </c>
      <c r="G63">
        <f t="shared" si="6"/>
        <v>196.86890624999998</v>
      </c>
      <c r="H63">
        <v>196.873046875</v>
      </c>
      <c r="I63">
        <v>188.72499999999999</v>
      </c>
      <c r="L63">
        <f t="shared" si="1"/>
        <v>4.1162109375</v>
      </c>
      <c r="M63">
        <f t="shared" si="2"/>
        <v>4.1500000000000057</v>
      </c>
      <c r="N63">
        <f t="shared" si="3"/>
        <v>-3.3789062500005684E-2</v>
      </c>
    </row>
    <row r="64" spans="1:14" x14ac:dyDescent="0.2">
      <c r="A64" t="s">
        <v>16</v>
      </c>
      <c r="B64" t="s">
        <v>27</v>
      </c>
      <c r="C64" t="s">
        <v>17</v>
      </c>
      <c r="D64">
        <f t="shared" si="0"/>
        <v>411686.72</v>
      </c>
      <c r="E64">
        <f t="shared" si="4"/>
        <v>35</v>
      </c>
      <c r="F64">
        <f t="shared" si="5"/>
        <v>63</v>
      </c>
      <c r="G64">
        <f t="shared" si="6"/>
        <v>201.01890624999999</v>
      </c>
      <c r="H64">
        <v>200.9892578125</v>
      </c>
      <c r="I64">
        <v>192.875</v>
      </c>
      <c r="L64">
        <f t="shared" si="1"/>
        <v>8.30078125E-3</v>
      </c>
      <c r="M64">
        <f t="shared" si="2"/>
        <v>0</v>
      </c>
      <c r="N64">
        <f t="shared" si="3"/>
        <v>8.30078125E-3</v>
      </c>
    </row>
    <row r="65" spans="1:14" x14ac:dyDescent="0.2">
      <c r="A65" t="s">
        <v>16</v>
      </c>
      <c r="B65" t="s">
        <v>28</v>
      </c>
      <c r="C65" t="s">
        <v>24</v>
      </c>
      <c r="D65">
        <f t="shared" si="0"/>
        <v>411686.72</v>
      </c>
      <c r="E65">
        <f t="shared" si="4"/>
        <v>35</v>
      </c>
      <c r="F65">
        <f t="shared" si="5"/>
        <v>64</v>
      </c>
      <c r="G65">
        <f t="shared" si="6"/>
        <v>201.01890624999999</v>
      </c>
      <c r="H65">
        <v>200.99755859375</v>
      </c>
      <c r="I65">
        <v>192.875</v>
      </c>
      <c r="L65">
        <f t="shared" si="1"/>
        <v>-200.99755859375</v>
      </c>
      <c r="M65">
        <f t="shared" si="2"/>
        <v>-192.875</v>
      </c>
      <c r="N65">
        <f t="shared" si="3"/>
        <v>-8.12255859375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DC08-566B-5948-9A5F-6A00FB5EE127}">
  <dimension ref="A1:F66"/>
  <sheetViews>
    <sheetView topLeftCell="A41" workbookViewId="0">
      <selection activeCell="C66" sqref="C2:C66"/>
    </sheetView>
  </sheetViews>
  <sheetFormatPr baseColWidth="10" defaultRowHeight="16" x14ac:dyDescent="0.2"/>
  <cols>
    <col min="1" max="1" width="23.1640625" customWidth="1"/>
    <col min="2" max="3" width="23" customWidth="1"/>
    <col min="4" max="4" width="27" customWidth="1"/>
    <col min="5" max="5" width="17.83203125" customWidth="1"/>
    <col min="6" max="6" width="19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1.3200000000000003</v>
      </c>
      <c r="C2">
        <f>(A2*60)+B2</f>
        <v>1.3200000000000003</v>
      </c>
      <c r="D2" t="s">
        <v>17</v>
      </c>
      <c r="E2" t="s">
        <v>30</v>
      </c>
      <c r="F2" t="s">
        <v>27</v>
      </c>
    </row>
    <row r="3" spans="1:6" x14ac:dyDescent="0.2">
      <c r="A3">
        <v>0</v>
      </c>
      <c r="B3">
        <v>4.7300000000000004</v>
      </c>
      <c r="C3">
        <f>(A3*60)+B3</f>
        <v>4.7300000000000004</v>
      </c>
      <c r="D3" t="s">
        <v>18</v>
      </c>
      <c r="E3" t="s">
        <v>30</v>
      </c>
      <c r="F3" t="s">
        <v>27</v>
      </c>
    </row>
    <row r="4" spans="1:6" x14ac:dyDescent="0.2">
      <c r="A4">
        <v>0</v>
      </c>
      <c r="B4">
        <v>4.7300000000000004</v>
      </c>
      <c r="C4">
        <f>(A4*60)+B4</f>
        <v>4.7300000000000004</v>
      </c>
      <c r="D4" t="s">
        <v>24</v>
      </c>
      <c r="E4" t="s">
        <v>30</v>
      </c>
      <c r="F4" t="s">
        <v>28</v>
      </c>
    </row>
    <row r="5" spans="1:6" x14ac:dyDescent="0.2">
      <c r="A5">
        <v>0</v>
      </c>
      <c r="B5">
        <v>6.2399999999999984</v>
      </c>
      <c r="C5">
        <f>(A5*60)+B5</f>
        <v>6.2399999999999984</v>
      </c>
      <c r="D5" t="s">
        <v>21</v>
      </c>
      <c r="E5" t="s">
        <v>29</v>
      </c>
      <c r="F5" t="s">
        <v>27</v>
      </c>
    </row>
    <row r="6" spans="1:6" x14ac:dyDescent="0.2">
      <c r="A6">
        <v>0</v>
      </c>
      <c r="B6">
        <v>6.2399999999999984</v>
      </c>
      <c r="C6">
        <f>(A6*60)+B6</f>
        <v>6.2399999999999984</v>
      </c>
      <c r="D6" t="s">
        <v>26</v>
      </c>
      <c r="E6" t="s">
        <v>29</v>
      </c>
      <c r="F6" t="s">
        <v>28</v>
      </c>
    </row>
    <row r="7" spans="1:6" x14ac:dyDescent="0.2">
      <c r="A7">
        <v>0</v>
      </c>
      <c r="B7">
        <v>9.8649999999999984</v>
      </c>
      <c r="C7">
        <f>(A7*60)+B7</f>
        <v>9.8649999999999984</v>
      </c>
      <c r="D7" t="s">
        <v>19</v>
      </c>
      <c r="E7" t="s">
        <v>30</v>
      </c>
      <c r="F7" t="s">
        <v>27</v>
      </c>
    </row>
    <row r="8" spans="1:6" x14ac:dyDescent="0.2">
      <c r="A8">
        <v>0</v>
      </c>
      <c r="B8">
        <v>9.8649999999999984</v>
      </c>
      <c r="C8">
        <f>(A8*60)+B8</f>
        <v>9.8649999999999984</v>
      </c>
      <c r="D8" t="s">
        <v>24</v>
      </c>
      <c r="E8" t="s">
        <v>30</v>
      </c>
      <c r="F8" t="s">
        <v>28</v>
      </c>
    </row>
    <row r="9" spans="1:6" x14ac:dyDescent="0.2">
      <c r="A9">
        <v>0</v>
      </c>
      <c r="B9">
        <v>12.819999999999997</v>
      </c>
      <c r="C9">
        <f>(A9*60)+B9</f>
        <v>12.819999999999997</v>
      </c>
      <c r="D9" t="s">
        <v>24</v>
      </c>
      <c r="E9" t="s">
        <v>30</v>
      </c>
      <c r="F9" t="s">
        <v>28</v>
      </c>
    </row>
    <row r="10" spans="1:6" x14ac:dyDescent="0.2">
      <c r="A10">
        <v>0</v>
      </c>
      <c r="B10">
        <v>15.98</v>
      </c>
      <c r="C10">
        <f>(A10*60)+B10</f>
        <v>15.98</v>
      </c>
      <c r="D10" t="s">
        <v>20</v>
      </c>
      <c r="E10" t="s">
        <v>30</v>
      </c>
      <c r="F10" t="s">
        <v>27</v>
      </c>
    </row>
    <row r="11" spans="1:6" x14ac:dyDescent="0.2">
      <c r="A11">
        <v>0</v>
      </c>
      <c r="B11">
        <v>15.98</v>
      </c>
      <c r="C11">
        <f>(A11*60)+B11</f>
        <v>15.98</v>
      </c>
      <c r="D11" t="s">
        <v>24</v>
      </c>
      <c r="E11" t="s">
        <v>30</v>
      </c>
      <c r="F11" t="s">
        <v>28</v>
      </c>
    </row>
    <row r="12" spans="1:6" x14ac:dyDescent="0.2">
      <c r="A12">
        <v>0</v>
      </c>
      <c r="B12">
        <v>20.3</v>
      </c>
      <c r="C12">
        <f>(A12*60)+B12</f>
        <v>20.3</v>
      </c>
      <c r="D12" t="s">
        <v>19</v>
      </c>
      <c r="E12" t="s">
        <v>29</v>
      </c>
      <c r="F12" t="s">
        <v>27</v>
      </c>
    </row>
    <row r="13" spans="1:6" x14ac:dyDescent="0.2">
      <c r="A13">
        <v>0</v>
      </c>
      <c r="B13">
        <v>20.3</v>
      </c>
      <c r="C13">
        <f>(A13*60)+B13</f>
        <v>20.3</v>
      </c>
      <c r="D13" t="s">
        <v>24</v>
      </c>
      <c r="E13" t="s">
        <v>29</v>
      </c>
      <c r="F13" t="s">
        <v>28</v>
      </c>
    </row>
    <row r="14" spans="1:6" x14ac:dyDescent="0.2">
      <c r="A14">
        <v>0</v>
      </c>
      <c r="B14">
        <v>24.304999999999996</v>
      </c>
      <c r="C14">
        <f>(A14*60)+B14</f>
        <v>24.304999999999996</v>
      </c>
      <c r="D14" t="s">
        <v>22</v>
      </c>
      <c r="E14" t="s">
        <v>30</v>
      </c>
      <c r="F14" t="s">
        <v>27</v>
      </c>
    </row>
    <row r="15" spans="1:6" x14ac:dyDescent="0.2">
      <c r="A15">
        <v>0</v>
      </c>
      <c r="B15">
        <v>24.304999999999996</v>
      </c>
      <c r="C15">
        <f>(A15*60)+B15</f>
        <v>24.304999999999996</v>
      </c>
      <c r="D15" t="s">
        <v>25</v>
      </c>
      <c r="E15" t="s">
        <v>30</v>
      </c>
      <c r="F15" t="s">
        <v>28</v>
      </c>
    </row>
    <row r="16" spans="1:6" x14ac:dyDescent="0.2">
      <c r="A16">
        <v>0</v>
      </c>
      <c r="B16">
        <v>27.81</v>
      </c>
      <c r="C16">
        <f>(A16*60)+B16</f>
        <v>27.81</v>
      </c>
      <c r="D16" t="s">
        <v>22</v>
      </c>
      <c r="E16" t="s">
        <v>30</v>
      </c>
      <c r="F16" t="s">
        <v>27</v>
      </c>
    </row>
    <row r="17" spans="1:6" x14ac:dyDescent="0.2">
      <c r="A17">
        <v>0</v>
      </c>
      <c r="B17">
        <v>27.81</v>
      </c>
      <c r="C17">
        <f>(A17*60)+B17</f>
        <v>27.81</v>
      </c>
      <c r="D17" t="s">
        <v>25</v>
      </c>
      <c r="E17" t="s">
        <v>30</v>
      </c>
      <c r="F17" t="s">
        <v>28</v>
      </c>
    </row>
    <row r="18" spans="1:6" x14ac:dyDescent="0.2">
      <c r="A18">
        <v>0</v>
      </c>
      <c r="B18">
        <v>32.260000000000005</v>
      </c>
      <c r="C18">
        <f>(A18*60)+B18</f>
        <v>32.260000000000005</v>
      </c>
      <c r="D18" t="s">
        <v>21</v>
      </c>
      <c r="E18" t="s">
        <v>30</v>
      </c>
      <c r="F18" t="s">
        <v>27</v>
      </c>
    </row>
    <row r="19" spans="1:6" x14ac:dyDescent="0.2">
      <c r="A19">
        <v>0</v>
      </c>
      <c r="B19">
        <v>32.260000000000005</v>
      </c>
      <c r="C19">
        <f>(A19*60)+B19</f>
        <v>32.260000000000005</v>
      </c>
      <c r="D19" t="s">
        <v>26</v>
      </c>
      <c r="E19" t="s">
        <v>30</v>
      </c>
      <c r="F19" t="s">
        <v>28</v>
      </c>
    </row>
    <row r="20" spans="1:6" x14ac:dyDescent="0.2">
      <c r="A20">
        <v>0</v>
      </c>
      <c r="B20">
        <v>42.215000000000003</v>
      </c>
      <c r="C20">
        <f>(A20*60)+B20</f>
        <v>42.215000000000003</v>
      </c>
      <c r="D20" t="s">
        <v>19</v>
      </c>
      <c r="E20" t="s">
        <v>29</v>
      </c>
      <c r="F20" t="s">
        <v>27</v>
      </c>
    </row>
    <row r="21" spans="1:6" x14ac:dyDescent="0.2">
      <c r="A21">
        <v>0</v>
      </c>
      <c r="B21">
        <v>42.215000000000003</v>
      </c>
      <c r="C21">
        <f>(A21*60)+B21</f>
        <v>42.215000000000003</v>
      </c>
      <c r="D21" t="s">
        <v>24</v>
      </c>
      <c r="E21" t="s">
        <v>29</v>
      </c>
      <c r="F21" t="s">
        <v>28</v>
      </c>
    </row>
    <row r="22" spans="1:6" x14ac:dyDescent="0.2">
      <c r="A22">
        <v>0</v>
      </c>
      <c r="B22">
        <v>45.045000000000002</v>
      </c>
      <c r="C22">
        <f>(A22*60)+B22</f>
        <v>45.045000000000002</v>
      </c>
      <c r="D22" t="s">
        <v>22</v>
      </c>
      <c r="E22" t="s">
        <v>29</v>
      </c>
      <c r="F22" t="s">
        <v>27</v>
      </c>
    </row>
    <row r="23" spans="1:6" x14ac:dyDescent="0.2">
      <c r="A23">
        <v>0</v>
      </c>
      <c r="B23">
        <v>45.045000000000002</v>
      </c>
      <c r="C23">
        <f>(A23*60)+B23</f>
        <v>45.045000000000002</v>
      </c>
      <c r="D23" t="s">
        <v>25</v>
      </c>
      <c r="E23" t="s">
        <v>29</v>
      </c>
      <c r="F23" t="s">
        <v>28</v>
      </c>
    </row>
    <row r="24" spans="1:6" x14ac:dyDescent="0.2">
      <c r="A24">
        <v>0</v>
      </c>
      <c r="B24">
        <v>48.964999999999996</v>
      </c>
      <c r="C24">
        <f>(A24*60)+B24</f>
        <v>48.964999999999996</v>
      </c>
      <c r="D24" t="s">
        <v>20</v>
      </c>
      <c r="E24" t="s">
        <v>30</v>
      </c>
      <c r="F24" t="s">
        <v>27</v>
      </c>
    </row>
    <row r="25" spans="1:6" x14ac:dyDescent="0.2">
      <c r="A25">
        <v>0</v>
      </c>
      <c r="B25">
        <v>48.964999999999996</v>
      </c>
      <c r="C25">
        <f>(A25*60)+B25</f>
        <v>48.964999999999996</v>
      </c>
      <c r="D25" t="s">
        <v>24</v>
      </c>
      <c r="E25" t="s">
        <v>30</v>
      </c>
      <c r="F25" t="s">
        <v>28</v>
      </c>
    </row>
    <row r="26" spans="1:6" x14ac:dyDescent="0.2">
      <c r="A26">
        <v>0</v>
      </c>
      <c r="B26">
        <v>53.094999999999999</v>
      </c>
      <c r="C26">
        <f>(A26*60)+B26</f>
        <v>53.094999999999999</v>
      </c>
      <c r="D26" t="s">
        <v>24</v>
      </c>
      <c r="E26" t="s">
        <v>30</v>
      </c>
      <c r="F26" t="s">
        <v>28</v>
      </c>
    </row>
    <row r="27" spans="1:6" x14ac:dyDescent="0.2">
      <c r="A27">
        <v>0</v>
      </c>
      <c r="B27">
        <v>56.980000000000004</v>
      </c>
      <c r="C27">
        <f>(A27*60)+B27</f>
        <v>56.980000000000004</v>
      </c>
      <c r="D27" t="s">
        <v>19</v>
      </c>
      <c r="E27" t="s">
        <v>29</v>
      </c>
      <c r="F27" t="s">
        <v>27</v>
      </c>
    </row>
    <row r="28" spans="1:6" x14ac:dyDescent="0.2">
      <c r="A28">
        <v>0</v>
      </c>
      <c r="B28">
        <v>56.980000000000004</v>
      </c>
      <c r="C28">
        <f>(A28*60)+B28</f>
        <v>56.980000000000004</v>
      </c>
      <c r="D28" t="s">
        <v>24</v>
      </c>
      <c r="E28" t="s">
        <v>29</v>
      </c>
      <c r="F28" t="s">
        <v>28</v>
      </c>
    </row>
    <row r="29" spans="1:6" x14ac:dyDescent="0.2">
      <c r="A29">
        <v>1</v>
      </c>
      <c r="B29">
        <v>1.0949999999999989</v>
      </c>
      <c r="C29">
        <f>(A29*60)+B29</f>
        <v>61.094999999999999</v>
      </c>
      <c r="D29" t="s">
        <v>20</v>
      </c>
      <c r="E29" t="s">
        <v>30</v>
      </c>
      <c r="F29" t="s">
        <v>27</v>
      </c>
    </row>
    <row r="30" spans="1:6" x14ac:dyDescent="0.2">
      <c r="A30">
        <v>1</v>
      </c>
      <c r="B30">
        <v>1.0949999999999989</v>
      </c>
      <c r="C30">
        <f>(A30*60)+B30</f>
        <v>61.094999999999999</v>
      </c>
      <c r="D30" t="s">
        <v>24</v>
      </c>
      <c r="E30" t="s">
        <v>30</v>
      </c>
      <c r="F30" t="s">
        <v>28</v>
      </c>
    </row>
    <row r="31" spans="1:6" x14ac:dyDescent="0.2">
      <c r="A31">
        <v>1</v>
      </c>
      <c r="B31">
        <v>12.120000000000001</v>
      </c>
      <c r="C31">
        <f>(A31*60)+B31</f>
        <v>72.12</v>
      </c>
      <c r="D31" t="s">
        <v>20</v>
      </c>
      <c r="E31" t="s">
        <v>30</v>
      </c>
      <c r="F31" t="s">
        <v>27</v>
      </c>
    </row>
    <row r="32" spans="1:6" x14ac:dyDescent="0.2">
      <c r="A32">
        <v>1</v>
      </c>
      <c r="B32">
        <v>12.120000000000001</v>
      </c>
      <c r="C32">
        <f>(A32*60)+B32</f>
        <v>72.12</v>
      </c>
      <c r="D32" t="s">
        <v>24</v>
      </c>
      <c r="E32" t="s">
        <v>30</v>
      </c>
      <c r="F32" t="s">
        <v>28</v>
      </c>
    </row>
    <row r="33" spans="1:6" x14ac:dyDescent="0.2">
      <c r="A33">
        <v>1</v>
      </c>
      <c r="B33">
        <v>17.109999999999996</v>
      </c>
      <c r="C33">
        <f>(A33*60)+B33</f>
        <v>77.11</v>
      </c>
      <c r="D33" t="s">
        <v>17</v>
      </c>
      <c r="E33" t="s">
        <v>30</v>
      </c>
      <c r="F33" t="s">
        <v>27</v>
      </c>
    </row>
    <row r="34" spans="1:6" x14ac:dyDescent="0.2">
      <c r="A34">
        <v>1</v>
      </c>
      <c r="B34">
        <v>17.109999999999996</v>
      </c>
      <c r="C34">
        <f>(A34*60)+B34</f>
        <v>77.11</v>
      </c>
      <c r="D34" t="s">
        <v>26</v>
      </c>
      <c r="E34" t="s">
        <v>30</v>
      </c>
      <c r="F34" t="s">
        <v>28</v>
      </c>
    </row>
    <row r="35" spans="1:6" x14ac:dyDescent="0.2">
      <c r="A35">
        <v>1</v>
      </c>
      <c r="B35">
        <v>27.794999999999998</v>
      </c>
      <c r="C35">
        <f>(A35*60)+B35</f>
        <v>87.795000000000002</v>
      </c>
      <c r="D35" t="s">
        <v>20</v>
      </c>
      <c r="E35" t="s">
        <v>30</v>
      </c>
      <c r="F35" t="s">
        <v>27</v>
      </c>
    </row>
    <row r="36" spans="1:6" x14ac:dyDescent="0.2">
      <c r="A36">
        <v>1</v>
      </c>
      <c r="B36">
        <v>27.794999999999998</v>
      </c>
      <c r="C36">
        <f>(A36*60)+B36</f>
        <v>87.795000000000002</v>
      </c>
      <c r="D36" t="s">
        <v>24</v>
      </c>
      <c r="E36" t="s">
        <v>30</v>
      </c>
      <c r="F36" t="s">
        <v>28</v>
      </c>
    </row>
    <row r="37" spans="1:6" x14ac:dyDescent="0.2">
      <c r="A37">
        <v>1</v>
      </c>
      <c r="B37">
        <v>31.164999999999996</v>
      </c>
      <c r="C37">
        <f>(A37*60)+B37</f>
        <v>91.164999999999992</v>
      </c>
      <c r="D37" t="s">
        <v>19</v>
      </c>
      <c r="E37" t="s">
        <v>30</v>
      </c>
      <c r="F37" t="s">
        <v>27</v>
      </c>
    </row>
    <row r="38" spans="1:6" x14ac:dyDescent="0.2">
      <c r="A38">
        <v>1</v>
      </c>
      <c r="B38">
        <v>31.164999999999996</v>
      </c>
      <c r="C38">
        <f>(A38*60)+B38</f>
        <v>91.164999999999992</v>
      </c>
      <c r="D38" t="s">
        <v>24</v>
      </c>
      <c r="E38" t="s">
        <v>30</v>
      </c>
      <c r="F38" t="s">
        <v>28</v>
      </c>
    </row>
    <row r="39" spans="1:6" x14ac:dyDescent="0.2">
      <c r="A39">
        <v>1</v>
      </c>
      <c r="B39">
        <v>36.245000000000005</v>
      </c>
      <c r="C39">
        <f>(A39*60)+B39</f>
        <v>96.245000000000005</v>
      </c>
      <c r="D39" t="s">
        <v>18</v>
      </c>
      <c r="E39" t="s">
        <v>30</v>
      </c>
      <c r="F39" t="s">
        <v>27</v>
      </c>
    </row>
    <row r="40" spans="1:6" x14ac:dyDescent="0.2">
      <c r="A40">
        <v>1</v>
      </c>
      <c r="B40">
        <v>36.245000000000005</v>
      </c>
      <c r="C40">
        <f>(A40*60)+B40</f>
        <v>96.245000000000005</v>
      </c>
      <c r="D40" t="s">
        <v>24</v>
      </c>
      <c r="E40" t="s">
        <v>30</v>
      </c>
      <c r="F40" t="s">
        <v>28</v>
      </c>
    </row>
    <row r="41" spans="1:6" x14ac:dyDescent="0.2">
      <c r="A41">
        <v>1</v>
      </c>
      <c r="B41">
        <v>39.584999999999994</v>
      </c>
      <c r="C41">
        <f>(A41*60)+B41</f>
        <v>99.584999999999994</v>
      </c>
      <c r="D41" t="s">
        <v>19</v>
      </c>
      <c r="E41" t="s">
        <v>30</v>
      </c>
      <c r="F41" t="s">
        <v>27</v>
      </c>
    </row>
    <row r="42" spans="1:6" x14ac:dyDescent="0.2">
      <c r="A42">
        <v>1</v>
      </c>
      <c r="B42">
        <v>39.584999999999994</v>
      </c>
      <c r="C42">
        <f>(A42*60)+B42</f>
        <v>99.584999999999994</v>
      </c>
      <c r="D42" t="s">
        <v>24</v>
      </c>
      <c r="E42" t="s">
        <v>30</v>
      </c>
      <c r="F42" t="s">
        <v>28</v>
      </c>
    </row>
    <row r="43" spans="1:6" x14ac:dyDescent="0.2">
      <c r="A43">
        <v>1</v>
      </c>
      <c r="B43">
        <v>43.45</v>
      </c>
      <c r="C43">
        <f>(A43*60)+B43</f>
        <v>103.45</v>
      </c>
      <c r="D43" t="s">
        <v>21</v>
      </c>
      <c r="E43" t="s">
        <v>29</v>
      </c>
      <c r="F43" t="s">
        <v>27</v>
      </c>
    </row>
    <row r="44" spans="1:6" x14ac:dyDescent="0.2">
      <c r="A44">
        <v>1</v>
      </c>
      <c r="B44">
        <v>43.45</v>
      </c>
      <c r="C44">
        <f>(A44*60)+B44</f>
        <v>103.45</v>
      </c>
      <c r="D44" t="s">
        <v>26</v>
      </c>
      <c r="E44" t="s">
        <v>29</v>
      </c>
      <c r="F44" t="s">
        <v>28</v>
      </c>
    </row>
    <row r="45" spans="1:6" x14ac:dyDescent="0.2">
      <c r="A45">
        <v>1</v>
      </c>
      <c r="B45">
        <v>49.489999999999995</v>
      </c>
      <c r="C45">
        <f>(A45*60)+B45</f>
        <v>109.49</v>
      </c>
      <c r="D45" t="s">
        <v>21</v>
      </c>
      <c r="E45" t="s">
        <v>30</v>
      </c>
      <c r="F45" t="s">
        <v>27</v>
      </c>
    </row>
    <row r="46" spans="1:6" x14ac:dyDescent="0.2">
      <c r="A46">
        <v>1</v>
      </c>
      <c r="B46">
        <v>49.489999999999995</v>
      </c>
      <c r="C46">
        <f>(A46*60)+B46</f>
        <v>109.49</v>
      </c>
      <c r="D46" t="s">
        <v>26</v>
      </c>
      <c r="E46" t="s">
        <v>30</v>
      </c>
      <c r="F46" t="s">
        <v>28</v>
      </c>
    </row>
    <row r="47" spans="1:6" x14ac:dyDescent="0.2">
      <c r="A47">
        <v>1</v>
      </c>
      <c r="B47">
        <v>53.17</v>
      </c>
      <c r="C47">
        <f>(A47*60)+B47</f>
        <v>113.17</v>
      </c>
      <c r="D47" t="s">
        <v>22</v>
      </c>
      <c r="E47" t="s">
        <v>29</v>
      </c>
      <c r="F47" t="s">
        <v>27</v>
      </c>
    </row>
    <row r="48" spans="1:6" x14ac:dyDescent="0.2">
      <c r="A48">
        <v>1</v>
      </c>
      <c r="B48">
        <v>53.17</v>
      </c>
      <c r="C48">
        <f>(A48*60)+B48</f>
        <v>113.17</v>
      </c>
      <c r="D48" t="s">
        <v>25</v>
      </c>
      <c r="E48" t="s">
        <v>29</v>
      </c>
      <c r="F48" t="s">
        <v>28</v>
      </c>
    </row>
    <row r="49" spans="1:6" x14ac:dyDescent="0.2">
      <c r="A49">
        <v>2</v>
      </c>
      <c r="B49">
        <v>3.8249999999999993</v>
      </c>
      <c r="C49">
        <f>(A49*60)+B49</f>
        <v>123.825</v>
      </c>
      <c r="D49" t="s">
        <v>21</v>
      </c>
      <c r="E49" t="s">
        <v>30</v>
      </c>
      <c r="F49" t="s">
        <v>27</v>
      </c>
    </row>
    <row r="50" spans="1:6" x14ac:dyDescent="0.2">
      <c r="A50">
        <v>2</v>
      </c>
      <c r="B50">
        <v>3.8249999999999993</v>
      </c>
      <c r="C50">
        <f>(A50*60)+B50</f>
        <v>123.825</v>
      </c>
      <c r="D50" t="s">
        <v>26</v>
      </c>
      <c r="E50" t="s">
        <v>30</v>
      </c>
      <c r="F50" t="s">
        <v>28</v>
      </c>
    </row>
    <row r="51" spans="1:6" x14ac:dyDescent="0.2">
      <c r="A51">
        <v>2</v>
      </c>
      <c r="B51">
        <v>11.785</v>
      </c>
      <c r="C51">
        <f>(A51*60)+B51</f>
        <v>131.785</v>
      </c>
      <c r="D51" t="s">
        <v>22</v>
      </c>
      <c r="E51" t="s">
        <v>30</v>
      </c>
      <c r="F51" t="s">
        <v>27</v>
      </c>
    </row>
    <row r="52" spans="1:6" x14ac:dyDescent="0.2">
      <c r="A52">
        <v>2</v>
      </c>
      <c r="B52">
        <v>11.785</v>
      </c>
      <c r="C52">
        <f>(A52*60)+B52</f>
        <v>131.785</v>
      </c>
      <c r="D52" t="s">
        <v>25</v>
      </c>
      <c r="E52" t="s">
        <v>30</v>
      </c>
      <c r="F52" t="s">
        <v>28</v>
      </c>
    </row>
    <row r="53" spans="1:6" x14ac:dyDescent="0.2">
      <c r="A53">
        <v>2</v>
      </c>
      <c r="B53">
        <v>19.27</v>
      </c>
      <c r="C53">
        <f>(A53*60)+B53</f>
        <v>139.27000000000001</v>
      </c>
      <c r="D53" t="s">
        <v>20</v>
      </c>
      <c r="E53" t="s">
        <v>30</v>
      </c>
      <c r="F53" t="s">
        <v>27</v>
      </c>
    </row>
    <row r="54" spans="1:6" x14ac:dyDescent="0.2">
      <c r="A54">
        <v>2</v>
      </c>
      <c r="B54">
        <v>19.27</v>
      </c>
      <c r="C54">
        <f>(A54*60)+B54</f>
        <v>139.27000000000001</v>
      </c>
      <c r="D54" t="s">
        <v>24</v>
      </c>
      <c r="E54" t="s">
        <v>30</v>
      </c>
      <c r="F54" t="s">
        <v>28</v>
      </c>
    </row>
    <row r="55" spans="1:6" x14ac:dyDescent="0.2">
      <c r="A55">
        <v>2</v>
      </c>
      <c r="B55">
        <v>23.88</v>
      </c>
      <c r="C55">
        <f>(A55*60)+B55</f>
        <v>143.88</v>
      </c>
      <c r="D55" t="s">
        <v>22</v>
      </c>
      <c r="E55" t="s">
        <v>29</v>
      </c>
      <c r="F55" t="s">
        <v>27</v>
      </c>
    </row>
    <row r="56" spans="1:6" x14ac:dyDescent="0.2">
      <c r="A56">
        <v>2</v>
      </c>
      <c r="B56">
        <v>23.88</v>
      </c>
      <c r="C56">
        <f>(A56*60)+B56</f>
        <v>143.88</v>
      </c>
      <c r="D56" t="s">
        <v>25</v>
      </c>
      <c r="E56" t="s">
        <v>29</v>
      </c>
      <c r="F56" t="s">
        <v>28</v>
      </c>
    </row>
    <row r="57" spans="1:6" x14ac:dyDescent="0.2">
      <c r="A57">
        <v>2</v>
      </c>
      <c r="B57">
        <v>27.279999999999998</v>
      </c>
      <c r="C57">
        <f>(A57*60)+B57</f>
        <v>147.28</v>
      </c>
      <c r="D57" t="s">
        <v>23</v>
      </c>
      <c r="E57" t="s">
        <v>30</v>
      </c>
      <c r="F57" t="s">
        <v>27</v>
      </c>
    </row>
    <row r="58" spans="1:6" x14ac:dyDescent="0.2">
      <c r="A58">
        <v>2</v>
      </c>
      <c r="B58">
        <v>27.279999999999998</v>
      </c>
      <c r="C58">
        <f>(A58*60)+B58</f>
        <v>147.28</v>
      </c>
      <c r="D58" t="s">
        <v>24</v>
      </c>
      <c r="E58" t="s">
        <v>30</v>
      </c>
      <c r="F58" t="s">
        <v>28</v>
      </c>
    </row>
    <row r="59" spans="1:6" x14ac:dyDescent="0.2">
      <c r="A59">
        <v>2</v>
      </c>
      <c r="B59">
        <v>32.840000000000003</v>
      </c>
      <c r="C59">
        <f>(A59*60)+B59</f>
        <v>152.84</v>
      </c>
      <c r="D59" t="s">
        <v>20</v>
      </c>
      <c r="E59" t="s">
        <v>30</v>
      </c>
      <c r="F59" t="s">
        <v>27</v>
      </c>
    </row>
    <row r="60" spans="1:6" x14ac:dyDescent="0.2">
      <c r="A60">
        <v>2</v>
      </c>
      <c r="B60">
        <v>32.840000000000003</v>
      </c>
      <c r="C60">
        <f>(A60*60)+B60</f>
        <v>152.84</v>
      </c>
      <c r="D60" t="s">
        <v>24</v>
      </c>
      <c r="E60" t="s">
        <v>30</v>
      </c>
      <c r="F60" t="s">
        <v>28</v>
      </c>
    </row>
    <row r="61" spans="1:6" x14ac:dyDescent="0.2">
      <c r="A61">
        <v>2</v>
      </c>
      <c r="B61">
        <v>35.454999999999998</v>
      </c>
      <c r="C61">
        <f>(A61*60)+B61</f>
        <v>155.45499999999998</v>
      </c>
      <c r="D61" t="s">
        <v>20</v>
      </c>
      <c r="E61" t="s">
        <v>30</v>
      </c>
      <c r="F61" t="s">
        <v>27</v>
      </c>
    </row>
    <row r="62" spans="1:6" x14ac:dyDescent="0.2">
      <c r="A62">
        <v>2</v>
      </c>
      <c r="B62">
        <v>35.454999999999998</v>
      </c>
      <c r="C62">
        <f>(A62*60)+B62</f>
        <v>155.45499999999998</v>
      </c>
      <c r="D62" t="s">
        <v>24</v>
      </c>
      <c r="E62" t="s">
        <v>30</v>
      </c>
      <c r="F62" t="s">
        <v>28</v>
      </c>
    </row>
    <row r="63" spans="1:6" x14ac:dyDescent="0.2">
      <c r="A63">
        <v>2</v>
      </c>
      <c r="B63">
        <v>46.73</v>
      </c>
      <c r="C63">
        <f>(A63*60)+B63</f>
        <v>166.73</v>
      </c>
      <c r="D63" t="s">
        <v>21</v>
      </c>
      <c r="E63" t="s">
        <v>29</v>
      </c>
      <c r="F63" t="s">
        <v>27</v>
      </c>
    </row>
    <row r="64" spans="1:6" x14ac:dyDescent="0.2">
      <c r="A64">
        <v>2</v>
      </c>
      <c r="B64">
        <v>46.73</v>
      </c>
      <c r="C64">
        <f>(A64*60)+B64</f>
        <v>166.73</v>
      </c>
      <c r="D64" t="s">
        <v>26</v>
      </c>
      <c r="E64" t="s">
        <v>29</v>
      </c>
      <c r="F64" t="s">
        <v>28</v>
      </c>
    </row>
    <row r="65" spans="1:6" x14ac:dyDescent="0.2">
      <c r="A65">
        <v>2</v>
      </c>
      <c r="B65">
        <v>50.575000000000003</v>
      </c>
      <c r="C65">
        <f>(A65*60)+B65</f>
        <v>170.57499999999999</v>
      </c>
      <c r="D65" t="s">
        <v>17</v>
      </c>
      <c r="E65" t="s">
        <v>30</v>
      </c>
      <c r="F65" t="s">
        <v>27</v>
      </c>
    </row>
    <row r="66" spans="1:6" x14ac:dyDescent="0.2">
      <c r="A66">
        <v>2</v>
      </c>
      <c r="B66">
        <v>50.575000000000003</v>
      </c>
      <c r="C66">
        <f>(A66*60)+B66</f>
        <v>170.57499999999999</v>
      </c>
      <c r="D66" t="s">
        <v>24</v>
      </c>
      <c r="E66" t="s">
        <v>30</v>
      </c>
      <c r="F66" t="s">
        <v>28</v>
      </c>
    </row>
  </sheetData>
  <sortState xmlns:xlrd2="http://schemas.microsoft.com/office/spreadsheetml/2017/richdata2" ref="A2:F66">
    <sortCondition ref="C2:C6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3522-EEBC-C64F-9516-257DE57C1C5C}">
  <dimension ref="A1:N66"/>
  <sheetViews>
    <sheetView tabSelected="1" workbookViewId="0">
      <selection activeCell="P48" sqref="P48"/>
    </sheetView>
  </sheetViews>
  <sheetFormatPr baseColWidth="10" defaultRowHeight="16" x14ac:dyDescent="0.2"/>
  <cols>
    <col min="1" max="1" width="16.1640625" customWidth="1"/>
    <col min="2" max="2" width="16" customWidth="1"/>
    <col min="3" max="3" width="22" customWidth="1"/>
    <col min="4" max="4" width="20.6640625" customWidth="1"/>
    <col min="5" max="5" width="28.33203125" customWidth="1"/>
    <col min="6" max="6" width="18.5" customWidth="1"/>
    <col min="7" max="7" width="19.83203125" customWidth="1"/>
    <col min="8" max="8" width="18.1640625" customWidth="1"/>
    <col min="9" max="9" width="23.5" customWidth="1"/>
    <col min="12" max="12" width="25.1640625" customWidth="1"/>
    <col min="13" max="13" width="18.83203125" customWidth="1"/>
    <col min="14" max="14" width="20.5" customWidth="1"/>
  </cols>
  <sheetData>
    <row r="1" spans="1:14" x14ac:dyDescent="0.2">
      <c r="A1" t="s">
        <v>4</v>
      </c>
      <c r="B1" t="s">
        <v>6</v>
      </c>
      <c r="C1" t="s">
        <v>3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L1" t="s">
        <v>13</v>
      </c>
      <c r="M1" t="s">
        <v>14</v>
      </c>
      <c r="N1" t="s">
        <v>15</v>
      </c>
    </row>
    <row r="2" spans="1:14" x14ac:dyDescent="0.2">
      <c r="A2" t="s">
        <v>30</v>
      </c>
      <c r="B2" t="s">
        <v>27</v>
      </c>
      <c r="C2" t="s">
        <v>17</v>
      </c>
      <c r="D2">
        <f>G2*2048</f>
        <v>12636</v>
      </c>
      <c r="E2">
        <v>1</v>
      </c>
      <c r="F2">
        <v>1</v>
      </c>
      <c r="G2">
        <v>6.169921875</v>
      </c>
      <c r="H2">
        <v>6.169921875</v>
      </c>
      <c r="I2">
        <v>1.3200000000000003</v>
      </c>
      <c r="L2">
        <f>H3-H2</f>
        <v>3.42578125</v>
      </c>
      <c r="M2">
        <f>I3-I2</f>
        <v>3.41</v>
      </c>
      <c r="N2">
        <f>L2-M2</f>
        <v>1.5781249999999858E-2</v>
      </c>
    </row>
    <row r="3" spans="1:14" x14ac:dyDescent="0.2">
      <c r="A3" t="s">
        <v>30</v>
      </c>
      <c r="B3" t="s">
        <v>27</v>
      </c>
      <c r="C3" t="s">
        <v>18</v>
      </c>
      <c r="D3">
        <f t="shared" ref="D3:D66" si="0">G3*2048</f>
        <v>19619.68</v>
      </c>
      <c r="E3">
        <f>IF(G3=G2,E2,E2+1)</f>
        <v>2</v>
      </c>
      <c r="F3">
        <f>F2+1</f>
        <v>2</v>
      </c>
      <c r="G3">
        <f>G2+M2</f>
        <v>9.5799218750000001</v>
      </c>
      <c r="H3">
        <v>9.595703125</v>
      </c>
      <c r="I3">
        <v>4.7300000000000004</v>
      </c>
      <c r="L3">
        <f t="shared" ref="L3:L66" si="1">H4-H3</f>
        <v>5.37109375E-3</v>
      </c>
      <c r="M3">
        <f t="shared" ref="M3:M66" si="2">I4-I3</f>
        <v>0</v>
      </c>
      <c r="N3">
        <f t="shared" ref="N3:N66" si="3">L3-M3</f>
        <v>5.37109375E-3</v>
      </c>
    </row>
    <row r="4" spans="1:14" x14ac:dyDescent="0.2">
      <c r="A4" t="s">
        <v>30</v>
      </c>
      <c r="B4" t="s">
        <v>28</v>
      </c>
      <c r="C4" t="s">
        <v>24</v>
      </c>
      <c r="D4">
        <f t="shared" si="0"/>
        <v>19619.68</v>
      </c>
      <c r="E4">
        <f t="shared" ref="E4:E66" si="4">IF(G4=G3,E3,E3+1)</f>
        <v>2</v>
      </c>
      <c r="F4">
        <f t="shared" ref="F4:F66" si="5">F3+1</f>
        <v>3</v>
      </c>
      <c r="G4">
        <f t="shared" ref="G4:G66" si="6">G3+M3</f>
        <v>9.5799218750000001</v>
      </c>
      <c r="H4">
        <v>9.60107421875</v>
      </c>
      <c r="I4">
        <v>4.7300000000000004</v>
      </c>
      <c r="L4">
        <f t="shared" si="1"/>
        <v>1.47314453125</v>
      </c>
      <c r="M4">
        <f t="shared" si="2"/>
        <v>1.509999999999998</v>
      </c>
      <c r="N4">
        <f t="shared" si="3"/>
        <v>-3.685546874999801E-2</v>
      </c>
    </row>
    <row r="5" spans="1:14" x14ac:dyDescent="0.2">
      <c r="A5" t="s">
        <v>29</v>
      </c>
      <c r="B5" t="s">
        <v>27</v>
      </c>
      <c r="C5" t="s">
        <v>21</v>
      </c>
      <c r="D5">
        <f t="shared" si="0"/>
        <v>22712.159999999996</v>
      </c>
      <c r="E5">
        <f t="shared" si="4"/>
        <v>3</v>
      </c>
      <c r="F5">
        <f t="shared" si="5"/>
        <v>4</v>
      </c>
      <c r="G5">
        <f t="shared" si="6"/>
        <v>11.089921874999998</v>
      </c>
      <c r="H5">
        <v>11.07421875</v>
      </c>
      <c r="I5">
        <v>6.2399999999999984</v>
      </c>
      <c r="L5">
        <f t="shared" si="1"/>
        <v>8.7890625E-3</v>
      </c>
      <c r="M5">
        <f t="shared" si="2"/>
        <v>0</v>
      </c>
      <c r="N5">
        <f t="shared" si="3"/>
        <v>8.7890625E-3</v>
      </c>
    </row>
    <row r="6" spans="1:14" x14ac:dyDescent="0.2">
      <c r="A6" t="s">
        <v>29</v>
      </c>
      <c r="B6" t="s">
        <v>28</v>
      </c>
      <c r="C6" t="s">
        <v>26</v>
      </c>
      <c r="D6">
        <f t="shared" si="0"/>
        <v>22712.159999999996</v>
      </c>
      <c r="E6">
        <f t="shared" si="4"/>
        <v>3</v>
      </c>
      <c r="F6">
        <f t="shared" si="5"/>
        <v>5</v>
      </c>
      <c r="G6">
        <f t="shared" si="6"/>
        <v>11.089921874999998</v>
      </c>
      <c r="H6">
        <v>11.0830078125</v>
      </c>
      <c r="I6">
        <v>6.2399999999999984</v>
      </c>
      <c r="L6">
        <f t="shared" si="1"/>
        <v>3.63232421875</v>
      </c>
      <c r="M6">
        <f t="shared" si="2"/>
        <v>3.625</v>
      </c>
      <c r="N6">
        <f t="shared" si="3"/>
        <v>7.32421875E-3</v>
      </c>
    </row>
    <row r="7" spans="1:14" x14ac:dyDescent="0.2">
      <c r="A7" t="s">
        <v>30</v>
      </c>
      <c r="B7" t="s">
        <v>27</v>
      </c>
      <c r="C7" t="s">
        <v>19</v>
      </c>
      <c r="D7">
        <f t="shared" si="0"/>
        <v>30136.159999999996</v>
      </c>
      <c r="E7">
        <f t="shared" si="4"/>
        <v>4</v>
      </c>
      <c r="F7">
        <f t="shared" si="5"/>
        <v>6</v>
      </c>
      <c r="G7">
        <f t="shared" si="6"/>
        <v>14.714921874999998</v>
      </c>
      <c r="H7">
        <v>14.71533203125</v>
      </c>
      <c r="I7">
        <v>9.8649999999999984</v>
      </c>
      <c r="L7">
        <f t="shared" si="1"/>
        <v>1.318359375E-2</v>
      </c>
      <c r="M7">
        <f t="shared" si="2"/>
        <v>0</v>
      </c>
      <c r="N7">
        <f t="shared" si="3"/>
        <v>1.318359375E-2</v>
      </c>
    </row>
    <row r="8" spans="1:14" x14ac:dyDescent="0.2">
      <c r="A8" t="s">
        <v>30</v>
      </c>
      <c r="B8" t="s">
        <v>28</v>
      </c>
      <c r="C8" t="s">
        <v>24</v>
      </c>
      <c r="D8">
        <f t="shared" si="0"/>
        <v>30136.159999999996</v>
      </c>
      <c r="E8">
        <f t="shared" si="4"/>
        <v>4</v>
      </c>
      <c r="F8">
        <f t="shared" si="5"/>
        <v>7</v>
      </c>
      <c r="G8">
        <f t="shared" si="6"/>
        <v>14.714921874999998</v>
      </c>
      <c r="H8">
        <v>14.728515625</v>
      </c>
      <c r="I8">
        <v>9.8649999999999984</v>
      </c>
      <c r="L8">
        <f t="shared" si="1"/>
        <v>2.962890625</v>
      </c>
      <c r="M8">
        <f t="shared" si="2"/>
        <v>2.9549999999999983</v>
      </c>
      <c r="N8">
        <f t="shared" si="3"/>
        <v>7.8906250000017053E-3</v>
      </c>
    </row>
    <row r="9" spans="1:14" x14ac:dyDescent="0.2">
      <c r="A9" t="s">
        <v>30</v>
      </c>
      <c r="B9" t="s">
        <v>28</v>
      </c>
      <c r="C9" t="s">
        <v>24</v>
      </c>
      <c r="D9">
        <f t="shared" si="0"/>
        <v>36187.999999999993</v>
      </c>
      <c r="E9">
        <f t="shared" si="4"/>
        <v>5</v>
      </c>
      <c r="F9">
        <f t="shared" si="5"/>
        <v>8</v>
      </c>
      <c r="G9">
        <f t="shared" si="6"/>
        <v>17.669921874999996</v>
      </c>
      <c r="H9">
        <v>17.69140625</v>
      </c>
      <c r="I9">
        <v>12.819999999999997</v>
      </c>
      <c r="L9">
        <f t="shared" si="1"/>
        <v>3.1484375</v>
      </c>
      <c r="M9">
        <f t="shared" si="2"/>
        <v>3.1600000000000037</v>
      </c>
      <c r="N9">
        <f t="shared" si="3"/>
        <v>-1.1562500000003695E-2</v>
      </c>
    </row>
    <row r="10" spans="1:14" x14ac:dyDescent="0.2">
      <c r="A10" t="s">
        <v>30</v>
      </c>
      <c r="B10" t="s">
        <v>27</v>
      </c>
      <c r="C10" t="s">
        <v>20</v>
      </c>
      <c r="D10">
        <f t="shared" si="0"/>
        <v>42659.68</v>
      </c>
      <c r="E10">
        <f t="shared" si="4"/>
        <v>6</v>
      </c>
      <c r="F10">
        <f t="shared" si="5"/>
        <v>9</v>
      </c>
      <c r="G10">
        <f t="shared" si="6"/>
        <v>20.829921875</v>
      </c>
      <c r="H10">
        <v>20.83984375</v>
      </c>
      <c r="I10">
        <v>15.98</v>
      </c>
      <c r="L10">
        <f t="shared" si="1"/>
        <v>1.46484375E-2</v>
      </c>
      <c r="M10">
        <f t="shared" si="2"/>
        <v>0</v>
      </c>
      <c r="N10">
        <f t="shared" si="3"/>
        <v>1.46484375E-2</v>
      </c>
    </row>
    <row r="11" spans="1:14" x14ac:dyDescent="0.2">
      <c r="A11" t="s">
        <v>30</v>
      </c>
      <c r="B11" t="s">
        <v>28</v>
      </c>
      <c r="C11" t="s">
        <v>24</v>
      </c>
      <c r="D11">
        <f t="shared" si="0"/>
        <v>42659.68</v>
      </c>
      <c r="E11">
        <f t="shared" si="4"/>
        <v>6</v>
      </c>
      <c r="F11">
        <f t="shared" si="5"/>
        <v>10</v>
      </c>
      <c r="G11">
        <f t="shared" si="6"/>
        <v>20.829921875</v>
      </c>
      <c r="H11">
        <v>20.8544921875</v>
      </c>
      <c r="I11">
        <v>15.98</v>
      </c>
      <c r="L11">
        <f t="shared" si="1"/>
        <v>4.30078125</v>
      </c>
      <c r="M11">
        <f t="shared" si="2"/>
        <v>4.32</v>
      </c>
      <c r="N11">
        <f t="shared" si="3"/>
        <v>-1.9218750000000284E-2</v>
      </c>
    </row>
    <row r="12" spans="1:14" x14ac:dyDescent="0.2">
      <c r="A12" t="s">
        <v>29</v>
      </c>
      <c r="B12" t="s">
        <v>27</v>
      </c>
      <c r="C12" t="s">
        <v>19</v>
      </c>
      <c r="D12">
        <f t="shared" si="0"/>
        <v>51507.040000000001</v>
      </c>
      <c r="E12">
        <f t="shared" si="4"/>
        <v>7</v>
      </c>
      <c r="F12">
        <f t="shared" si="5"/>
        <v>11</v>
      </c>
      <c r="G12">
        <f t="shared" si="6"/>
        <v>25.149921875</v>
      </c>
      <c r="H12">
        <v>25.1552734375</v>
      </c>
      <c r="I12">
        <v>20.3</v>
      </c>
      <c r="L12">
        <f t="shared" si="1"/>
        <v>6.34765625E-3</v>
      </c>
      <c r="M12">
        <f t="shared" si="2"/>
        <v>0</v>
      </c>
      <c r="N12">
        <f t="shared" si="3"/>
        <v>6.34765625E-3</v>
      </c>
    </row>
    <row r="13" spans="1:14" x14ac:dyDescent="0.2">
      <c r="A13" t="s">
        <v>29</v>
      </c>
      <c r="B13" t="s">
        <v>28</v>
      </c>
      <c r="C13" t="s">
        <v>24</v>
      </c>
      <c r="D13">
        <f t="shared" si="0"/>
        <v>51507.040000000001</v>
      </c>
      <c r="E13">
        <f t="shared" si="4"/>
        <v>7</v>
      </c>
      <c r="F13">
        <f t="shared" si="5"/>
        <v>12</v>
      </c>
      <c r="G13">
        <f t="shared" si="6"/>
        <v>25.149921875</v>
      </c>
      <c r="H13">
        <v>25.16162109375</v>
      </c>
      <c r="I13">
        <v>20.3</v>
      </c>
      <c r="L13">
        <f t="shared" si="1"/>
        <v>4.0126953125</v>
      </c>
      <c r="M13">
        <f t="shared" si="2"/>
        <v>4.0049999999999955</v>
      </c>
      <c r="N13">
        <f t="shared" si="3"/>
        <v>7.6953125000045475E-3</v>
      </c>
    </row>
    <row r="14" spans="1:14" x14ac:dyDescent="0.2">
      <c r="A14" t="s">
        <v>30</v>
      </c>
      <c r="B14" t="s">
        <v>27</v>
      </c>
      <c r="C14" t="s">
        <v>22</v>
      </c>
      <c r="D14">
        <f t="shared" si="0"/>
        <v>59709.279999999992</v>
      </c>
      <c r="E14">
        <f t="shared" si="4"/>
        <v>8</v>
      </c>
      <c r="F14">
        <f t="shared" si="5"/>
        <v>13</v>
      </c>
      <c r="G14">
        <f t="shared" si="6"/>
        <v>29.154921874999996</v>
      </c>
      <c r="H14">
        <v>29.17431640625</v>
      </c>
      <c r="I14">
        <v>24.304999999999996</v>
      </c>
      <c r="L14">
        <f t="shared" si="1"/>
        <v>4.8828125E-4</v>
      </c>
      <c r="M14">
        <f t="shared" si="2"/>
        <v>0</v>
      </c>
      <c r="N14">
        <f t="shared" si="3"/>
        <v>4.8828125E-4</v>
      </c>
    </row>
    <row r="15" spans="1:14" x14ac:dyDescent="0.2">
      <c r="A15" t="s">
        <v>30</v>
      </c>
      <c r="B15" t="s">
        <v>28</v>
      </c>
      <c r="C15" t="s">
        <v>25</v>
      </c>
      <c r="D15">
        <f t="shared" si="0"/>
        <v>59709.279999999992</v>
      </c>
      <c r="E15">
        <f t="shared" si="4"/>
        <v>8</v>
      </c>
      <c r="F15">
        <f t="shared" si="5"/>
        <v>14</v>
      </c>
      <c r="G15">
        <f t="shared" si="6"/>
        <v>29.154921874999996</v>
      </c>
      <c r="H15">
        <v>29.1748046875</v>
      </c>
      <c r="I15">
        <v>24.304999999999996</v>
      </c>
      <c r="L15">
        <f t="shared" si="1"/>
        <v>3.51025390625</v>
      </c>
      <c r="M15">
        <f t="shared" si="2"/>
        <v>3.5050000000000026</v>
      </c>
      <c r="N15">
        <f t="shared" si="3"/>
        <v>5.253906249997442E-3</v>
      </c>
    </row>
    <row r="16" spans="1:14" x14ac:dyDescent="0.2">
      <c r="A16" t="s">
        <v>30</v>
      </c>
      <c r="B16" t="s">
        <v>27</v>
      </c>
      <c r="C16" t="s">
        <v>22</v>
      </c>
      <c r="D16">
        <f t="shared" si="0"/>
        <v>66887.51999999999</v>
      </c>
      <c r="E16">
        <f t="shared" si="4"/>
        <v>9</v>
      </c>
      <c r="F16">
        <f t="shared" si="5"/>
        <v>15</v>
      </c>
      <c r="G16">
        <f t="shared" si="6"/>
        <v>32.659921874999995</v>
      </c>
      <c r="H16">
        <v>32.68505859375</v>
      </c>
      <c r="I16">
        <v>27.81</v>
      </c>
      <c r="L16">
        <f t="shared" si="1"/>
        <v>3.90625E-3</v>
      </c>
      <c r="M16">
        <f t="shared" si="2"/>
        <v>0</v>
      </c>
      <c r="N16">
        <f t="shared" si="3"/>
        <v>3.90625E-3</v>
      </c>
    </row>
    <row r="17" spans="1:14" x14ac:dyDescent="0.2">
      <c r="A17" t="s">
        <v>30</v>
      </c>
      <c r="B17" t="s">
        <v>28</v>
      </c>
      <c r="C17" t="s">
        <v>25</v>
      </c>
      <c r="D17">
        <f t="shared" si="0"/>
        <v>66887.51999999999</v>
      </c>
      <c r="E17">
        <f t="shared" si="4"/>
        <v>9</v>
      </c>
      <c r="F17">
        <f t="shared" si="5"/>
        <v>16</v>
      </c>
      <c r="G17">
        <f t="shared" si="6"/>
        <v>32.659921874999995</v>
      </c>
      <c r="H17">
        <v>32.68896484375</v>
      </c>
      <c r="I17">
        <v>27.81</v>
      </c>
      <c r="L17">
        <f t="shared" si="1"/>
        <v>4.439453125</v>
      </c>
      <c r="M17">
        <f t="shared" si="2"/>
        <v>4.4500000000000064</v>
      </c>
      <c r="N17">
        <f t="shared" si="3"/>
        <v>-1.0546875000006395E-2</v>
      </c>
    </row>
    <row r="18" spans="1:14" x14ac:dyDescent="0.2">
      <c r="A18" t="s">
        <v>30</v>
      </c>
      <c r="B18" t="s">
        <v>27</v>
      </c>
      <c r="C18" t="s">
        <v>21</v>
      </c>
      <c r="D18">
        <f t="shared" si="0"/>
        <v>76001.119999999995</v>
      </c>
      <c r="E18">
        <f t="shared" si="4"/>
        <v>10</v>
      </c>
      <c r="F18">
        <f t="shared" si="5"/>
        <v>17</v>
      </c>
      <c r="G18">
        <f t="shared" si="6"/>
        <v>37.109921874999998</v>
      </c>
      <c r="H18">
        <v>37.12841796875</v>
      </c>
      <c r="I18">
        <v>32.260000000000005</v>
      </c>
      <c r="L18">
        <f t="shared" si="1"/>
        <v>4.8828125E-4</v>
      </c>
      <c r="M18">
        <f t="shared" si="2"/>
        <v>0</v>
      </c>
      <c r="N18">
        <f t="shared" si="3"/>
        <v>4.8828125E-4</v>
      </c>
    </row>
    <row r="19" spans="1:14" x14ac:dyDescent="0.2">
      <c r="A19" t="s">
        <v>30</v>
      </c>
      <c r="B19" t="s">
        <v>28</v>
      </c>
      <c r="C19" t="s">
        <v>26</v>
      </c>
      <c r="D19">
        <f t="shared" si="0"/>
        <v>76001.119999999995</v>
      </c>
      <c r="E19">
        <f t="shared" si="4"/>
        <v>10</v>
      </c>
      <c r="F19">
        <f t="shared" si="5"/>
        <v>18</v>
      </c>
      <c r="G19">
        <f t="shared" si="6"/>
        <v>37.109921874999998</v>
      </c>
      <c r="H19">
        <v>37.12890625</v>
      </c>
      <c r="I19">
        <v>32.260000000000005</v>
      </c>
      <c r="L19">
        <f t="shared" si="1"/>
        <v>9.96337890625</v>
      </c>
      <c r="M19">
        <f t="shared" si="2"/>
        <v>9.9549999999999983</v>
      </c>
      <c r="N19">
        <f t="shared" si="3"/>
        <v>8.3789062500017053E-3</v>
      </c>
    </row>
    <row r="20" spans="1:14" x14ac:dyDescent="0.2">
      <c r="A20" t="s">
        <v>29</v>
      </c>
      <c r="B20" t="s">
        <v>27</v>
      </c>
      <c r="C20" t="s">
        <v>19</v>
      </c>
      <c r="D20">
        <f t="shared" si="0"/>
        <v>96388.959999999992</v>
      </c>
      <c r="E20">
        <f t="shared" si="4"/>
        <v>11</v>
      </c>
      <c r="F20">
        <f t="shared" si="5"/>
        <v>19</v>
      </c>
      <c r="G20">
        <f t="shared" si="6"/>
        <v>47.064921874999996</v>
      </c>
      <c r="H20">
        <v>47.09228515625</v>
      </c>
      <c r="I20">
        <v>42.215000000000003</v>
      </c>
      <c r="L20">
        <f t="shared" si="1"/>
        <v>5.37109375E-3</v>
      </c>
      <c r="M20">
        <f t="shared" si="2"/>
        <v>0</v>
      </c>
      <c r="N20">
        <f t="shared" si="3"/>
        <v>5.37109375E-3</v>
      </c>
    </row>
    <row r="21" spans="1:14" x14ac:dyDescent="0.2">
      <c r="A21" t="s">
        <v>29</v>
      </c>
      <c r="B21" t="s">
        <v>28</v>
      </c>
      <c r="C21" t="s">
        <v>24</v>
      </c>
      <c r="D21">
        <f t="shared" si="0"/>
        <v>96388.959999999992</v>
      </c>
      <c r="E21">
        <f t="shared" si="4"/>
        <v>11</v>
      </c>
      <c r="F21">
        <f t="shared" si="5"/>
        <v>20</v>
      </c>
      <c r="G21">
        <f t="shared" si="6"/>
        <v>47.064921874999996</v>
      </c>
      <c r="H21">
        <v>47.09765625</v>
      </c>
      <c r="I21">
        <v>42.215000000000003</v>
      </c>
      <c r="L21">
        <f t="shared" si="1"/>
        <v>2.82763671875</v>
      </c>
      <c r="M21">
        <f t="shared" si="2"/>
        <v>2.8299999999999983</v>
      </c>
      <c r="N21">
        <f t="shared" si="3"/>
        <v>-2.3632812499982947E-3</v>
      </c>
    </row>
    <row r="22" spans="1:14" x14ac:dyDescent="0.2">
      <c r="A22" t="s">
        <v>29</v>
      </c>
      <c r="B22" t="s">
        <v>27</v>
      </c>
      <c r="C22" t="s">
        <v>22</v>
      </c>
      <c r="D22">
        <f t="shared" si="0"/>
        <v>102184.79999999999</v>
      </c>
      <c r="E22">
        <f t="shared" si="4"/>
        <v>12</v>
      </c>
      <c r="F22">
        <f t="shared" si="5"/>
        <v>21</v>
      </c>
      <c r="G22">
        <f t="shared" si="6"/>
        <v>49.894921874999994</v>
      </c>
      <c r="H22">
        <v>49.92529296875</v>
      </c>
      <c r="I22">
        <v>45.045000000000002</v>
      </c>
      <c r="L22">
        <f t="shared" si="1"/>
        <v>9.765625E-4</v>
      </c>
      <c r="M22">
        <f t="shared" si="2"/>
        <v>0</v>
      </c>
      <c r="N22">
        <f t="shared" si="3"/>
        <v>9.765625E-4</v>
      </c>
    </row>
    <row r="23" spans="1:14" x14ac:dyDescent="0.2">
      <c r="A23" t="s">
        <v>29</v>
      </c>
      <c r="B23" t="s">
        <v>28</v>
      </c>
      <c r="C23" t="s">
        <v>25</v>
      </c>
      <c r="D23">
        <f t="shared" si="0"/>
        <v>102184.79999999999</v>
      </c>
      <c r="E23">
        <f t="shared" si="4"/>
        <v>12</v>
      </c>
      <c r="F23">
        <f t="shared" si="5"/>
        <v>22</v>
      </c>
      <c r="G23">
        <f t="shared" si="6"/>
        <v>49.894921874999994</v>
      </c>
      <c r="H23">
        <v>49.92626953125</v>
      </c>
      <c r="I23">
        <v>45.045000000000002</v>
      </c>
      <c r="L23">
        <f t="shared" si="1"/>
        <v>3.92236328125</v>
      </c>
      <c r="M23">
        <f t="shared" si="2"/>
        <v>3.9199999999999946</v>
      </c>
      <c r="N23">
        <f t="shared" si="3"/>
        <v>2.3632812500054001E-3</v>
      </c>
    </row>
    <row r="24" spans="1:14" x14ac:dyDescent="0.2">
      <c r="A24" t="s">
        <v>30</v>
      </c>
      <c r="B24" t="s">
        <v>27</v>
      </c>
      <c r="C24" t="s">
        <v>20</v>
      </c>
      <c r="D24">
        <f t="shared" si="0"/>
        <v>110212.95999999998</v>
      </c>
      <c r="E24">
        <f t="shared" si="4"/>
        <v>13</v>
      </c>
      <c r="F24">
        <f t="shared" si="5"/>
        <v>23</v>
      </c>
      <c r="G24">
        <f t="shared" si="6"/>
        <v>53.814921874999989</v>
      </c>
      <c r="H24">
        <v>53.8486328125</v>
      </c>
      <c r="I24">
        <v>48.964999999999996</v>
      </c>
      <c r="L24">
        <f t="shared" si="1"/>
        <v>5.37109375E-3</v>
      </c>
      <c r="M24">
        <f t="shared" si="2"/>
        <v>0</v>
      </c>
      <c r="N24">
        <f t="shared" si="3"/>
        <v>5.37109375E-3</v>
      </c>
    </row>
    <row r="25" spans="1:14" x14ac:dyDescent="0.2">
      <c r="A25" t="s">
        <v>30</v>
      </c>
      <c r="B25" t="s">
        <v>28</v>
      </c>
      <c r="C25" t="s">
        <v>24</v>
      </c>
      <c r="D25">
        <f t="shared" si="0"/>
        <v>110212.95999999998</v>
      </c>
      <c r="E25">
        <f t="shared" si="4"/>
        <v>13</v>
      </c>
      <c r="F25">
        <f t="shared" si="5"/>
        <v>24</v>
      </c>
      <c r="G25">
        <f t="shared" si="6"/>
        <v>53.814921874999989</v>
      </c>
      <c r="H25">
        <v>53.85400390625</v>
      </c>
      <c r="I25">
        <v>48.964999999999996</v>
      </c>
      <c r="L25">
        <f t="shared" si="1"/>
        <v>4.10986328125</v>
      </c>
      <c r="M25">
        <f t="shared" si="2"/>
        <v>4.1300000000000026</v>
      </c>
      <c r="N25">
        <f t="shared" si="3"/>
        <v>-2.0136718750002558E-2</v>
      </c>
    </row>
    <row r="26" spans="1:14" x14ac:dyDescent="0.2">
      <c r="A26" t="s">
        <v>30</v>
      </c>
      <c r="B26" t="s">
        <v>28</v>
      </c>
      <c r="C26" t="s">
        <v>24</v>
      </c>
      <c r="D26">
        <f t="shared" si="0"/>
        <v>118671.19999999998</v>
      </c>
      <c r="E26">
        <f t="shared" si="4"/>
        <v>14</v>
      </c>
      <c r="F26">
        <f t="shared" si="5"/>
        <v>25</v>
      </c>
      <c r="G26">
        <f t="shared" si="6"/>
        <v>57.944921874999991</v>
      </c>
      <c r="H26">
        <v>57.9638671875</v>
      </c>
      <c r="I26">
        <v>53.094999999999999</v>
      </c>
      <c r="L26">
        <f t="shared" si="1"/>
        <v>3.87548828125</v>
      </c>
      <c r="M26">
        <f t="shared" si="2"/>
        <v>3.8850000000000051</v>
      </c>
      <c r="N26">
        <f t="shared" si="3"/>
        <v>-9.5117187500051159E-3</v>
      </c>
    </row>
    <row r="27" spans="1:14" x14ac:dyDescent="0.2">
      <c r="A27" t="s">
        <v>29</v>
      </c>
      <c r="B27" t="s">
        <v>27</v>
      </c>
      <c r="C27" t="s">
        <v>19</v>
      </c>
      <c r="D27">
        <f t="shared" si="0"/>
        <v>126627.68</v>
      </c>
      <c r="E27">
        <f t="shared" si="4"/>
        <v>15</v>
      </c>
      <c r="F27">
        <f t="shared" si="5"/>
        <v>26</v>
      </c>
      <c r="G27">
        <f t="shared" si="6"/>
        <v>61.829921874999997</v>
      </c>
      <c r="H27">
        <v>61.83935546875</v>
      </c>
      <c r="I27">
        <v>56.980000000000004</v>
      </c>
      <c r="L27">
        <f t="shared" si="1"/>
        <v>2.9296875E-3</v>
      </c>
      <c r="M27">
        <f t="shared" si="2"/>
        <v>0</v>
      </c>
      <c r="N27">
        <f t="shared" si="3"/>
        <v>2.9296875E-3</v>
      </c>
    </row>
    <row r="28" spans="1:14" x14ac:dyDescent="0.2">
      <c r="A28" t="s">
        <v>29</v>
      </c>
      <c r="B28" t="s">
        <v>28</v>
      </c>
      <c r="C28" t="s">
        <v>24</v>
      </c>
      <c r="D28">
        <f t="shared" si="0"/>
        <v>126627.68</v>
      </c>
      <c r="E28">
        <f t="shared" si="4"/>
        <v>15</v>
      </c>
      <c r="F28">
        <f t="shared" si="5"/>
        <v>27</v>
      </c>
      <c r="G28">
        <f t="shared" si="6"/>
        <v>61.829921874999997</v>
      </c>
      <c r="H28">
        <v>61.84228515625</v>
      </c>
      <c r="I28">
        <v>56.980000000000004</v>
      </c>
      <c r="L28">
        <f t="shared" si="1"/>
        <v>4.12353515625</v>
      </c>
      <c r="M28">
        <f t="shared" si="2"/>
        <v>4.1149999999999949</v>
      </c>
      <c r="N28">
        <f t="shared" si="3"/>
        <v>8.5351562500051159E-3</v>
      </c>
    </row>
    <row r="29" spans="1:14" x14ac:dyDescent="0.2">
      <c r="A29" t="s">
        <v>30</v>
      </c>
      <c r="B29" t="s">
        <v>27</v>
      </c>
      <c r="C29" t="s">
        <v>20</v>
      </c>
      <c r="D29">
        <f t="shared" si="0"/>
        <v>135055.19999999998</v>
      </c>
      <c r="E29">
        <f t="shared" si="4"/>
        <v>16</v>
      </c>
      <c r="F29">
        <f t="shared" si="5"/>
        <v>28</v>
      </c>
      <c r="G29">
        <f t="shared" si="6"/>
        <v>65.944921874999991</v>
      </c>
      <c r="H29">
        <v>65.9658203125</v>
      </c>
      <c r="I29">
        <v>61.094999999999999</v>
      </c>
      <c r="L29">
        <f t="shared" si="1"/>
        <v>4.8828125E-3</v>
      </c>
      <c r="M29">
        <f t="shared" si="2"/>
        <v>0</v>
      </c>
      <c r="N29">
        <f t="shared" si="3"/>
        <v>4.8828125E-3</v>
      </c>
    </row>
    <row r="30" spans="1:14" x14ac:dyDescent="0.2">
      <c r="A30" t="s">
        <v>30</v>
      </c>
      <c r="B30" t="s">
        <v>28</v>
      </c>
      <c r="C30" t="s">
        <v>24</v>
      </c>
      <c r="D30">
        <f t="shared" si="0"/>
        <v>135055.19999999998</v>
      </c>
      <c r="E30">
        <f t="shared" si="4"/>
        <v>16</v>
      </c>
      <c r="F30">
        <f t="shared" si="5"/>
        <v>29</v>
      </c>
      <c r="G30">
        <f t="shared" si="6"/>
        <v>65.944921874999991</v>
      </c>
      <c r="H30">
        <v>65.970703125</v>
      </c>
      <c r="I30">
        <v>61.094999999999999</v>
      </c>
      <c r="L30">
        <f t="shared" si="1"/>
        <v>10.998046875</v>
      </c>
      <c r="M30">
        <f t="shared" si="2"/>
        <v>11.025000000000006</v>
      </c>
      <c r="N30">
        <f t="shared" si="3"/>
        <v>-2.6953125000005684E-2</v>
      </c>
    </row>
    <row r="31" spans="1:14" x14ac:dyDescent="0.2">
      <c r="A31" t="s">
        <v>30</v>
      </c>
      <c r="B31" t="s">
        <v>27</v>
      </c>
      <c r="C31" t="s">
        <v>20</v>
      </c>
      <c r="D31">
        <f t="shared" si="0"/>
        <v>157634.4</v>
      </c>
      <c r="E31">
        <f t="shared" si="4"/>
        <v>17</v>
      </c>
      <c r="F31">
        <f t="shared" si="5"/>
        <v>30</v>
      </c>
      <c r="G31">
        <f t="shared" si="6"/>
        <v>76.969921874999997</v>
      </c>
      <c r="H31">
        <v>76.96875</v>
      </c>
      <c r="I31">
        <v>72.12</v>
      </c>
      <c r="L31">
        <f t="shared" si="1"/>
        <v>2.9296875E-3</v>
      </c>
      <c r="M31">
        <f t="shared" si="2"/>
        <v>0</v>
      </c>
      <c r="N31">
        <f t="shared" si="3"/>
        <v>2.9296875E-3</v>
      </c>
    </row>
    <row r="32" spans="1:14" x14ac:dyDescent="0.2">
      <c r="A32" t="s">
        <v>30</v>
      </c>
      <c r="B32" t="s">
        <v>28</v>
      </c>
      <c r="C32" t="s">
        <v>24</v>
      </c>
      <c r="D32">
        <f t="shared" si="0"/>
        <v>157634.4</v>
      </c>
      <c r="E32">
        <f t="shared" si="4"/>
        <v>17</v>
      </c>
      <c r="F32">
        <f t="shared" si="5"/>
        <v>31</v>
      </c>
      <c r="G32">
        <f t="shared" si="6"/>
        <v>76.969921874999997</v>
      </c>
      <c r="H32">
        <v>76.9716796875</v>
      </c>
      <c r="I32">
        <v>72.12</v>
      </c>
      <c r="L32">
        <f t="shared" si="1"/>
        <v>4.9912109375</v>
      </c>
      <c r="M32">
        <f t="shared" si="2"/>
        <v>4.9899999999999949</v>
      </c>
      <c r="N32">
        <f t="shared" si="3"/>
        <v>1.2109375000051159E-3</v>
      </c>
    </row>
    <row r="33" spans="1:14" x14ac:dyDescent="0.2">
      <c r="A33" t="s">
        <v>30</v>
      </c>
      <c r="B33" t="s">
        <v>27</v>
      </c>
      <c r="C33" t="s">
        <v>17</v>
      </c>
      <c r="D33">
        <f t="shared" si="0"/>
        <v>167853.91999999998</v>
      </c>
      <c r="E33">
        <f t="shared" si="4"/>
        <v>18</v>
      </c>
      <c r="F33">
        <f t="shared" si="5"/>
        <v>32</v>
      </c>
      <c r="G33">
        <f t="shared" si="6"/>
        <v>81.959921874999992</v>
      </c>
      <c r="H33">
        <v>81.962890625</v>
      </c>
      <c r="I33">
        <v>77.11</v>
      </c>
      <c r="L33">
        <f t="shared" si="1"/>
        <v>3.41796875E-3</v>
      </c>
      <c r="M33">
        <f t="shared" si="2"/>
        <v>0</v>
      </c>
      <c r="N33">
        <f t="shared" si="3"/>
        <v>3.41796875E-3</v>
      </c>
    </row>
    <row r="34" spans="1:14" x14ac:dyDescent="0.2">
      <c r="A34" t="s">
        <v>30</v>
      </c>
      <c r="B34" t="s">
        <v>28</v>
      </c>
      <c r="C34" t="s">
        <v>26</v>
      </c>
      <c r="D34">
        <f t="shared" si="0"/>
        <v>167853.91999999998</v>
      </c>
      <c r="E34">
        <f t="shared" si="4"/>
        <v>18</v>
      </c>
      <c r="F34">
        <f t="shared" si="5"/>
        <v>33</v>
      </c>
      <c r="G34">
        <f t="shared" si="6"/>
        <v>81.959921874999992</v>
      </c>
      <c r="H34">
        <v>81.96630859375</v>
      </c>
      <c r="I34">
        <v>77.11</v>
      </c>
      <c r="L34">
        <f t="shared" si="1"/>
        <v>10.6826171875</v>
      </c>
      <c r="M34">
        <f t="shared" si="2"/>
        <v>10.685000000000002</v>
      </c>
      <c r="N34">
        <f t="shared" si="3"/>
        <v>-2.3828125000022737E-3</v>
      </c>
    </row>
    <row r="35" spans="1:14" x14ac:dyDescent="0.2">
      <c r="A35" t="s">
        <v>30</v>
      </c>
      <c r="B35" t="s">
        <v>27</v>
      </c>
      <c r="C35" t="s">
        <v>20</v>
      </c>
      <c r="D35">
        <f t="shared" si="0"/>
        <v>189736.8</v>
      </c>
      <c r="E35">
        <f t="shared" si="4"/>
        <v>19</v>
      </c>
      <c r="F35">
        <f t="shared" si="5"/>
        <v>34</v>
      </c>
      <c r="G35">
        <f t="shared" si="6"/>
        <v>92.644921874999994</v>
      </c>
      <c r="H35">
        <v>92.64892578125</v>
      </c>
      <c r="I35">
        <v>87.795000000000002</v>
      </c>
      <c r="L35">
        <f t="shared" si="1"/>
        <v>6.8359375E-3</v>
      </c>
      <c r="M35">
        <f t="shared" si="2"/>
        <v>0</v>
      </c>
      <c r="N35">
        <f t="shared" si="3"/>
        <v>6.8359375E-3</v>
      </c>
    </row>
    <row r="36" spans="1:14" x14ac:dyDescent="0.2">
      <c r="A36" t="s">
        <v>30</v>
      </c>
      <c r="B36" t="s">
        <v>28</v>
      </c>
      <c r="C36" t="s">
        <v>24</v>
      </c>
      <c r="D36">
        <f t="shared" si="0"/>
        <v>189736.8</v>
      </c>
      <c r="E36">
        <f t="shared" si="4"/>
        <v>19</v>
      </c>
      <c r="F36">
        <f t="shared" si="5"/>
        <v>35</v>
      </c>
      <c r="G36">
        <f t="shared" si="6"/>
        <v>92.644921874999994</v>
      </c>
      <c r="H36">
        <v>92.65576171875</v>
      </c>
      <c r="I36">
        <v>87.795000000000002</v>
      </c>
      <c r="L36">
        <f t="shared" si="1"/>
        <v>3.38720703125</v>
      </c>
      <c r="M36">
        <f t="shared" si="2"/>
        <v>3.3699999999999903</v>
      </c>
      <c r="N36">
        <f t="shared" si="3"/>
        <v>1.7207031250009663E-2</v>
      </c>
    </row>
    <row r="37" spans="1:14" x14ac:dyDescent="0.2">
      <c r="A37" t="s">
        <v>30</v>
      </c>
      <c r="B37" t="s">
        <v>27</v>
      </c>
      <c r="C37" t="s">
        <v>19</v>
      </c>
      <c r="D37">
        <f t="shared" si="0"/>
        <v>196638.55999999997</v>
      </c>
      <c r="E37">
        <f t="shared" si="4"/>
        <v>20</v>
      </c>
      <c r="F37">
        <f t="shared" si="5"/>
        <v>36</v>
      </c>
      <c r="G37">
        <f t="shared" si="6"/>
        <v>96.014921874999985</v>
      </c>
      <c r="H37">
        <v>96.04296875</v>
      </c>
      <c r="I37">
        <v>91.164999999999992</v>
      </c>
      <c r="L37">
        <f t="shared" si="1"/>
        <v>1.46484375E-3</v>
      </c>
      <c r="M37">
        <f t="shared" si="2"/>
        <v>0</v>
      </c>
      <c r="N37">
        <f t="shared" si="3"/>
        <v>1.46484375E-3</v>
      </c>
    </row>
    <row r="38" spans="1:14" x14ac:dyDescent="0.2">
      <c r="A38" t="s">
        <v>30</v>
      </c>
      <c r="B38" t="s">
        <v>28</v>
      </c>
      <c r="C38" t="s">
        <v>24</v>
      </c>
      <c r="D38">
        <f t="shared" si="0"/>
        <v>196638.55999999997</v>
      </c>
      <c r="E38">
        <f t="shared" si="4"/>
        <v>20</v>
      </c>
      <c r="F38">
        <f t="shared" si="5"/>
        <v>37</v>
      </c>
      <c r="G38">
        <f t="shared" si="6"/>
        <v>96.014921874999985</v>
      </c>
      <c r="H38">
        <v>96.04443359375</v>
      </c>
      <c r="I38">
        <v>91.164999999999992</v>
      </c>
      <c r="L38">
        <f t="shared" si="1"/>
        <v>5.08203125</v>
      </c>
      <c r="M38">
        <f t="shared" si="2"/>
        <v>5.0800000000000125</v>
      </c>
      <c r="N38">
        <f t="shared" si="3"/>
        <v>2.0312499999874944E-3</v>
      </c>
    </row>
    <row r="39" spans="1:14" x14ac:dyDescent="0.2">
      <c r="A39" t="s">
        <v>30</v>
      </c>
      <c r="B39" t="s">
        <v>27</v>
      </c>
      <c r="C39" t="s">
        <v>18</v>
      </c>
      <c r="D39">
        <f t="shared" si="0"/>
        <v>207042.4</v>
      </c>
      <c r="E39">
        <f t="shared" si="4"/>
        <v>21</v>
      </c>
      <c r="F39">
        <f t="shared" si="5"/>
        <v>38</v>
      </c>
      <c r="G39">
        <f t="shared" si="6"/>
        <v>101.094921875</v>
      </c>
      <c r="H39">
        <v>101.12646484375</v>
      </c>
      <c r="I39">
        <v>96.245000000000005</v>
      </c>
      <c r="L39">
        <f t="shared" si="1"/>
        <v>1.025390625E-2</v>
      </c>
      <c r="M39">
        <f t="shared" si="2"/>
        <v>0</v>
      </c>
      <c r="N39">
        <f t="shared" si="3"/>
        <v>1.025390625E-2</v>
      </c>
    </row>
    <row r="40" spans="1:14" x14ac:dyDescent="0.2">
      <c r="A40" t="s">
        <v>30</v>
      </c>
      <c r="B40" t="s">
        <v>28</v>
      </c>
      <c r="C40" t="s">
        <v>24</v>
      </c>
      <c r="D40">
        <f t="shared" si="0"/>
        <v>207042.4</v>
      </c>
      <c r="E40">
        <f t="shared" si="4"/>
        <v>21</v>
      </c>
      <c r="F40">
        <f t="shared" si="5"/>
        <v>39</v>
      </c>
      <c r="G40">
        <f t="shared" si="6"/>
        <v>101.094921875</v>
      </c>
      <c r="H40">
        <v>101.13671875</v>
      </c>
      <c r="I40">
        <v>96.245000000000005</v>
      </c>
      <c r="L40">
        <f t="shared" si="1"/>
        <v>3.3095703125</v>
      </c>
      <c r="M40">
        <f t="shared" si="2"/>
        <v>3.3399999999999892</v>
      </c>
      <c r="N40">
        <f t="shared" si="3"/>
        <v>-3.04296874999892E-2</v>
      </c>
    </row>
    <row r="41" spans="1:14" x14ac:dyDescent="0.2">
      <c r="A41" t="s">
        <v>30</v>
      </c>
      <c r="B41" t="s">
        <v>27</v>
      </c>
      <c r="C41" t="s">
        <v>19</v>
      </c>
      <c r="D41">
        <f t="shared" si="0"/>
        <v>213882.71999999997</v>
      </c>
      <c r="E41">
        <f t="shared" si="4"/>
        <v>22</v>
      </c>
      <c r="F41">
        <f t="shared" si="5"/>
        <v>40</v>
      </c>
      <c r="G41">
        <f t="shared" si="6"/>
        <v>104.43492187499999</v>
      </c>
      <c r="H41">
        <v>104.4462890625</v>
      </c>
      <c r="I41">
        <v>99.584999999999994</v>
      </c>
      <c r="L41">
        <f t="shared" si="1"/>
        <v>2.44140625E-3</v>
      </c>
      <c r="M41">
        <f t="shared" si="2"/>
        <v>0</v>
      </c>
      <c r="N41">
        <f t="shared" si="3"/>
        <v>2.44140625E-3</v>
      </c>
    </row>
    <row r="42" spans="1:14" x14ac:dyDescent="0.2">
      <c r="A42" t="s">
        <v>30</v>
      </c>
      <c r="B42" t="s">
        <v>28</v>
      </c>
      <c r="C42" t="s">
        <v>24</v>
      </c>
      <c r="D42">
        <f t="shared" si="0"/>
        <v>213882.71999999997</v>
      </c>
      <c r="E42">
        <f t="shared" si="4"/>
        <v>22</v>
      </c>
      <c r="F42">
        <f t="shared" si="5"/>
        <v>41</v>
      </c>
      <c r="G42">
        <f t="shared" si="6"/>
        <v>104.43492187499999</v>
      </c>
      <c r="H42">
        <v>104.44873046875</v>
      </c>
      <c r="I42">
        <v>99.584999999999994</v>
      </c>
      <c r="L42">
        <f t="shared" si="1"/>
        <v>3.87646484375</v>
      </c>
      <c r="M42">
        <f t="shared" si="2"/>
        <v>3.8650000000000091</v>
      </c>
      <c r="N42">
        <f t="shared" si="3"/>
        <v>1.1464843749990905E-2</v>
      </c>
    </row>
    <row r="43" spans="1:14" x14ac:dyDescent="0.2">
      <c r="A43" t="s">
        <v>29</v>
      </c>
      <c r="B43" t="s">
        <v>27</v>
      </c>
      <c r="C43" t="s">
        <v>21</v>
      </c>
      <c r="D43">
        <f t="shared" si="0"/>
        <v>221798.24</v>
      </c>
      <c r="E43">
        <f t="shared" si="4"/>
        <v>23</v>
      </c>
      <c r="F43">
        <f t="shared" si="5"/>
        <v>42</v>
      </c>
      <c r="G43">
        <f t="shared" si="6"/>
        <v>108.299921875</v>
      </c>
      <c r="H43">
        <v>108.3251953125</v>
      </c>
      <c r="I43">
        <v>103.45</v>
      </c>
      <c r="L43">
        <f t="shared" si="1"/>
        <v>9.765625E-4</v>
      </c>
      <c r="M43">
        <f t="shared" si="2"/>
        <v>0</v>
      </c>
      <c r="N43">
        <f t="shared" si="3"/>
        <v>9.765625E-4</v>
      </c>
    </row>
    <row r="44" spans="1:14" x14ac:dyDescent="0.2">
      <c r="A44" t="s">
        <v>29</v>
      </c>
      <c r="B44" t="s">
        <v>28</v>
      </c>
      <c r="C44" t="s">
        <v>26</v>
      </c>
      <c r="D44">
        <f t="shared" si="0"/>
        <v>221798.24</v>
      </c>
      <c r="E44">
        <f t="shared" si="4"/>
        <v>23</v>
      </c>
      <c r="F44">
        <f t="shared" si="5"/>
        <v>43</v>
      </c>
      <c r="G44">
        <f t="shared" si="6"/>
        <v>108.299921875</v>
      </c>
      <c r="H44">
        <v>108.326171875</v>
      </c>
      <c r="I44">
        <v>103.45</v>
      </c>
      <c r="L44">
        <f t="shared" si="1"/>
        <v>6.04052734375</v>
      </c>
      <c r="M44">
        <f t="shared" si="2"/>
        <v>6.039999999999992</v>
      </c>
      <c r="N44">
        <f t="shared" si="3"/>
        <v>5.2734375000795808E-4</v>
      </c>
    </row>
    <row r="45" spans="1:14" x14ac:dyDescent="0.2">
      <c r="A45" t="s">
        <v>30</v>
      </c>
      <c r="B45" t="s">
        <v>27</v>
      </c>
      <c r="C45" t="s">
        <v>21</v>
      </c>
      <c r="D45">
        <f t="shared" si="0"/>
        <v>234168.15999999997</v>
      </c>
      <c r="E45">
        <f t="shared" si="4"/>
        <v>24</v>
      </c>
      <c r="F45">
        <f t="shared" si="5"/>
        <v>44</v>
      </c>
      <c r="G45">
        <f t="shared" si="6"/>
        <v>114.33992187499999</v>
      </c>
      <c r="H45">
        <v>114.36669921875</v>
      </c>
      <c r="I45">
        <v>109.49</v>
      </c>
      <c r="L45">
        <f t="shared" si="1"/>
        <v>4.8828125E-4</v>
      </c>
      <c r="M45">
        <f t="shared" si="2"/>
        <v>0</v>
      </c>
      <c r="N45">
        <f t="shared" si="3"/>
        <v>4.8828125E-4</v>
      </c>
    </row>
    <row r="46" spans="1:14" x14ac:dyDescent="0.2">
      <c r="A46" t="s">
        <v>30</v>
      </c>
      <c r="B46" t="s">
        <v>28</v>
      </c>
      <c r="C46" t="s">
        <v>26</v>
      </c>
      <c r="D46">
        <f t="shared" si="0"/>
        <v>234168.15999999997</v>
      </c>
      <c r="E46">
        <f t="shared" si="4"/>
        <v>24</v>
      </c>
      <c r="F46">
        <f t="shared" si="5"/>
        <v>45</v>
      </c>
      <c r="G46">
        <f t="shared" si="6"/>
        <v>114.33992187499999</v>
      </c>
      <c r="H46">
        <v>114.3671875</v>
      </c>
      <c r="I46">
        <v>109.49</v>
      </c>
      <c r="L46">
        <f t="shared" si="1"/>
        <v>3.6748046875</v>
      </c>
      <c r="M46">
        <f t="shared" si="2"/>
        <v>3.6800000000000068</v>
      </c>
      <c r="N46">
        <f t="shared" si="3"/>
        <v>-5.1953125000068212E-3</v>
      </c>
    </row>
    <row r="47" spans="1:14" x14ac:dyDescent="0.2">
      <c r="A47" t="s">
        <v>29</v>
      </c>
      <c r="B47" t="s">
        <v>27</v>
      </c>
      <c r="C47" t="s">
        <v>22</v>
      </c>
      <c r="D47">
        <f t="shared" si="0"/>
        <v>241704.8</v>
      </c>
      <c r="E47">
        <f t="shared" si="4"/>
        <v>25</v>
      </c>
      <c r="F47">
        <f t="shared" si="5"/>
        <v>46</v>
      </c>
      <c r="G47">
        <f t="shared" si="6"/>
        <v>118.01992187499999</v>
      </c>
      <c r="H47">
        <v>118.0419921875</v>
      </c>
      <c r="I47">
        <v>113.17</v>
      </c>
      <c r="L47">
        <f t="shared" si="1"/>
        <v>4.8828125E-4</v>
      </c>
      <c r="M47">
        <f t="shared" si="2"/>
        <v>0</v>
      </c>
      <c r="N47">
        <f t="shared" si="3"/>
        <v>4.8828125E-4</v>
      </c>
    </row>
    <row r="48" spans="1:14" x14ac:dyDescent="0.2">
      <c r="A48" t="s">
        <v>29</v>
      </c>
      <c r="B48" t="s">
        <v>28</v>
      </c>
      <c r="C48" t="s">
        <v>25</v>
      </c>
      <c r="D48">
        <f t="shared" si="0"/>
        <v>241704.8</v>
      </c>
      <c r="E48">
        <f t="shared" si="4"/>
        <v>25</v>
      </c>
      <c r="F48">
        <f t="shared" si="5"/>
        <v>47</v>
      </c>
      <c r="G48">
        <f t="shared" si="6"/>
        <v>118.01992187499999</v>
      </c>
      <c r="H48">
        <v>118.04248046875</v>
      </c>
      <c r="I48">
        <v>113.17</v>
      </c>
      <c r="L48">
        <f t="shared" si="1"/>
        <v>10.64794921875</v>
      </c>
      <c r="M48">
        <f t="shared" si="2"/>
        <v>10.655000000000001</v>
      </c>
      <c r="N48">
        <f t="shared" si="3"/>
        <v>-7.0507812500011369E-3</v>
      </c>
    </row>
    <row r="49" spans="1:14" x14ac:dyDescent="0.2">
      <c r="A49" t="s">
        <v>30</v>
      </c>
      <c r="B49" t="s">
        <v>27</v>
      </c>
      <c r="C49" t="s">
        <v>21</v>
      </c>
      <c r="D49">
        <f t="shared" si="0"/>
        <v>263526.24</v>
      </c>
      <c r="E49">
        <f t="shared" si="4"/>
        <v>26</v>
      </c>
      <c r="F49">
        <f t="shared" si="5"/>
        <v>48</v>
      </c>
      <c r="G49">
        <f t="shared" si="6"/>
        <v>128.674921875</v>
      </c>
      <c r="H49">
        <v>128.6904296875</v>
      </c>
      <c r="I49">
        <v>123.825</v>
      </c>
      <c r="L49">
        <f t="shared" si="1"/>
        <v>1.953125E-3</v>
      </c>
      <c r="M49">
        <f t="shared" si="2"/>
        <v>0</v>
      </c>
      <c r="N49">
        <f t="shared" si="3"/>
        <v>1.953125E-3</v>
      </c>
    </row>
    <row r="50" spans="1:14" x14ac:dyDescent="0.2">
      <c r="A50" t="s">
        <v>30</v>
      </c>
      <c r="B50" t="s">
        <v>28</v>
      </c>
      <c r="C50" t="s">
        <v>26</v>
      </c>
      <c r="D50">
        <f t="shared" si="0"/>
        <v>263526.24</v>
      </c>
      <c r="E50">
        <f t="shared" si="4"/>
        <v>26</v>
      </c>
      <c r="F50">
        <f t="shared" si="5"/>
        <v>49</v>
      </c>
      <c r="G50">
        <f t="shared" si="6"/>
        <v>128.674921875</v>
      </c>
      <c r="H50">
        <v>128.6923828125</v>
      </c>
      <c r="I50">
        <v>123.825</v>
      </c>
      <c r="L50">
        <f t="shared" si="1"/>
        <v>7.953125</v>
      </c>
      <c r="M50">
        <f t="shared" si="2"/>
        <v>7.9599999999999937</v>
      </c>
      <c r="N50">
        <f t="shared" si="3"/>
        <v>-6.8749999999937472E-3</v>
      </c>
    </row>
    <row r="51" spans="1:14" x14ac:dyDescent="0.2">
      <c r="A51" t="s">
        <v>30</v>
      </c>
      <c r="B51" t="s">
        <v>27</v>
      </c>
      <c r="C51" t="s">
        <v>22</v>
      </c>
      <c r="D51">
        <f t="shared" si="0"/>
        <v>279828.31999999995</v>
      </c>
      <c r="E51">
        <f t="shared" si="4"/>
        <v>27</v>
      </c>
      <c r="F51">
        <f t="shared" si="5"/>
        <v>50</v>
      </c>
      <c r="G51">
        <f t="shared" si="6"/>
        <v>136.63492187499997</v>
      </c>
      <c r="H51">
        <v>136.6455078125</v>
      </c>
      <c r="I51">
        <v>131.785</v>
      </c>
      <c r="L51">
        <f t="shared" si="1"/>
        <v>5.859375E-3</v>
      </c>
      <c r="M51">
        <f t="shared" si="2"/>
        <v>0</v>
      </c>
      <c r="N51">
        <f t="shared" si="3"/>
        <v>5.859375E-3</v>
      </c>
    </row>
    <row r="52" spans="1:14" x14ac:dyDescent="0.2">
      <c r="A52" t="s">
        <v>30</v>
      </c>
      <c r="B52" t="s">
        <v>28</v>
      </c>
      <c r="C52" t="s">
        <v>25</v>
      </c>
      <c r="D52">
        <f t="shared" si="0"/>
        <v>279828.31999999995</v>
      </c>
      <c r="E52">
        <f t="shared" si="4"/>
        <v>27</v>
      </c>
      <c r="F52">
        <f t="shared" si="5"/>
        <v>51</v>
      </c>
      <c r="G52">
        <f t="shared" si="6"/>
        <v>136.63492187499997</v>
      </c>
      <c r="H52">
        <v>136.6513671875</v>
      </c>
      <c r="I52">
        <v>131.785</v>
      </c>
      <c r="L52">
        <f t="shared" si="1"/>
        <v>7.46240234375</v>
      </c>
      <c r="M52">
        <f t="shared" si="2"/>
        <v>7.4850000000000136</v>
      </c>
      <c r="N52">
        <f t="shared" si="3"/>
        <v>-2.2597656250013642E-2</v>
      </c>
    </row>
    <row r="53" spans="1:14" x14ac:dyDescent="0.2">
      <c r="A53" t="s">
        <v>30</v>
      </c>
      <c r="B53" t="s">
        <v>27</v>
      </c>
      <c r="C53" t="s">
        <v>20</v>
      </c>
      <c r="D53">
        <f t="shared" si="0"/>
        <v>295157.59999999998</v>
      </c>
      <c r="E53">
        <f t="shared" si="4"/>
        <v>28</v>
      </c>
      <c r="F53">
        <f t="shared" si="5"/>
        <v>52</v>
      </c>
      <c r="G53">
        <f t="shared" si="6"/>
        <v>144.11992187499999</v>
      </c>
      <c r="H53">
        <v>144.11376953125</v>
      </c>
      <c r="I53">
        <v>139.27000000000001</v>
      </c>
      <c r="L53">
        <f t="shared" si="1"/>
        <v>3.90625E-3</v>
      </c>
      <c r="M53">
        <f t="shared" si="2"/>
        <v>0</v>
      </c>
      <c r="N53">
        <f t="shared" si="3"/>
        <v>3.90625E-3</v>
      </c>
    </row>
    <row r="54" spans="1:14" x14ac:dyDescent="0.2">
      <c r="A54" t="s">
        <v>30</v>
      </c>
      <c r="B54" t="s">
        <v>28</v>
      </c>
      <c r="C54" t="s">
        <v>24</v>
      </c>
      <c r="D54">
        <f t="shared" si="0"/>
        <v>295157.59999999998</v>
      </c>
      <c r="E54">
        <f t="shared" si="4"/>
        <v>28</v>
      </c>
      <c r="F54">
        <f t="shared" si="5"/>
        <v>53</v>
      </c>
      <c r="G54">
        <f t="shared" si="6"/>
        <v>144.11992187499999</v>
      </c>
      <c r="H54">
        <v>144.11767578125</v>
      </c>
      <c r="I54">
        <v>139.27000000000001</v>
      </c>
      <c r="L54">
        <f t="shared" si="1"/>
        <v>4.599609375</v>
      </c>
      <c r="M54">
        <f t="shared" si="2"/>
        <v>4.6099999999999852</v>
      </c>
      <c r="N54">
        <f t="shared" si="3"/>
        <v>-1.0390624999985221E-2</v>
      </c>
    </row>
    <row r="55" spans="1:14" x14ac:dyDescent="0.2">
      <c r="A55" t="s">
        <v>29</v>
      </c>
      <c r="B55" t="s">
        <v>27</v>
      </c>
      <c r="C55" t="s">
        <v>22</v>
      </c>
      <c r="D55">
        <f t="shared" si="0"/>
        <v>304598.87999999995</v>
      </c>
      <c r="E55">
        <f t="shared" si="4"/>
        <v>29</v>
      </c>
      <c r="F55">
        <f t="shared" si="5"/>
        <v>54</v>
      </c>
      <c r="G55">
        <f t="shared" si="6"/>
        <v>148.72992187499997</v>
      </c>
      <c r="H55">
        <v>148.71728515625</v>
      </c>
      <c r="I55">
        <v>143.88</v>
      </c>
      <c r="L55">
        <f t="shared" si="1"/>
        <v>1.123046875E-2</v>
      </c>
      <c r="M55">
        <f t="shared" si="2"/>
        <v>0</v>
      </c>
      <c r="N55">
        <f t="shared" si="3"/>
        <v>1.123046875E-2</v>
      </c>
    </row>
    <row r="56" spans="1:14" x14ac:dyDescent="0.2">
      <c r="A56" t="s">
        <v>29</v>
      </c>
      <c r="B56" t="s">
        <v>28</v>
      </c>
      <c r="C56" t="s">
        <v>25</v>
      </c>
      <c r="D56">
        <f t="shared" si="0"/>
        <v>304598.87999999995</v>
      </c>
      <c r="E56">
        <f t="shared" si="4"/>
        <v>29</v>
      </c>
      <c r="F56">
        <f t="shared" si="5"/>
        <v>55</v>
      </c>
      <c r="G56">
        <f t="shared" si="6"/>
        <v>148.72992187499997</v>
      </c>
      <c r="H56">
        <v>148.728515625</v>
      </c>
      <c r="I56">
        <v>143.88</v>
      </c>
      <c r="L56">
        <f t="shared" si="1"/>
        <v>3.38134765625</v>
      </c>
      <c r="M56">
        <f t="shared" si="2"/>
        <v>3.4000000000000057</v>
      </c>
      <c r="N56">
        <f t="shared" si="3"/>
        <v>-1.8652343750005684E-2</v>
      </c>
    </row>
    <row r="57" spans="1:14" x14ac:dyDescent="0.2">
      <c r="A57" t="s">
        <v>30</v>
      </c>
      <c r="B57" t="s">
        <v>27</v>
      </c>
      <c r="C57" t="s">
        <v>23</v>
      </c>
      <c r="D57">
        <f t="shared" si="0"/>
        <v>311562.07999999996</v>
      </c>
      <c r="E57">
        <f t="shared" si="4"/>
        <v>30</v>
      </c>
      <c r="F57">
        <f t="shared" si="5"/>
        <v>56</v>
      </c>
      <c r="G57">
        <f t="shared" si="6"/>
        <v>152.12992187499998</v>
      </c>
      <c r="H57">
        <v>152.10986328125</v>
      </c>
      <c r="I57">
        <v>147.28</v>
      </c>
      <c r="L57">
        <f t="shared" si="1"/>
        <v>1.318359375E-2</v>
      </c>
      <c r="M57">
        <f t="shared" si="2"/>
        <v>0</v>
      </c>
      <c r="N57">
        <f t="shared" si="3"/>
        <v>1.318359375E-2</v>
      </c>
    </row>
    <row r="58" spans="1:14" x14ac:dyDescent="0.2">
      <c r="A58" t="s">
        <v>30</v>
      </c>
      <c r="B58" t="s">
        <v>28</v>
      </c>
      <c r="C58" t="s">
        <v>24</v>
      </c>
      <c r="D58">
        <f t="shared" si="0"/>
        <v>311562.07999999996</v>
      </c>
      <c r="E58">
        <f t="shared" si="4"/>
        <v>30</v>
      </c>
      <c r="F58">
        <f t="shared" si="5"/>
        <v>57</v>
      </c>
      <c r="G58">
        <f t="shared" si="6"/>
        <v>152.12992187499998</v>
      </c>
      <c r="H58">
        <v>152.123046875</v>
      </c>
      <c r="I58">
        <v>147.28</v>
      </c>
      <c r="L58">
        <f t="shared" si="1"/>
        <v>5.5419921875</v>
      </c>
      <c r="M58">
        <f t="shared" si="2"/>
        <v>5.5600000000000023</v>
      </c>
      <c r="N58">
        <f t="shared" si="3"/>
        <v>-1.8007812500002274E-2</v>
      </c>
    </row>
    <row r="59" spans="1:14" x14ac:dyDescent="0.2">
      <c r="A59" t="s">
        <v>30</v>
      </c>
      <c r="B59" t="s">
        <v>27</v>
      </c>
      <c r="C59" t="s">
        <v>20</v>
      </c>
      <c r="D59">
        <f t="shared" si="0"/>
        <v>322948.95999999996</v>
      </c>
      <c r="E59">
        <f t="shared" si="4"/>
        <v>31</v>
      </c>
      <c r="F59">
        <f t="shared" si="5"/>
        <v>58</v>
      </c>
      <c r="G59">
        <f t="shared" si="6"/>
        <v>157.68992187499998</v>
      </c>
      <c r="H59">
        <v>157.6650390625</v>
      </c>
      <c r="I59">
        <v>152.84</v>
      </c>
      <c r="L59">
        <f t="shared" si="1"/>
        <v>1.66015625E-2</v>
      </c>
      <c r="M59">
        <f t="shared" si="2"/>
        <v>0</v>
      </c>
      <c r="N59">
        <f t="shared" si="3"/>
        <v>1.66015625E-2</v>
      </c>
    </row>
    <row r="60" spans="1:14" x14ac:dyDescent="0.2">
      <c r="A60" t="s">
        <v>30</v>
      </c>
      <c r="B60" t="s">
        <v>28</v>
      </c>
      <c r="C60" t="s">
        <v>24</v>
      </c>
      <c r="D60">
        <f t="shared" si="0"/>
        <v>322948.95999999996</v>
      </c>
      <c r="E60">
        <f t="shared" si="4"/>
        <v>31</v>
      </c>
      <c r="F60">
        <f t="shared" si="5"/>
        <v>59</v>
      </c>
      <c r="G60">
        <f t="shared" si="6"/>
        <v>157.68992187499998</v>
      </c>
      <c r="H60">
        <v>157.681640625</v>
      </c>
      <c r="I60">
        <v>152.84</v>
      </c>
      <c r="L60">
        <f t="shared" si="1"/>
        <v>2.63525390625</v>
      </c>
      <c r="M60">
        <f t="shared" si="2"/>
        <v>2.6149999999999807</v>
      </c>
      <c r="N60">
        <f t="shared" si="3"/>
        <v>2.0253906250019327E-2</v>
      </c>
    </row>
    <row r="61" spans="1:14" x14ac:dyDescent="0.2">
      <c r="A61" t="s">
        <v>30</v>
      </c>
      <c r="B61" t="s">
        <v>27</v>
      </c>
      <c r="C61" t="s">
        <v>20</v>
      </c>
      <c r="D61">
        <f t="shared" si="0"/>
        <v>328304.47999999992</v>
      </c>
      <c r="E61">
        <f t="shared" si="4"/>
        <v>32</v>
      </c>
      <c r="F61">
        <f t="shared" si="5"/>
        <v>60</v>
      </c>
      <c r="G61">
        <f t="shared" si="6"/>
        <v>160.30492187499996</v>
      </c>
      <c r="H61">
        <v>160.31689453125</v>
      </c>
      <c r="I61">
        <v>155.45499999999998</v>
      </c>
      <c r="L61">
        <f t="shared" si="1"/>
        <v>1.220703125E-2</v>
      </c>
      <c r="M61">
        <f t="shared" si="2"/>
        <v>0</v>
      </c>
      <c r="N61">
        <f t="shared" si="3"/>
        <v>1.220703125E-2</v>
      </c>
    </row>
    <row r="62" spans="1:14" x14ac:dyDescent="0.2">
      <c r="A62" t="s">
        <v>30</v>
      </c>
      <c r="B62" t="s">
        <v>28</v>
      </c>
      <c r="C62" t="s">
        <v>24</v>
      </c>
      <c r="D62">
        <f t="shared" si="0"/>
        <v>328304.47999999992</v>
      </c>
      <c r="E62">
        <f t="shared" si="4"/>
        <v>32</v>
      </c>
      <c r="F62">
        <f t="shared" si="5"/>
        <v>61</v>
      </c>
      <c r="G62">
        <f t="shared" si="6"/>
        <v>160.30492187499996</v>
      </c>
      <c r="H62">
        <v>160.3291015625</v>
      </c>
      <c r="I62">
        <v>155.45499999999998</v>
      </c>
      <c r="L62">
        <f t="shared" si="1"/>
        <v>11.28271484375</v>
      </c>
      <c r="M62">
        <f t="shared" si="2"/>
        <v>11.275000000000006</v>
      </c>
      <c r="N62">
        <f t="shared" si="3"/>
        <v>7.7148437499943157E-3</v>
      </c>
    </row>
    <row r="63" spans="1:14" x14ac:dyDescent="0.2">
      <c r="A63" t="s">
        <v>29</v>
      </c>
      <c r="B63" t="s">
        <v>27</v>
      </c>
      <c r="C63" t="s">
        <v>21</v>
      </c>
      <c r="D63">
        <f t="shared" si="0"/>
        <v>351395.67999999993</v>
      </c>
      <c r="E63">
        <f t="shared" si="4"/>
        <v>33</v>
      </c>
      <c r="F63">
        <f t="shared" si="5"/>
        <v>62</v>
      </c>
      <c r="G63">
        <f t="shared" si="6"/>
        <v>171.57992187499997</v>
      </c>
      <c r="H63">
        <v>171.61181640625</v>
      </c>
      <c r="I63">
        <v>166.73</v>
      </c>
      <c r="L63">
        <f t="shared" si="1"/>
        <v>9.765625E-4</v>
      </c>
      <c r="M63">
        <f t="shared" si="2"/>
        <v>0</v>
      </c>
      <c r="N63">
        <f t="shared" si="3"/>
        <v>9.765625E-4</v>
      </c>
    </row>
    <row r="64" spans="1:14" x14ac:dyDescent="0.2">
      <c r="A64" t="s">
        <v>29</v>
      </c>
      <c r="B64" t="s">
        <v>28</v>
      </c>
      <c r="C64" t="s">
        <v>26</v>
      </c>
      <c r="D64">
        <f t="shared" si="0"/>
        <v>351395.67999999993</v>
      </c>
      <c r="E64">
        <f t="shared" si="4"/>
        <v>33</v>
      </c>
      <c r="F64">
        <f t="shared" si="5"/>
        <v>63</v>
      </c>
      <c r="G64">
        <f t="shared" si="6"/>
        <v>171.57992187499997</v>
      </c>
      <c r="H64">
        <v>171.61279296875</v>
      </c>
      <c r="I64">
        <v>166.73</v>
      </c>
      <c r="L64">
        <f t="shared" si="1"/>
        <v>3.822265625</v>
      </c>
      <c r="M64">
        <f t="shared" si="2"/>
        <v>3.8449999999999989</v>
      </c>
      <c r="N64">
        <f t="shared" si="3"/>
        <v>-2.2734374999998863E-2</v>
      </c>
    </row>
    <row r="65" spans="1:14" x14ac:dyDescent="0.2">
      <c r="A65" t="s">
        <v>30</v>
      </c>
      <c r="B65" t="s">
        <v>27</v>
      </c>
      <c r="C65" t="s">
        <v>17</v>
      </c>
      <c r="D65">
        <f t="shared" si="0"/>
        <v>359270.23999999993</v>
      </c>
      <c r="E65">
        <f t="shared" si="4"/>
        <v>34</v>
      </c>
      <c r="F65">
        <f t="shared" si="5"/>
        <v>64</v>
      </c>
      <c r="G65">
        <f t="shared" si="6"/>
        <v>175.42492187499997</v>
      </c>
      <c r="H65">
        <v>175.43505859375</v>
      </c>
      <c r="I65">
        <v>170.57499999999999</v>
      </c>
      <c r="L65">
        <f t="shared" si="1"/>
        <v>3.41796875E-3</v>
      </c>
      <c r="M65">
        <f t="shared" si="2"/>
        <v>0</v>
      </c>
      <c r="N65">
        <f t="shared" si="3"/>
        <v>3.41796875E-3</v>
      </c>
    </row>
    <row r="66" spans="1:14" x14ac:dyDescent="0.2">
      <c r="A66" t="s">
        <v>30</v>
      </c>
      <c r="B66" t="s">
        <v>28</v>
      </c>
      <c r="C66" t="s">
        <v>24</v>
      </c>
      <c r="D66">
        <f t="shared" si="0"/>
        <v>359270.23999999993</v>
      </c>
      <c r="E66">
        <f t="shared" si="4"/>
        <v>34</v>
      </c>
      <c r="F66">
        <f t="shared" si="5"/>
        <v>65</v>
      </c>
      <c r="G66">
        <f t="shared" si="6"/>
        <v>175.42492187499997</v>
      </c>
      <c r="H66">
        <v>175.4384765625</v>
      </c>
      <c r="I66">
        <v>170.57499999999999</v>
      </c>
      <c r="L66">
        <f t="shared" si="1"/>
        <v>-175.4384765625</v>
      </c>
      <c r="M66">
        <f t="shared" si="2"/>
        <v>-170.57499999999999</v>
      </c>
      <c r="N66">
        <f t="shared" si="3"/>
        <v>-4.8634765625000114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Reg-Human-Congruent-orig</vt:lpstr>
      <vt:lpstr>Reg-Human-Congruent</vt:lpstr>
      <vt:lpstr>Reg-Human-Incongruent-orig</vt:lpstr>
      <vt:lpstr>Reg-Human-Incongruent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BOLGER Deirdre</dc:creator>
  <cp:lastModifiedBy>BOLGER Deirdre</cp:lastModifiedBy>
  <dcterms:created xsi:type="dcterms:W3CDTF">2022-06-28T05:55:29Z</dcterms:created>
  <dcterms:modified xsi:type="dcterms:W3CDTF">2022-06-28T06:26:37Z</dcterms:modified>
</cp:coreProperties>
</file>