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2.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pivotTables/pivotTable7.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C:\Users\deeks\OneDrive\Desktop\Ninja coding notes\"/>
    </mc:Choice>
  </mc:AlternateContent>
  <xr:revisionPtr revIDLastSave="0" documentId="13_ncr:1_{78E78D02-D8FF-4FA4-9237-D1AD74F9845A}" xr6:coauthVersionLast="36" xr6:coauthVersionMax="36" xr10:uidLastSave="{00000000-0000-0000-0000-000000000000}"/>
  <bookViews>
    <workbookView xWindow="0" yWindow="0" windowWidth="23040" windowHeight="9060" firstSheet="6" activeTab="11" xr2:uid="{BF05EB8A-3CB0-4FC0-B00D-713B63FF2C67}"/>
  </bookViews>
  <sheets>
    <sheet name="Raw Data" sheetId="2" r:id="rId1"/>
    <sheet name="Data Dictionary" sheetId="1" r:id="rId2"/>
    <sheet name="Understanding the data by Pivot" sheetId="5" r:id="rId3"/>
    <sheet name="Notes" sheetId="4" r:id="rId4"/>
    <sheet name="Working Data" sheetId="3" r:id="rId5"/>
    <sheet name="Analysis- Problem 1" sheetId="6" r:id="rId6"/>
    <sheet name="Analysis- Problem 2" sheetId="9" r:id="rId7"/>
    <sheet name="Analysis- Problem 3" sheetId="10" r:id="rId8"/>
    <sheet name="Analysis- Problem 4" sheetId="11" r:id="rId9"/>
    <sheet name="Crude Oil Data" sheetId="13" r:id="rId10"/>
    <sheet name="Analysis- Problem 5" sheetId="14" r:id="rId11"/>
    <sheet name="Insights" sheetId="7" r:id="rId12"/>
  </sheets>
  <definedNames>
    <definedName name="_xlnm._FilterDatabase" localSheetId="4" hidden="1">'Working Data'!$A$1:$BG$373</definedName>
    <definedName name="_xlcn.WorksheetConnection_AnalysisProblem4BZ1DI3731" hidden="1">'Analysis- Problem 4'!$BZ$1:$DI$373</definedName>
    <definedName name="_xlcn.WorksheetConnection_ProjectCPIversion2.xlsbAll_India_Index_Upto_April23__11" hidden="1">All_India_Index_Upto_April23__1[]</definedName>
    <definedName name="_xlcn.WorksheetConnection_WorkingDataA1BF3731" hidden="1">'Working Data'!$A$1:$BG$373</definedName>
    <definedName name="ExternalData_1" localSheetId="0" hidden="1">'Raw Data'!$A$1:$AD$373</definedName>
    <definedName name="Slicer_Sub_Categories">#N/A</definedName>
  </definedNames>
  <calcPr calcId="191029"/>
  <pivotCaches>
    <pivotCache cacheId="0" r:id="rId13"/>
    <pivotCache cacheId="1" r:id="rId14"/>
    <pivotCache cacheId="2" r:id="rId15"/>
    <pivotCache cacheId="3" r:id="rId16"/>
    <pivotCache cacheId="4" r:id="rId17"/>
    <pivotCache cacheId="5" r:id="rId18"/>
    <pivotCache cacheId="6" r:id="rId1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 Data!$A$1:$BF$373"/>
          <x15:modelTable id="All_India_Index_Upto_April23__1" name="All_India_Index_Upto_April23__1" connection="WorksheetConnection_Project CPI (version 2).xlsb!All_India_Index_Upto_April23__1"/>
          <x15:modelTable id="Range 1" name="Range 1" connection="WorksheetConnection_Analysis- Problem 4!$BZ$1:$DI$373"/>
        </x15:modelTables>
      </x15:dataModel>
    </ext>
  </extLst>
</workbook>
</file>

<file path=xl/calcChain.xml><?xml version="1.0" encoding="utf-8"?>
<calcChain xmlns="http://schemas.openxmlformats.org/spreadsheetml/2006/main">
  <c r="J21" i="6" l="1"/>
  <c r="J12" i="6"/>
  <c r="J13" i="6"/>
  <c r="J14" i="6"/>
  <c r="J15" i="6"/>
  <c r="J16" i="6"/>
  <c r="J17" i="6"/>
  <c r="J18" i="6"/>
  <c r="J19" i="6"/>
  <c r="J20" i="6"/>
  <c r="J11" i="6"/>
  <c r="AB283" i="7" l="1"/>
  <c r="AA283" i="7"/>
  <c r="Z283" i="7"/>
  <c r="Y283" i="7"/>
  <c r="X283" i="7"/>
  <c r="W283" i="7"/>
  <c r="V283" i="7"/>
  <c r="U283" i="7"/>
  <c r="T283" i="7"/>
  <c r="S283" i="7"/>
  <c r="R283" i="7"/>
  <c r="Q283" i="7"/>
  <c r="P283" i="7"/>
  <c r="O283" i="7"/>
  <c r="N283" i="7"/>
  <c r="M283" i="7"/>
  <c r="L283" i="7"/>
  <c r="K283" i="7"/>
  <c r="J283" i="7"/>
  <c r="I283" i="7"/>
  <c r="H283" i="7"/>
  <c r="G283" i="7"/>
  <c r="F283" i="7"/>
  <c r="E283" i="7"/>
  <c r="D283" i="7"/>
  <c r="C283" i="7"/>
  <c r="AB282" i="7"/>
  <c r="AA282" i="7"/>
  <c r="Z282" i="7"/>
  <c r="Y282" i="7"/>
  <c r="X282" i="7"/>
  <c r="W282" i="7"/>
  <c r="V282" i="7"/>
  <c r="U282" i="7"/>
  <c r="T282" i="7"/>
  <c r="S282" i="7"/>
  <c r="R282" i="7"/>
  <c r="Q282" i="7"/>
  <c r="P282" i="7"/>
  <c r="O282" i="7"/>
  <c r="N282" i="7"/>
  <c r="M282" i="7"/>
  <c r="L282" i="7"/>
  <c r="K282" i="7"/>
  <c r="J282" i="7"/>
  <c r="I282" i="7"/>
  <c r="H282" i="7"/>
  <c r="G282" i="7"/>
  <c r="F282" i="7"/>
  <c r="E282" i="7"/>
  <c r="D282" i="7"/>
  <c r="C282" i="7"/>
  <c r="AB281" i="7"/>
  <c r="AA281" i="7"/>
  <c r="Z281" i="7"/>
  <c r="Y281" i="7"/>
  <c r="X281" i="7"/>
  <c r="W281" i="7"/>
  <c r="V281" i="7"/>
  <c r="U281" i="7"/>
  <c r="T281" i="7"/>
  <c r="S281" i="7"/>
  <c r="R281" i="7"/>
  <c r="Q281" i="7"/>
  <c r="P281" i="7"/>
  <c r="O281" i="7"/>
  <c r="N281" i="7"/>
  <c r="M281" i="7"/>
  <c r="L281" i="7"/>
  <c r="K281" i="7"/>
  <c r="J281" i="7"/>
  <c r="I281" i="7"/>
  <c r="H281" i="7"/>
  <c r="G281" i="7"/>
  <c r="F281" i="7"/>
  <c r="E281" i="7"/>
  <c r="D281" i="7"/>
  <c r="C281" i="7"/>
  <c r="AB280" i="7"/>
  <c r="AA280" i="7"/>
  <c r="Z280" i="7"/>
  <c r="Y280" i="7"/>
  <c r="X280" i="7"/>
  <c r="W280" i="7"/>
  <c r="V280" i="7"/>
  <c r="U280" i="7"/>
  <c r="T280" i="7"/>
  <c r="S280" i="7"/>
  <c r="R280" i="7"/>
  <c r="Q280" i="7"/>
  <c r="P280" i="7"/>
  <c r="O280" i="7"/>
  <c r="N280" i="7"/>
  <c r="M280" i="7"/>
  <c r="L280" i="7"/>
  <c r="K280" i="7"/>
  <c r="J280" i="7"/>
  <c r="I280" i="7"/>
  <c r="H280" i="7"/>
  <c r="G280" i="7"/>
  <c r="F280" i="7"/>
  <c r="E280" i="7"/>
  <c r="D280" i="7"/>
  <c r="C280" i="7"/>
  <c r="AB279" i="7"/>
  <c r="AA279" i="7"/>
  <c r="Z279" i="7"/>
  <c r="Y279" i="7"/>
  <c r="X279" i="7"/>
  <c r="W279" i="7"/>
  <c r="V279" i="7"/>
  <c r="U279" i="7"/>
  <c r="T279" i="7"/>
  <c r="S279" i="7"/>
  <c r="R279" i="7"/>
  <c r="Q279" i="7"/>
  <c r="P279" i="7"/>
  <c r="O279" i="7"/>
  <c r="N279" i="7"/>
  <c r="M279" i="7"/>
  <c r="L279" i="7"/>
  <c r="K279" i="7"/>
  <c r="J279" i="7"/>
  <c r="I279" i="7"/>
  <c r="H279" i="7"/>
  <c r="G279" i="7"/>
  <c r="F279" i="7"/>
  <c r="E279" i="7"/>
  <c r="D279" i="7"/>
  <c r="C279" i="7"/>
  <c r="AB278" i="7"/>
  <c r="AA278" i="7"/>
  <c r="Z278" i="7"/>
  <c r="Y278" i="7"/>
  <c r="X278" i="7"/>
  <c r="W278" i="7"/>
  <c r="V278" i="7"/>
  <c r="U278" i="7"/>
  <c r="T278" i="7"/>
  <c r="S278" i="7"/>
  <c r="R278" i="7"/>
  <c r="Q278" i="7"/>
  <c r="P278" i="7"/>
  <c r="O278" i="7"/>
  <c r="N278" i="7"/>
  <c r="M278" i="7"/>
  <c r="L278" i="7"/>
  <c r="K278" i="7"/>
  <c r="J278" i="7"/>
  <c r="I278" i="7"/>
  <c r="H278" i="7"/>
  <c r="G278" i="7"/>
  <c r="F278" i="7"/>
  <c r="E278" i="7"/>
  <c r="D278" i="7"/>
  <c r="C278" i="7"/>
  <c r="AB277" i="7"/>
  <c r="AA277" i="7"/>
  <c r="Z277" i="7"/>
  <c r="Y277" i="7"/>
  <c r="X277" i="7"/>
  <c r="W277" i="7"/>
  <c r="V277" i="7"/>
  <c r="U277" i="7"/>
  <c r="T277" i="7"/>
  <c r="S277" i="7"/>
  <c r="R277" i="7"/>
  <c r="Q277" i="7"/>
  <c r="P277" i="7"/>
  <c r="O277" i="7"/>
  <c r="N277" i="7"/>
  <c r="M277" i="7"/>
  <c r="L277" i="7"/>
  <c r="K277" i="7"/>
  <c r="J277" i="7"/>
  <c r="I277" i="7"/>
  <c r="H277" i="7"/>
  <c r="G277" i="7"/>
  <c r="F277" i="7"/>
  <c r="E277" i="7"/>
  <c r="D277" i="7"/>
  <c r="C277" i="7"/>
  <c r="AB276" i="7"/>
  <c r="AA276" i="7"/>
  <c r="Z276" i="7"/>
  <c r="Y276" i="7"/>
  <c r="X276" i="7"/>
  <c r="W276" i="7"/>
  <c r="V276" i="7"/>
  <c r="U276" i="7"/>
  <c r="T276" i="7"/>
  <c r="S276" i="7"/>
  <c r="R276" i="7"/>
  <c r="Q276" i="7"/>
  <c r="P276" i="7"/>
  <c r="O276" i="7"/>
  <c r="N276" i="7"/>
  <c r="M276" i="7"/>
  <c r="L276" i="7"/>
  <c r="K276" i="7"/>
  <c r="J276" i="7"/>
  <c r="I276" i="7"/>
  <c r="H276" i="7"/>
  <c r="G276" i="7"/>
  <c r="F276" i="7"/>
  <c r="E276" i="7"/>
  <c r="D276" i="7"/>
  <c r="C276" i="7"/>
  <c r="AB275" i="7"/>
  <c r="AA275" i="7"/>
  <c r="Z275" i="7"/>
  <c r="Y275" i="7"/>
  <c r="X275" i="7"/>
  <c r="W275" i="7"/>
  <c r="V275" i="7"/>
  <c r="U275" i="7"/>
  <c r="T275" i="7"/>
  <c r="S275" i="7"/>
  <c r="R275" i="7"/>
  <c r="Q275" i="7"/>
  <c r="P275" i="7"/>
  <c r="O275" i="7"/>
  <c r="N275" i="7"/>
  <c r="M275" i="7"/>
  <c r="L275" i="7"/>
  <c r="K275" i="7"/>
  <c r="J275" i="7"/>
  <c r="I275" i="7"/>
  <c r="H275" i="7"/>
  <c r="G275" i="7"/>
  <c r="F275" i="7"/>
  <c r="E275" i="7"/>
  <c r="D275" i="7"/>
  <c r="C275" i="7"/>
  <c r="AB274" i="7"/>
  <c r="AA274" i="7"/>
  <c r="Z274" i="7"/>
  <c r="Y274" i="7"/>
  <c r="X274" i="7"/>
  <c r="W274" i="7"/>
  <c r="V274" i="7"/>
  <c r="U274" i="7"/>
  <c r="T274" i="7"/>
  <c r="S274" i="7"/>
  <c r="R274" i="7"/>
  <c r="Q274" i="7"/>
  <c r="P274" i="7"/>
  <c r="O274" i="7"/>
  <c r="N274" i="7"/>
  <c r="M274" i="7"/>
  <c r="L274" i="7"/>
  <c r="K274" i="7"/>
  <c r="J274" i="7"/>
  <c r="I274" i="7"/>
  <c r="H274" i="7"/>
  <c r="G274" i="7"/>
  <c r="F274" i="7"/>
  <c r="E274" i="7"/>
  <c r="D274" i="7"/>
  <c r="C274" i="7"/>
  <c r="AB273" i="7"/>
  <c r="AA273" i="7"/>
  <c r="Z273" i="7"/>
  <c r="Y273" i="7"/>
  <c r="X273" i="7"/>
  <c r="W273" i="7"/>
  <c r="V273" i="7"/>
  <c r="U273" i="7"/>
  <c r="T273" i="7"/>
  <c r="S273" i="7"/>
  <c r="R273" i="7"/>
  <c r="Q273" i="7"/>
  <c r="P273" i="7"/>
  <c r="O273" i="7"/>
  <c r="N273" i="7"/>
  <c r="M273" i="7"/>
  <c r="L273" i="7"/>
  <c r="K273" i="7"/>
  <c r="J273" i="7"/>
  <c r="I273" i="7"/>
  <c r="H273" i="7"/>
  <c r="G273" i="7"/>
  <c r="F273" i="7"/>
  <c r="E273" i="7"/>
  <c r="D273" i="7"/>
  <c r="C273" i="7"/>
  <c r="AB272" i="7"/>
  <c r="AA272" i="7"/>
  <c r="Z272" i="7"/>
  <c r="Y272" i="7"/>
  <c r="X272" i="7"/>
  <c r="W272" i="7"/>
  <c r="V272" i="7"/>
  <c r="U272" i="7"/>
  <c r="T272" i="7"/>
  <c r="S272" i="7"/>
  <c r="R272" i="7"/>
  <c r="Q272" i="7"/>
  <c r="P272" i="7"/>
  <c r="O272" i="7"/>
  <c r="N272" i="7"/>
  <c r="M272" i="7"/>
  <c r="L272" i="7"/>
  <c r="K272" i="7"/>
  <c r="J272" i="7"/>
  <c r="I272" i="7"/>
  <c r="H272" i="7"/>
  <c r="G272" i="7"/>
  <c r="F272" i="7"/>
  <c r="E272" i="7"/>
  <c r="D272" i="7"/>
  <c r="C272" i="7"/>
  <c r="AB271" i="7"/>
  <c r="AA271" i="7"/>
  <c r="Z271" i="7"/>
  <c r="Y271" i="7"/>
  <c r="X271" i="7"/>
  <c r="W271" i="7"/>
  <c r="V271" i="7"/>
  <c r="U271" i="7"/>
  <c r="T271" i="7"/>
  <c r="S271" i="7"/>
  <c r="R271" i="7"/>
  <c r="Q271" i="7"/>
  <c r="P271" i="7"/>
  <c r="O271" i="7"/>
  <c r="N271" i="7"/>
  <c r="M271" i="7"/>
  <c r="L271" i="7"/>
  <c r="K271" i="7"/>
  <c r="J271" i="7"/>
  <c r="I271" i="7"/>
  <c r="H271" i="7"/>
  <c r="G271" i="7"/>
  <c r="F271" i="7"/>
  <c r="E271" i="7"/>
  <c r="D271" i="7"/>
  <c r="C271" i="7"/>
  <c r="AB270" i="7"/>
  <c r="AA270" i="7"/>
  <c r="Z270" i="7"/>
  <c r="Y270" i="7"/>
  <c r="X270" i="7"/>
  <c r="W270" i="7"/>
  <c r="V270" i="7"/>
  <c r="U270" i="7"/>
  <c r="T270" i="7"/>
  <c r="S270" i="7"/>
  <c r="R270" i="7"/>
  <c r="Q270" i="7"/>
  <c r="P270" i="7"/>
  <c r="O270" i="7"/>
  <c r="N270" i="7"/>
  <c r="M270" i="7"/>
  <c r="L270" i="7"/>
  <c r="K270" i="7"/>
  <c r="J270" i="7"/>
  <c r="I270" i="7"/>
  <c r="H270" i="7"/>
  <c r="G270" i="7"/>
  <c r="F270" i="7"/>
  <c r="E270" i="7"/>
  <c r="D270" i="7"/>
  <c r="C270" i="7"/>
  <c r="AB269" i="7"/>
  <c r="AA269" i="7"/>
  <c r="Z269" i="7"/>
  <c r="Y269" i="7"/>
  <c r="X269" i="7"/>
  <c r="W269" i="7"/>
  <c r="V269" i="7"/>
  <c r="U269" i="7"/>
  <c r="T269" i="7"/>
  <c r="S269" i="7"/>
  <c r="R269" i="7"/>
  <c r="Q269" i="7"/>
  <c r="P269" i="7"/>
  <c r="O269" i="7"/>
  <c r="N269" i="7"/>
  <c r="M269" i="7"/>
  <c r="L269" i="7"/>
  <c r="K269" i="7"/>
  <c r="J269" i="7"/>
  <c r="I269" i="7"/>
  <c r="H269" i="7"/>
  <c r="G269" i="7"/>
  <c r="F269" i="7"/>
  <c r="E269" i="7"/>
  <c r="D269" i="7"/>
  <c r="C269" i="7"/>
  <c r="AB268" i="7"/>
  <c r="AA268" i="7"/>
  <c r="Z268" i="7"/>
  <c r="Y268" i="7"/>
  <c r="X268" i="7"/>
  <c r="W268" i="7"/>
  <c r="V268" i="7"/>
  <c r="U268" i="7"/>
  <c r="T268" i="7"/>
  <c r="S268" i="7"/>
  <c r="R268" i="7"/>
  <c r="Q268" i="7"/>
  <c r="P268" i="7"/>
  <c r="O268" i="7"/>
  <c r="N268" i="7"/>
  <c r="M268" i="7"/>
  <c r="L268" i="7"/>
  <c r="K268" i="7"/>
  <c r="J268" i="7"/>
  <c r="I268" i="7"/>
  <c r="H268" i="7"/>
  <c r="G268" i="7"/>
  <c r="F268" i="7"/>
  <c r="E268" i="7"/>
  <c r="D268" i="7"/>
  <c r="C268" i="7"/>
  <c r="AB267" i="7"/>
  <c r="AA267" i="7"/>
  <c r="Z267" i="7"/>
  <c r="Y267" i="7"/>
  <c r="X267" i="7"/>
  <c r="W267" i="7"/>
  <c r="V267" i="7"/>
  <c r="U267" i="7"/>
  <c r="T267" i="7"/>
  <c r="S267" i="7"/>
  <c r="R267" i="7"/>
  <c r="Q267" i="7"/>
  <c r="P267" i="7"/>
  <c r="O267" i="7"/>
  <c r="N267" i="7"/>
  <c r="M267" i="7"/>
  <c r="L267" i="7"/>
  <c r="K267" i="7"/>
  <c r="J267" i="7"/>
  <c r="I267" i="7"/>
  <c r="H267" i="7"/>
  <c r="G267" i="7"/>
  <c r="F267" i="7"/>
  <c r="E267" i="7"/>
  <c r="D267" i="7"/>
  <c r="C267" i="7"/>
  <c r="AB266" i="7"/>
  <c r="AA266" i="7"/>
  <c r="Z266" i="7"/>
  <c r="Y266" i="7"/>
  <c r="X266" i="7"/>
  <c r="W266" i="7"/>
  <c r="V266" i="7"/>
  <c r="U266" i="7"/>
  <c r="T266" i="7"/>
  <c r="S266" i="7"/>
  <c r="R266" i="7"/>
  <c r="Q266" i="7"/>
  <c r="P266" i="7"/>
  <c r="O266" i="7"/>
  <c r="N266" i="7"/>
  <c r="M266" i="7"/>
  <c r="L266" i="7"/>
  <c r="K266" i="7"/>
  <c r="J266" i="7"/>
  <c r="I266" i="7"/>
  <c r="H266" i="7"/>
  <c r="G266" i="7"/>
  <c r="F266" i="7"/>
  <c r="E266" i="7"/>
  <c r="D266" i="7"/>
  <c r="C266" i="7"/>
  <c r="AB265" i="7"/>
  <c r="AA265" i="7"/>
  <c r="Z265" i="7"/>
  <c r="Y265" i="7"/>
  <c r="X265" i="7"/>
  <c r="W265" i="7"/>
  <c r="V265" i="7"/>
  <c r="U265" i="7"/>
  <c r="T265" i="7"/>
  <c r="S265" i="7"/>
  <c r="R265" i="7"/>
  <c r="Q265" i="7"/>
  <c r="P265" i="7"/>
  <c r="O265" i="7"/>
  <c r="N265" i="7"/>
  <c r="M265" i="7"/>
  <c r="L265" i="7"/>
  <c r="K265" i="7"/>
  <c r="J265" i="7"/>
  <c r="I265" i="7"/>
  <c r="H265" i="7"/>
  <c r="G265" i="7"/>
  <c r="F265" i="7"/>
  <c r="E265" i="7"/>
  <c r="D265" i="7"/>
  <c r="C265" i="7"/>
  <c r="AB264" i="7"/>
  <c r="AA264" i="7"/>
  <c r="Z264" i="7"/>
  <c r="Y264" i="7"/>
  <c r="X264" i="7"/>
  <c r="W264" i="7"/>
  <c r="V264" i="7"/>
  <c r="U264" i="7"/>
  <c r="T264" i="7"/>
  <c r="S264" i="7"/>
  <c r="R264" i="7"/>
  <c r="Q264" i="7"/>
  <c r="P264" i="7"/>
  <c r="O264" i="7"/>
  <c r="N264" i="7"/>
  <c r="M264" i="7"/>
  <c r="L264" i="7"/>
  <c r="K264" i="7"/>
  <c r="J264" i="7"/>
  <c r="I264" i="7"/>
  <c r="H264" i="7"/>
  <c r="G264" i="7"/>
  <c r="F264" i="7"/>
  <c r="E264" i="7"/>
  <c r="D264" i="7"/>
  <c r="C264" i="7"/>
  <c r="AB263" i="7"/>
  <c r="AA263" i="7"/>
  <c r="Z263" i="7"/>
  <c r="Y263" i="7"/>
  <c r="X263" i="7"/>
  <c r="W263" i="7"/>
  <c r="V263" i="7"/>
  <c r="U263" i="7"/>
  <c r="T263" i="7"/>
  <c r="S263" i="7"/>
  <c r="R263" i="7"/>
  <c r="Q263" i="7"/>
  <c r="P263" i="7"/>
  <c r="O263" i="7"/>
  <c r="N263" i="7"/>
  <c r="M263" i="7"/>
  <c r="L263" i="7"/>
  <c r="K263" i="7"/>
  <c r="J263" i="7"/>
  <c r="I263" i="7"/>
  <c r="H263" i="7"/>
  <c r="G263" i="7"/>
  <c r="F263" i="7"/>
  <c r="E263" i="7"/>
  <c r="D263" i="7"/>
  <c r="C263" i="7"/>
  <c r="AB262" i="7"/>
  <c r="AA262" i="7"/>
  <c r="Z262" i="7"/>
  <c r="Y262" i="7"/>
  <c r="X262" i="7"/>
  <c r="W262" i="7"/>
  <c r="V262" i="7"/>
  <c r="U262" i="7"/>
  <c r="T262" i="7"/>
  <c r="S262" i="7"/>
  <c r="R262" i="7"/>
  <c r="Q262" i="7"/>
  <c r="P262" i="7"/>
  <c r="O262" i="7"/>
  <c r="N262" i="7"/>
  <c r="M262" i="7"/>
  <c r="L262" i="7"/>
  <c r="K262" i="7"/>
  <c r="J262" i="7"/>
  <c r="I262" i="7"/>
  <c r="H262" i="7"/>
  <c r="G262" i="7"/>
  <c r="F262" i="7"/>
  <c r="E262" i="7"/>
  <c r="D262" i="7"/>
  <c r="C262" i="7"/>
  <c r="AB261" i="7"/>
  <c r="AA261" i="7"/>
  <c r="Z261" i="7"/>
  <c r="Y261" i="7"/>
  <c r="X261" i="7"/>
  <c r="W261" i="7"/>
  <c r="V261" i="7"/>
  <c r="U261" i="7"/>
  <c r="T261" i="7"/>
  <c r="S261" i="7"/>
  <c r="R261" i="7"/>
  <c r="Q261" i="7"/>
  <c r="P261" i="7"/>
  <c r="O261" i="7"/>
  <c r="N261" i="7"/>
  <c r="M261" i="7"/>
  <c r="L261" i="7"/>
  <c r="K261" i="7"/>
  <c r="J261" i="7"/>
  <c r="I261" i="7"/>
  <c r="H261" i="7"/>
  <c r="G261" i="7"/>
  <c r="F261" i="7"/>
  <c r="E261" i="7"/>
  <c r="D261" i="7"/>
  <c r="C261" i="7"/>
  <c r="AB260" i="7"/>
  <c r="AA260" i="7"/>
  <c r="Z260" i="7"/>
  <c r="Y260" i="7"/>
  <c r="X260" i="7"/>
  <c r="W260" i="7"/>
  <c r="V260" i="7"/>
  <c r="U260" i="7"/>
  <c r="T260" i="7"/>
  <c r="S260" i="7"/>
  <c r="R260" i="7"/>
  <c r="Q260" i="7"/>
  <c r="P260" i="7"/>
  <c r="O260" i="7"/>
  <c r="N260" i="7"/>
  <c r="M260" i="7"/>
  <c r="L260" i="7"/>
  <c r="K260" i="7"/>
  <c r="J260" i="7"/>
  <c r="I260" i="7"/>
  <c r="H260" i="7"/>
  <c r="G260" i="7"/>
  <c r="F260" i="7"/>
  <c r="E260" i="7"/>
  <c r="D260" i="7"/>
  <c r="C260" i="7"/>
  <c r="AB259" i="7"/>
  <c r="AA259" i="7"/>
  <c r="Z259" i="7"/>
  <c r="Y259" i="7"/>
  <c r="X259" i="7"/>
  <c r="W259" i="7"/>
  <c r="V259" i="7"/>
  <c r="U259" i="7"/>
  <c r="T259" i="7"/>
  <c r="S259" i="7"/>
  <c r="R259" i="7"/>
  <c r="Q259" i="7"/>
  <c r="P259" i="7"/>
  <c r="O259" i="7"/>
  <c r="N259" i="7"/>
  <c r="M259" i="7"/>
  <c r="L259" i="7"/>
  <c r="K259" i="7"/>
  <c r="J259" i="7"/>
  <c r="I259" i="7"/>
  <c r="H259" i="7"/>
  <c r="G259" i="7"/>
  <c r="F259" i="7"/>
  <c r="E259" i="7"/>
  <c r="D259" i="7"/>
  <c r="C259" i="7"/>
  <c r="AB258" i="7"/>
  <c r="AA258" i="7"/>
  <c r="Z258" i="7"/>
  <c r="Y258" i="7"/>
  <c r="X258" i="7"/>
  <c r="W258" i="7"/>
  <c r="V258" i="7"/>
  <c r="U258" i="7"/>
  <c r="T258" i="7"/>
  <c r="S258" i="7"/>
  <c r="R258" i="7"/>
  <c r="Q258" i="7"/>
  <c r="P258" i="7"/>
  <c r="O258" i="7"/>
  <c r="N258" i="7"/>
  <c r="M258" i="7"/>
  <c r="L258" i="7"/>
  <c r="K258" i="7"/>
  <c r="J258" i="7"/>
  <c r="I258" i="7"/>
  <c r="H258" i="7"/>
  <c r="G258" i="7"/>
  <c r="F258" i="7"/>
  <c r="E258" i="7"/>
  <c r="D258" i="7"/>
  <c r="C258" i="7"/>
  <c r="AB257" i="7"/>
  <c r="AA257" i="7"/>
  <c r="Z257" i="7"/>
  <c r="Y257" i="7"/>
  <c r="X257" i="7"/>
  <c r="W257" i="7"/>
  <c r="V257" i="7"/>
  <c r="U257" i="7"/>
  <c r="T257" i="7"/>
  <c r="S257" i="7"/>
  <c r="R257" i="7"/>
  <c r="Q257" i="7"/>
  <c r="P257" i="7"/>
  <c r="O257" i="7"/>
  <c r="N257" i="7"/>
  <c r="M257" i="7"/>
  <c r="L257" i="7"/>
  <c r="K257" i="7"/>
  <c r="J257" i="7"/>
  <c r="I257" i="7"/>
  <c r="H257" i="7"/>
  <c r="G257" i="7"/>
  <c r="F257" i="7"/>
  <c r="E257" i="7"/>
  <c r="D257" i="7"/>
  <c r="C257" i="7"/>
  <c r="AB256" i="7"/>
  <c r="AA256" i="7"/>
  <c r="Z256" i="7"/>
  <c r="Y256" i="7"/>
  <c r="X256" i="7"/>
  <c r="W256" i="7"/>
  <c r="V256" i="7"/>
  <c r="U256" i="7"/>
  <c r="T256" i="7"/>
  <c r="S256" i="7"/>
  <c r="R256" i="7"/>
  <c r="Q256" i="7"/>
  <c r="P256" i="7"/>
  <c r="O256" i="7"/>
  <c r="N256" i="7"/>
  <c r="M256" i="7"/>
  <c r="L256" i="7"/>
  <c r="K256" i="7"/>
  <c r="J256" i="7"/>
  <c r="I256" i="7"/>
  <c r="H256" i="7"/>
  <c r="G256" i="7"/>
  <c r="F256" i="7"/>
  <c r="E256" i="7"/>
  <c r="D256" i="7"/>
  <c r="C256" i="7"/>
  <c r="AB255" i="7"/>
  <c r="AA255" i="7"/>
  <c r="Z255" i="7"/>
  <c r="Y255" i="7"/>
  <c r="X255" i="7"/>
  <c r="W255" i="7"/>
  <c r="V255" i="7"/>
  <c r="U255" i="7"/>
  <c r="T255" i="7"/>
  <c r="S255" i="7"/>
  <c r="R255" i="7"/>
  <c r="Q255" i="7"/>
  <c r="P255" i="7"/>
  <c r="O255" i="7"/>
  <c r="N255" i="7"/>
  <c r="M255" i="7"/>
  <c r="L255" i="7"/>
  <c r="K255" i="7"/>
  <c r="J255" i="7"/>
  <c r="I255" i="7"/>
  <c r="H255" i="7"/>
  <c r="G255" i="7"/>
  <c r="F255" i="7"/>
  <c r="E255" i="7"/>
  <c r="D255" i="7"/>
  <c r="C255"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E176" i="7"/>
  <c r="D176" i="7"/>
  <c r="C176" i="7"/>
  <c r="E175" i="7"/>
  <c r="D175" i="7"/>
  <c r="C175" i="7"/>
  <c r="E174" i="7"/>
  <c r="D174" i="7"/>
  <c r="C174" i="7"/>
  <c r="F174" i="7" s="1"/>
  <c r="E173" i="7"/>
  <c r="D173" i="7"/>
  <c r="C173" i="7"/>
  <c r="E172" i="7"/>
  <c r="F172" i="7" s="1"/>
  <c r="D172" i="7"/>
  <c r="C172" i="7"/>
  <c r="E171" i="7"/>
  <c r="D171" i="7"/>
  <c r="C171" i="7"/>
  <c r="E170" i="7"/>
  <c r="D170" i="7"/>
  <c r="C170" i="7"/>
  <c r="E169" i="7"/>
  <c r="D169" i="7"/>
  <c r="C169" i="7"/>
  <c r="E168" i="7"/>
  <c r="D168" i="7"/>
  <c r="C168" i="7"/>
  <c r="E167" i="7"/>
  <c r="D167" i="7"/>
  <c r="C167" i="7"/>
  <c r="E166" i="7"/>
  <c r="D166" i="7"/>
  <c r="C166" i="7"/>
  <c r="E165" i="7"/>
  <c r="D165" i="7"/>
  <c r="C165" i="7"/>
  <c r="E164" i="7"/>
  <c r="D164" i="7"/>
  <c r="C164" i="7"/>
  <c r="E163" i="7"/>
  <c r="D163" i="7"/>
  <c r="C163" i="7"/>
  <c r="E162" i="7"/>
  <c r="D162" i="7"/>
  <c r="C162" i="7"/>
  <c r="E161" i="7"/>
  <c r="D161" i="7"/>
  <c r="C161" i="7"/>
  <c r="E160" i="7"/>
  <c r="D160" i="7"/>
  <c r="C160" i="7"/>
  <c r="E159" i="7"/>
  <c r="D159" i="7"/>
  <c r="C159" i="7"/>
  <c r="E158" i="7"/>
  <c r="D158" i="7"/>
  <c r="C158" i="7"/>
  <c r="E157" i="7"/>
  <c r="D157" i="7"/>
  <c r="C157" i="7"/>
  <c r="E156" i="7"/>
  <c r="F156" i="7" s="1"/>
  <c r="D156" i="7"/>
  <c r="C156" i="7"/>
  <c r="E155" i="7"/>
  <c r="D155" i="7"/>
  <c r="C155" i="7"/>
  <c r="E154" i="7"/>
  <c r="D154" i="7"/>
  <c r="C154" i="7"/>
  <c r="O103" i="7"/>
  <c r="N103" i="7"/>
  <c r="M103" i="7"/>
  <c r="L103" i="7"/>
  <c r="K103" i="7"/>
  <c r="J103" i="7"/>
  <c r="I103" i="7"/>
  <c r="H103" i="7"/>
  <c r="G103" i="7"/>
  <c r="F103" i="7"/>
  <c r="E103" i="7"/>
  <c r="D103" i="7"/>
  <c r="C103" i="7"/>
  <c r="O102" i="7"/>
  <c r="N102" i="7"/>
  <c r="M102" i="7"/>
  <c r="L102" i="7"/>
  <c r="K102" i="7"/>
  <c r="J102" i="7"/>
  <c r="I102" i="7"/>
  <c r="H102" i="7"/>
  <c r="G102" i="7"/>
  <c r="F102" i="7"/>
  <c r="E102" i="7"/>
  <c r="D102" i="7"/>
  <c r="C102" i="7"/>
  <c r="O101" i="7"/>
  <c r="N101" i="7"/>
  <c r="M101" i="7"/>
  <c r="L101" i="7"/>
  <c r="K101" i="7"/>
  <c r="J101" i="7"/>
  <c r="I101" i="7"/>
  <c r="H101" i="7"/>
  <c r="G101" i="7"/>
  <c r="F101" i="7"/>
  <c r="E101" i="7"/>
  <c r="D101" i="7"/>
  <c r="C101" i="7"/>
  <c r="O100" i="7"/>
  <c r="N100" i="7"/>
  <c r="M100" i="7"/>
  <c r="L100" i="7"/>
  <c r="K100" i="7"/>
  <c r="J100" i="7"/>
  <c r="I100" i="7"/>
  <c r="H100" i="7"/>
  <c r="G100" i="7"/>
  <c r="F100" i="7"/>
  <c r="E100" i="7"/>
  <c r="D100" i="7"/>
  <c r="C100" i="7"/>
  <c r="O99" i="7"/>
  <c r="N99" i="7"/>
  <c r="M99" i="7"/>
  <c r="L99" i="7"/>
  <c r="K99" i="7"/>
  <c r="J99" i="7"/>
  <c r="I99" i="7"/>
  <c r="H99" i="7"/>
  <c r="G99" i="7"/>
  <c r="F99" i="7"/>
  <c r="E99" i="7"/>
  <c r="D99" i="7"/>
  <c r="C99" i="7"/>
  <c r="O98" i="7"/>
  <c r="N98" i="7"/>
  <c r="M98" i="7"/>
  <c r="L98" i="7"/>
  <c r="K98" i="7"/>
  <c r="J98" i="7"/>
  <c r="I98" i="7"/>
  <c r="H98" i="7"/>
  <c r="G98" i="7"/>
  <c r="F98" i="7"/>
  <c r="E98" i="7"/>
  <c r="D98" i="7"/>
  <c r="C98" i="7"/>
  <c r="O97" i="7"/>
  <c r="N97" i="7"/>
  <c r="M97" i="7"/>
  <c r="L97" i="7"/>
  <c r="K97" i="7"/>
  <c r="J97" i="7"/>
  <c r="I97" i="7"/>
  <c r="H97" i="7"/>
  <c r="G97" i="7"/>
  <c r="F97" i="7"/>
  <c r="E97" i="7"/>
  <c r="D97" i="7"/>
  <c r="C97" i="7"/>
  <c r="O96" i="7"/>
  <c r="N96" i="7"/>
  <c r="M96" i="7"/>
  <c r="L96" i="7"/>
  <c r="K96" i="7"/>
  <c r="J96" i="7"/>
  <c r="I96" i="7"/>
  <c r="H96" i="7"/>
  <c r="G96" i="7"/>
  <c r="F96" i="7"/>
  <c r="E96" i="7"/>
  <c r="D96" i="7"/>
  <c r="C96" i="7"/>
  <c r="O95" i="7"/>
  <c r="N95" i="7"/>
  <c r="M95" i="7"/>
  <c r="L95" i="7"/>
  <c r="K95" i="7"/>
  <c r="J95" i="7"/>
  <c r="I95" i="7"/>
  <c r="H95" i="7"/>
  <c r="G95" i="7"/>
  <c r="F95" i="7"/>
  <c r="E95" i="7"/>
  <c r="D95" i="7"/>
  <c r="C95" i="7"/>
  <c r="O94" i="7"/>
  <c r="N94" i="7"/>
  <c r="M94" i="7"/>
  <c r="L94" i="7"/>
  <c r="K94" i="7"/>
  <c r="J94" i="7"/>
  <c r="I94" i="7"/>
  <c r="H94" i="7"/>
  <c r="G94" i="7"/>
  <c r="F94" i="7"/>
  <c r="E94" i="7"/>
  <c r="D94" i="7"/>
  <c r="C94" i="7"/>
  <c r="O93" i="7"/>
  <c r="N93" i="7"/>
  <c r="M93" i="7"/>
  <c r="L93" i="7"/>
  <c r="K93" i="7"/>
  <c r="J93" i="7"/>
  <c r="I93" i="7"/>
  <c r="H93" i="7"/>
  <c r="G93" i="7"/>
  <c r="F93" i="7"/>
  <c r="E93" i="7"/>
  <c r="D93" i="7"/>
  <c r="C93" i="7"/>
  <c r="O92" i="7"/>
  <c r="N92" i="7"/>
  <c r="M92" i="7"/>
  <c r="L92" i="7"/>
  <c r="K92" i="7"/>
  <c r="J92" i="7"/>
  <c r="I92" i="7"/>
  <c r="H92" i="7"/>
  <c r="G92" i="7"/>
  <c r="F92" i="7"/>
  <c r="E92" i="7"/>
  <c r="D92" i="7"/>
  <c r="C92" i="7"/>
  <c r="O91" i="7"/>
  <c r="N91" i="7"/>
  <c r="M91" i="7"/>
  <c r="L91" i="7"/>
  <c r="K91" i="7"/>
  <c r="J91" i="7"/>
  <c r="I91" i="7"/>
  <c r="H91" i="7"/>
  <c r="G91" i="7"/>
  <c r="F91" i="7"/>
  <c r="E91" i="7"/>
  <c r="D91" i="7"/>
  <c r="C91" i="7"/>
  <c r="C46" i="7"/>
  <c r="C45" i="7"/>
  <c r="C44" i="7"/>
  <c r="C43" i="7"/>
  <c r="C42" i="7"/>
  <c r="C41" i="7"/>
  <c r="C40" i="7"/>
  <c r="C39" i="7"/>
  <c r="C16" i="7"/>
  <c r="D16" i="7" s="1"/>
  <c r="C15" i="7"/>
  <c r="C14" i="7"/>
  <c r="C13" i="7"/>
  <c r="C12" i="7"/>
  <c r="D12" i="7" s="1"/>
  <c r="C11" i="7"/>
  <c r="C10" i="7"/>
  <c r="C9" i="7"/>
  <c r="C8" i="7"/>
  <c r="D8" i="7" s="1"/>
  <c r="C7" i="7"/>
  <c r="C6" i="7"/>
  <c r="Y104" i="14"/>
  <c r="M104" i="14"/>
  <c r="I104" i="14"/>
  <c r="AA103" i="14"/>
  <c r="Z103" i="14"/>
  <c r="Y103" i="14"/>
  <c r="X103" i="14"/>
  <c r="W103" i="14"/>
  <c r="V103" i="14"/>
  <c r="U103" i="14"/>
  <c r="T103" i="14"/>
  <c r="S103" i="14"/>
  <c r="R103" i="14"/>
  <c r="Q103" i="14"/>
  <c r="P103" i="14"/>
  <c r="O103" i="14"/>
  <c r="N103" i="14"/>
  <c r="M103" i="14"/>
  <c r="L103" i="14"/>
  <c r="K103" i="14"/>
  <c r="J103" i="14"/>
  <c r="I103" i="14"/>
  <c r="H103" i="14"/>
  <c r="G103" i="14"/>
  <c r="F103" i="14"/>
  <c r="E103" i="14"/>
  <c r="D103" i="14"/>
  <c r="C103" i="14"/>
  <c r="B103" i="14"/>
  <c r="AA102" i="14"/>
  <c r="Z102" i="14"/>
  <c r="Y102" i="14"/>
  <c r="X102" i="14"/>
  <c r="W102" i="14"/>
  <c r="V102" i="14"/>
  <c r="U102" i="14"/>
  <c r="T102" i="14"/>
  <c r="S102" i="14"/>
  <c r="R102" i="14"/>
  <c r="Q102" i="14"/>
  <c r="P102" i="14"/>
  <c r="O102" i="14"/>
  <c r="N102" i="14"/>
  <c r="M102" i="14"/>
  <c r="L102" i="14"/>
  <c r="K102" i="14"/>
  <c r="J102" i="14"/>
  <c r="I102" i="14"/>
  <c r="H102" i="14"/>
  <c r="G102" i="14"/>
  <c r="F102" i="14"/>
  <c r="E102" i="14"/>
  <c r="D102" i="14"/>
  <c r="C102" i="14"/>
  <c r="B102" i="14"/>
  <c r="AA101" i="14"/>
  <c r="Z101" i="14"/>
  <c r="Y101" i="14"/>
  <c r="X101" i="14"/>
  <c r="W101" i="14"/>
  <c r="V101" i="14"/>
  <c r="U101" i="14"/>
  <c r="T101" i="14"/>
  <c r="S101" i="14"/>
  <c r="R101" i="14"/>
  <c r="Q101" i="14"/>
  <c r="P101" i="14"/>
  <c r="O101" i="14"/>
  <c r="N101" i="14"/>
  <c r="M101" i="14"/>
  <c r="L101" i="14"/>
  <c r="K101" i="14"/>
  <c r="J101" i="14"/>
  <c r="I101" i="14"/>
  <c r="H101" i="14"/>
  <c r="G101" i="14"/>
  <c r="F101" i="14"/>
  <c r="E101" i="14"/>
  <c r="D101" i="14"/>
  <c r="C101" i="14"/>
  <c r="B101" i="14"/>
  <c r="AA100" i="14"/>
  <c r="Z100" i="14"/>
  <c r="Y100" i="14"/>
  <c r="X100" i="14"/>
  <c r="W100" i="14"/>
  <c r="V100" i="14"/>
  <c r="U100" i="14"/>
  <c r="T100" i="14"/>
  <c r="S100" i="14"/>
  <c r="R100" i="14"/>
  <c r="Q100" i="14"/>
  <c r="P100" i="14"/>
  <c r="O100" i="14"/>
  <c r="N100" i="14"/>
  <c r="M100" i="14"/>
  <c r="L100" i="14"/>
  <c r="K100" i="14"/>
  <c r="J100" i="14"/>
  <c r="I100" i="14"/>
  <c r="H100" i="14"/>
  <c r="G100" i="14"/>
  <c r="F100" i="14"/>
  <c r="E100" i="14"/>
  <c r="D100" i="14"/>
  <c r="C100" i="14"/>
  <c r="B100" i="14"/>
  <c r="AA99" i="14"/>
  <c r="Z99" i="14"/>
  <c r="Y99" i="14"/>
  <c r="X99" i="14"/>
  <c r="W99" i="14"/>
  <c r="V99" i="14"/>
  <c r="U99" i="14"/>
  <c r="T99" i="14"/>
  <c r="S99" i="14"/>
  <c r="R99" i="14"/>
  <c r="Q99" i="14"/>
  <c r="P99" i="14"/>
  <c r="O99" i="14"/>
  <c r="N99" i="14"/>
  <c r="M99" i="14"/>
  <c r="L99" i="14"/>
  <c r="K99" i="14"/>
  <c r="J99" i="14"/>
  <c r="I99" i="14"/>
  <c r="H99" i="14"/>
  <c r="G99" i="14"/>
  <c r="F99" i="14"/>
  <c r="E99" i="14"/>
  <c r="D99" i="14"/>
  <c r="C99" i="14"/>
  <c r="B99" i="14"/>
  <c r="AA98" i="14"/>
  <c r="Z98" i="14"/>
  <c r="Y98" i="14"/>
  <c r="X98" i="14"/>
  <c r="W98" i="14"/>
  <c r="V98" i="14"/>
  <c r="U98" i="14"/>
  <c r="T98" i="14"/>
  <c r="S98" i="14"/>
  <c r="R98" i="14"/>
  <c r="Q98" i="14"/>
  <c r="P98" i="14"/>
  <c r="O98" i="14"/>
  <c r="N98" i="14"/>
  <c r="M98" i="14"/>
  <c r="L98" i="14"/>
  <c r="K98" i="14"/>
  <c r="J98" i="14"/>
  <c r="I98" i="14"/>
  <c r="H98" i="14"/>
  <c r="G98" i="14"/>
  <c r="F98" i="14"/>
  <c r="E98" i="14"/>
  <c r="D98" i="14"/>
  <c r="C98" i="14"/>
  <c r="B98" i="14"/>
  <c r="AA97" i="14"/>
  <c r="Z97" i="14"/>
  <c r="Y97" i="14"/>
  <c r="X97" i="14"/>
  <c r="W97" i="14"/>
  <c r="V97" i="14"/>
  <c r="U97" i="14"/>
  <c r="T97" i="14"/>
  <c r="S97" i="14"/>
  <c r="R97" i="14"/>
  <c r="Q97" i="14"/>
  <c r="P97" i="14"/>
  <c r="O97" i="14"/>
  <c r="N97" i="14"/>
  <c r="M97" i="14"/>
  <c r="L97" i="14"/>
  <c r="K97" i="14"/>
  <c r="J97" i="14"/>
  <c r="I97" i="14"/>
  <c r="H97" i="14"/>
  <c r="G97" i="14"/>
  <c r="F97" i="14"/>
  <c r="E97" i="14"/>
  <c r="D97" i="14"/>
  <c r="C97" i="14"/>
  <c r="B97" i="14"/>
  <c r="AA96" i="14"/>
  <c r="Z96" i="14"/>
  <c r="Y96" i="14"/>
  <c r="X96" i="14"/>
  <c r="W96" i="14"/>
  <c r="V96" i="14"/>
  <c r="U96" i="14"/>
  <c r="T96" i="14"/>
  <c r="S96" i="14"/>
  <c r="R96" i="14"/>
  <c r="Q96" i="14"/>
  <c r="P96" i="14"/>
  <c r="O96" i="14"/>
  <c r="N96" i="14"/>
  <c r="M96" i="14"/>
  <c r="L96" i="14"/>
  <c r="K96" i="14"/>
  <c r="J96" i="14"/>
  <c r="I96" i="14"/>
  <c r="H96" i="14"/>
  <c r="G96" i="14"/>
  <c r="F96" i="14"/>
  <c r="E96" i="14"/>
  <c r="D96" i="14"/>
  <c r="C96" i="14"/>
  <c r="B96" i="14"/>
  <c r="AA95" i="14"/>
  <c r="Z95" i="14"/>
  <c r="Y95" i="14"/>
  <c r="X95" i="14"/>
  <c r="W95" i="14"/>
  <c r="V95" i="14"/>
  <c r="U95" i="14"/>
  <c r="T95" i="14"/>
  <c r="S95" i="14"/>
  <c r="R95" i="14"/>
  <c r="Q95" i="14"/>
  <c r="P95" i="14"/>
  <c r="O95" i="14"/>
  <c r="N95" i="14"/>
  <c r="M95" i="14"/>
  <c r="L95" i="14"/>
  <c r="K95" i="14"/>
  <c r="J95" i="14"/>
  <c r="I95" i="14"/>
  <c r="H95" i="14"/>
  <c r="G95" i="14"/>
  <c r="F95" i="14"/>
  <c r="E95" i="14"/>
  <c r="D95" i="14"/>
  <c r="C95" i="14"/>
  <c r="B95" i="14"/>
  <c r="AA94" i="14"/>
  <c r="Z94" i="14"/>
  <c r="Y94" i="14"/>
  <c r="X94" i="14"/>
  <c r="W94" i="14"/>
  <c r="V94" i="14"/>
  <c r="U94" i="14"/>
  <c r="T94" i="14"/>
  <c r="S94" i="14"/>
  <c r="R94" i="14"/>
  <c r="Q94" i="14"/>
  <c r="P94" i="14"/>
  <c r="O94" i="14"/>
  <c r="N94" i="14"/>
  <c r="M94" i="14"/>
  <c r="L94" i="14"/>
  <c r="K94" i="14"/>
  <c r="J94" i="14"/>
  <c r="I94" i="14"/>
  <c r="H94" i="14"/>
  <c r="G94" i="14"/>
  <c r="F94" i="14"/>
  <c r="E94" i="14"/>
  <c r="D94" i="14"/>
  <c r="C94" i="14"/>
  <c r="B94" i="14"/>
  <c r="AA93" i="14"/>
  <c r="Z93" i="14"/>
  <c r="Y93" i="14"/>
  <c r="X93" i="14"/>
  <c r="W93" i="14"/>
  <c r="V93" i="14"/>
  <c r="U93" i="14"/>
  <c r="T93" i="14"/>
  <c r="S93" i="14"/>
  <c r="R93" i="14"/>
  <c r="Q93" i="14"/>
  <c r="P93" i="14"/>
  <c r="O93" i="14"/>
  <c r="N93" i="14"/>
  <c r="M93" i="14"/>
  <c r="L93" i="14"/>
  <c r="K93" i="14"/>
  <c r="J93" i="14"/>
  <c r="I93" i="14"/>
  <c r="H93" i="14"/>
  <c r="G93" i="14"/>
  <c r="F93" i="14"/>
  <c r="E93" i="14"/>
  <c r="D93" i="14"/>
  <c r="C93" i="14"/>
  <c r="B93" i="14"/>
  <c r="AA92" i="14"/>
  <c r="Z92" i="14"/>
  <c r="Y92" i="14"/>
  <c r="X92" i="14"/>
  <c r="W92" i="14"/>
  <c r="V92" i="14"/>
  <c r="U92" i="14"/>
  <c r="T92" i="14"/>
  <c r="S92" i="14"/>
  <c r="R92" i="14"/>
  <c r="Q92" i="14"/>
  <c r="P92" i="14"/>
  <c r="O92" i="14"/>
  <c r="N92" i="14"/>
  <c r="M92" i="14"/>
  <c r="L92" i="14"/>
  <c r="K92" i="14"/>
  <c r="J92" i="14"/>
  <c r="I92" i="14"/>
  <c r="H92" i="14"/>
  <c r="G92" i="14"/>
  <c r="F92" i="14"/>
  <c r="E92" i="14"/>
  <c r="D92" i="14"/>
  <c r="C92" i="14"/>
  <c r="B92" i="14"/>
  <c r="AA91" i="14"/>
  <c r="Z91" i="14"/>
  <c r="Y91" i="14"/>
  <c r="X91" i="14"/>
  <c r="W91" i="14"/>
  <c r="V91" i="14"/>
  <c r="U91" i="14"/>
  <c r="T91" i="14"/>
  <c r="S91" i="14"/>
  <c r="R91" i="14"/>
  <c r="Q91" i="14"/>
  <c r="P91" i="14"/>
  <c r="O91" i="14"/>
  <c r="N91" i="14"/>
  <c r="M91" i="14"/>
  <c r="L91" i="14"/>
  <c r="K91" i="14"/>
  <c r="J91" i="14"/>
  <c r="I91" i="14"/>
  <c r="H91" i="14"/>
  <c r="G91" i="14"/>
  <c r="F91" i="14"/>
  <c r="E91" i="14"/>
  <c r="D91" i="14"/>
  <c r="C91" i="14"/>
  <c r="B91" i="14"/>
  <c r="AA90" i="14"/>
  <c r="Z90" i="14"/>
  <c r="Y90" i="14"/>
  <c r="X90" i="14"/>
  <c r="W90" i="14"/>
  <c r="V90" i="14"/>
  <c r="U90" i="14"/>
  <c r="T90" i="14"/>
  <c r="S90" i="14"/>
  <c r="R90" i="14"/>
  <c r="Q90" i="14"/>
  <c r="P90" i="14"/>
  <c r="O90" i="14"/>
  <c r="N90" i="14"/>
  <c r="M90" i="14"/>
  <c r="L90" i="14"/>
  <c r="K90" i="14"/>
  <c r="J90" i="14"/>
  <c r="I90" i="14"/>
  <c r="H90" i="14"/>
  <c r="G90" i="14"/>
  <c r="F90" i="14"/>
  <c r="E90" i="14"/>
  <c r="D90" i="14"/>
  <c r="C90" i="14"/>
  <c r="B90" i="14"/>
  <c r="AA89" i="14"/>
  <c r="Z89" i="14"/>
  <c r="Y89" i="14"/>
  <c r="X89" i="14"/>
  <c r="W89" i="14"/>
  <c r="V89" i="14"/>
  <c r="U89" i="14"/>
  <c r="T89" i="14"/>
  <c r="S89" i="14"/>
  <c r="R89" i="14"/>
  <c r="Q89" i="14"/>
  <c r="P89" i="14"/>
  <c r="O89" i="14"/>
  <c r="N89" i="14"/>
  <c r="M89" i="14"/>
  <c r="L89" i="14"/>
  <c r="K89" i="14"/>
  <c r="J89" i="14"/>
  <c r="I89" i="14"/>
  <c r="H89" i="14"/>
  <c r="G89" i="14"/>
  <c r="F89" i="14"/>
  <c r="E89" i="14"/>
  <c r="D89" i="14"/>
  <c r="C89" i="14"/>
  <c r="B89" i="14"/>
  <c r="AA88" i="14"/>
  <c r="Z88" i="14"/>
  <c r="Y88" i="14"/>
  <c r="X88" i="14"/>
  <c r="W88" i="14"/>
  <c r="V88" i="14"/>
  <c r="U88" i="14"/>
  <c r="T88" i="14"/>
  <c r="S88" i="14"/>
  <c r="R88" i="14"/>
  <c r="Q88" i="14"/>
  <c r="P88" i="14"/>
  <c r="O88" i="14"/>
  <c r="N88" i="14"/>
  <c r="M88" i="14"/>
  <c r="L88" i="14"/>
  <c r="K88" i="14"/>
  <c r="J88" i="14"/>
  <c r="I88" i="14"/>
  <c r="H88" i="14"/>
  <c r="G88" i="14"/>
  <c r="F88" i="14"/>
  <c r="E88" i="14"/>
  <c r="D88" i="14"/>
  <c r="C88" i="14"/>
  <c r="B88" i="14"/>
  <c r="AA87" i="14"/>
  <c r="Z87" i="14"/>
  <c r="Y87" i="14"/>
  <c r="X87" i="14"/>
  <c r="W87" i="14"/>
  <c r="V87" i="14"/>
  <c r="U87" i="14"/>
  <c r="T87" i="14"/>
  <c r="S87" i="14"/>
  <c r="R87" i="14"/>
  <c r="Q87" i="14"/>
  <c r="P87" i="14"/>
  <c r="O87" i="14"/>
  <c r="N87" i="14"/>
  <c r="M87" i="14"/>
  <c r="L87" i="14"/>
  <c r="K87" i="14"/>
  <c r="J87" i="14"/>
  <c r="I87" i="14"/>
  <c r="H87" i="14"/>
  <c r="G87" i="14"/>
  <c r="F87" i="14"/>
  <c r="E87" i="14"/>
  <c r="D87" i="14"/>
  <c r="C87" i="14"/>
  <c r="B87" i="14"/>
  <c r="AA86" i="14"/>
  <c r="Z86" i="14"/>
  <c r="Y86" i="14"/>
  <c r="X86" i="14"/>
  <c r="W86" i="14"/>
  <c r="V86" i="14"/>
  <c r="U86" i="14"/>
  <c r="T86" i="14"/>
  <c r="S86" i="14"/>
  <c r="R86" i="14"/>
  <c r="Q86" i="14"/>
  <c r="P86" i="14"/>
  <c r="O86" i="14"/>
  <c r="N86" i="14"/>
  <c r="M86" i="14"/>
  <c r="L86" i="14"/>
  <c r="K86" i="14"/>
  <c r="J86" i="14"/>
  <c r="I86" i="14"/>
  <c r="H86" i="14"/>
  <c r="G86" i="14"/>
  <c r="F86" i="14"/>
  <c r="E86" i="14"/>
  <c r="D86" i="14"/>
  <c r="C86" i="14"/>
  <c r="B86" i="14"/>
  <c r="AA85" i="14"/>
  <c r="Z85" i="14"/>
  <c r="Y85" i="14"/>
  <c r="X85" i="14"/>
  <c r="W85" i="14"/>
  <c r="V85" i="14"/>
  <c r="U85" i="14"/>
  <c r="T85" i="14"/>
  <c r="S85" i="14"/>
  <c r="R85" i="14"/>
  <c r="Q85" i="14"/>
  <c r="P85" i="14"/>
  <c r="O85" i="14"/>
  <c r="N85" i="14"/>
  <c r="M85" i="14"/>
  <c r="L85" i="14"/>
  <c r="K85" i="14"/>
  <c r="J85" i="14"/>
  <c r="I85" i="14"/>
  <c r="H85" i="14"/>
  <c r="G85" i="14"/>
  <c r="F85" i="14"/>
  <c r="E85" i="14"/>
  <c r="D85" i="14"/>
  <c r="C85" i="14"/>
  <c r="B85" i="14"/>
  <c r="AA84" i="14"/>
  <c r="Z84" i="14"/>
  <c r="Y84" i="14"/>
  <c r="X84" i="14"/>
  <c r="W84" i="14"/>
  <c r="V84" i="14"/>
  <c r="U84" i="14"/>
  <c r="T84" i="14"/>
  <c r="S84" i="14"/>
  <c r="R84" i="14"/>
  <c r="Q84" i="14"/>
  <c r="P84" i="14"/>
  <c r="O84" i="14"/>
  <c r="N84" i="14"/>
  <c r="M84" i="14"/>
  <c r="L84" i="14"/>
  <c r="K84" i="14"/>
  <c r="J84" i="14"/>
  <c r="I84" i="14"/>
  <c r="H84" i="14"/>
  <c r="G84" i="14"/>
  <c r="F84" i="14"/>
  <c r="E84" i="14"/>
  <c r="D84" i="14"/>
  <c r="C84" i="14"/>
  <c r="B84" i="14"/>
  <c r="AA83" i="14"/>
  <c r="Z83" i="14"/>
  <c r="Y83" i="14"/>
  <c r="X83" i="14"/>
  <c r="W83" i="14"/>
  <c r="V83" i="14"/>
  <c r="U83" i="14"/>
  <c r="T83" i="14"/>
  <c r="S83" i="14"/>
  <c r="R83" i="14"/>
  <c r="Q83" i="14"/>
  <c r="P83" i="14"/>
  <c r="O83" i="14"/>
  <c r="N83" i="14"/>
  <c r="M83" i="14"/>
  <c r="L83" i="14"/>
  <c r="K83" i="14"/>
  <c r="J83" i="14"/>
  <c r="I83" i="14"/>
  <c r="H83" i="14"/>
  <c r="G83" i="14"/>
  <c r="F83" i="14"/>
  <c r="E83" i="14"/>
  <c r="D83" i="14"/>
  <c r="C83" i="14"/>
  <c r="B83" i="14"/>
  <c r="AA82" i="14"/>
  <c r="Z82" i="14"/>
  <c r="Y82" i="14"/>
  <c r="X82" i="14"/>
  <c r="W82" i="14"/>
  <c r="V82" i="14"/>
  <c r="U82" i="14"/>
  <c r="T82" i="14"/>
  <c r="S82" i="14"/>
  <c r="R82" i="14"/>
  <c r="Q82" i="14"/>
  <c r="P82" i="14"/>
  <c r="O82" i="14"/>
  <c r="N82" i="14"/>
  <c r="M82" i="14"/>
  <c r="L82" i="14"/>
  <c r="K82" i="14"/>
  <c r="J82" i="14"/>
  <c r="I82" i="14"/>
  <c r="H82" i="14"/>
  <c r="G82" i="14"/>
  <c r="F82" i="14"/>
  <c r="E82" i="14"/>
  <c r="D82" i="14"/>
  <c r="C82" i="14"/>
  <c r="B82" i="14"/>
  <c r="AA81" i="14"/>
  <c r="Z81" i="14"/>
  <c r="Y81" i="14"/>
  <c r="X81" i="14"/>
  <c r="W81" i="14"/>
  <c r="V81" i="14"/>
  <c r="U81" i="14"/>
  <c r="T81" i="14"/>
  <c r="S81" i="14"/>
  <c r="R81" i="14"/>
  <c r="Q81" i="14"/>
  <c r="P81" i="14"/>
  <c r="O81" i="14"/>
  <c r="N81" i="14"/>
  <c r="M81" i="14"/>
  <c r="L81" i="14"/>
  <c r="K81" i="14"/>
  <c r="J81" i="14"/>
  <c r="I81" i="14"/>
  <c r="H81" i="14"/>
  <c r="G81" i="14"/>
  <c r="F81" i="14"/>
  <c r="E81" i="14"/>
  <c r="D81" i="14"/>
  <c r="C81" i="14"/>
  <c r="B81" i="14"/>
  <c r="AA80" i="14"/>
  <c r="Z80" i="14"/>
  <c r="Y80" i="14"/>
  <c r="X80" i="14"/>
  <c r="W80" i="14"/>
  <c r="V80" i="14"/>
  <c r="U80" i="14"/>
  <c r="T80" i="14"/>
  <c r="S80" i="14"/>
  <c r="R80" i="14"/>
  <c r="Q80" i="14"/>
  <c r="P80" i="14"/>
  <c r="O80" i="14"/>
  <c r="N80" i="14"/>
  <c r="M80" i="14"/>
  <c r="L80" i="14"/>
  <c r="K80" i="14"/>
  <c r="J80" i="14"/>
  <c r="I80" i="14"/>
  <c r="H80" i="14"/>
  <c r="G80" i="14"/>
  <c r="F80" i="14"/>
  <c r="E80" i="14"/>
  <c r="D80" i="14"/>
  <c r="C80" i="14"/>
  <c r="B80" i="14"/>
  <c r="AA79" i="14"/>
  <c r="Z79" i="14"/>
  <c r="Y79" i="14"/>
  <c r="X79" i="14"/>
  <c r="W79" i="14"/>
  <c r="V79" i="14"/>
  <c r="U79" i="14"/>
  <c r="T79" i="14"/>
  <c r="S79" i="14"/>
  <c r="R79" i="14"/>
  <c r="Q79" i="14"/>
  <c r="P79" i="14"/>
  <c r="O79" i="14"/>
  <c r="N79" i="14"/>
  <c r="M79" i="14"/>
  <c r="L79" i="14"/>
  <c r="K79" i="14"/>
  <c r="J79" i="14"/>
  <c r="I79" i="14"/>
  <c r="H79" i="14"/>
  <c r="G79" i="14"/>
  <c r="F79" i="14"/>
  <c r="E79" i="14"/>
  <c r="D79" i="14"/>
  <c r="C79" i="14"/>
  <c r="B79" i="14"/>
  <c r="AA78" i="14"/>
  <c r="Z78" i="14"/>
  <c r="Y78" i="14"/>
  <c r="X78" i="14"/>
  <c r="W78" i="14"/>
  <c r="V78" i="14"/>
  <c r="U78" i="14"/>
  <c r="T78" i="14"/>
  <c r="S78" i="14"/>
  <c r="R78" i="14"/>
  <c r="Q78" i="14"/>
  <c r="P78" i="14"/>
  <c r="O78" i="14"/>
  <c r="N78" i="14"/>
  <c r="M78" i="14"/>
  <c r="L78" i="14"/>
  <c r="K78" i="14"/>
  <c r="J78" i="14"/>
  <c r="I78" i="14"/>
  <c r="H78" i="14"/>
  <c r="G78" i="14"/>
  <c r="F78" i="14"/>
  <c r="E78" i="14"/>
  <c r="D78" i="14"/>
  <c r="C78" i="14"/>
  <c r="B78" i="14"/>
  <c r="AA77" i="14"/>
  <c r="Z77" i="14"/>
  <c r="Y77" i="14"/>
  <c r="X77" i="14"/>
  <c r="W77" i="14"/>
  <c r="V77" i="14"/>
  <c r="U77" i="14"/>
  <c r="T77" i="14"/>
  <c r="S77" i="14"/>
  <c r="R77" i="14"/>
  <c r="Q77" i="14"/>
  <c r="P77" i="14"/>
  <c r="O77" i="14"/>
  <c r="N77" i="14"/>
  <c r="M77" i="14"/>
  <c r="L77" i="14"/>
  <c r="K77" i="14"/>
  <c r="J77" i="14"/>
  <c r="I77" i="14"/>
  <c r="H77" i="14"/>
  <c r="G77" i="14"/>
  <c r="F77" i="14"/>
  <c r="E77" i="14"/>
  <c r="D77" i="14"/>
  <c r="C77" i="14"/>
  <c r="B77" i="14"/>
  <c r="AA76" i="14"/>
  <c r="Z76" i="14"/>
  <c r="Z104" i="14" s="1"/>
  <c r="Y76" i="14"/>
  <c r="X76" i="14"/>
  <c r="W76" i="14"/>
  <c r="V76" i="14"/>
  <c r="V104" i="14" s="1"/>
  <c r="U76" i="14"/>
  <c r="U104" i="14" s="1"/>
  <c r="T76" i="14"/>
  <c r="S76" i="14"/>
  <c r="R76" i="14"/>
  <c r="R104" i="14" s="1"/>
  <c r="Q76" i="14"/>
  <c r="Q104" i="14" s="1"/>
  <c r="P76" i="14"/>
  <c r="O76" i="14"/>
  <c r="N76" i="14"/>
  <c r="N104" i="14" s="1"/>
  <c r="M76" i="14"/>
  <c r="L76" i="14"/>
  <c r="K76" i="14"/>
  <c r="J76" i="14"/>
  <c r="J104" i="14" s="1"/>
  <c r="I76" i="14"/>
  <c r="H76" i="14"/>
  <c r="G76" i="14"/>
  <c r="F76" i="14"/>
  <c r="F104" i="14" s="1"/>
  <c r="E76" i="14"/>
  <c r="E104" i="14" s="1"/>
  <c r="D76" i="14"/>
  <c r="C76" i="14"/>
  <c r="B76" i="14"/>
  <c r="B104" i="14" s="1"/>
  <c r="AA75" i="14"/>
  <c r="AA104" i="14" s="1"/>
  <c r="Z75" i="14"/>
  <c r="Y75" i="14"/>
  <c r="X75" i="14"/>
  <c r="X104" i="14" s="1"/>
  <c r="W75" i="14"/>
  <c r="W104" i="14" s="1"/>
  <c r="V75" i="14"/>
  <c r="U75" i="14"/>
  <c r="T75" i="14"/>
  <c r="T104" i="14" s="1"/>
  <c r="S75" i="14"/>
  <c r="S104" i="14" s="1"/>
  <c r="R75" i="14"/>
  <c r="Q75" i="14"/>
  <c r="P75" i="14"/>
  <c r="P104" i="14" s="1"/>
  <c r="O75" i="14"/>
  <c r="O104" i="14" s="1"/>
  <c r="N75" i="14"/>
  <c r="M75" i="14"/>
  <c r="L75" i="14"/>
  <c r="L104" i="14" s="1"/>
  <c r="K75" i="14"/>
  <c r="K104" i="14" s="1"/>
  <c r="J75" i="14"/>
  <c r="I75" i="14"/>
  <c r="H75" i="14"/>
  <c r="H104" i="14" s="1"/>
  <c r="G75" i="14"/>
  <c r="G104" i="14" s="1"/>
  <c r="F75" i="14"/>
  <c r="E75" i="14"/>
  <c r="D75" i="14"/>
  <c r="D104" i="14" s="1"/>
  <c r="C75" i="14"/>
  <c r="C104" i="14" s="1"/>
  <c r="B75" i="14"/>
  <c r="AB72" i="14"/>
  <c r="AA72" i="14"/>
  <c r="Z72" i="14"/>
  <c r="Y72" i="14"/>
  <c r="X72" i="14"/>
  <c r="W72" i="14"/>
  <c r="V72" i="14"/>
  <c r="U72" i="14"/>
  <c r="T72" i="14"/>
  <c r="S72" i="14"/>
  <c r="R72" i="14"/>
  <c r="Q72" i="14"/>
  <c r="P72" i="14"/>
  <c r="O72" i="14"/>
  <c r="N72" i="14"/>
  <c r="M72" i="14"/>
  <c r="L72" i="14"/>
  <c r="K72" i="14"/>
  <c r="J72" i="14"/>
  <c r="I72" i="14"/>
  <c r="H72" i="14"/>
  <c r="G72" i="14"/>
  <c r="F72" i="14"/>
  <c r="E72" i="14"/>
  <c r="D72" i="14"/>
  <c r="C72"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DH373" i="11"/>
  <c r="DE373" i="11"/>
  <c r="CT373" i="11"/>
  <c r="CQ373" i="11"/>
  <c r="DH372" i="11"/>
  <c r="DE372" i="11"/>
  <c r="CT372" i="11"/>
  <c r="CQ372" i="11"/>
  <c r="DH371" i="11"/>
  <c r="DE371" i="11"/>
  <c r="CT371" i="11"/>
  <c r="CQ371" i="11"/>
  <c r="DH370" i="11"/>
  <c r="DE370" i="11"/>
  <c r="CT370" i="11"/>
  <c r="CQ370" i="11"/>
  <c r="DH369" i="11"/>
  <c r="DE369" i="11"/>
  <c r="CT369" i="11"/>
  <c r="CQ369" i="11"/>
  <c r="DH368" i="11"/>
  <c r="DE368" i="11"/>
  <c r="CT368" i="11"/>
  <c r="CQ368" i="11"/>
  <c r="DH367" i="11"/>
  <c r="DE367" i="11"/>
  <c r="CT367" i="11"/>
  <c r="CQ367" i="11"/>
  <c r="DH366" i="11"/>
  <c r="DE366" i="11"/>
  <c r="CT366" i="11"/>
  <c r="CQ366" i="11"/>
  <c r="DH365" i="11"/>
  <c r="DE365" i="11"/>
  <c r="CT365" i="11"/>
  <c r="CQ365" i="11"/>
  <c r="DH364" i="11"/>
  <c r="DE364" i="11"/>
  <c r="CT364" i="11"/>
  <c r="CQ364" i="11"/>
  <c r="DH363" i="11"/>
  <c r="DE363" i="11"/>
  <c r="CT363" i="11"/>
  <c r="CQ363" i="11"/>
  <c r="DH362" i="11"/>
  <c r="DE362" i="11"/>
  <c r="CT362" i="11"/>
  <c r="CQ362" i="11"/>
  <c r="DH361" i="11"/>
  <c r="DE361" i="11"/>
  <c r="CT361" i="11"/>
  <c r="CQ361" i="11"/>
  <c r="DH360" i="11"/>
  <c r="DE360" i="11"/>
  <c r="CT360" i="11"/>
  <c r="CQ360" i="11"/>
  <c r="DH359" i="11"/>
  <c r="DE359" i="11"/>
  <c r="CT359" i="11"/>
  <c r="CQ359" i="11"/>
  <c r="DH358" i="11"/>
  <c r="DE358" i="11"/>
  <c r="CT358" i="11"/>
  <c r="CQ358" i="11"/>
  <c r="DH357" i="11"/>
  <c r="DE357" i="11"/>
  <c r="CT357" i="11"/>
  <c r="CQ357" i="11"/>
  <c r="DH356" i="11"/>
  <c r="DE356" i="11"/>
  <c r="CT356" i="11"/>
  <c r="CQ356" i="11"/>
  <c r="DH355" i="11"/>
  <c r="DE355" i="11"/>
  <c r="CT355" i="11"/>
  <c r="CQ355" i="11"/>
  <c r="DH354" i="11"/>
  <c r="DE354" i="11"/>
  <c r="CT354" i="11"/>
  <c r="CQ354" i="11"/>
  <c r="DH353" i="11"/>
  <c r="DE353" i="11"/>
  <c r="CT353" i="11"/>
  <c r="CQ353" i="11"/>
  <c r="DH352" i="11"/>
  <c r="DE352" i="11"/>
  <c r="CT352" i="11"/>
  <c r="CQ352" i="11"/>
  <c r="DH351" i="11"/>
  <c r="DE351" i="11"/>
  <c r="CT351" i="11"/>
  <c r="CQ351" i="11"/>
  <c r="DH350" i="11"/>
  <c r="DE350" i="11"/>
  <c r="CT350" i="11"/>
  <c r="CQ350" i="11"/>
  <c r="DH349" i="11"/>
  <c r="DE349" i="11"/>
  <c r="CT349" i="11"/>
  <c r="CQ349" i="11"/>
  <c r="DH348" i="11"/>
  <c r="DE348" i="11"/>
  <c r="CT348" i="11"/>
  <c r="CQ348" i="11"/>
  <c r="DH347" i="11"/>
  <c r="DE347" i="11"/>
  <c r="CT347" i="11"/>
  <c r="CQ347" i="11"/>
  <c r="DH346" i="11"/>
  <c r="DE346" i="11"/>
  <c r="CT346" i="11"/>
  <c r="CQ346" i="11"/>
  <c r="DH345" i="11"/>
  <c r="DE345" i="11"/>
  <c r="CT345" i="11"/>
  <c r="CQ345" i="11"/>
  <c r="DH344" i="11"/>
  <c r="DE344" i="11"/>
  <c r="CT344" i="11"/>
  <c r="CQ344" i="11"/>
  <c r="DH343" i="11"/>
  <c r="DE343" i="11"/>
  <c r="CT343" i="11"/>
  <c r="CQ343" i="11"/>
  <c r="DH342" i="11"/>
  <c r="DE342" i="11"/>
  <c r="CT342" i="11"/>
  <c r="CQ342" i="11"/>
  <c r="DH341" i="11"/>
  <c r="DE341" i="11"/>
  <c r="CT341" i="11"/>
  <c r="CQ341" i="11"/>
  <c r="DH340" i="11"/>
  <c r="DE340" i="11"/>
  <c r="CT340" i="11"/>
  <c r="CQ340" i="11"/>
  <c r="DH339" i="11"/>
  <c r="DE339" i="11"/>
  <c r="CT339" i="11"/>
  <c r="CQ339" i="11"/>
  <c r="DH338" i="11"/>
  <c r="DE338" i="11"/>
  <c r="CT338" i="11"/>
  <c r="CQ338" i="11"/>
  <c r="DH337" i="11"/>
  <c r="DE337" i="11"/>
  <c r="CT337" i="11"/>
  <c r="CQ337" i="11"/>
  <c r="DH336" i="11"/>
  <c r="DE336" i="11"/>
  <c r="CT336" i="11"/>
  <c r="CQ336" i="11"/>
  <c r="DH335" i="11"/>
  <c r="DE335" i="11"/>
  <c r="CT335" i="11"/>
  <c r="CQ335" i="11"/>
  <c r="DH334" i="11"/>
  <c r="DE334" i="11"/>
  <c r="CT334" i="11"/>
  <c r="CQ334" i="11"/>
  <c r="DH333" i="11"/>
  <c r="DE333" i="11"/>
  <c r="CT333" i="11"/>
  <c r="CQ333" i="11"/>
  <c r="DH332" i="11"/>
  <c r="DE332" i="11"/>
  <c r="CT332" i="11"/>
  <c r="CQ332" i="11"/>
  <c r="DH331" i="11"/>
  <c r="DE331" i="11"/>
  <c r="CT331" i="11"/>
  <c r="CQ331" i="11"/>
  <c r="DH330" i="11"/>
  <c r="DE330" i="11"/>
  <c r="CT330" i="11"/>
  <c r="CQ330" i="11"/>
  <c r="DH329" i="11"/>
  <c r="DE329" i="11"/>
  <c r="CT329" i="11"/>
  <c r="CQ329" i="11"/>
  <c r="DH328" i="11"/>
  <c r="DE328" i="11"/>
  <c r="CT328" i="11"/>
  <c r="CQ328" i="11"/>
  <c r="DH327" i="11"/>
  <c r="DE327" i="11"/>
  <c r="CT327" i="11"/>
  <c r="CQ327" i="11"/>
  <c r="DH326" i="11"/>
  <c r="DE326" i="11"/>
  <c r="CT326" i="11"/>
  <c r="CQ326" i="11"/>
  <c r="DH325" i="11"/>
  <c r="DE325" i="11"/>
  <c r="CT325" i="11"/>
  <c r="CQ325" i="11"/>
  <c r="DH324" i="11"/>
  <c r="DE324" i="11"/>
  <c r="CT324" i="11"/>
  <c r="CQ324" i="11"/>
  <c r="DH323" i="11"/>
  <c r="DE323" i="11"/>
  <c r="CT323" i="11"/>
  <c r="CQ323" i="11"/>
  <c r="DH322" i="11"/>
  <c r="DE322" i="11"/>
  <c r="CT322" i="11"/>
  <c r="CQ322" i="11"/>
  <c r="DH321" i="11"/>
  <c r="DE321" i="11"/>
  <c r="CT321" i="11"/>
  <c r="CQ321" i="11"/>
  <c r="DH320" i="11"/>
  <c r="DE320" i="11"/>
  <c r="CT320" i="11"/>
  <c r="CQ320" i="11"/>
  <c r="DH319" i="11"/>
  <c r="DE319" i="11"/>
  <c r="CT319" i="11"/>
  <c r="CQ319" i="11"/>
  <c r="DH318" i="11"/>
  <c r="DE318" i="11"/>
  <c r="CT318" i="11"/>
  <c r="CQ318" i="11"/>
  <c r="DH317" i="11"/>
  <c r="DE317" i="11"/>
  <c r="CT317" i="11"/>
  <c r="CQ317" i="11"/>
  <c r="DH316" i="11"/>
  <c r="DE316" i="11"/>
  <c r="CT316" i="11"/>
  <c r="CQ316" i="11"/>
  <c r="DH315" i="11"/>
  <c r="DE315" i="11"/>
  <c r="CT315" i="11"/>
  <c r="CQ315" i="11"/>
  <c r="DH314" i="11"/>
  <c r="DE314" i="11"/>
  <c r="CT314" i="11"/>
  <c r="CQ314" i="11"/>
  <c r="DH313" i="11"/>
  <c r="DE313" i="11"/>
  <c r="CT313" i="11"/>
  <c r="CQ313" i="11"/>
  <c r="DH312" i="11"/>
  <c r="DE312" i="11"/>
  <c r="CT312" i="11"/>
  <c r="CQ312" i="11"/>
  <c r="DH311" i="11"/>
  <c r="DE311" i="11"/>
  <c r="CT311" i="11"/>
  <c r="CQ311" i="11"/>
  <c r="DH310" i="11"/>
  <c r="DE310" i="11"/>
  <c r="CT310" i="11"/>
  <c r="CQ310" i="11"/>
  <c r="DH309" i="11"/>
  <c r="DE309" i="11"/>
  <c r="CT309" i="11"/>
  <c r="CQ309" i="11"/>
  <c r="DH308" i="11"/>
  <c r="DE308" i="11"/>
  <c r="CT308" i="11"/>
  <c r="CQ308" i="11"/>
  <c r="DH307" i="11"/>
  <c r="DE307" i="11"/>
  <c r="CT307" i="11"/>
  <c r="CQ307" i="11"/>
  <c r="DH306" i="11"/>
  <c r="DE306" i="11"/>
  <c r="CT306" i="11"/>
  <c r="CQ306" i="11"/>
  <c r="DH305" i="11"/>
  <c r="DE305" i="11"/>
  <c r="CT305" i="11"/>
  <c r="CQ305" i="11"/>
  <c r="DH304" i="11"/>
  <c r="DE304" i="11"/>
  <c r="CT304" i="11"/>
  <c r="CQ304" i="11"/>
  <c r="DH303" i="11"/>
  <c r="DE303" i="11"/>
  <c r="CT303" i="11"/>
  <c r="CQ303" i="11"/>
  <c r="DH302" i="11"/>
  <c r="DE302" i="11"/>
  <c r="CT302" i="11"/>
  <c r="CQ302" i="11"/>
  <c r="DH301" i="11"/>
  <c r="DE301" i="11"/>
  <c r="CT301" i="11"/>
  <c r="CQ301" i="11"/>
  <c r="DH300" i="11"/>
  <c r="DE300" i="11"/>
  <c r="CT300" i="11"/>
  <c r="CQ300" i="11"/>
  <c r="DH299" i="11"/>
  <c r="DE299" i="11"/>
  <c r="CT299" i="11"/>
  <c r="CQ299" i="11"/>
  <c r="DH298" i="11"/>
  <c r="DE298" i="11"/>
  <c r="CT298" i="11"/>
  <c r="CQ298" i="11"/>
  <c r="DH297" i="11"/>
  <c r="DE297" i="11"/>
  <c r="CT297" i="11"/>
  <c r="CQ297" i="11"/>
  <c r="DH296" i="11"/>
  <c r="DE296" i="11"/>
  <c r="CT296" i="11"/>
  <c r="CQ296" i="11"/>
  <c r="DH295" i="11"/>
  <c r="DE295" i="11"/>
  <c r="CT295" i="11"/>
  <c r="CQ295" i="11"/>
  <c r="DH294" i="11"/>
  <c r="DE294" i="11"/>
  <c r="CT294" i="11"/>
  <c r="CQ294" i="11"/>
  <c r="DH293" i="11"/>
  <c r="DE293" i="11"/>
  <c r="CT293" i="11"/>
  <c r="CQ293" i="11"/>
  <c r="DH292" i="11"/>
  <c r="DE292" i="11"/>
  <c r="CT292" i="11"/>
  <c r="CQ292" i="11"/>
  <c r="DH291" i="11"/>
  <c r="DE291" i="11"/>
  <c r="CT291" i="11"/>
  <c r="CQ291" i="11"/>
  <c r="DH290" i="11"/>
  <c r="DE290" i="11"/>
  <c r="CT290" i="11"/>
  <c r="CQ290" i="11"/>
  <c r="DH289" i="11"/>
  <c r="DE289" i="11"/>
  <c r="CT289" i="11"/>
  <c r="CQ289" i="11"/>
  <c r="DH288" i="11"/>
  <c r="DE288" i="11"/>
  <c r="CT288" i="11"/>
  <c r="CQ288" i="11"/>
  <c r="DH287" i="11"/>
  <c r="DE287" i="11"/>
  <c r="CT287" i="11"/>
  <c r="CQ287" i="11"/>
  <c r="DH286" i="11"/>
  <c r="DE286" i="11"/>
  <c r="CT286" i="11"/>
  <c r="CQ286" i="11"/>
  <c r="DH285" i="11"/>
  <c r="DE285" i="11"/>
  <c r="CT285" i="11"/>
  <c r="CQ285" i="11"/>
  <c r="DH284" i="11"/>
  <c r="DE284" i="11"/>
  <c r="CT284" i="11"/>
  <c r="CQ284" i="11"/>
  <c r="DH283" i="11"/>
  <c r="DE283" i="11"/>
  <c r="CT283" i="11"/>
  <c r="CQ283" i="11"/>
  <c r="DH282" i="11"/>
  <c r="DE282" i="11"/>
  <c r="CT282" i="11"/>
  <c r="CQ282" i="11"/>
  <c r="DH281" i="11"/>
  <c r="DE281" i="11"/>
  <c r="CT281" i="11"/>
  <c r="CQ281" i="11"/>
  <c r="DH280" i="11"/>
  <c r="DE280" i="11"/>
  <c r="CT280" i="11"/>
  <c r="CQ280" i="11"/>
  <c r="DH279" i="11"/>
  <c r="DE279" i="11"/>
  <c r="CT279" i="11"/>
  <c r="CQ279" i="11"/>
  <c r="DH278" i="11"/>
  <c r="DE278" i="11"/>
  <c r="CT278" i="11"/>
  <c r="CQ278" i="11"/>
  <c r="DH277" i="11"/>
  <c r="DE277" i="11"/>
  <c r="CT277" i="11"/>
  <c r="CQ277" i="11"/>
  <c r="DH276" i="11"/>
  <c r="DE276" i="11"/>
  <c r="CT276" i="11"/>
  <c r="CQ276" i="11"/>
  <c r="DH275" i="11"/>
  <c r="DE275" i="11"/>
  <c r="CT275" i="11"/>
  <c r="CQ275" i="11"/>
  <c r="DH274" i="11"/>
  <c r="DE274" i="11"/>
  <c r="CT274" i="11"/>
  <c r="CQ274" i="11"/>
  <c r="DH273" i="11"/>
  <c r="DE273" i="11"/>
  <c r="CT273" i="11"/>
  <c r="CQ273" i="11"/>
  <c r="DH272" i="11"/>
  <c r="DE272" i="11"/>
  <c r="CT272" i="11"/>
  <c r="CQ272" i="11"/>
  <c r="DH271" i="11"/>
  <c r="DE271" i="11"/>
  <c r="CT271" i="11"/>
  <c r="CQ271" i="11"/>
  <c r="DH270" i="11"/>
  <c r="DE270" i="11"/>
  <c r="CT270" i="11"/>
  <c r="CQ270" i="11"/>
  <c r="DH269" i="11"/>
  <c r="DE269" i="11"/>
  <c r="CT269" i="11"/>
  <c r="CQ269" i="11"/>
  <c r="DH268" i="11"/>
  <c r="DE268" i="11"/>
  <c r="CT268" i="11"/>
  <c r="CQ268" i="11"/>
  <c r="DH267" i="11"/>
  <c r="DE267" i="11"/>
  <c r="CT267" i="11"/>
  <c r="CQ267" i="11"/>
  <c r="DH266" i="11"/>
  <c r="DE266" i="11"/>
  <c r="CT266" i="11"/>
  <c r="CQ266" i="11"/>
  <c r="DH265" i="11"/>
  <c r="DE265" i="11"/>
  <c r="CT265" i="11"/>
  <c r="CQ265" i="11"/>
  <c r="DH264" i="11"/>
  <c r="DE264" i="11"/>
  <c r="CT264" i="11"/>
  <c r="CQ264" i="11"/>
  <c r="DH263" i="11"/>
  <c r="DE263" i="11"/>
  <c r="CT263" i="11"/>
  <c r="CQ263" i="11"/>
  <c r="DH262" i="11"/>
  <c r="DE262" i="11"/>
  <c r="CT262" i="11"/>
  <c r="CQ262" i="11"/>
  <c r="DH261" i="11"/>
  <c r="DE261" i="11"/>
  <c r="CT261" i="11"/>
  <c r="CQ261" i="11"/>
  <c r="DH260" i="11"/>
  <c r="DE260" i="11"/>
  <c r="CT260" i="11"/>
  <c r="CQ260" i="11"/>
  <c r="DH259" i="11"/>
  <c r="DE259" i="11"/>
  <c r="CT259" i="11"/>
  <c r="CQ259" i="11"/>
  <c r="DH258" i="11"/>
  <c r="DE258" i="11"/>
  <c r="CT258" i="11"/>
  <c r="CQ258" i="11"/>
  <c r="DH257" i="11"/>
  <c r="DE257" i="11"/>
  <c r="CT257" i="11"/>
  <c r="CQ257" i="11"/>
  <c r="DH256" i="11"/>
  <c r="DE256" i="11"/>
  <c r="CT256" i="11"/>
  <c r="CQ256" i="11"/>
  <c r="DH255" i="11"/>
  <c r="DE255" i="11"/>
  <c r="CT255" i="11"/>
  <c r="CQ255" i="11"/>
  <c r="DH254" i="11"/>
  <c r="DE254" i="11"/>
  <c r="CT254" i="11"/>
  <c r="CQ254" i="11"/>
  <c r="DH253" i="11"/>
  <c r="DE253" i="11"/>
  <c r="CT253" i="11"/>
  <c r="CQ253" i="11"/>
  <c r="DH252" i="11"/>
  <c r="DE252" i="11"/>
  <c r="CT252" i="11"/>
  <c r="CQ252" i="11"/>
  <c r="DH251" i="11"/>
  <c r="DE251" i="11"/>
  <c r="CT251" i="11"/>
  <c r="CQ251" i="11"/>
  <c r="DH250" i="11"/>
  <c r="DE250" i="11"/>
  <c r="CT250" i="11"/>
  <c r="CQ250" i="11"/>
  <c r="DH249" i="11"/>
  <c r="DE249" i="11"/>
  <c r="CT249" i="11"/>
  <c r="CQ249" i="11"/>
  <c r="DH248" i="11"/>
  <c r="DE248" i="11"/>
  <c r="CT248" i="11"/>
  <c r="CQ248" i="11"/>
  <c r="DH247" i="11"/>
  <c r="DE247" i="11"/>
  <c r="CT247" i="11"/>
  <c r="CQ247" i="11"/>
  <c r="DH246" i="11"/>
  <c r="DE246" i="11"/>
  <c r="CT246" i="11"/>
  <c r="CQ246" i="11"/>
  <c r="DH245" i="11"/>
  <c r="DE245" i="11"/>
  <c r="CT245" i="11"/>
  <c r="CQ245" i="11"/>
  <c r="DH244" i="11"/>
  <c r="DE244" i="11"/>
  <c r="CT244" i="11"/>
  <c r="CQ244" i="11"/>
  <c r="DH243" i="11"/>
  <c r="DE243" i="11"/>
  <c r="CT243" i="11"/>
  <c r="CQ243" i="11"/>
  <c r="DH242" i="11"/>
  <c r="DE242" i="11"/>
  <c r="CT242" i="11"/>
  <c r="CQ242" i="11"/>
  <c r="DH241" i="11"/>
  <c r="DE241" i="11"/>
  <c r="CT241" i="11"/>
  <c r="CQ241" i="11"/>
  <c r="DH240" i="11"/>
  <c r="DE240" i="11"/>
  <c r="CT240" i="11"/>
  <c r="CQ240" i="11"/>
  <c r="DH239" i="11"/>
  <c r="DE239" i="11"/>
  <c r="CT239" i="11"/>
  <c r="CQ239" i="11"/>
  <c r="DH238" i="11"/>
  <c r="DE238" i="11"/>
  <c r="CT238" i="11"/>
  <c r="CQ238" i="11"/>
  <c r="DH237" i="11"/>
  <c r="DE237" i="11"/>
  <c r="CT237" i="11"/>
  <c r="CQ237" i="11"/>
  <c r="DH236" i="11"/>
  <c r="DE236" i="11"/>
  <c r="CT236" i="11"/>
  <c r="CQ236" i="11"/>
  <c r="DH235" i="11"/>
  <c r="DE235" i="11"/>
  <c r="CT235" i="11"/>
  <c r="CQ235" i="11"/>
  <c r="DH234" i="11"/>
  <c r="DE234" i="11"/>
  <c r="CT234" i="11"/>
  <c r="CQ234" i="11"/>
  <c r="DH233" i="11"/>
  <c r="DE233" i="11"/>
  <c r="CT233" i="11"/>
  <c r="CQ233" i="11"/>
  <c r="DH232" i="11"/>
  <c r="DE232" i="11"/>
  <c r="CT232" i="11"/>
  <c r="CQ232" i="11"/>
  <c r="DH231" i="11"/>
  <c r="DE231" i="11"/>
  <c r="CT231" i="11"/>
  <c r="CQ231" i="11"/>
  <c r="DH230" i="11"/>
  <c r="DE230" i="11"/>
  <c r="CT230" i="11"/>
  <c r="CQ230" i="11"/>
  <c r="DH229" i="11"/>
  <c r="DE229" i="11"/>
  <c r="CT229" i="11"/>
  <c r="CQ229" i="11"/>
  <c r="DH228" i="11"/>
  <c r="DE228" i="11"/>
  <c r="CT228" i="11"/>
  <c r="CQ228" i="11"/>
  <c r="DH227" i="11"/>
  <c r="DE227" i="11"/>
  <c r="CT227" i="11"/>
  <c r="CQ227" i="11"/>
  <c r="DH226" i="11"/>
  <c r="DE226" i="11"/>
  <c r="CT226" i="11"/>
  <c r="CQ226" i="11"/>
  <c r="DH225" i="11"/>
  <c r="DE225" i="11"/>
  <c r="CT225" i="11"/>
  <c r="CQ225" i="11"/>
  <c r="DH224" i="11"/>
  <c r="DE224" i="11"/>
  <c r="CT224" i="11"/>
  <c r="CQ224" i="11"/>
  <c r="DH223" i="11"/>
  <c r="DE223" i="11"/>
  <c r="CT223" i="11"/>
  <c r="CQ223" i="11"/>
  <c r="DH222" i="11"/>
  <c r="DE222" i="11"/>
  <c r="CT222" i="11"/>
  <c r="CQ222" i="11"/>
  <c r="DH221" i="11"/>
  <c r="DE221" i="11"/>
  <c r="CT221" i="11"/>
  <c r="CQ221" i="11"/>
  <c r="DH220" i="11"/>
  <c r="DE220" i="11"/>
  <c r="CT220" i="11"/>
  <c r="CQ220" i="11"/>
  <c r="DH219" i="11"/>
  <c r="DE219" i="11"/>
  <c r="CT219" i="11"/>
  <c r="CQ219" i="11"/>
  <c r="DH218" i="11"/>
  <c r="DE218" i="11"/>
  <c r="CT218" i="11"/>
  <c r="CQ218" i="11"/>
  <c r="DH217" i="11"/>
  <c r="DE217" i="11"/>
  <c r="CT217" i="11"/>
  <c r="CQ217" i="11"/>
  <c r="DH216" i="11"/>
  <c r="DE216" i="11"/>
  <c r="CT216" i="11"/>
  <c r="CQ216" i="11"/>
  <c r="DH215" i="11"/>
  <c r="DE215" i="11"/>
  <c r="CT215" i="11"/>
  <c r="CQ215" i="11"/>
  <c r="DH214" i="11"/>
  <c r="DE214" i="11"/>
  <c r="CT214" i="11"/>
  <c r="CQ214" i="11"/>
  <c r="DH213" i="11"/>
  <c r="DE213" i="11"/>
  <c r="CT213" i="11"/>
  <c r="CQ213" i="11"/>
  <c r="DH212" i="11"/>
  <c r="DE212" i="11"/>
  <c r="CT212" i="11"/>
  <c r="CQ212" i="11"/>
  <c r="DH211" i="11"/>
  <c r="DE211" i="11"/>
  <c r="CT211" i="11"/>
  <c r="CQ211" i="11"/>
  <c r="DH210" i="11"/>
  <c r="DE210" i="11"/>
  <c r="CT210" i="11"/>
  <c r="CQ210" i="11"/>
  <c r="DH209" i="11"/>
  <c r="DE209" i="11"/>
  <c r="CT209" i="11"/>
  <c r="CQ209" i="11"/>
  <c r="DH208" i="11"/>
  <c r="DE208" i="11"/>
  <c r="CT208" i="11"/>
  <c r="CQ208" i="11"/>
  <c r="DH207" i="11"/>
  <c r="DE207" i="11"/>
  <c r="CT207" i="11"/>
  <c r="CQ207" i="11"/>
  <c r="DH206" i="11"/>
  <c r="DE206" i="11"/>
  <c r="CT206" i="11"/>
  <c r="CQ206" i="11"/>
  <c r="DH205" i="11"/>
  <c r="DE205" i="11"/>
  <c r="CT205" i="11"/>
  <c r="CQ205" i="11"/>
  <c r="DH204" i="11"/>
  <c r="DE204" i="11"/>
  <c r="CT204" i="11"/>
  <c r="CQ204" i="11"/>
  <c r="DH203" i="11"/>
  <c r="DE203" i="11"/>
  <c r="CT203" i="11"/>
  <c r="CQ203" i="11"/>
  <c r="DH202" i="11"/>
  <c r="DE202" i="11"/>
  <c r="CT202" i="11"/>
  <c r="CQ202" i="11"/>
  <c r="DH201" i="11"/>
  <c r="DE201" i="11"/>
  <c r="CT201" i="11"/>
  <c r="CQ201" i="11"/>
  <c r="DH200" i="11"/>
  <c r="DE200" i="11"/>
  <c r="CT200" i="11"/>
  <c r="CQ200" i="11"/>
  <c r="DH199" i="11"/>
  <c r="DE199" i="11"/>
  <c r="CT199" i="11"/>
  <c r="CQ199" i="11"/>
  <c r="DH198" i="11"/>
  <c r="DE198" i="11"/>
  <c r="CT198" i="11"/>
  <c r="CQ198" i="11"/>
  <c r="DH197" i="11"/>
  <c r="DE197" i="11"/>
  <c r="CT197" i="11"/>
  <c r="CQ197" i="11"/>
  <c r="DH196" i="11"/>
  <c r="DE196" i="11"/>
  <c r="CT196" i="11"/>
  <c r="CQ196" i="11"/>
  <c r="DH195" i="11"/>
  <c r="DE195" i="11"/>
  <c r="CT195" i="11"/>
  <c r="CQ195" i="11"/>
  <c r="DH194" i="11"/>
  <c r="DE194" i="11"/>
  <c r="CT194" i="11"/>
  <c r="CQ194" i="11"/>
  <c r="DH193" i="11"/>
  <c r="DE193" i="11"/>
  <c r="CT193" i="11"/>
  <c r="CQ193" i="11"/>
  <c r="DH192" i="11"/>
  <c r="DE192" i="11"/>
  <c r="CT192" i="11"/>
  <c r="CQ192" i="11"/>
  <c r="DH191" i="11"/>
  <c r="DE191" i="11"/>
  <c r="CT191" i="11"/>
  <c r="CQ191" i="11"/>
  <c r="DH190" i="11"/>
  <c r="DE190" i="11"/>
  <c r="CT190" i="11"/>
  <c r="CQ190" i="11"/>
  <c r="DH189" i="11"/>
  <c r="DE189" i="11"/>
  <c r="CT189" i="11"/>
  <c r="CQ189" i="11"/>
  <c r="DH188" i="11"/>
  <c r="DE188" i="11"/>
  <c r="CT188" i="11"/>
  <c r="CQ188" i="11"/>
  <c r="DH187" i="11"/>
  <c r="DE187" i="11"/>
  <c r="CT187" i="11"/>
  <c r="CQ187" i="11"/>
  <c r="DH186" i="11"/>
  <c r="DE186" i="11"/>
  <c r="CT186" i="11"/>
  <c r="CQ186" i="11"/>
  <c r="DH185" i="11"/>
  <c r="DE185" i="11"/>
  <c r="CT185" i="11"/>
  <c r="CQ185" i="11"/>
  <c r="DH184" i="11"/>
  <c r="DE184" i="11"/>
  <c r="CT184" i="11"/>
  <c r="CQ184" i="11"/>
  <c r="DH183" i="11"/>
  <c r="DE183" i="11"/>
  <c r="CT183" i="11"/>
  <c r="CQ183" i="11"/>
  <c r="DH182" i="11"/>
  <c r="DE182" i="11"/>
  <c r="CT182" i="11"/>
  <c r="CQ182" i="11"/>
  <c r="DH181" i="11"/>
  <c r="DE181" i="11"/>
  <c r="CT181" i="11"/>
  <c r="CQ181" i="11"/>
  <c r="DH180" i="11"/>
  <c r="DE180" i="11"/>
  <c r="CT180" i="11"/>
  <c r="CQ180" i="11"/>
  <c r="DH179" i="11"/>
  <c r="DE179" i="11"/>
  <c r="CT179" i="11"/>
  <c r="CQ179" i="11"/>
  <c r="DH178" i="11"/>
  <c r="DE178" i="11"/>
  <c r="CT178" i="11"/>
  <c r="CQ178" i="11"/>
  <c r="DH177" i="11"/>
  <c r="DE177" i="11"/>
  <c r="CT177" i="11"/>
  <c r="CQ177" i="11"/>
  <c r="DH176" i="11"/>
  <c r="DE176" i="11"/>
  <c r="CT176" i="11"/>
  <c r="CQ176" i="11"/>
  <c r="DH175" i="11"/>
  <c r="DE175" i="11"/>
  <c r="CT175" i="11"/>
  <c r="CQ175" i="11"/>
  <c r="DH174" i="11"/>
  <c r="DE174" i="11"/>
  <c r="CT174" i="11"/>
  <c r="CQ174" i="11"/>
  <c r="DH173" i="11"/>
  <c r="DE173" i="11"/>
  <c r="CT173" i="11"/>
  <c r="CQ173" i="11"/>
  <c r="DH172" i="11"/>
  <c r="DE172" i="11"/>
  <c r="CT172" i="11"/>
  <c r="CQ172" i="11"/>
  <c r="DH171" i="11"/>
  <c r="DE171" i="11"/>
  <c r="CT171" i="11"/>
  <c r="CQ171" i="11"/>
  <c r="DH170" i="11"/>
  <c r="DE170" i="11"/>
  <c r="CT170" i="11"/>
  <c r="CQ170" i="11"/>
  <c r="DH169" i="11"/>
  <c r="DE169" i="11"/>
  <c r="CT169" i="11"/>
  <c r="CQ169" i="11"/>
  <c r="DH168" i="11"/>
  <c r="DE168" i="11"/>
  <c r="CT168" i="11"/>
  <c r="CQ168" i="11"/>
  <c r="DH167" i="11"/>
  <c r="DE167" i="11"/>
  <c r="CT167" i="11"/>
  <c r="CQ167" i="11"/>
  <c r="DH166" i="11"/>
  <c r="DE166" i="11"/>
  <c r="CT166" i="11"/>
  <c r="CQ166" i="11"/>
  <c r="DH165" i="11"/>
  <c r="DE165" i="11"/>
  <c r="CT165" i="11"/>
  <c r="CQ165" i="11"/>
  <c r="DH164" i="11"/>
  <c r="DE164" i="11"/>
  <c r="CT164" i="11"/>
  <c r="CQ164" i="11"/>
  <c r="DH163" i="11"/>
  <c r="DE163" i="11"/>
  <c r="CT163" i="11"/>
  <c r="CQ163" i="11"/>
  <c r="DH162" i="11"/>
  <c r="DE162" i="11"/>
  <c r="CT162" i="11"/>
  <c r="CQ162" i="11"/>
  <c r="DH161" i="11"/>
  <c r="DE161" i="11"/>
  <c r="CT161" i="11"/>
  <c r="CQ161" i="11"/>
  <c r="DH160" i="11"/>
  <c r="DE160" i="11"/>
  <c r="CT160" i="11"/>
  <c r="CQ160" i="11"/>
  <c r="DH159" i="11"/>
  <c r="DE159" i="11"/>
  <c r="CT159" i="11"/>
  <c r="CQ159" i="11"/>
  <c r="DH158" i="11"/>
  <c r="DE158" i="11"/>
  <c r="CT158" i="11"/>
  <c r="CQ158" i="11"/>
  <c r="DH157" i="11"/>
  <c r="DE157" i="11"/>
  <c r="CT157" i="11"/>
  <c r="CQ157" i="11"/>
  <c r="DH156" i="11"/>
  <c r="DE156" i="11"/>
  <c r="CT156" i="11"/>
  <c r="CQ156" i="11"/>
  <c r="DH155" i="11"/>
  <c r="DE155" i="11"/>
  <c r="CT155" i="11"/>
  <c r="CQ155" i="11"/>
  <c r="DH154" i="11"/>
  <c r="DE154" i="11"/>
  <c r="CT154" i="11"/>
  <c r="CQ154" i="11"/>
  <c r="DH153" i="11"/>
  <c r="DE153" i="11"/>
  <c r="CT153" i="11"/>
  <c r="CQ153" i="11"/>
  <c r="DH152" i="11"/>
  <c r="DE152" i="11"/>
  <c r="CT152" i="11"/>
  <c r="CQ152" i="11"/>
  <c r="DH151" i="11"/>
  <c r="DE151" i="11"/>
  <c r="CT151" i="11"/>
  <c r="CQ151" i="11"/>
  <c r="DH150" i="11"/>
  <c r="DE150" i="11"/>
  <c r="CT150" i="11"/>
  <c r="CQ150" i="11"/>
  <c r="DH149" i="11"/>
  <c r="DE149" i="11"/>
  <c r="CT149" i="11"/>
  <c r="CQ149" i="11"/>
  <c r="DH148" i="11"/>
  <c r="DE148" i="11"/>
  <c r="CT148" i="11"/>
  <c r="CQ148" i="11"/>
  <c r="DH147" i="11"/>
  <c r="DE147" i="11"/>
  <c r="CT147" i="11"/>
  <c r="CQ147" i="11"/>
  <c r="DH146" i="11"/>
  <c r="DE146" i="11"/>
  <c r="CT146" i="11"/>
  <c r="CQ146" i="11"/>
  <c r="DH145" i="11"/>
  <c r="DE145" i="11"/>
  <c r="CT145" i="11"/>
  <c r="CQ145" i="11"/>
  <c r="DH144" i="11"/>
  <c r="DE144" i="11"/>
  <c r="CT144" i="11"/>
  <c r="CQ144" i="11"/>
  <c r="DH143" i="11"/>
  <c r="DE143" i="11"/>
  <c r="CT143" i="11"/>
  <c r="CQ143" i="11"/>
  <c r="DH142" i="11"/>
  <c r="DE142" i="11"/>
  <c r="CT142" i="11"/>
  <c r="CQ142" i="11"/>
  <c r="DH141" i="11"/>
  <c r="DE141" i="11"/>
  <c r="CT141" i="11"/>
  <c r="CQ141" i="11"/>
  <c r="DH140" i="11"/>
  <c r="DE140" i="11"/>
  <c r="CT140" i="11"/>
  <c r="CQ140" i="11"/>
  <c r="DH139" i="11"/>
  <c r="DE139" i="11"/>
  <c r="CT139" i="11"/>
  <c r="CQ139" i="11"/>
  <c r="DH138" i="11"/>
  <c r="DE138" i="11"/>
  <c r="CT138" i="11"/>
  <c r="CQ138" i="11"/>
  <c r="DH137" i="11"/>
  <c r="DE137" i="11"/>
  <c r="CT137" i="11"/>
  <c r="CQ137" i="11"/>
  <c r="DH136" i="11"/>
  <c r="DE136" i="11"/>
  <c r="CT136" i="11"/>
  <c r="CQ136" i="11"/>
  <c r="DH135" i="11"/>
  <c r="DE135" i="11"/>
  <c r="CT135" i="11"/>
  <c r="CQ135" i="11"/>
  <c r="DH134" i="11"/>
  <c r="DE134" i="11"/>
  <c r="CT134" i="11"/>
  <c r="CQ134" i="11"/>
  <c r="DH133" i="11"/>
  <c r="DE133" i="11"/>
  <c r="CT133" i="11"/>
  <c r="CQ133" i="11"/>
  <c r="DH132" i="11"/>
  <c r="DE132" i="11"/>
  <c r="CT132" i="11"/>
  <c r="CQ132" i="11"/>
  <c r="DH131" i="11"/>
  <c r="DE131" i="11"/>
  <c r="CT131" i="11"/>
  <c r="CQ131" i="11"/>
  <c r="DH130" i="11"/>
  <c r="DE130" i="11"/>
  <c r="CT130" i="11"/>
  <c r="CQ130" i="11"/>
  <c r="DH129" i="11"/>
  <c r="DE129" i="11"/>
  <c r="CT129" i="11"/>
  <c r="CQ129" i="11"/>
  <c r="DH128" i="11"/>
  <c r="DE128" i="11"/>
  <c r="CT128" i="11"/>
  <c r="CQ128" i="11"/>
  <c r="DH127" i="11"/>
  <c r="DE127" i="11"/>
  <c r="CT127" i="11"/>
  <c r="CQ127" i="11"/>
  <c r="DH126" i="11"/>
  <c r="DE126" i="11"/>
  <c r="CT126" i="11"/>
  <c r="CQ126" i="11"/>
  <c r="DH125" i="11"/>
  <c r="DE125" i="11"/>
  <c r="CT125" i="11"/>
  <c r="CQ125" i="11"/>
  <c r="DH124" i="11"/>
  <c r="DE124" i="11"/>
  <c r="CT124" i="11"/>
  <c r="CQ124" i="11"/>
  <c r="DH123" i="11"/>
  <c r="DE123" i="11"/>
  <c r="CT123" i="11"/>
  <c r="CQ123" i="11"/>
  <c r="DH122" i="11"/>
  <c r="DE122" i="11"/>
  <c r="CT122" i="11"/>
  <c r="CQ122" i="11"/>
  <c r="DH121" i="11"/>
  <c r="DE121" i="11"/>
  <c r="CT121" i="11"/>
  <c r="CQ121" i="11"/>
  <c r="DH120" i="11"/>
  <c r="DE120" i="11"/>
  <c r="CT120" i="11"/>
  <c r="CQ120" i="11"/>
  <c r="DH119" i="11"/>
  <c r="DE119" i="11"/>
  <c r="CT119" i="11"/>
  <c r="CQ119" i="11"/>
  <c r="DH118" i="11"/>
  <c r="DE118" i="11"/>
  <c r="CT118" i="11"/>
  <c r="CQ118" i="11"/>
  <c r="DH117" i="11"/>
  <c r="DE117" i="11"/>
  <c r="CT117" i="11"/>
  <c r="CQ117" i="11"/>
  <c r="DH116" i="11"/>
  <c r="DE116" i="11"/>
  <c r="CT116" i="11"/>
  <c r="CQ116" i="11"/>
  <c r="DH115" i="11"/>
  <c r="DE115" i="11"/>
  <c r="CT115" i="11"/>
  <c r="CQ115" i="11"/>
  <c r="DH114" i="11"/>
  <c r="DE114" i="11"/>
  <c r="CT114" i="11"/>
  <c r="CQ114" i="11"/>
  <c r="DH113" i="11"/>
  <c r="DE113" i="11"/>
  <c r="CT113" i="11"/>
  <c r="CQ113" i="11"/>
  <c r="DH112" i="11"/>
  <c r="DE112" i="11"/>
  <c r="CT112" i="11"/>
  <c r="CQ112" i="11"/>
  <c r="DH111" i="11"/>
  <c r="DE111" i="11"/>
  <c r="CT111" i="11"/>
  <c r="CQ111" i="11"/>
  <c r="DH110" i="11"/>
  <c r="DE110" i="11"/>
  <c r="CT110" i="11"/>
  <c r="CQ110" i="11"/>
  <c r="DH109" i="11"/>
  <c r="DE109" i="11"/>
  <c r="CT109" i="11"/>
  <c r="CQ109" i="11"/>
  <c r="DH108" i="11"/>
  <c r="DE108" i="11"/>
  <c r="CT108" i="11"/>
  <c r="CQ108" i="11"/>
  <c r="DH107" i="11"/>
  <c r="DE107" i="11"/>
  <c r="CT107" i="11"/>
  <c r="CQ107" i="11"/>
  <c r="DH106" i="11"/>
  <c r="DE106" i="11"/>
  <c r="CT106" i="11"/>
  <c r="CQ106" i="11"/>
  <c r="DH105" i="11"/>
  <c r="DE105" i="11"/>
  <c r="CT105" i="11"/>
  <c r="CQ105" i="11"/>
  <c r="DH104" i="11"/>
  <c r="DE104" i="11"/>
  <c r="CT104" i="11"/>
  <c r="CQ104" i="11"/>
  <c r="DH103" i="11"/>
  <c r="DE103" i="11"/>
  <c r="CT103" i="11"/>
  <c r="CQ103" i="11"/>
  <c r="DH102" i="11"/>
  <c r="DE102" i="11"/>
  <c r="CT102" i="11"/>
  <c r="CQ102" i="11"/>
  <c r="DH101" i="11"/>
  <c r="DE101" i="11"/>
  <c r="CT101" i="11"/>
  <c r="CQ101" i="11"/>
  <c r="DH100" i="11"/>
  <c r="DE100" i="11"/>
  <c r="CT100" i="11"/>
  <c r="CQ100" i="11"/>
  <c r="DH99" i="11"/>
  <c r="DE99" i="11"/>
  <c r="CT99" i="11"/>
  <c r="CQ99" i="11"/>
  <c r="DH98" i="11"/>
  <c r="DE98" i="11"/>
  <c r="CT98" i="11"/>
  <c r="CQ98" i="11"/>
  <c r="DH97" i="11"/>
  <c r="DE97" i="11"/>
  <c r="CT97" i="11"/>
  <c r="CQ97" i="11"/>
  <c r="DH96" i="11"/>
  <c r="DE96" i="11"/>
  <c r="CT96" i="11"/>
  <c r="CQ96" i="11"/>
  <c r="DH95" i="11"/>
  <c r="DE95" i="11"/>
  <c r="CT95" i="11"/>
  <c r="CQ95" i="11"/>
  <c r="DH94" i="11"/>
  <c r="DE94" i="11"/>
  <c r="CT94" i="11"/>
  <c r="CQ94" i="11"/>
  <c r="DH93" i="11"/>
  <c r="DE93" i="11"/>
  <c r="CT93" i="11"/>
  <c r="CQ93" i="11"/>
  <c r="DH92" i="11"/>
  <c r="DE92" i="11"/>
  <c r="CT92" i="11"/>
  <c r="CQ92" i="11"/>
  <c r="DH91" i="11"/>
  <c r="DE91" i="11"/>
  <c r="CT91" i="11"/>
  <c r="CQ91" i="11"/>
  <c r="DH90" i="11"/>
  <c r="DE90" i="11"/>
  <c r="CT90" i="11"/>
  <c r="CQ90" i="11"/>
  <c r="DH89" i="11"/>
  <c r="DE89" i="11"/>
  <c r="CT89" i="11"/>
  <c r="CQ89" i="11"/>
  <c r="DH88" i="11"/>
  <c r="DE88" i="11"/>
  <c r="CT88" i="11"/>
  <c r="CQ88" i="11"/>
  <c r="DH87" i="11"/>
  <c r="DE87" i="11"/>
  <c r="CT87" i="11"/>
  <c r="CQ87" i="11"/>
  <c r="DH86" i="11"/>
  <c r="DE86" i="11"/>
  <c r="CT86" i="11"/>
  <c r="CQ86" i="11"/>
  <c r="DH85" i="11"/>
  <c r="DE85" i="11"/>
  <c r="CT85" i="11"/>
  <c r="CQ85" i="11"/>
  <c r="DH84" i="11"/>
  <c r="DE84" i="11"/>
  <c r="CT84" i="11"/>
  <c r="CQ84" i="11"/>
  <c r="DH83" i="11"/>
  <c r="DE83" i="11"/>
  <c r="CT83" i="11"/>
  <c r="CQ83" i="11"/>
  <c r="DH82" i="11"/>
  <c r="DE82" i="11"/>
  <c r="CT82" i="11"/>
  <c r="CQ82" i="11"/>
  <c r="DH81" i="11"/>
  <c r="DE81" i="11"/>
  <c r="CT81" i="11"/>
  <c r="CQ81" i="11"/>
  <c r="DH80" i="11"/>
  <c r="DE80" i="11"/>
  <c r="CT80" i="11"/>
  <c r="CQ80" i="11"/>
  <c r="DH79" i="11"/>
  <c r="DE79" i="11"/>
  <c r="CT79" i="11"/>
  <c r="CQ79" i="11"/>
  <c r="DH78" i="11"/>
  <c r="DE78" i="11"/>
  <c r="CT78" i="11"/>
  <c r="CQ78" i="11"/>
  <c r="DH77" i="11"/>
  <c r="DE77" i="11"/>
  <c r="CT77" i="11"/>
  <c r="CQ77" i="11"/>
  <c r="DH76" i="11"/>
  <c r="DE76" i="11"/>
  <c r="CT76" i="11"/>
  <c r="CQ76" i="11"/>
  <c r="DH75" i="11"/>
  <c r="DE75" i="11"/>
  <c r="CT75" i="11"/>
  <c r="CQ75" i="11"/>
  <c r="DH74" i="11"/>
  <c r="DE74" i="11"/>
  <c r="CT74" i="11"/>
  <c r="CQ74" i="11"/>
  <c r="DH73" i="11"/>
  <c r="DE73" i="11"/>
  <c r="CT73" i="11"/>
  <c r="CQ73" i="11"/>
  <c r="DH72" i="11"/>
  <c r="DE72" i="11"/>
  <c r="CT72" i="11"/>
  <c r="CQ72" i="11"/>
  <c r="DH71" i="11"/>
  <c r="DE71" i="11"/>
  <c r="CT71" i="11"/>
  <c r="CQ71" i="11"/>
  <c r="DH70" i="11"/>
  <c r="DE70" i="11"/>
  <c r="CT70" i="11"/>
  <c r="CQ70" i="11"/>
  <c r="DH69" i="11"/>
  <c r="DE69" i="11"/>
  <c r="CT69" i="11"/>
  <c r="CQ69" i="11"/>
  <c r="DH68" i="11"/>
  <c r="DE68" i="11"/>
  <c r="CT68" i="11"/>
  <c r="CQ68" i="11"/>
  <c r="DH67" i="11"/>
  <c r="DE67" i="11"/>
  <c r="CT67" i="11"/>
  <c r="CQ67" i="11"/>
  <c r="DH66" i="11"/>
  <c r="DE66" i="11"/>
  <c r="CT66" i="11"/>
  <c r="CQ66" i="11"/>
  <c r="DH65" i="11"/>
  <c r="DE65" i="11"/>
  <c r="CT65" i="11"/>
  <c r="CQ65" i="11"/>
  <c r="DH64" i="11"/>
  <c r="DE64" i="11"/>
  <c r="CT64" i="11"/>
  <c r="CQ64" i="11"/>
  <c r="DH63" i="11"/>
  <c r="DE63" i="11"/>
  <c r="CT63" i="11"/>
  <c r="CQ63" i="11"/>
  <c r="DH62" i="11"/>
  <c r="DE62" i="11"/>
  <c r="CT62" i="11"/>
  <c r="CQ62" i="11"/>
  <c r="DH61" i="11"/>
  <c r="DE61" i="11"/>
  <c r="CT61" i="11"/>
  <c r="CQ61" i="11"/>
  <c r="DH60" i="11"/>
  <c r="DE60" i="11"/>
  <c r="CT60" i="11"/>
  <c r="CQ60" i="11"/>
  <c r="DH59" i="11"/>
  <c r="DE59" i="11"/>
  <c r="CT59" i="11"/>
  <c r="CQ59" i="11"/>
  <c r="DH58" i="11"/>
  <c r="DE58" i="11"/>
  <c r="CT58" i="11"/>
  <c r="CQ58" i="11"/>
  <c r="DH57" i="11"/>
  <c r="DE57" i="11"/>
  <c r="CT57" i="11"/>
  <c r="CQ57" i="11"/>
  <c r="DH56" i="11"/>
  <c r="DE56" i="11"/>
  <c r="CT56" i="11"/>
  <c r="CQ56" i="11"/>
  <c r="DH55" i="11"/>
  <c r="DE55" i="11"/>
  <c r="CT55" i="11"/>
  <c r="CQ55" i="11"/>
  <c r="DH54" i="11"/>
  <c r="DE54" i="11"/>
  <c r="CT54" i="11"/>
  <c r="CQ54" i="11"/>
  <c r="DH53" i="11"/>
  <c r="DE53" i="11"/>
  <c r="CT53" i="11"/>
  <c r="CQ53" i="11"/>
  <c r="DH52" i="11"/>
  <c r="DE52" i="11"/>
  <c r="CT52" i="11"/>
  <c r="CQ52" i="11"/>
  <c r="DH51" i="11"/>
  <c r="DE51" i="11"/>
  <c r="CT51" i="11"/>
  <c r="CQ51" i="11"/>
  <c r="DH50" i="11"/>
  <c r="DE50" i="11"/>
  <c r="CT50" i="11"/>
  <c r="CQ50" i="11"/>
  <c r="DH49" i="11"/>
  <c r="DE49" i="11"/>
  <c r="CT49" i="11"/>
  <c r="CQ49" i="11"/>
  <c r="DH48" i="11"/>
  <c r="DE48" i="11"/>
  <c r="CT48" i="11"/>
  <c r="CQ48" i="11"/>
  <c r="DH47" i="11"/>
  <c r="DE47" i="11"/>
  <c r="CT47" i="11"/>
  <c r="CQ47" i="11"/>
  <c r="DH46" i="11"/>
  <c r="DE46" i="11"/>
  <c r="CT46" i="11"/>
  <c r="CQ46" i="11"/>
  <c r="DH45" i="11"/>
  <c r="DE45" i="11"/>
  <c r="CT45" i="11"/>
  <c r="CQ45" i="11"/>
  <c r="DH44" i="11"/>
  <c r="DE44" i="11"/>
  <c r="CT44" i="11"/>
  <c r="CQ44" i="11"/>
  <c r="DH43" i="11"/>
  <c r="DE43" i="11"/>
  <c r="CT43" i="11"/>
  <c r="CQ43" i="11"/>
  <c r="DH42" i="11"/>
  <c r="DE42" i="11"/>
  <c r="CT42" i="11"/>
  <c r="CQ42" i="11"/>
  <c r="DH41" i="11"/>
  <c r="DE41" i="11"/>
  <c r="CT41" i="11"/>
  <c r="CQ41" i="11"/>
  <c r="DH40" i="11"/>
  <c r="DE40" i="11"/>
  <c r="CT40" i="11"/>
  <c r="CQ40" i="11"/>
  <c r="DH39" i="11"/>
  <c r="DE39" i="11"/>
  <c r="CT39" i="11"/>
  <c r="CQ39" i="11"/>
  <c r="DH38" i="11"/>
  <c r="DE38" i="11"/>
  <c r="CT38" i="11"/>
  <c r="CQ38" i="11"/>
  <c r="DH37" i="11"/>
  <c r="DE37" i="11"/>
  <c r="CT37" i="11"/>
  <c r="CQ37" i="11"/>
  <c r="DH36" i="11"/>
  <c r="DE36" i="11"/>
  <c r="CT36" i="11"/>
  <c r="CQ36" i="11"/>
  <c r="DH35" i="11"/>
  <c r="DE35" i="11"/>
  <c r="CT35" i="11"/>
  <c r="CQ35" i="11"/>
  <c r="DH34" i="11"/>
  <c r="DE34" i="11"/>
  <c r="CT34" i="11"/>
  <c r="CQ34" i="11"/>
  <c r="DH33" i="11"/>
  <c r="DE33" i="11"/>
  <c r="CT33" i="11"/>
  <c r="CQ33" i="11"/>
  <c r="DH32" i="11"/>
  <c r="DE32" i="11"/>
  <c r="CT32" i="11"/>
  <c r="CQ32" i="11"/>
  <c r="DH31" i="11"/>
  <c r="DE31" i="11"/>
  <c r="CT31" i="11"/>
  <c r="CQ31" i="11"/>
  <c r="DH30" i="11"/>
  <c r="DE30" i="11"/>
  <c r="CT30" i="11"/>
  <c r="CQ30" i="11"/>
  <c r="N30" i="11"/>
  <c r="M30" i="11"/>
  <c r="O30" i="11" s="1"/>
  <c r="P30" i="11" s="1"/>
  <c r="L30" i="11"/>
  <c r="DH29" i="11"/>
  <c r="DE29" i="11"/>
  <c r="CT29" i="11"/>
  <c r="CQ29" i="11"/>
  <c r="N29" i="11"/>
  <c r="O29" i="11" s="1"/>
  <c r="P29" i="11" s="1"/>
  <c r="M29" i="11"/>
  <c r="L29" i="11"/>
  <c r="DH28" i="11"/>
  <c r="DE28" i="11"/>
  <c r="CT28" i="11"/>
  <c r="CQ28" i="11"/>
  <c r="O28" i="11"/>
  <c r="N28" i="11"/>
  <c r="M28" i="11"/>
  <c r="L28" i="11"/>
  <c r="DH27" i="11"/>
  <c r="DE27" i="11"/>
  <c r="CT27" i="11"/>
  <c r="CQ27" i="11"/>
  <c r="N27" i="11"/>
  <c r="M27" i="11"/>
  <c r="L27" i="11"/>
  <c r="O27" i="11" s="1"/>
  <c r="P27" i="11" s="1"/>
  <c r="DH26" i="11"/>
  <c r="DE26" i="11"/>
  <c r="CT26" i="11"/>
  <c r="CQ26" i="11"/>
  <c r="N26" i="11"/>
  <c r="M26" i="11"/>
  <c r="O26" i="11" s="1"/>
  <c r="L26" i="11"/>
  <c r="DH25" i="11"/>
  <c r="DE25" i="11"/>
  <c r="CT25" i="11"/>
  <c r="CQ25" i="11"/>
  <c r="N25" i="11"/>
  <c r="O25" i="11" s="1"/>
  <c r="P25" i="11" s="1"/>
  <c r="M25" i="11"/>
  <c r="L25" i="11"/>
  <c r="DH24" i="11"/>
  <c r="DE24" i="11"/>
  <c r="CT24" i="11"/>
  <c r="CQ24" i="11"/>
  <c r="O24" i="11"/>
  <c r="P24" i="11" s="1"/>
  <c r="N24" i="11"/>
  <c r="M24" i="11"/>
  <c r="L24" i="11"/>
  <c r="DH23" i="11"/>
  <c r="DE23" i="11"/>
  <c r="CT23" i="11"/>
  <c r="CQ23" i="11"/>
  <c r="N23" i="11"/>
  <c r="M23" i="11"/>
  <c r="L23" i="11"/>
  <c r="O23" i="11" s="1"/>
  <c r="DH22" i="11"/>
  <c r="DE22" i="11"/>
  <c r="CT22" i="11"/>
  <c r="CQ22" i="11"/>
  <c r="N22" i="11"/>
  <c r="M22" i="11"/>
  <c r="O22" i="11" s="1"/>
  <c r="P22" i="11" s="1"/>
  <c r="L22" i="11"/>
  <c r="DH21" i="11"/>
  <c r="DE21" i="11"/>
  <c r="CT21" i="11"/>
  <c r="CQ21" i="11"/>
  <c r="N21" i="11"/>
  <c r="O21" i="11" s="1"/>
  <c r="P21" i="11" s="1"/>
  <c r="M21" i="11"/>
  <c r="L21" i="11"/>
  <c r="DH20" i="11"/>
  <c r="DE20" i="11"/>
  <c r="CT20" i="11"/>
  <c r="CQ20" i="11"/>
  <c r="O20" i="11"/>
  <c r="N20" i="11"/>
  <c r="M20" i="11"/>
  <c r="L20" i="11"/>
  <c r="DH19" i="11"/>
  <c r="DE19" i="11"/>
  <c r="CT19" i="11"/>
  <c r="CQ19" i="11"/>
  <c r="N19" i="11"/>
  <c r="M19" i="11"/>
  <c r="L19" i="11"/>
  <c r="O19" i="11" s="1"/>
  <c r="P19" i="11" s="1"/>
  <c r="DH18" i="11"/>
  <c r="DE18" i="11"/>
  <c r="CT18" i="11"/>
  <c r="CQ18" i="11"/>
  <c r="N18" i="11"/>
  <c r="M18" i="11"/>
  <c r="O18" i="11" s="1"/>
  <c r="L18" i="11"/>
  <c r="DH17" i="11"/>
  <c r="DE17" i="11"/>
  <c r="CT17" i="11"/>
  <c r="CQ17" i="11"/>
  <c r="N17" i="11"/>
  <c r="O17" i="11" s="1"/>
  <c r="P17" i="11" s="1"/>
  <c r="M17" i="11"/>
  <c r="L17" i="11"/>
  <c r="DH16" i="11"/>
  <c r="DE16" i="11"/>
  <c r="CT16" i="11"/>
  <c r="CQ16" i="11"/>
  <c r="O16" i="11"/>
  <c r="P16" i="11" s="1"/>
  <c r="N16" i="11"/>
  <c r="M16" i="11"/>
  <c r="L16" i="11"/>
  <c r="DH15" i="11"/>
  <c r="DE15" i="11"/>
  <c r="CT15" i="11"/>
  <c r="CQ15" i="11"/>
  <c r="N15" i="11"/>
  <c r="M15" i="11"/>
  <c r="L15" i="11"/>
  <c r="O15" i="11" s="1"/>
  <c r="DH14" i="11"/>
  <c r="DE14" i="11"/>
  <c r="CT14" i="11"/>
  <c r="CQ14" i="11"/>
  <c r="N14" i="11"/>
  <c r="M14" i="11"/>
  <c r="O14" i="11" s="1"/>
  <c r="P14" i="11" s="1"/>
  <c r="L14" i="11"/>
  <c r="DH13" i="11"/>
  <c r="DE13" i="11"/>
  <c r="CT13" i="11"/>
  <c r="CQ13" i="11"/>
  <c r="N13" i="11"/>
  <c r="O13" i="11" s="1"/>
  <c r="P13" i="11" s="1"/>
  <c r="M13" i="11"/>
  <c r="L13" i="11"/>
  <c r="DH12" i="11"/>
  <c r="DE12" i="11"/>
  <c r="CT12" i="11"/>
  <c r="CQ12" i="11"/>
  <c r="O12" i="11"/>
  <c r="N12" i="11"/>
  <c r="M12" i="11"/>
  <c r="L12" i="11"/>
  <c r="DH11" i="11"/>
  <c r="DE11" i="11"/>
  <c r="CT11" i="11"/>
  <c r="CQ11" i="11"/>
  <c r="N11" i="11"/>
  <c r="M11" i="11"/>
  <c r="L11" i="11"/>
  <c r="O11" i="11" s="1"/>
  <c r="P11" i="11" s="1"/>
  <c r="DH10" i="11"/>
  <c r="DE10" i="11"/>
  <c r="CT10" i="11"/>
  <c r="CQ10" i="11"/>
  <c r="N10" i="11"/>
  <c r="M10" i="11"/>
  <c r="O10" i="11" s="1"/>
  <c r="L10" i="11"/>
  <c r="DH9" i="11"/>
  <c r="DE9" i="11"/>
  <c r="CT9" i="11"/>
  <c r="CQ9" i="11"/>
  <c r="N9" i="11"/>
  <c r="O9" i="11" s="1"/>
  <c r="P9" i="11" s="1"/>
  <c r="M9" i="11"/>
  <c r="L9" i="11"/>
  <c r="DH8" i="11"/>
  <c r="DE8" i="11"/>
  <c r="CT8" i="11"/>
  <c r="CQ8" i="11"/>
  <c r="N8" i="11"/>
  <c r="O8" i="11" s="1"/>
  <c r="M8" i="11"/>
  <c r="L8" i="11"/>
  <c r="DH7" i="11"/>
  <c r="DE7" i="11"/>
  <c r="CT7" i="11"/>
  <c r="CQ7" i="11"/>
  <c r="DH6" i="11"/>
  <c r="DE6" i="11"/>
  <c r="CT6" i="11"/>
  <c r="CQ6" i="11"/>
  <c r="DH5" i="11"/>
  <c r="DE5" i="11"/>
  <c r="CT5" i="11"/>
  <c r="CQ5" i="11"/>
  <c r="DH4" i="11"/>
  <c r="DE4" i="11"/>
  <c r="CT4" i="11"/>
  <c r="CQ4" i="11"/>
  <c r="DH3" i="11"/>
  <c r="DE3" i="11"/>
  <c r="CT3" i="11"/>
  <c r="CQ3" i="11"/>
  <c r="DH2" i="11"/>
  <c r="DE2" i="11"/>
  <c r="CT2" i="11"/>
  <c r="CQ2" i="11"/>
  <c r="O47" i="10"/>
  <c r="L47" i="10"/>
  <c r="H47" i="10"/>
  <c r="G47" i="10"/>
  <c r="D47" i="10"/>
  <c r="O46" i="10"/>
  <c r="N46" i="10"/>
  <c r="N47" i="10" s="1"/>
  <c r="M46" i="10"/>
  <c r="L46" i="10"/>
  <c r="K46" i="10"/>
  <c r="K47" i="10" s="1"/>
  <c r="J46" i="10"/>
  <c r="J47" i="10" s="1"/>
  <c r="I46" i="10"/>
  <c r="H46" i="10"/>
  <c r="G46" i="10"/>
  <c r="F46" i="10"/>
  <c r="F47" i="10" s="1"/>
  <c r="E46" i="10"/>
  <c r="D46" i="10"/>
  <c r="C46" i="10"/>
  <c r="O45" i="10"/>
  <c r="N45" i="10"/>
  <c r="M45" i="10"/>
  <c r="L45" i="10"/>
  <c r="K45" i="10"/>
  <c r="J45" i="10"/>
  <c r="I45" i="10"/>
  <c r="H45" i="10"/>
  <c r="G45" i="10"/>
  <c r="F45" i="10"/>
  <c r="E45" i="10"/>
  <c r="D45" i="10"/>
  <c r="C45" i="10"/>
  <c r="P45" i="10" s="1"/>
  <c r="O44" i="10"/>
  <c r="N44" i="10"/>
  <c r="M44" i="10"/>
  <c r="L44" i="10"/>
  <c r="K44" i="10"/>
  <c r="J44" i="10"/>
  <c r="I44" i="10"/>
  <c r="H44" i="10"/>
  <c r="G44" i="10"/>
  <c r="F44" i="10"/>
  <c r="E44" i="10"/>
  <c r="D44" i="10"/>
  <c r="P44" i="10" s="1"/>
  <c r="Q44" i="10" s="1"/>
  <c r="C44" i="10"/>
  <c r="O43" i="10"/>
  <c r="N43" i="10"/>
  <c r="M43" i="10"/>
  <c r="L43" i="10"/>
  <c r="K43" i="10"/>
  <c r="J43" i="10"/>
  <c r="I43" i="10"/>
  <c r="H43" i="10"/>
  <c r="G43" i="10"/>
  <c r="F43" i="10"/>
  <c r="E43" i="10"/>
  <c r="D43" i="10"/>
  <c r="C43" i="10"/>
  <c r="P43" i="10" s="1"/>
  <c r="O42" i="10"/>
  <c r="N42" i="10"/>
  <c r="M42" i="10"/>
  <c r="L42" i="10"/>
  <c r="K42" i="10"/>
  <c r="J42" i="10"/>
  <c r="I42" i="10"/>
  <c r="H42" i="10"/>
  <c r="G42" i="10"/>
  <c r="F42" i="10"/>
  <c r="E42" i="10"/>
  <c r="D42" i="10"/>
  <c r="C42" i="10"/>
  <c r="P42" i="10" s="1"/>
  <c r="O41" i="10"/>
  <c r="N41" i="10"/>
  <c r="M41" i="10"/>
  <c r="L41" i="10"/>
  <c r="K41" i="10"/>
  <c r="J41" i="10"/>
  <c r="I41" i="10"/>
  <c r="H41" i="10"/>
  <c r="G41" i="10"/>
  <c r="F41" i="10"/>
  <c r="E41" i="10"/>
  <c r="D41" i="10"/>
  <c r="C41" i="10"/>
  <c r="O40" i="10"/>
  <c r="N40" i="10"/>
  <c r="M40" i="10"/>
  <c r="L40" i="10"/>
  <c r="K40" i="10"/>
  <c r="J40" i="10"/>
  <c r="I40" i="10"/>
  <c r="H40" i="10"/>
  <c r="G40" i="10"/>
  <c r="F40" i="10"/>
  <c r="E40" i="10"/>
  <c r="D40" i="10"/>
  <c r="P40" i="10" s="1"/>
  <c r="Q40" i="10" s="1"/>
  <c r="C40" i="10"/>
  <c r="O39" i="10"/>
  <c r="N39" i="10"/>
  <c r="M39" i="10"/>
  <c r="L39" i="10"/>
  <c r="K39" i="10"/>
  <c r="J39" i="10"/>
  <c r="I39" i="10"/>
  <c r="H39" i="10"/>
  <c r="G39" i="10"/>
  <c r="F39" i="10"/>
  <c r="E39" i="10"/>
  <c r="D39" i="10"/>
  <c r="C39" i="10"/>
  <c r="P39" i="10" s="1"/>
  <c r="O38" i="10"/>
  <c r="N38" i="10"/>
  <c r="M38" i="10"/>
  <c r="L38" i="10"/>
  <c r="K38" i="10"/>
  <c r="J38" i="10"/>
  <c r="I38" i="10"/>
  <c r="H38" i="10"/>
  <c r="G38" i="10"/>
  <c r="F38" i="10"/>
  <c r="E38" i="10"/>
  <c r="D38" i="10"/>
  <c r="C38" i="10"/>
  <c r="P38" i="10" s="1"/>
  <c r="O37" i="10"/>
  <c r="N37" i="10"/>
  <c r="M37" i="10"/>
  <c r="L37" i="10"/>
  <c r="K37" i="10"/>
  <c r="J37" i="10"/>
  <c r="I37" i="10"/>
  <c r="H37" i="10"/>
  <c r="G37" i="10"/>
  <c r="F37" i="10"/>
  <c r="E37" i="10"/>
  <c r="D37" i="10"/>
  <c r="C37" i="10"/>
  <c r="O36" i="10"/>
  <c r="N36" i="10"/>
  <c r="M36" i="10"/>
  <c r="L36" i="10"/>
  <c r="K36" i="10"/>
  <c r="J36" i="10"/>
  <c r="I36" i="10"/>
  <c r="H36" i="10"/>
  <c r="G36" i="10"/>
  <c r="F36" i="10"/>
  <c r="E36" i="10"/>
  <c r="D36" i="10"/>
  <c r="P36" i="10" s="1"/>
  <c r="Q36" i="10" s="1"/>
  <c r="C36" i="10"/>
  <c r="O35" i="10"/>
  <c r="N35" i="10"/>
  <c r="M35" i="10"/>
  <c r="M47" i="10" s="1"/>
  <c r="L35" i="10"/>
  <c r="K35" i="10"/>
  <c r="J35" i="10"/>
  <c r="I35" i="10"/>
  <c r="I47" i="10" s="1"/>
  <c r="H35" i="10"/>
  <c r="G35" i="10"/>
  <c r="F35" i="10"/>
  <c r="E35" i="10"/>
  <c r="E47" i="10" s="1"/>
  <c r="D35" i="10"/>
  <c r="C35" i="10"/>
  <c r="P35" i="10" s="1"/>
  <c r="O34" i="10"/>
  <c r="N34" i="10"/>
  <c r="M34" i="10"/>
  <c r="L34" i="10"/>
  <c r="K34" i="10"/>
  <c r="J34" i="10"/>
  <c r="I34" i="10"/>
  <c r="H34" i="10"/>
  <c r="G34" i="10"/>
  <c r="F34" i="10"/>
  <c r="E34" i="10"/>
  <c r="D34" i="10"/>
  <c r="C34" i="10"/>
  <c r="B27" i="10"/>
  <c r="A27" i="10"/>
  <c r="E16" i="9"/>
  <c r="E15" i="9"/>
  <c r="E14" i="9"/>
  <c r="E13" i="9"/>
  <c r="E12" i="9"/>
  <c r="E11" i="9"/>
  <c r="E10" i="9"/>
  <c r="BH373" i="3"/>
  <c r="BF373" i="3"/>
  <c r="BD373" i="3"/>
  <c r="BB373" i="3"/>
  <c r="AZ373" i="3"/>
  <c r="AX373" i="3"/>
  <c r="AV373" i="3"/>
  <c r="AT373" i="3"/>
  <c r="AR373" i="3"/>
  <c r="AO373" i="3"/>
  <c r="AN373" i="3"/>
  <c r="AL373" i="3"/>
  <c r="AJ373" i="3"/>
  <c r="AH373" i="3"/>
  <c r="AF373" i="3"/>
  <c r="AD373" i="3"/>
  <c r="AB373" i="3"/>
  <c r="Z373" i="3"/>
  <c r="X373" i="3"/>
  <c r="V373" i="3"/>
  <c r="T373" i="3"/>
  <c r="R373" i="3"/>
  <c r="P373" i="3"/>
  <c r="N373" i="3"/>
  <c r="L373" i="3"/>
  <c r="J373" i="3"/>
  <c r="H373" i="3"/>
  <c r="F373" i="3"/>
  <c r="D373" i="3"/>
  <c r="BH372" i="3"/>
  <c r="BF372" i="3"/>
  <c r="BD372" i="3"/>
  <c r="BB372" i="3"/>
  <c r="AZ372" i="3"/>
  <c r="AX372" i="3"/>
  <c r="AV372" i="3"/>
  <c r="AT372" i="3"/>
  <c r="AR372" i="3"/>
  <c r="AO372" i="3"/>
  <c r="AN372" i="3"/>
  <c r="AL372" i="3"/>
  <c r="AJ372" i="3"/>
  <c r="AH372" i="3"/>
  <c r="AF372" i="3"/>
  <c r="AD372" i="3"/>
  <c r="AB372" i="3"/>
  <c r="Z372" i="3"/>
  <c r="X372" i="3"/>
  <c r="V372" i="3"/>
  <c r="T372" i="3"/>
  <c r="R372" i="3"/>
  <c r="P372" i="3"/>
  <c r="N372" i="3"/>
  <c r="L372" i="3"/>
  <c r="J372" i="3"/>
  <c r="H372" i="3"/>
  <c r="F372" i="3"/>
  <c r="D372" i="3"/>
  <c r="BH371" i="3"/>
  <c r="BF371" i="3"/>
  <c r="BD371" i="3"/>
  <c r="BB371" i="3"/>
  <c r="AZ371" i="3"/>
  <c r="AX371" i="3"/>
  <c r="AV371" i="3"/>
  <c r="AT371" i="3"/>
  <c r="AR371" i="3"/>
  <c r="AO371" i="3"/>
  <c r="AN371" i="3"/>
  <c r="AL371" i="3"/>
  <c r="AJ371" i="3"/>
  <c r="AH371" i="3"/>
  <c r="AF371" i="3"/>
  <c r="AD371" i="3"/>
  <c r="AB371" i="3"/>
  <c r="Z371" i="3"/>
  <c r="X371" i="3"/>
  <c r="V371" i="3"/>
  <c r="T371" i="3"/>
  <c r="R371" i="3"/>
  <c r="P371" i="3"/>
  <c r="N371" i="3"/>
  <c r="L371" i="3"/>
  <c r="J371" i="3"/>
  <c r="H371" i="3"/>
  <c r="F371" i="3"/>
  <c r="D371" i="3"/>
  <c r="BH370" i="3"/>
  <c r="BF370" i="3"/>
  <c r="BD370" i="3"/>
  <c r="BB370" i="3"/>
  <c r="AZ370" i="3"/>
  <c r="AX370" i="3"/>
  <c r="AV370" i="3"/>
  <c r="AT370" i="3"/>
  <c r="AR370" i="3"/>
  <c r="AO370" i="3"/>
  <c r="AN370" i="3"/>
  <c r="AL370" i="3"/>
  <c r="AJ370" i="3"/>
  <c r="AH370" i="3"/>
  <c r="AF370" i="3"/>
  <c r="AD370" i="3"/>
  <c r="AB370" i="3"/>
  <c r="Z370" i="3"/>
  <c r="X370" i="3"/>
  <c r="V370" i="3"/>
  <c r="T370" i="3"/>
  <c r="R370" i="3"/>
  <c r="P370" i="3"/>
  <c r="N370" i="3"/>
  <c r="L370" i="3"/>
  <c r="J370" i="3"/>
  <c r="H370" i="3"/>
  <c r="F370" i="3"/>
  <c r="D370" i="3"/>
  <c r="BH369" i="3"/>
  <c r="BF369" i="3"/>
  <c r="BD369" i="3"/>
  <c r="BB369" i="3"/>
  <c r="AZ369" i="3"/>
  <c r="AX369" i="3"/>
  <c r="AV369" i="3"/>
  <c r="AT369" i="3"/>
  <c r="AR369" i="3"/>
  <c r="AO369" i="3"/>
  <c r="AN369" i="3"/>
  <c r="AL369" i="3"/>
  <c r="AJ369" i="3"/>
  <c r="AH369" i="3"/>
  <c r="AF369" i="3"/>
  <c r="AD369" i="3"/>
  <c r="AB369" i="3"/>
  <c r="Z369" i="3"/>
  <c r="X369" i="3"/>
  <c r="V369" i="3"/>
  <c r="T369" i="3"/>
  <c r="R369" i="3"/>
  <c r="P369" i="3"/>
  <c r="N369" i="3"/>
  <c r="L369" i="3"/>
  <c r="J369" i="3"/>
  <c r="H369" i="3"/>
  <c r="F369" i="3"/>
  <c r="D369" i="3"/>
  <c r="BH368" i="3"/>
  <c r="BF368" i="3"/>
  <c r="BD368" i="3"/>
  <c r="BB368" i="3"/>
  <c r="AZ368" i="3"/>
  <c r="AX368" i="3"/>
  <c r="AV368" i="3"/>
  <c r="AT368" i="3"/>
  <c r="AR368" i="3"/>
  <c r="AO368" i="3"/>
  <c r="AN368" i="3"/>
  <c r="AL368" i="3"/>
  <c r="AJ368" i="3"/>
  <c r="AH368" i="3"/>
  <c r="AF368" i="3"/>
  <c r="AD368" i="3"/>
  <c r="AB368" i="3"/>
  <c r="Z368" i="3"/>
  <c r="X368" i="3"/>
  <c r="V368" i="3"/>
  <c r="T368" i="3"/>
  <c r="R368" i="3"/>
  <c r="P368" i="3"/>
  <c r="N368" i="3"/>
  <c r="L368" i="3"/>
  <c r="J368" i="3"/>
  <c r="H368" i="3"/>
  <c r="F368" i="3"/>
  <c r="D368" i="3"/>
  <c r="BH367" i="3"/>
  <c r="BF367" i="3"/>
  <c r="BD367" i="3"/>
  <c r="BB367" i="3"/>
  <c r="AZ367" i="3"/>
  <c r="AX367" i="3"/>
  <c r="AV367" i="3"/>
  <c r="AT367" i="3"/>
  <c r="AR367" i="3"/>
  <c r="AO367" i="3"/>
  <c r="AN367" i="3"/>
  <c r="AO365" i="3" s="1"/>
  <c r="AL367" i="3"/>
  <c r="AJ367" i="3"/>
  <c r="AH367" i="3"/>
  <c r="AF367" i="3"/>
  <c r="AD367" i="3"/>
  <c r="AB367" i="3"/>
  <c r="Z367" i="3"/>
  <c r="X367" i="3"/>
  <c r="V367" i="3"/>
  <c r="T367" i="3"/>
  <c r="R367" i="3"/>
  <c r="P367" i="3"/>
  <c r="N367" i="3"/>
  <c r="L367" i="3"/>
  <c r="J367" i="3"/>
  <c r="H367" i="3"/>
  <c r="F367" i="3"/>
  <c r="D367" i="3"/>
  <c r="BH366" i="3"/>
  <c r="BF366" i="3"/>
  <c r="BD366" i="3"/>
  <c r="BB366" i="3"/>
  <c r="AZ366" i="3"/>
  <c r="AX366" i="3"/>
  <c r="AV366" i="3"/>
  <c r="AT366" i="3"/>
  <c r="AR366" i="3"/>
  <c r="AO366" i="3"/>
  <c r="AN366" i="3"/>
  <c r="AL366" i="3"/>
  <c r="AJ366" i="3"/>
  <c r="AH366" i="3"/>
  <c r="AF366" i="3"/>
  <c r="AD366" i="3"/>
  <c r="AB366" i="3"/>
  <c r="Z366" i="3"/>
  <c r="X366" i="3"/>
  <c r="V366" i="3"/>
  <c r="T366" i="3"/>
  <c r="R366" i="3"/>
  <c r="P366" i="3"/>
  <c r="N366" i="3"/>
  <c r="L366" i="3"/>
  <c r="J366" i="3"/>
  <c r="H366" i="3"/>
  <c r="F366" i="3"/>
  <c r="D366" i="3"/>
  <c r="BH365" i="3"/>
  <c r="BF365" i="3"/>
  <c r="BD365" i="3"/>
  <c r="BB365" i="3"/>
  <c r="AZ365" i="3"/>
  <c r="AX365" i="3"/>
  <c r="AV365" i="3"/>
  <c r="AT365" i="3"/>
  <c r="AR365" i="3"/>
  <c r="AN365" i="3"/>
  <c r="AL365" i="3"/>
  <c r="AJ365" i="3"/>
  <c r="AH365" i="3"/>
  <c r="AF365" i="3"/>
  <c r="AD365" i="3"/>
  <c r="AB365" i="3"/>
  <c r="Z365" i="3"/>
  <c r="X365" i="3"/>
  <c r="V365" i="3"/>
  <c r="T365" i="3"/>
  <c r="R365" i="3"/>
  <c r="P365" i="3"/>
  <c r="N365" i="3"/>
  <c r="L365" i="3"/>
  <c r="J365" i="3"/>
  <c r="H365" i="3"/>
  <c r="F365" i="3"/>
  <c r="D365" i="3"/>
  <c r="BH364" i="3"/>
  <c r="BF364" i="3"/>
  <c r="BD364" i="3"/>
  <c r="BB364" i="3"/>
  <c r="AZ364" i="3"/>
  <c r="AX364" i="3"/>
  <c r="AV364" i="3"/>
  <c r="AT364" i="3"/>
  <c r="AR364" i="3"/>
  <c r="AO364" i="3"/>
  <c r="AN364" i="3"/>
  <c r="AL364" i="3"/>
  <c r="AJ364" i="3"/>
  <c r="AH364" i="3"/>
  <c r="AF364" i="3"/>
  <c r="AD364" i="3"/>
  <c r="AB364" i="3"/>
  <c r="Z364" i="3"/>
  <c r="X364" i="3"/>
  <c r="V364" i="3"/>
  <c r="T364" i="3"/>
  <c r="R364" i="3"/>
  <c r="P364" i="3"/>
  <c r="N364" i="3"/>
  <c r="L364" i="3"/>
  <c r="J364" i="3"/>
  <c r="H364" i="3"/>
  <c r="F364" i="3"/>
  <c r="D364" i="3"/>
  <c r="BH363" i="3"/>
  <c r="BF363" i="3"/>
  <c r="BD363" i="3"/>
  <c r="BB363" i="3"/>
  <c r="AZ363" i="3"/>
  <c r="AX363" i="3"/>
  <c r="AV363" i="3"/>
  <c r="AT363" i="3"/>
  <c r="AR363" i="3"/>
  <c r="AO363" i="3"/>
  <c r="AN363" i="3"/>
  <c r="AL363" i="3"/>
  <c r="AJ363" i="3"/>
  <c r="AH363" i="3"/>
  <c r="AF363" i="3"/>
  <c r="AD363" i="3"/>
  <c r="AB363" i="3"/>
  <c r="Z363" i="3"/>
  <c r="X363" i="3"/>
  <c r="V363" i="3"/>
  <c r="T363" i="3"/>
  <c r="R363" i="3"/>
  <c r="P363" i="3"/>
  <c r="N363" i="3"/>
  <c r="L363" i="3"/>
  <c r="J363" i="3"/>
  <c r="H363" i="3"/>
  <c r="F363" i="3"/>
  <c r="D363" i="3"/>
  <c r="BH362" i="3"/>
  <c r="BF362" i="3"/>
  <c r="BD362" i="3"/>
  <c r="BB362" i="3"/>
  <c r="AZ362" i="3"/>
  <c r="AX362" i="3"/>
  <c r="AV362" i="3"/>
  <c r="AT362" i="3"/>
  <c r="AR362" i="3"/>
  <c r="AO362" i="3"/>
  <c r="AN362" i="3"/>
  <c r="AL362" i="3"/>
  <c r="AJ362" i="3"/>
  <c r="AH362" i="3"/>
  <c r="AF362" i="3"/>
  <c r="AD362" i="3"/>
  <c r="AB362" i="3"/>
  <c r="Z362" i="3"/>
  <c r="X362" i="3"/>
  <c r="V362" i="3"/>
  <c r="T362" i="3"/>
  <c r="R362" i="3"/>
  <c r="P362" i="3"/>
  <c r="N362" i="3"/>
  <c r="L362" i="3"/>
  <c r="J362" i="3"/>
  <c r="H362" i="3"/>
  <c r="F362" i="3"/>
  <c r="D362" i="3"/>
  <c r="BH361" i="3"/>
  <c r="BF361" i="3"/>
  <c r="BD361" i="3"/>
  <c r="BB361" i="3"/>
  <c r="AZ361" i="3"/>
  <c r="AX361" i="3"/>
  <c r="AV361" i="3"/>
  <c r="AT361" i="3"/>
  <c r="AR361" i="3"/>
  <c r="AO361" i="3"/>
  <c r="AN361" i="3"/>
  <c r="AL361" i="3"/>
  <c r="AJ361" i="3"/>
  <c r="AH361" i="3"/>
  <c r="AF361" i="3"/>
  <c r="AD361" i="3"/>
  <c r="AB361" i="3"/>
  <c r="Z361" i="3"/>
  <c r="X361" i="3"/>
  <c r="V361" i="3"/>
  <c r="T361" i="3"/>
  <c r="R361" i="3"/>
  <c r="P361" i="3"/>
  <c r="N361" i="3"/>
  <c r="L361" i="3"/>
  <c r="J361" i="3"/>
  <c r="H361" i="3"/>
  <c r="F361" i="3"/>
  <c r="D361" i="3"/>
  <c r="BH360" i="3"/>
  <c r="BF360" i="3"/>
  <c r="BD360" i="3"/>
  <c r="BB360" i="3"/>
  <c r="AZ360" i="3"/>
  <c r="AX360" i="3"/>
  <c r="AV360" i="3"/>
  <c r="AT360" i="3"/>
  <c r="AR360" i="3"/>
  <c r="AO360" i="3"/>
  <c r="AN360" i="3"/>
  <c r="AL360" i="3"/>
  <c r="AJ360" i="3"/>
  <c r="AH360" i="3"/>
  <c r="AF360" i="3"/>
  <c r="AD360" i="3"/>
  <c r="AB360" i="3"/>
  <c r="Z360" i="3"/>
  <c r="X360" i="3"/>
  <c r="V360" i="3"/>
  <c r="T360" i="3"/>
  <c r="R360" i="3"/>
  <c r="P360" i="3"/>
  <c r="N360" i="3"/>
  <c r="L360" i="3"/>
  <c r="J360" i="3"/>
  <c r="H360" i="3"/>
  <c r="F360" i="3"/>
  <c r="D360" i="3"/>
  <c r="BH359" i="3"/>
  <c r="BF359" i="3"/>
  <c r="BD359" i="3"/>
  <c r="BB359" i="3"/>
  <c r="AZ359" i="3"/>
  <c r="AX359" i="3"/>
  <c r="AV359" i="3"/>
  <c r="AT359" i="3"/>
  <c r="AR359" i="3"/>
  <c r="AO359" i="3"/>
  <c r="AN359" i="3"/>
  <c r="AL359" i="3"/>
  <c r="AJ359" i="3"/>
  <c r="AH359" i="3"/>
  <c r="AF359" i="3"/>
  <c r="AD359" i="3"/>
  <c r="AB359" i="3"/>
  <c r="Z359" i="3"/>
  <c r="X359" i="3"/>
  <c r="V359" i="3"/>
  <c r="T359" i="3"/>
  <c r="R359" i="3"/>
  <c r="P359" i="3"/>
  <c r="N359" i="3"/>
  <c r="L359" i="3"/>
  <c r="J359" i="3"/>
  <c r="H359" i="3"/>
  <c r="F359" i="3"/>
  <c r="D359" i="3"/>
  <c r="BH358" i="3"/>
  <c r="BF358" i="3"/>
  <c r="BD358" i="3"/>
  <c r="BB358" i="3"/>
  <c r="AZ358" i="3"/>
  <c r="AX358" i="3"/>
  <c r="AV358" i="3"/>
  <c r="AT358" i="3"/>
  <c r="AR358" i="3"/>
  <c r="AO358" i="3"/>
  <c r="AN358" i="3"/>
  <c r="AL358" i="3"/>
  <c r="AJ358" i="3"/>
  <c r="AH358" i="3"/>
  <c r="AF358" i="3"/>
  <c r="AD358" i="3"/>
  <c r="AB358" i="3"/>
  <c r="Z358" i="3"/>
  <c r="X358" i="3"/>
  <c r="V358" i="3"/>
  <c r="T358" i="3"/>
  <c r="R358" i="3"/>
  <c r="P358" i="3"/>
  <c r="N358" i="3"/>
  <c r="L358" i="3"/>
  <c r="J358" i="3"/>
  <c r="H358" i="3"/>
  <c r="F358" i="3"/>
  <c r="D358" i="3"/>
  <c r="BH357" i="3"/>
  <c r="BF357" i="3"/>
  <c r="BD357" i="3"/>
  <c r="BB357" i="3"/>
  <c r="AZ357" i="3"/>
  <c r="AX357" i="3"/>
  <c r="AV357" i="3"/>
  <c r="AT357" i="3"/>
  <c r="AR357" i="3"/>
  <c r="AO357" i="3"/>
  <c r="AN357" i="3"/>
  <c r="AL357" i="3"/>
  <c r="AJ357" i="3"/>
  <c r="AH357" i="3"/>
  <c r="AF357" i="3"/>
  <c r="AD357" i="3"/>
  <c r="AB357" i="3"/>
  <c r="Z357" i="3"/>
  <c r="X357" i="3"/>
  <c r="V357" i="3"/>
  <c r="T357" i="3"/>
  <c r="R357" i="3"/>
  <c r="P357" i="3"/>
  <c r="N357" i="3"/>
  <c r="L357" i="3"/>
  <c r="J357" i="3"/>
  <c r="H357" i="3"/>
  <c r="F357" i="3"/>
  <c r="D357" i="3"/>
  <c r="BH356" i="3"/>
  <c r="BF356" i="3"/>
  <c r="BD356" i="3"/>
  <c r="BB356" i="3"/>
  <c r="AZ356" i="3"/>
  <c r="AX356" i="3"/>
  <c r="AV356" i="3"/>
  <c r="AT356" i="3"/>
  <c r="AR356" i="3"/>
  <c r="AO356" i="3"/>
  <c r="AN356" i="3"/>
  <c r="AL356" i="3"/>
  <c r="AJ356" i="3"/>
  <c r="AH356" i="3"/>
  <c r="AF356" i="3"/>
  <c r="AD356" i="3"/>
  <c r="AB356" i="3"/>
  <c r="Z356" i="3"/>
  <c r="X356" i="3"/>
  <c r="V356" i="3"/>
  <c r="T356" i="3"/>
  <c r="R356" i="3"/>
  <c r="P356" i="3"/>
  <c r="N356" i="3"/>
  <c r="L356" i="3"/>
  <c r="J356" i="3"/>
  <c r="H356" i="3"/>
  <c r="F356" i="3"/>
  <c r="D356" i="3"/>
  <c r="BH355" i="3"/>
  <c r="BF355" i="3"/>
  <c r="BD355" i="3"/>
  <c r="BB355" i="3"/>
  <c r="AZ355" i="3"/>
  <c r="AX355" i="3"/>
  <c r="AV355" i="3"/>
  <c r="AT355" i="3"/>
  <c r="AR355" i="3"/>
  <c r="AO355" i="3"/>
  <c r="AN355" i="3"/>
  <c r="AO353" i="3" s="1"/>
  <c r="AL355" i="3"/>
  <c r="AJ355" i="3"/>
  <c r="AH355" i="3"/>
  <c r="AF355" i="3"/>
  <c r="AD355" i="3"/>
  <c r="AB355" i="3"/>
  <c r="Z355" i="3"/>
  <c r="X355" i="3"/>
  <c r="V355" i="3"/>
  <c r="T355" i="3"/>
  <c r="R355" i="3"/>
  <c r="P355" i="3"/>
  <c r="N355" i="3"/>
  <c r="L355" i="3"/>
  <c r="J355" i="3"/>
  <c r="H355" i="3"/>
  <c r="F355" i="3"/>
  <c r="D355" i="3"/>
  <c r="BH354" i="3"/>
  <c r="BF354" i="3"/>
  <c r="BD354" i="3"/>
  <c r="BB354" i="3"/>
  <c r="AZ354" i="3"/>
  <c r="AX354" i="3"/>
  <c r="AV354" i="3"/>
  <c r="AT354" i="3"/>
  <c r="AR354" i="3"/>
  <c r="AO354" i="3"/>
  <c r="AN354" i="3"/>
  <c r="AL354" i="3"/>
  <c r="AJ354" i="3"/>
  <c r="AH354" i="3"/>
  <c r="AF354" i="3"/>
  <c r="AD354" i="3"/>
  <c r="AB354" i="3"/>
  <c r="Z354" i="3"/>
  <c r="X354" i="3"/>
  <c r="V354" i="3"/>
  <c r="T354" i="3"/>
  <c r="R354" i="3"/>
  <c r="P354" i="3"/>
  <c r="N354" i="3"/>
  <c r="L354" i="3"/>
  <c r="J354" i="3"/>
  <c r="H354" i="3"/>
  <c r="F354" i="3"/>
  <c r="D354" i="3"/>
  <c r="BH353" i="3"/>
  <c r="BF353" i="3"/>
  <c r="BD353" i="3"/>
  <c r="BB353" i="3"/>
  <c r="AZ353" i="3"/>
  <c r="AX353" i="3"/>
  <c r="AV353" i="3"/>
  <c r="AT353" i="3"/>
  <c r="AR353" i="3"/>
  <c r="AN353" i="3"/>
  <c r="AL353" i="3"/>
  <c r="AJ353" i="3"/>
  <c r="AH353" i="3"/>
  <c r="AF353" i="3"/>
  <c r="AD353" i="3"/>
  <c r="AB353" i="3"/>
  <c r="Z353" i="3"/>
  <c r="X353" i="3"/>
  <c r="V353" i="3"/>
  <c r="T353" i="3"/>
  <c r="R353" i="3"/>
  <c r="P353" i="3"/>
  <c r="N353" i="3"/>
  <c r="L353" i="3"/>
  <c r="J353" i="3"/>
  <c r="H353" i="3"/>
  <c r="F353" i="3"/>
  <c r="D353" i="3"/>
  <c r="BH352" i="3"/>
  <c r="BF352" i="3"/>
  <c r="BD352" i="3"/>
  <c r="BB352" i="3"/>
  <c r="AZ352" i="3"/>
  <c r="AX352" i="3"/>
  <c r="AV352" i="3"/>
  <c r="AT352" i="3"/>
  <c r="AR352" i="3"/>
  <c r="AO352" i="3"/>
  <c r="AN352" i="3"/>
  <c r="AL352" i="3"/>
  <c r="AJ352" i="3"/>
  <c r="AH352" i="3"/>
  <c r="AF352" i="3"/>
  <c r="AD352" i="3"/>
  <c r="AB352" i="3"/>
  <c r="Z352" i="3"/>
  <c r="X352" i="3"/>
  <c r="V352" i="3"/>
  <c r="T352" i="3"/>
  <c r="R352" i="3"/>
  <c r="P352" i="3"/>
  <c r="N352" i="3"/>
  <c r="L352" i="3"/>
  <c r="J352" i="3"/>
  <c r="H352" i="3"/>
  <c r="F352" i="3"/>
  <c r="D352" i="3"/>
  <c r="BH351" i="3"/>
  <c r="BF351" i="3"/>
  <c r="BD351" i="3"/>
  <c r="BB351" i="3"/>
  <c r="AZ351" i="3"/>
  <c r="AX351" i="3"/>
  <c r="AV351" i="3"/>
  <c r="AT351" i="3"/>
  <c r="AR351" i="3"/>
  <c r="AO351" i="3"/>
  <c r="AN351" i="3"/>
  <c r="AL351" i="3"/>
  <c r="AJ351" i="3"/>
  <c r="AH351" i="3"/>
  <c r="AF351" i="3"/>
  <c r="AD351" i="3"/>
  <c r="AB351" i="3"/>
  <c r="Z351" i="3"/>
  <c r="X351" i="3"/>
  <c r="V351" i="3"/>
  <c r="T351" i="3"/>
  <c r="R351" i="3"/>
  <c r="P351" i="3"/>
  <c r="N351" i="3"/>
  <c r="L351" i="3"/>
  <c r="J351" i="3"/>
  <c r="H351" i="3"/>
  <c r="F351" i="3"/>
  <c r="D351" i="3"/>
  <c r="BH350" i="3"/>
  <c r="BF350" i="3"/>
  <c r="BD350" i="3"/>
  <c r="BB350" i="3"/>
  <c r="AZ350" i="3"/>
  <c r="AX350" i="3"/>
  <c r="AV350" i="3"/>
  <c r="AT350" i="3"/>
  <c r="AR350" i="3"/>
  <c r="AO350" i="3"/>
  <c r="AN350" i="3"/>
  <c r="AL350" i="3"/>
  <c r="AJ350" i="3"/>
  <c r="AH350" i="3"/>
  <c r="AF350" i="3"/>
  <c r="AD350" i="3"/>
  <c r="AB350" i="3"/>
  <c r="Z350" i="3"/>
  <c r="X350" i="3"/>
  <c r="V350" i="3"/>
  <c r="T350" i="3"/>
  <c r="R350" i="3"/>
  <c r="P350" i="3"/>
  <c r="N350" i="3"/>
  <c r="L350" i="3"/>
  <c r="J350" i="3"/>
  <c r="H350" i="3"/>
  <c r="F350" i="3"/>
  <c r="D350" i="3"/>
  <c r="BH349" i="3"/>
  <c r="BF349" i="3"/>
  <c r="BD349" i="3"/>
  <c r="BB349" i="3"/>
  <c r="AZ349" i="3"/>
  <c r="AX349" i="3"/>
  <c r="AV349" i="3"/>
  <c r="AT349" i="3"/>
  <c r="AR349" i="3"/>
  <c r="AO349" i="3"/>
  <c r="AN349" i="3"/>
  <c r="AL349" i="3"/>
  <c r="AJ349" i="3"/>
  <c r="AH349" i="3"/>
  <c r="AF349" i="3"/>
  <c r="AD349" i="3"/>
  <c r="AB349" i="3"/>
  <c r="Z349" i="3"/>
  <c r="X349" i="3"/>
  <c r="V349" i="3"/>
  <c r="T349" i="3"/>
  <c r="R349" i="3"/>
  <c r="P349" i="3"/>
  <c r="N349" i="3"/>
  <c r="L349" i="3"/>
  <c r="J349" i="3"/>
  <c r="H349" i="3"/>
  <c r="F349" i="3"/>
  <c r="D349" i="3"/>
  <c r="BH348" i="3"/>
  <c r="BF348" i="3"/>
  <c r="BD348" i="3"/>
  <c r="BB348" i="3"/>
  <c r="AZ348" i="3"/>
  <c r="AX348" i="3"/>
  <c r="AV348" i="3"/>
  <c r="AT348" i="3"/>
  <c r="AR348" i="3"/>
  <c r="AO348" i="3"/>
  <c r="AN348" i="3"/>
  <c r="AL348" i="3"/>
  <c r="AJ348" i="3"/>
  <c r="AH348" i="3"/>
  <c r="AF348" i="3"/>
  <c r="AD348" i="3"/>
  <c r="AB348" i="3"/>
  <c r="Z348" i="3"/>
  <c r="X348" i="3"/>
  <c r="V348" i="3"/>
  <c r="T348" i="3"/>
  <c r="R348" i="3"/>
  <c r="P348" i="3"/>
  <c r="N348" i="3"/>
  <c r="L348" i="3"/>
  <c r="J348" i="3"/>
  <c r="H348" i="3"/>
  <c r="F348" i="3"/>
  <c r="D348" i="3"/>
  <c r="BH347" i="3"/>
  <c r="BF347" i="3"/>
  <c r="BD347" i="3"/>
  <c r="BB347" i="3"/>
  <c r="AZ347" i="3"/>
  <c r="AX347" i="3"/>
  <c r="AV347" i="3"/>
  <c r="AT347" i="3"/>
  <c r="AR347" i="3"/>
  <c r="AO347" i="3"/>
  <c r="AN347" i="3"/>
  <c r="AL347" i="3"/>
  <c r="AJ347" i="3"/>
  <c r="AH347" i="3"/>
  <c r="AF347" i="3"/>
  <c r="AD347" i="3"/>
  <c r="AB347" i="3"/>
  <c r="Z347" i="3"/>
  <c r="X347" i="3"/>
  <c r="V347" i="3"/>
  <c r="T347" i="3"/>
  <c r="R347" i="3"/>
  <c r="P347" i="3"/>
  <c r="N347" i="3"/>
  <c r="L347" i="3"/>
  <c r="J347" i="3"/>
  <c r="H347" i="3"/>
  <c r="F347" i="3"/>
  <c r="D347" i="3"/>
  <c r="BH346" i="3"/>
  <c r="BF346" i="3"/>
  <c r="BD346" i="3"/>
  <c r="BB346" i="3"/>
  <c r="AZ346" i="3"/>
  <c r="AX346" i="3"/>
  <c r="AV346" i="3"/>
  <c r="AT346" i="3"/>
  <c r="AR346" i="3"/>
  <c r="AO346" i="3"/>
  <c r="AN346" i="3"/>
  <c r="AL346" i="3"/>
  <c r="AJ346" i="3"/>
  <c r="AH346" i="3"/>
  <c r="AF346" i="3"/>
  <c r="AD346" i="3"/>
  <c r="AB346" i="3"/>
  <c r="Z346" i="3"/>
  <c r="X346" i="3"/>
  <c r="V346" i="3"/>
  <c r="T346" i="3"/>
  <c r="R346" i="3"/>
  <c r="P346" i="3"/>
  <c r="N346" i="3"/>
  <c r="L346" i="3"/>
  <c r="J346" i="3"/>
  <c r="H346" i="3"/>
  <c r="F346" i="3"/>
  <c r="D346" i="3"/>
  <c r="BH345" i="3"/>
  <c r="BF345" i="3"/>
  <c r="BD345" i="3"/>
  <c r="BB345" i="3"/>
  <c r="AZ345" i="3"/>
  <c r="AX345" i="3"/>
  <c r="AV345" i="3"/>
  <c r="AT345" i="3"/>
  <c r="AR345" i="3"/>
  <c r="AO345" i="3"/>
  <c r="AN345" i="3"/>
  <c r="AL345" i="3"/>
  <c r="AJ345" i="3"/>
  <c r="AH345" i="3"/>
  <c r="AF345" i="3"/>
  <c r="AD345" i="3"/>
  <c r="AB345" i="3"/>
  <c r="Z345" i="3"/>
  <c r="X345" i="3"/>
  <c r="V345" i="3"/>
  <c r="T345" i="3"/>
  <c r="R345" i="3"/>
  <c r="P345" i="3"/>
  <c r="N345" i="3"/>
  <c r="L345" i="3"/>
  <c r="J345" i="3"/>
  <c r="H345" i="3"/>
  <c r="F345" i="3"/>
  <c r="D345" i="3"/>
  <c r="BH344" i="3"/>
  <c r="BF344" i="3"/>
  <c r="BD344" i="3"/>
  <c r="BB344" i="3"/>
  <c r="AZ344" i="3"/>
  <c r="AX344" i="3"/>
  <c r="AV344" i="3"/>
  <c r="AT344" i="3"/>
  <c r="AR344" i="3"/>
  <c r="AO344" i="3"/>
  <c r="AN344" i="3"/>
  <c r="AL344" i="3"/>
  <c r="AJ344" i="3"/>
  <c r="AH344" i="3"/>
  <c r="AF344" i="3"/>
  <c r="AD344" i="3"/>
  <c r="AB344" i="3"/>
  <c r="Z344" i="3"/>
  <c r="X344" i="3"/>
  <c r="V344" i="3"/>
  <c r="T344" i="3"/>
  <c r="R344" i="3"/>
  <c r="P344" i="3"/>
  <c r="N344" i="3"/>
  <c r="L344" i="3"/>
  <c r="J344" i="3"/>
  <c r="H344" i="3"/>
  <c r="F344" i="3"/>
  <c r="D344" i="3"/>
  <c r="BH343" i="3"/>
  <c r="BF343" i="3"/>
  <c r="BD343" i="3"/>
  <c r="BB343" i="3"/>
  <c r="AZ343" i="3"/>
  <c r="AX343" i="3"/>
  <c r="AV343" i="3"/>
  <c r="AT343" i="3"/>
  <c r="AR343" i="3"/>
  <c r="AO343" i="3"/>
  <c r="AN343" i="3"/>
  <c r="AO341" i="3" s="1"/>
  <c r="AL343" i="3"/>
  <c r="AJ343" i="3"/>
  <c r="AH343" i="3"/>
  <c r="AF343" i="3"/>
  <c r="AD343" i="3"/>
  <c r="AB343" i="3"/>
  <c r="Z343" i="3"/>
  <c r="X343" i="3"/>
  <c r="V343" i="3"/>
  <c r="T343" i="3"/>
  <c r="R343" i="3"/>
  <c r="P343" i="3"/>
  <c r="N343" i="3"/>
  <c r="L343" i="3"/>
  <c r="J343" i="3"/>
  <c r="H343" i="3"/>
  <c r="F343" i="3"/>
  <c r="D343" i="3"/>
  <c r="BH342" i="3"/>
  <c r="BF342" i="3"/>
  <c r="BD342" i="3"/>
  <c r="BB342" i="3"/>
  <c r="AZ342" i="3"/>
  <c r="AX342" i="3"/>
  <c r="AV342" i="3"/>
  <c r="AT342" i="3"/>
  <c r="AR342" i="3"/>
  <c r="AO342" i="3"/>
  <c r="AN342" i="3"/>
  <c r="AL342" i="3"/>
  <c r="AJ342" i="3"/>
  <c r="AH342" i="3"/>
  <c r="AF342" i="3"/>
  <c r="AD342" i="3"/>
  <c r="AB342" i="3"/>
  <c r="Z342" i="3"/>
  <c r="X342" i="3"/>
  <c r="V342" i="3"/>
  <c r="T342" i="3"/>
  <c r="R342" i="3"/>
  <c r="P342" i="3"/>
  <c r="N342" i="3"/>
  <c r="L342" i="3"/>
  <c r="J342" i="3"/>
  <c r="H342" i="3"/>
  <c r="F342" i="3"/>
  <c r="D342" i="3"/>
  <c r="BH341" i="3"/>
  <c r="BF341" i="3"/>
  <c r="BD341" i="3"/>
  <c r="BB341" i="3"/>
  <c r="AZ341" i="3"/>
  <c r="AX341" i="3"/>
  <c r="AV341" i="3"/>
  <c r="AT341" i="3"/>
  <c r="AR341" i="3"/>
  <c r="AN341" i="3"/>
  <c r="AL341" i="3"/>
  <c r="AJ341" i="3"/>
  <c r="AH341" i="3"/>
  <c r="AF341" i="3"/>
  <c r="AD341" i="3"/>
  <c r="AB341" i="3"/>
  <c r="Z341" i="3"/>
  <c r="X341" i="3"/>
  <c r="V341" i="3"/>
  <c r="T341" i="3"/>
  <c r="R341" i="3"/>
  <c r="P341" i="3"/>
  <c r="N341" i="3"/>
  <c r="L341" i="3"/>
  <c r="J341" i="3"/>
  <c r="H341" i="3"/>
  <c r="F341" i="3"/>
  <c r="D341" i="3"/>
  <c r="BH340" i="3"/>
  <c r="BF340" i="3"/>
  <c r="BD340" i="3"/>
  <c r="BB340" i="3"/>
  <c r="AZ340" i="3"/>
  <c r="AX340" i="3"/>
  <c r="AV340" i="3"/>
  <c r="AT340" i="3"/>
  <c r="AR340" i="3"/>
  <c r="AO340" i="3"/>
  <c r="AN340" i="3"/>
  <c r="AL340" i="3"/>
  <c r="AJ340" i="3"/>
  <c r="AH340" i="3"/>
  <c r="AF340" i="3"/>
  <c r="AD340" i="3"/>
  <c r="AB340" i="3"/>
  <c r="Z340" i="3"/>
  <c r="X340" i="3"/>
  <c r="V340" i="3"/>
  <c r="T340" i="3"/>
  <c r="R340" i="3"/>
  <c r="P340" i="3"/>
  <c r="N340" i="3"/>
  <c r="L340" i="3"/>
  <c r="J340" i="3"/>
  <c r="H340" i="3"/>
  <c r="F340" i="3"/>
  <c r="D340" i="3"/>
  <c r="BH339" i="3"/>
  <c r="BF339" i="3"/>
  <c r="BD339" i="3"/>
  <c r="BB339" i="3"/>
  <c r="AZ339" i="3"/>
  <c r="AX339" i="3"/>
  <c r="AV339" i="3"/>
  <c r="AT339" i="3"/>
  <c r="AR339" i="3"/>
  <c r="AO339" i="3"/>
  <c r="AN339" i="3"/>
  <c r="AL339" i="3"/>
  <c r="AJ339" i="3"/>
  <c r="AH339" i="3"/>
  <c r="AF339" i="3"/>
  <c r="AD339" i="3"/>
  <c r="AB339" i="3"/>
  <c r="Z339" i="3"/>
  <c r="X339" i="3"/>
  <c r="V339" i="3"/>
  <c r="T339" i="3"/>
  <c r="R339" i="3"/>
  <c r="P339" i="3"/>
  <c r="N339" i="3"/>
  <c r="L339" i="3"/>
  <c r="J339" i="3"/>
  <c r="H339" i="3"/>
  <c r="F339" i="3"/>
  <c r="D339" i="3"/>
  <c r="BH338" i="3"/>
  <c r="BF338" i="3"/>
  <c r="BD338" i="3"/>
  <c r="BB338" i="3"/>
  <c r="AZ338" i="3"/>
  <c r="AX338" i="3"/>
  <c r="AV338" i="3"/>
  <c r="AT338" i="3"/>
  <c r="AR338" i="3"/>
  <c r="AO338" i="3"/>
  <c r="AN338" i="3"/>
  <c r="AL338" i="3"/>
  <c r="AJ338" i="3"/>
  <c r="AH338" i="3"/>
  <c r="AF338" i="3"/>
  <c r="AD338" i="3"/>
  <c r="AB338" i="3"/>
  <c r="Z338" i="3"/>
  <c r="X338" i="3"/>
  <c r="V338" i="3"/>
  <c r="T338" i="3"/>
  <c r="R338" i="3"/>
  <c r="P338" i="3"/>
  <c r="N338" i="3"/>
  <c r="L338" i="3"/>
  <c r="J338" i="3"/>
  <c r="H338" i="3"/>
  <c r="F338" i="3"/>
  <c r="D338" i="3"/>
  <c r="BH337" i="3"/>
  <c r="BF337" i="3"/>
  <c r="BD337" i="3"/>
  <c r="BB337" i="3"/>
  <c r="AZ337" i="3"/>
  <c r="AX337" i="3"/>
  <c r="AV337" i="3"/>
  <c r="AT337" i="3"/>
  <c r="AR337" i="3"/>
  <c r="AO337" i="3"/>
  <c r="AN337" i="3"/>
  <c r="AO335" i="3" s="1"/>
  <c r="AL337" i="3"/>
  <c r="AJ337" i="3"/>
  <c r="AH337" i="3"/>
  <c r="AF337" i="3"/>
  <c r="AD337" i="3"/>
  <c r="AB337" i="3"/>
  <c r="Z337" i="3"/>
  <c r="X337" i="3"/>
  <c r="V337" i="3"/>
  <c r="T337" i="3"/>
  <c r="R337" i="3"/>
  <c r="P337" i="3"/>
  <c r="N337" i="3"/>
  <c r="L337" i="3"/>
  <c r="J337" i="3"/>
  <c r="H337" i="3"/>
  <c r="F337" i="3"/>
  <c r="D337" i="3"/>
  <c r="BH336" i="3"/>
  <c r="BF336" i="3"/>
  <c r="BD336" i="3"/>
  <c r="BB336" i="3"/>
  <c r="AZ336" i="3"/>
  <c r="AX336" i="3"/>
  <c r="AV336" i="3"/>
  <c r="AT336" i="3"/>
  <c r="AR336" i="3"/>
  <c r="AO336" i="3"/>
  <c r="AN336" i="3"/>
  <c r="AL336" i="3"/>
  <c r="AJ336" i="3"/>
  <c r="AH336" i="3"/>
  <c r="AF336" i="3"/>
  <c r="AD336" i="3"/>
  <c r="AB336" i="3"/>
  <c r="Z336" i="3"/>
  <c r="X336" i="3"/>
  <c r="V336" i="3"/>
  <c r="T336" i="3"/>
  <c r="R336" i="3"/>
  <c r="P336" i="3"/>
  <c r="N336" i="3"/>
  <c r="L336" i="3"/>
  <c r="J336" i="3"/>
  <c r="H336" i="3"/>
  <c r="F336" i="3"/>
  <c r="D336" i="3"/>
  <c r="BH335" i="3"/>
  <c r="BF335" i="3"/>
  <c r="BD335" i="3"/>
  <c r="BB335" i="3"/>
  <c r="AZ335" i="3"/>
  <c r="AX335" i="3"/>
  <c r="AV335" i="3"/>
  <c r="AT335" i="3"/>
  <c r="AR335" i="3"/>
  <c r="AN335" i="3"/>
  <c r="AL335" i="3"/>
  <c r="AJ335" i="3"/>
  <c r="AH335" i="3"/>
  <c r="AF335" i="3"/>
  <c r="AD335" i="3"/>
  <c r="AB335" i="3"/>
  <c r="Z335" i="3"/>
  <c r="X335" i="3"/>
  <c r="V335" i="3"/>
  <c r="T335" i="3"/>
  <c r="R335" i="3"/>
  <c r="P335" i="3"/>
  <c r="N335" i="3"/>
  <c r="L335" i="3"/>
  <c r="J335" i="3"/>
  <c r="H335" i="3"/>
  <c r="F335" i="3"/>
  <c r="D335" i="3"/>
  <c r="BH334" i="3"/>
  <c r="BF334" i="3"/>
  <c r="BD334" i="3"/>
  <c r="BB334" i="3"/>
  <c r="AZ334" i="3"/>
  <c r="AX334" i="3"/>
  <c r="AV334" i="3"/>
  <c r="AT334" i="3"/>
  <c r="AR334" i="3"/>
  <c r="AO334" i="3"/>
  <c r="AN334" i="3"/>
  <c r="AL334" i="3"/>
  <c r="AJ334" i="3"/>
  <c r="AH334" i="3"/>
  <c r="AF334" i="3"/>
  <c r="AD334" i="3"/>
  <c r="AB334" i="3"/>
  <c r="Z334" i="3"/>
  <c r="X334" i="3"/>
  <c r="V334" i="3"/>
  <c r="T334" i="3"/>
  <c r="R334" i="3"/>
  <c r="P334" i="3"/>
  <c r="N334" i="3"/>
  <c r="L334" i="3"/>
  <c r="J334" i="3"/>
  <c r="H334" i="3"/>
  <c r="F334" i="3"/>
  <c r="D334" i="3"/>
  <c r="BH333" i="3"/>
  <c r="BF333" i="3"/>
  <c r="BD333" i="3"/>
  <c r="BB333" i="3"/>
  <c r="AZ333" i="3"/>
  <c r="AX333" i="3"/>
  <c r="AV333" i="3"/>
  <c r="AT333" i="3"/>
  <c r="AR333" i="3"/>
  <c r="AO333" i="3"/>
  <c r="AN333" i="3"/>
  <c r="AL333" i="3"/>
  <c r="AJ333" i="3"/>
  <c r="AH333" i="3"/>
  <c r="AF333" i="3"/>
  <c r="AD333" i="3"/>
  <c r="AB333" i="3"/>
  <c r="Z333" i="3"/>
  <c r="X333" i="3"/>
  <c r="V333" i="3"/>
  <c r="T333" i="3"/>
  <c r="R333" i="3"/>
  <c r="P333" i="3"/>
  <c r="N333" i="3"/>
  <c r="L333" i="3"/>
  <c r="J333" i="3"/>
  <c r="H333" i="3"/>
  <c r="F333" i="3"/>
  <c r="D333" i="3"/>
  <c r="BH332" i="3"/>
  <c r="BF332" i="3"/>
  <c r="BD332" i="3"/>
  <c r="BB332" i="3"/>
  <c r="AZ332" i="3"/>
  <c r="AX332" i="3"/>
  <c r="AV332" i="3"/>
  <c r="AT332" i="3"/>
  <c r="AR332" i="3"/>
  <c r="AO332" i="3"/>
  <c r="AN332" i="3"/>
  <c r="AL332" i="3"/>
  <c r="AJ332" i="3"/>
  <c r="AH332" i="3"/>
  <c r="AF332" i="3"/>
  <c r="AD332" i="3"/>
  <c r="AB332" i="3"/>
  <c r="Z332" i="3"/>
  <c r="X332" i="3"/>
  <c r="V332" i="3"/>
  <c r="T332" i="3"/>
  <c r="R332" i="3"/>
  <c r="P332" i="3"/>
  <c r="N332" i="3"/>
  <c r="L332" i="3"/>
  <c r="J332" i="3"/>
  <c r="H332" i="3"/>
  <c r="F332" i="3"/>
  <c r="D332" i="3"/>
  <c r="BH331" i="3"/>
  <c r="BF331" i="3"/>
  <c r="BD331" i="3"/>
  <c r="BB331" i="3"/>
  <c r="AZ331" i="3"/>
  <c r="AX331" i="3"/>
  <c r="AV331" i="3"/>
  <c r="AT331" i="3"/>
  <c r="AR331" i="3"/>
  <c r="AO331" i="3"/>
  <c r="AN331" i="3"/>
  <c r="AO329" i="3" s="1"/>
  <c r="AL331" i="3"/>
  <c r="AJ331" i="3"/>
  <c r="AH331" i="3"/>
  <c r="AF331" i="3"/>
  <c r="AD331" i="3"/>
  <c r="AB331" i="3"/>
  <c r="Z331" i="3"/>
  <c r="X331" i="3"/>
  <c r="V331" i="3"/>
  <c r="T331" i="3"/>
  <c r="R331" i="3"/>
  <c r="P331" i="3"/>
  <c r="N331" i="3"/>
  <c r="L331" i="3"/>
  <c r="J331" i="3"/>
  <c r="H331" i="3"/>
  <c r="F331" i="3"/>
  <c r="D331" i="3"/>
  <c r="BH330" i="3"/>
  <c r="BF330" i="3"/>
  <c r="BD330" i="3"/>
  <c r="BB330" i="3"/>
  <c r="AZ330" i="3"/>
  <c r="AX330" i="3"/>
  <c r="AV330" i="3"/>
  <c r="AT330" i="3"/>
  <c r="AR330" i="3"/>
  <c r="AO330" i="3"/>
  <c r="AN330" i="3"/>
  <c r="AL330" i="3"/>
  <c r="AJ330" i="3"/>
  <c r="AH330" i="3"/>
  <c r="AF330" i="3"/>
  <c r="AD330" i="3"/>
  <c r="AB330" i="3"/>
  <c r="Z330" i="3"/>
  <c r="X330" i="3"/>
  <c r="V330" i="3"/>
  <c r="T330" i="3"/>
  <c r="R330" i="3"/>
  <c r="P330" i="3"/>
  <c r="N330" i="3"/>
  <c r="L330" i="3"/>
  <c r="J330" i="3"/>
  <c r="H330" i="3"/>
  <c r="F330" i="3"/>
  <c r="D330" i="3"/>
  <c r="BH329" i="3"/>
  <c r="BF329" i="3"/>
  <c r="BD329" i="3"/>
  <c r="BB329" i="3"/>
  <c r="AZ329" i="3"/>
  <c r="AX329" i="3"/>
  <c r="AV329" i="3"/>
  <c r="AT329" i="3"/>
  <c r="AR329" i="3"/>
  <c r="AN329" i="3"/>
  <c r="AL329" i="3"/>
  <c r="AJ329" i="3"/>
  <c r="AH329" i="3"/>
  <c r="AF329" i="3"/>
  <c r="AD329" i="3"/>
  <c r="AB329" i="3"/>
  <c r="Z329" i="3"/>
  <c r="X329" i="3"/>
  <c r="V329" i="3"/>
  <c r="T329" i="3"/>
  <c r="R329" i="3"/>
  <c r="P329" i="3"/>
  <c r="N329" i="3"/>
  <c r="L329" i="3"/>
  <c r="J329" i="3"/>
  <c r="H329" i="3"/>
  <c r="F329" i="3"/>
  <c r="D329" i="3"/>
  <c r="BH328" i="3"/>
  <c r="BF328" i="3"/>
  <c r="BD328" i="3"/>
  <c r="BB328" i="3"/>
  <c r="AZ328" i="3"/>
  <c r="AX328" i="3"/>
  <c r="AV328" i="3"/>
  <c r="AT328" i="3"/>
  <c r="AR328" i="3"/>
  <c r="AO328" i="3"/>
  <c r="AN328" i="3"/>
  <c r="AO326" i="3" s="1"/>
  <c r="AL328" i="3"/>
  <c r="AJ328" i="3"/>
  <c r="AH328" i="3"/>
  <c r="AF328" i="3"/>
  <c r="AD328" i="3"/>
  <c r="AB328" i="3"/>
  <c r="Z328" i="3"/>
  <c r="X328" i="3"/>
  <c r="V328" i="3"/>
  <c r="T328" i="3"/>
  <c r="R328" i="3"/>
  <c r="P328" i="3"/>
  <c r="N328" i="3"/>
  <c r="L328" i="3"/>
  <c r="J328" i="3"/>
  <c r="H328" i="3"/>
  <c r="F328" i="3"/>
  <c r="D328" i="3"/>
  <c r="BH327" i="3"/>
  <c r="BF327" i="3"/>
  <c r="BD327" i="3"/>
  <c r="BB327" i="3"/>
  <c r="AZ327" i="3"/>
  <c r="AX327" i="3"/>
  <c r="AV327" i="3"/>
  <c r="AT327" i="3"/>
  <c r="AR327" i="3"/>
  <c r="AO327" i="3"/>
  <c r="AN327" i="3"/>
  <c r="AL327" i="3"/>
  <c r="AJ327" i="3"/>
  <c r="AH327" i="3"/>
  <c r="AF327" i="3"/>
  <c r="AD327" i="3"/>
  <c r="AB327" i="3"/>
  <c r="Z327" i="3"/>
  <c r="X327" i="3"/>
  <c r="V327" i="3"/>
  <c r="T327" i="3"/>
  <c r="R327" i="3"/>
  <c r="P327" i="3"/>
  <c r="N327" i="3"/>
  <c r="L327" i="3"/>
  <c r="J327" i="3"/>
  <c r="H327" i="3"/>
  <c r="F327" i="3"/>
  <c r="D327" i="3"/>
  <c r="BH326" i="3"/>
  <c r="BF326" i="3"/>
  <c r="BD326" i="3"/>
  <c r="BB326" i="3"/>
  <c r="AZ326" i="3"/>
  <c r="AX326" i="3"/>
  <c r="AV326" i="3"/>
  <c r="AT326" i="3"/>
  <c r="AR326" i="3"/>
  <c r="AN326" i="3"/>
  <c r="AL326" i="3"/>
  <c r="AJ326" i="3"/>
  <c r="AH326" i="3"/>
  <c r="AF326" i="3"/>
  <c r="AD326" i="3"/>
  <c r="AB326" i="3"/>
  <c r="Z326" i="3"/>
  <c r="X326" i="3"/>
  <c r="V326" i="3"/>
  <c r="T326" i="3"/>
  <c r="R326" i="3"/>
  <c r="P326" i="3"/>
  <c r="N326" i="3"/>
  <c r="L326" i="3"/>
  <c r="J326" i="3"/>
  <c r="H326" i="3"/>
  <c r="F326" i="3"/>
  <c r="D326" i="3"/>
  <c r="BH325" i="3"/>
  <c r="BF325" i="3"/>
  <c r="BD325" i="3"/>
  <c r="BB325" i="3"/>
  <c r="AZ325" i="3"/>
  <c r="AX325" i="3"/>
  <c r="AV325" i="3"/>
  <c r="AT325" i="3"/>
  <c r="AR325" i="3"/>
  <c r="AO325" i="3"/>
  <c r="AN325" i="3"/>
  <c r="AL325" i="3"/>
  <c r="AJ325" i="3"/>
  <c r="AH325" i="3"/>
  <c r="AF325" i="3"/>
  <c r="AD325" i="3"/>
  <c r="AB325" i="3"/>
  <c r="Z325" i="3"/>
  <c r="X325" i="3"/>
  <c r="V325" i="3"/>
  <c r="T325" i="3"/>
  <c r="R325" i="3"/>
  <c r="P325" i="3"/>
  <c r="N325" i="3"/>
  <c r="L325" i="3"/>
  <c r="J325" i="3"/>
  <c r="H325" i="3"/>
  <c r="F325" i="3"/>
  <c r="D325" i="3"/>
  <c r="BH324" i="3"/>
  <c r="BF324" i="3"/>
  <c r="BD324" i="3"/>
  <c r="BB324" i="3"/>
  <c r="AZ324" i="3"/>
  <c r="AX324" i="3"/>
  <c r="AV324" i="3"/>
  <c r="AT324" i="3"/>
  <c r="AR324" i="3"/>
  <c r="AO324" i="3"/>
  <c r="AN324" i="3"/>
  <c r="AL324" i="3"/>
  <c r="AJ324" i="3"/>
  <c r="AH324" i="3"/>
  <c r="AF324" i="3"/>
  <c r="AD324" i="3"/>
  <c r="AB324" i="3"/>
  <c r="Z324" i="3"/>
  <c r="X324" i="3"/>
  <c r="V324" i="3"/>
  <c r="T324" i="3"/>
  <c r="R324" i="3"/>
  <c r="P324" i="3"/>
  <c r="N324" i="3"/>
  <c r="L324" i="3"/>
  <c r="J324" i="3"/>
  <c r="H324" i="3"/>
  <c r="F324" i="3"/>
  <c r="D324" i="3"/>
  <c r="BH323" i="3"/>
  <c r="BF323" i="3"/>
  <c r="BD323" i="3"/>
  <c r="BB323" i="3"/>
  <c r="AZ323" i="3"/>
  <c r="AX323" i="3"/>
  <c r="AV323" i="3"/>
  <c r="AT323" i="3"/>
  <c r="AR323" i="3"/>
  <c r="AO323" i="3"/>
  <c r="AN323" i="3"/>
  <c r="AL323" i="3"/>
  <c r="AJ323" i="3"/>
  <c r="AH323" i="3"/>
  <c r="AF323" i="3"/>
  <c r="AD323" i="3"/>
  <c r="AB323" i="3"/>
  <c r="Z323" i="3"/>
  <c r="X323" i="3"/>
  <c r="V323" i="3"/>
  <c r="T323" i="3"/>
  <c r="R323" i="3"/>
  <c r="P323" i="3"/>
  <c r="N323" i="3"/>
  <c r="L323" i="3"/>
  <c r="J323" i="3"/>
  <c r="H323" i="3"/>
  <c r="F323" i="3"/>
  <c r="D323" i="3"/>
  <c r="BH322" i="3"/>
  <c r="BF322" i="3"/>
  <c r="BD322" i="3"/>
  <c r="BB322" i="3"/>
  <c r="AZ322" i="3"/>
  <c r="AX322" i="3"/>
  <c r="AV322" i="3"/>
  <c r="AT322" i="3"/>
  <c r="AR322" i="3"/>
  <c r="AO322" i="3"/>
  <c r="AN322" i="3"/>
  <c r="AL322" i="3"/>
  <c r="AJ322" i="3"/>
  <c r="AH322" i="3"/>
  <c r="AF322" i="3"/>
  <c r="AD322" i="3"/>
  <c r="AB322" i="3"/>
  <c r="Z322" i="3"/>
  <c r="X322" i="3"/>
  <c r="V322" i="3"/>
  <c r="T322" i="3"/>
  <c r="R322" i="3"/>
  <c r="P322" i="3"/>
  <c r="N322" i="3"/>
  <c r="L322" i="3"/>
  <c r="J322" i="3"/>
  <c r="H322" i="3"/>
  <c r="F322" i="3"/>
  <c r="D322" i="3"/>
  <c r="BH321" i="3"/>
  <c r="BF321" i="3"/>
  <c r="BD321" i="3"/>
  <c r="BB321" i="3"/>
  <c r="AZ321" i="3"/>
  <c r="AX321" i="3"/>
  <c r="AV321" i="3"/>
  <c r="AT321" i="3"/>
  <c r="AR321" i="3"/>
  <c r="AO321" i="3"/>
  <c r="AN321" i="3"/>
  <c r="AL321" i="3"/>
  <c r="AJ321" i="3"/>
  <c r="AH321" i="3"/>
  <c r="AF321" i="3"/>
  <c r="AD321" i="3"/>
  <c r="AB321" i="3"/>
  <c r="Z321" i="3"/>
  <c r="X321" i="3"/>
  <c r="V321" i="3"/>
  <c r="T321" i="3"/>
  <c r="R321" i="3"/>
  <c r="P321" i="3"/>
  <c r="N321" i="3"/>
  <c r="L321" i="3"/>
  <c r="J321" i="3"/>
  <c r="H321" i="3"/>
  <c r="F321" i="3"/>
  <c r="D321" i="3"/>
  <c r="BH320" i="3"/>
  <c r="BF320" i="3"/>
  <c r="BD320" i="3"/>
  <c r="BB320" i="3"/>
  <c r="AZ320" i="3"/>
  <c r="AX320" i="3"/>
  <c r="AV320" i="3"/>
  <c r="AT320" i="3"/>
  <c r="AR320" i="3"/>
  <c r="AO320" i="3"/>
  <c r="AN320" i="3"/>
  <c r="AL320" i="3"/>
  <c r="AJ320" i="3"/>
  <c r="AH320" i="3"/>
  <c r="AF320" i="3"/>
  <c r="AD320" i="3"/>
  <c r="AB320" i="3"/>
  <c r="Z320" i="3"/>
  <c r="X320" i="3"/>
  <c r="V320" i="3"/>
  <c r="T320" i="3"/>
  <c r="R320" i="3"/>
  <c r="P320" i="3"/>
  <c r="N320" i="3"/>
  <c r="L320" i="3"/>
  <c r="J320" i="3"/>
  <c r="H320" i="3"/>
  <c r="F320" i="3"/>
  <c r="D320" i="3"/>
  <c r="BH319" i="3"/>
  <c r="BF319" i="3"/>
  <c r="BD319" i="3"/>
  <c r="BB319" i="3"/>
  <c r="AZ319" i="3"/>
  <c r="AX319" i="3"/>
  <c r="AV319" i="3"/>
  <c r="AT319" i="3"/>
  <c r="AR319" i="3"/>
  <c r="AO319" i="3"/>
  <c r="AN319" i="3"/>
  <c r="AO317" i="3" s="1"/>
  <c r="AL319" i="3"/>
  <c r="AJ319" i="3"/>
  <c r="AH319" i="3"/>
  <c r="AF319" i="3"/>
  <c r="AD319" i="3"/>
  <c r="AB319" i="3"/>
  <c r="Z319" i="3"/>
  <c r="X319" i="3"/>
  <c r="V319" i="3"/>
  <c r="T319" i="3"/>
  <c r="R319" i="3"/>
  <c r="P319" i="3"/>
  <c r="N319" i="3"/>
  <c r="L319" i="3"/>
  <c r="J319" i="3"/>
  <c r="H319" i="3"/>
  <c r="F319" i="3"/>
  <c r="D319" i="3"/>
  <c r="BH318" i="3"/>
  <c r="BF318" i="3"/>
  <c r="BD318" i="3"/>
  <c r="BB318" i="3"/>
  <c r="AZ318" i="3"/>
  <c r="AX318" i="3"/>
  <c r="AV318" i="3"/>
  <c r="AT318" i="3"/>
  <c r="AR318" i="3"/>
  <c r="AO318" i="3"/>
  <c r="AN318" i="3"/>
  <c r="AL318" i="3"/>
  <c r="AJ318" i="3"/>
  <c r="AH318" i="3"/>
  <c r="AF318" i="3"/>
  <c r="AD318" i="3"/>
  <c r="AB318" i="3"/>
  <c r="Z318" i="3"/>
  <c r="X318" i="3"/>
  <c r="V318" i="3"/>
  <c r="T318" i="3"/>
  <c r="R318" i="3"/>
  <c r="P318" i="3"/>
  <c r="N318" i="3"/>
  <c r="L318" i="3"/>
  <c r="J318" i="3"/>
  <c r="H318" i="3"/>
  <c r="F318" i="3"/>
  <c r="D318" i="3"/>
  <c r="BH317" i="3"/>
  <c r="BF317" i="3"/>
  <c r="BD317" i="3"/>
  <c r="BB317" i="3"/>
  <c r="AZ317" i="3"/>
  <c r="AX317" i="3"/>
  <c r="AV317" i="3"/>
  <c r="AT317" i="3"/>
  <c r="AR317" i="3"/>
  <c r="AN317" i="3"/>
  <c r="AL317" i="3"/>
  <c r="AJ317" i="3"/>
  <c r="AH317" i="3"/>
  <c r="AF317" i="3"/>
  <c r="AD317" i="3"/>
  <c r="AB317" i="3"/>
  <c r="Z317" i="3"/>
  <c r="X317" i="3"/>
  <c r="V317" i="3"/>
  <c r="T317" i="3"/>
  <c r="R317" i="3"/>
  <c r="P317" i="3"/>
  <c r="N317" i="3"/>
  <c r="L317" i="3"/>
  <c r="J317" i="3"/>
  <c r="H317" i="3"/>
  <c r="F317" i="3"/>
  <c r="D317" i="3"/>
  <c r="BH316" i="3"/>
  <c r="BF316" i="3"/>
  <c r="BD316" i="3"/>
  <c r="BB316" i="3"/>
  <c r="AZ316" i="3"/>
  <c r="AX316" i="3"/>
  <c r="AV316" i="3"/>
  <c r="AT316" i="3"/>
  <c r="AR316" i="3"/>
  <c r="AO316" i="3"/>
  <c r="AN316" i="3"/>
  <c r="AL316" i="3"/>
  <c r="AJ316" i="3"/>
  <c r="AH316" i="3"/>
  <c r="AF316" i="3"/>
  <c r="AD316" i="3"/>
  <c r="AB316" i="3"/>
  <c r="Z316" i="3"/>
  <c r="X316" i="3"/>
  <c r="V316" i="3"/>
  <c r="T316" i="3"/>
  <c r="R316" i="3"/>
  <c r="P316" i="3"/>
  <c r="N316" i="3"/>
  <c r="L316" i="3"/>
  <c r="J316" i="3"/>
  <c r="H316" i="3"/>
  <c r="F316" i="3"/>
  <c r="D316" i="3"/>
  <c r="BH315" i="3"/>
  <c r="BF315" i="3"/>
  <c r="BD315" i="3"/>
  <c r="BB315" i="3"/>
  <c r="AZ315" i="3"/>
  <c r="AX315" i="3"/>
  <c r="AV315" i="3"/>
  <c r="AT315" i="3"/>
  <c r="AR315" i="3"/>
  <c r="AO315" i="3"/>
  <c r="AN315" i="3"/>
  <c r="AL315" i="3"/>
  <c r="AJ315" i="3"/>
  <c r="AH315" i="3"/>
  <c r="AF315" i="3"/>
  <c r="AD315" i="3"/>
  <c r="AB315" i="3"/>
  <c r="Z315" i="3"/>
  <c r="X315" i="3"/>
  <c r="V315" i="3"/>
  <c r="T315" i="3"/>
  <c r="R315" i="3"/>
  <c r="P315" i="3"/>
  <c r="N315" i="3"/>
  <c r="L315" i="3"/>
  <c r="J315" i="3"/>
  <c r="H315" i="3"/>
  <c r="F315" i="3"/>
  <c r="D315" i="3"/>
  <c r="BH314" i="3"/>
  <c r="BF314" i="3"/>
  <c r="BD314" i="3"/>
  <c r="BB314" i="3"/>
  <c r="AZ314" i="3"/>
  <c r="AX314" i="3"/>
  <c r="AV314" i="3"/>
  <c r="AT314" i="3"/>
  <c r="AR314" i="3"/>
  <c r="AO314" i="3"/>
  <c r="AN314" i="3"/>
  <c r="AL314" i="3"/>
  <c r="AJ314" i="3"/>
  <c r="AH314" i="3"/>
  <c r="AF314" i="3"/>
  <c r="AD314" i="3"/>
  <c r="AB314" i="3"/>
  <c r="Z314" i="3"/>
  <c r="X314" i="3"/>
  <c r="V314" i="3"/>
  <c r="T314" i="3"/>
  <c r="R314" i="3"/>
  <c r="P314" i="3"/>
  <c r="N314" i="3"/>
  <c r="L314" i="3"/>
  <c r="J314" i="3"/>
  <c r="H314" i="3"/>
  <c r="F314" i="3"/>
  <c r="D314" i="3"/>
  <c r="BH313" i="3"/>
  <c r="BF313" i="3"/>
  <c r="BD313" i="3"/>
  <c r="BB313" i="3"/>
  <c r="AZ313" i="3"/>
  <c r="AX313" i="3"/>
  <c r="AV313" i="3"/>
  <c r="AT313" i="3"/>
  <c r="AR313" i="3"/>
  <c r="AO313" i="3"/>
  <c r="AN313" i="3"/>
  <c r="AL313" i="3"/>
  <c r="AJ313" i="3"/>
  <c r="AH313" i="3"/>
  <c r="AF313" i="3"/>
  <c r="AD313" i="3"/>
  <c r="AB313" i="3"/>
  <c r="Z313" i="3"/>
  <c r="X313" i="3"/>
  <c r="V313" i="3"/>
  <c r="T313" i="3"/>
  <c r="R313" i="3"/>
  <c r="P313" i="3"/>
  <c r="N313" i="3"/>
  <c r="L313" i="3"/>
  <c r="J313" i="3"/>
  <c r="H313" i="3"/>
  <c r="F313" i="3"/>
  <c r="D313" i="3"/>
  <c r="BH312" i="3"/>
  <c r="BF312" i="3"/>
  <c r="BD312" i="3"/>
  <c r="BB312" i="3"/>
  <c r="AZ312" i="3"/>
  <c r="AX312" i="3"/>
  <c r="AV312" i="3"/>
  <c r="AT312" i="3"/>
  <c r="AR312" i="3"/>
  <c r="AO312" i="3"/>
  <c r="AN312" i="3"/>
  <c r="AL312" i="3"/>
  <c r="AJ312" i="3"/>
  <c r="AH312" i="3"/>
  <c r="AF312" i="3"/>
  <c r="AD312" i="3"/>
  <c r="AB312" i="3"/>
  <c r="Z312" i="3"/>
  <c r="X312" i="3"/>
  <c r="V312" i="3"/>
  <c r="T312" i="3"/>
  <c r="R312" i="3"/>
  <c r="P312" i="3"/>
  <c r="N312" i="3"/>
  <c r="L312" i="3"/>
  <c r="J312" i="3"/>
  <c r="H312" i="3"/>
  <c r="F312" i="3"/>
  <c r="D312" i="3"/>
  <c r="BH311" i="3"/>
  <c r="BF311" i="3"/>
  <c r="BD311" i="3"/>
  <c r="BB311" i="3"/>
  <c r="AZ311" i="3"/>
  <c r="AX311" i="3"/>
  <c r="AV311" i="3"/>
  <c r="AT311" i="3"/>
  <c r="AR311" i="3"/>
  <c r="AO311" i="3"/>
  <c r="AN311" i="3"/>
  <c r="AL311" i="3"/>
  <c r="AJ311" i="3"/>
  <c r="AH311" i="3"/>
  <c r="AF311" i="3"/>
  <c r="AD311" i="3"/>
  <c r="AB311" i="3"/>
  <c r="Z311" i="3"/>
  <c r="X311" i="3"/>
  <c r="V311" i="3"/>
  <c r="T311" i="3"/>
  <c r="R311" i="3"/>
  <c r="P311" i="3"/>
  <c r="N311" i="3"/>
  <c r="L311" i="3"/>
  <c r="J311" i="3"/>
  <c r="H311" i="3"/>
  <c r="F311" i="3"/>
  <c r="D311" i="3"/>
  <c r="BH310" i="3"/>
  <c r="BF310" i="3"/>
  <c r="BD310" i="3"/>
  <c r="BB310" i="3"/>
  <c r="AZ310" i="3"/>
  <c r="AX310" i="3"/>
  <c r="AV310" i="3"/>
  <c r="AT310" i="3"/>
  <c r="AR310" i="3"/>
  <c r="AO310" i="3"/>
  <c r="AN310" i="3"/>
  <c r="AL310" i="3"/>
  <c r="AJ310" i="3"/>
  <c r="AH310" i="3"/>
  <c r="AF310" i="3"/>
  <c r="AD310" i="3"/>
  <c r="AB310" i="3"/>
  <c r="Z310" i="3"/>
  <c r="X310" i="3"/>
  <c r="V310" i="3"/>
  <c r="T310" i="3"/>
  <c r="R310" i="3"/>
  <c r="P310" i="3"/>
  <c r="N310" i="3"/>
  <c r="L310" i="3"/>
  <c r="J310" i="3"/>
  <c r="H310" i="3"/>
  <c r="F310" i="3"/>
  <c r="D310" i="3"/>
  <c r="BH309" i="3"/>
  <c r="BF309" i="3"/>
  <c r="BD309" i="3"/>
  <c r="BB309" i="3"/>
  <c r="AZ309" i="3"/>
  <c r="AX309" i="3"/>
  <c r="AV309" i="3"/>
  <c r="AT309" i="3"/>
  <c r="AR309" i="3"/>
  <c r="AO309" i="3"/>
  <c r="AN309" i="3"/>
  <c r="AL309" i="3"/>
  <c r="AJ309" i="3"/>
  <c r="AH309" i="3"/>
  <c r="AF309" i="3"/>
  <c r="AD309" i="3"/>
  <c r="AB309" i="3"/>
  <c r="Z309" i="3"/>
  <c r="X309" i="3"/>
  <c r="V309" i="3"/>
  <c r="T309" i="3"/>
  <c r="R309" i="3"/>
  <c r="P309" i="3"/>
  <c r="N309" i="3"/>
  <c r="L309" i="3"/>
  <c r="J309" i="3"/>
  <c r="H309" i="3"/>
  <c r="F309" i="3"/>
  <c r="D309" i="3"/>
  <c r="BH308" i="3"/>
  <c r="BF308" i="3"/>
  <c r="BD308" i="3"/>
  <c r="BB308" i="3"/>
  <c r="AZ308" i="3"/>
  <c r="AX308" i="3"/>
  <c r="AV308" i="3"/>
  <c r="AT308" i="3"/>
  <c r="AR308" i="3"/>
  <c r="AO308" i="3"/>
  <c r="AN308" i="3"/>
  <c r="AL308" i="3"/>
  <c r="AJ308" i="3"/>
  <c r="AH308" i="3"/>
  <c r="AF308" i="3"/>
  <c r="AD308" i="3"/>
  <c r="AB308" i="3"/>
  <c r="Z308" i="3"/>
  <c r="X308" i="3"/>
  <c r="V308" i="3"/>
  <c r="T308" i="3"/>
  <c r="R308" i="3"/>
  <c r="P308" i="3"/>
  <c r="N308" i="3"/>
  <c r="L308" i="3"/>
  <c r="J308" i="3"/>
  <c r="H308" i="3"/>
  <c r="F308" i="3"/>
  <c r="D308" i="3"/>
  <c r="BH307" i="3"/>
  <c r="BF307" i="3"/>
  <c r="BD307" i="3"/>
  <c r="BB307" i="3"/>
  <c r="AZ307" i="3"/>
  <c r="AX307" i="3"/>
  <c r="AV307" i="3"/>
  <c r="AT307" i="3"/>
  <c r="AR307" i="3"/>
  <c r="AO307" i="3"/>
  <c r="AN307" i="3"/>
  <c r="AO305" i="3" s="1"/>
  <c r="AL307" i="3"/>
  <c r="AJ307" i="3"/>
  <c r="AH307" i="3"/>
  <c r="AF307" i="3"/>
  <c r="AD307" i="3"/>
  <c r="AB307" i="3"/>
  <c r="Z307" i="3"/>
  <c r="X307" i="3"/>
  <c r="V307" i="3"/>
  <c r="T307" i="3"/>
  <c r="R307" i="3"/>
  <c r="P307" i="3"/>
  <c r="N307" i="3"/>
  <c r="L307" i="3"/>
  <c r="J307" i="3"/>
  <c r="H307" i="3"/>
  <c r="F307" i="3"/>
  <c r="D307" i="3"/>
  <c r="BH306" i="3"/>
  <c r="BF306" i="3"/>
  <c r="BD306" i="3"/>
  <c r="BB306" i="3"/>
  <c r="AZ306" i="3"/>
  <c r="AX306" i="3"/>
  <c r="AV306" i="3"/>
  <c r="AT306" i="3"/>
  <c r="AR306" i="3"/>
  <c r="AO306" i="3"/>
  <c r="AN306" i="3"/>
  <c r="AL306" i="3"/>
  <c r="AJ306" i="3"/>
  <c r="AH306" i="3"/>
  <c r="AF306" i="3"/>
  <c r="AD306" i="3"/>
  <c r="AB306" i="3"/>
  <c r="Z306" i="3"/>
  <c r="X306" i="3"/>
  <c r="V306" i="3"/>
  <c r="T306" i="3"/>
  <c r="R306" i="3"/>
  <c r="P306" i="3"/>
  <c r="N306" i="3"/>
  <c r="L306" i="3"/>
  <c r="J306" i="3"/>
  <c r="H306" i="3"/>
  <c r="F306" i="3"/>
  <c r="D306" i="3"/>
  <c r="BH305" i="3"/>
  <c r="BF305" i="3"/>
  <c r="BD305" i="3"/>
  <c r="BB305" i="3"/>
  <c r="AZ305" i="3"/>
  <c r="AX305" i="3"/>
  <c r="AV305" i="3"/>
  <c r="AT305" i="3"/>
  <c r="AR305" i="3"/>
  <c r="AN305" i="3"/>
  <c r="AL305" i="3"/>
  <c r="AJ305" i="3"/>
  <c r="AH305" i="3"/>
  <c r="AF305" i="3"/>
  <c r="AD305" i="3"/>
  <c r="AB305" i="3"/>
  <c r="Z305" i="3"/>
  <c r="X305" i="3"/>
  <c r="V305" i="3"/>
  <c r="T305" i="3"/>
  <c r="R305" i="3"/>
  <c r="P305" i="3"/>
  <c r="N305" i="3"/>
  <c r="L305" i="3"/>
  <c r="J305" i="3"/>
  <c r="H305" i="3"/>
  <c r="F305" i="3"/>
  <c r="D305" i="3"/>
  <c r="BH304" i="3"/>
  <c r="BF304" i="3"/>
  <c r="BD304" i="3"/>
  <c r="BB304" i="3"/>
  <c r="AZ304" i="3"/>
  <c r="AX304" i="3"/>
  <c r="AV304" i="3"/>
  <c r="AT304" i="3"/>
  <c r="AR304" i="3"/>
  <c r="AO304" i="3"/>
  <c r="AN304" i="3"/>
  <c r="AL304" i="3"/>
  <c r="AJ304" i="3"/>
  <c r="AH304" i="3"/>
  <c r="AF304" i="3"/>
  <c r="AD304" i="3"/>
  <c r="AB304" i="3"/>
  <c r="Z304" i="3"/>
  <c r="X304" i="3"/>
  <c r="V304" i="3"/>
  <c r="T304" i="3"/>
  <c r="R304" i="3"/>
  <c r="P304" i="3"/>
  <c r="N304" i="3"/>
  <c r="L304" i="3"/>
  <c r="J304" i="3"/>
  <c r="H304" i="3"/>
  <c r="F304" i="3"/>
  <c r="D304" i="3"/>
  <c r="BH303" i="3"/>
  <c r="BF303" i="3"/>
  <c r="BD303" i="3"/>
  <c r="BB303" i="3"/>
  <c r="AZ303" i="3"/>
  <c r="AX303" i="3"/>
  <c r="AV303" i="3"/>
  <c r="AT303" i="3"/>
  <c r="AR303" i="3"/>
  <c r="AO303" i="3"/>
  <c r="AN303" i="3"/>
  <c r="AL303" i="3"/>
  <c r="AJ303" i="3"/>
  <c r="AH303" i="3"/>
  <c r="AF303" i="3"/>
  <c r="AD303" i="3"/>
  <c r="AB303" i="3"/>
  <c r="Z303" i="3"/>
  <c r="X303" i="3"/>
  <c r="V303" i="3"/>
  <c r="T303" i="3"/>
  <c r="R303" i="3"/>
  <c r="P303" i="3"/>
  <c r="N303" i="3"/>
  <c r="L303" i="3"/>
  <c r="J303" i="3"/>
  <c r="H303" i="3"/>
  <c r="F303" i="3"/>
  <c r="D303" i="3"/>
  <c r="BH302" i="3"/>
  <c r="BF302" i="3"/>
  <c r="BD302" i="3"/>
  <c r="BB302" i="3"/>
  <c r="AZ302" i="3"/>
  <c r="AX302" i="3"/>
  <c r="AV302" i="3"/>
  <c r="AT302" i="3"/>
  <c r="AR302" i="3"/>
  <c r="AO302" i="3"/>
  <c r="AN302" i="3"/>
  <c r="AL302" i="3"/>
  <c r="AJ302" i="3"/>
  <c r="AH302" i="3"/>
  <c r="AF302" i="3"/>
  <c r="AD302" i="3"/>
  <c r="AB302" i="3"/>
  <c r="Z302" i="3"/>
  <c r="X302" i="3"/>
  <c r="V302" i="3"/>
  <c r="T302" i="3"/>
  <c r="R302" i="3"/>
  <c r="P302" i="3"/>
  <c r="N302" i="3"/>
  <c r="L302" i="3"/>
  <c r="J302" i="3"/>
  <c r="H302" i="3"/>
  <c r="F302" i="3"/>
  <c r="D302" i="3"/>
  <c r="BH301" i="3"/>
  <c r="BF301" i="3"/>
  <c r="BD301" i="3"/>
  <c r="BB301" i="3"/>
  <c r="AZ301" i="3"/>
  <c r="AX301" i="3"/>
  <c r="AV301" i="3"/>
  <c r="AT301" i="3"/>
  <c r="AR301" i="3"/>
  <c r="AO301" i="3"/>
  <c r="AN301" i="3"/>
  <c r="AL301" i="3"/>
  <c r="AJ301" i="3"/>
  <c r="AH301" i="3"/>
  <c r="AF301" i="3"/>
  <c r="AD301" i="3"/>
  <c r="AB301" i="3"/>
  <c r="Z301" i="3"/>
  <c r="X301" i="3"/>
  <c r="V301" i="3"/>
  <c r="T301" i="3"/>
  <c r="R301" i="3"/>
  <c r="P301" i="3"/>
  <c r="N301" i="3"/>
  <c r="L301" i="3"/>
  <c r="J301" i="3"/>
  <c r="H301" i="3"/>
  <c r="F301" i="3"/>
  <c r="D301" i="3"/>
  <c r="BH300" i="3"/>
  <c r="BF300" i="3"/>
  <c r="BD300" i="3"/>
  <c r="BB300" i="3"/>
  <c r="AZ300" i="3"/>
  <c r="AX300" i="3"/>
  <c r="AV300" i="3"/>
  <c r="AT300" i="3"/>
  <c r="AR300" i="3"/>
  <c r="AO300" i="3"/>
  <c r="AN300" i="3"/>
  <c r="AL300" i="3"/>
  <c r="AJ300" i="3"/>
  <c r="AH300" i="3"/>
  <c r="AF300" i="3"/>
  <c r="AD300" i="3"/>
  <c r="AB300" i="3"/>
  <c r="Z300" i="3"/>
  <c r="X300" i="3"/>
  <c r="V300" i="3"/>
  <c r="T300" i="3"/>
  <c r="R300" i="3"/>
  <c r="P300" i="3"/>
  <c r="N300" i="3"/>
  <c r="L300" i="3"/>
  <c r="J300" i="3"/>
  <c r="H300" i="3"/>
  <c r="F300" i="3"/>
  <c r="D300" i="3"/>
  <c r="BH299" i="3"/>
  <c r="BF299" i="3"/>
  <c r="BD299" i="3"/>
  <c r="BB299" i="3"/>
  <c r="AZ299" i="3"/>
  <c r="AX299" i="3"/>
  <c r="AV299" i="3"/>
  <c r="AT299" i="3"/>
  <c r="AR299" i="3"/>
  <c r="AO299" i="3"/>
  <c r="AN299" i="3"/>
  <c r="AL299" i="3"/>
  <c r="AJ299" i="3"/>
  <c r="AH299" i="3"/>
  <c r="AF299" i="3"/>
  <c r="AD299" i="3"/>
  <c r="AB299" i="3"/>
  <c r="Z299" i="3"/>
  <c r="X299" i="3"/>
  <c r="V299" i="3"/>
  <c r="T299" i="3"/>
  <c r="R299" i="3"/>
  <c r="P299" i="3"/>
  <c r="N299" i="3"/>
  <c r="L299" i="3"/>
  <c r="J299" i="3"/>
  <c r="H299" i="3"/>
  <c r="F299" i="3"/>
  <c r="D299" i="3"/>
  <c r="BH298" i="3"/>
  <c r="BF298" i="3"/>
  <c r="BD298" i="3"/>
  <c r="BB298" i="3"/>
  <c r="AZ298" i="3"/>
  <c r="AX298" i="3"/>
  <c r="AV298" i="3"/>
  <c r="AT298" i="3"/>
  <c r="AR298" i="3"/>
  <c r="AO298" i="3"/>
  <c r="AN298" i="3"/>
  <c r="AL298" i="3"/>
  <c r="AJ298" i="3"/>
  <c r="AH298" i="3"/>
  <c r="AF298" i="3"/>
  <c r="AD298" i="3"/>
  <c r="AB298" i="3"/>
  <c r="Z298" i="3"/>
  <c r="X298" i="3"/>
  <c r="V298" i="3"/>
  <c r="T298" i="3"/>
  <c r="R298" i="3"/>
  <c r="P298" i="3"/>
  <c r="N298" i="3"/>
  <c r="L298" i="3"/>
  <c r="J298" i="3"/>
  <c r="H298" i="3"/>
  <c r="F298" i="3"/>
  <c r="D298" i="3"/>
  <c r="BH297" i="3"/>
  <c r="BF297" i="3"/>
  <c r="BD297" i="3"/>
  <c r="BB297" i="3"/>
  <c r="AZ297" i="3"/>
  <c r="AX297" i="3"/>
  <c r="AV297" i="3"/>
  <c r="AT297" i="3"/>
  <c r="AR297" i="3"/>
  <c r="AO297" i="3"/>
  <c r="AN297" i="3"/>
  <c r="AL297" i="3"/>
  <c r="AJ297" i="3"/>
  <c r="AH297" i="3"/>
  <c r="AF297" i="3"/>
  <c r="AD297" i="3"/>
  <c r="AB297" i="3"/>
  <c r="Z297" i="3"/>
  <c r="X297" i="3"/>
  <c r="V297" i="3"/>
  <c r="T297" i="3"/>
  <c r="R297" i="3"/>
  <c r="P297" i="3"/>
  <c r="N297" i="3"/>
  <c r="L297" i="3"/>
  <c r="J297" i="3"/>
  <c r="H297" i="3"/>
  <c r="F297" i="3"/>
  <c r="D297" i="3"/>
  <c r="BH296" i="3"/>
  <c r="BF296" i="3"/>
  <c r="BD296" i="3"/>
  <c r="BB296" i="3"/>
  <c r="AZ296" i="3"/>
  <c r="AX296" i="3"/>
  <c r="AV296" i="3"/>
  <c r="AT296" i="3"/>
  <c r="AR296" i="3"/>
  <c r="AO296" i="3"/>
  <c r="AN296" i="3"/>
  <c r="AL296" i="3"/>
  <c r="AJ296" i="3"/>
  <c r="AH296" i="3"/>
  <c r="AF296" i="3"/>
  <c r="AD296" i="3"/>
  <c r="AB296" i="3"/>
  <c r="Z296" i="3"/>
  <c r="X296" i="3"/>
  <c r="V296" i="3"/>
  <c r="T296" i="3"/>
  <c r="R296" i="3"/>
  <c r="P296" i="3"/>
  <c r="N296" i="3"/>
  <c r="L296" i="3"/>
  <c r="J296" i="3"/>
  <c r="H296" i="3"/>
  <c r="F296" i="3"/>
  <c r="D296" i="3"/>
  <c r="BH295" i="3"/>
  <c r="BF295" i="3"/>
  <c r="BD295" i="3"/>
  <c r="BB295" i="3"/>
  <c r="AZ295" i="3"/>
  <c r="AX295" i="3"/>
  <c r="AV295" i="3"/>
  <c r="AT295" i="3"/>
  <c r="AR295" i="3"/>
  <c r="AO295" i="3"/>
  <c r="AN295" i="3"/>
  <c r="AL295" i="3"/>
  <c r="AJ295" i="3"/>
  <c r="AH295" i="3"/>
  <c r="AF295" i="3"/>
  <c r="AD295" i="3"/>
  <c r="AB295" i="3"/>
  <c r="Z295" i="3"/>
  <c r="X295" i="3"/>
  <c r="V295" i="3"/>
  <c r="T295" i="3"/>
  <c r="R295" i="3"/>
  <c r="P295" i="3"/>
  <c r="N295" i="3"/>
  <c r="L295" i="3"/>
  <c r="J295" i="3"/>
  <c r="H295" i="3"/>
  <c r="F295" i="3"/>
  <c r="D295" i="3"/>
  <c r="BH294" i="3"/>
  <c r="BF294" i="3"/>
  <c r="BD294" i="3"/>
  <c r="BB294" i="3"/>
  <c r="AZ294" i="3"/>
  <c r="AX294" i="3"/>
  <c r="AV294" i="3"/>
  <c r="AT294" i="3"/>
  <c r="AR294" i="3"/>
  <c r="AO294" i="3"/>
  <c r="AN294" i="3"/>
  <c r="AL294" i="3"/>
  <c r="AJ294" i="3"/>
  <c r="AH294" i="3"/>
  <c r="AF294" i="3"/>
  <c r="AD294" i="3"/>
  <c r="AB294" i="3"/>
  <c r="Z294" i="3"/>
  <c r="X294" i="3"/>
  <c r="V294" i="3"/>
  <c r="T294" i="3"/>
  <c r="R294" i="3"/>
  <c r="P294" i="3"/>
  <c r="N294" i="3"/>
  <c r="L294" i="3"/>
  <c r="J294" i="3"/>
  <c r="H294" i="3"/>
  <c r="F294" i="3"/>
  <c r="D294" i="3"/>
  <c r="BH293" i="3"/>
  <c r="BF293" i="3"/>
  <c r="BD293" i="3"/>
  <c r="BB293" i="3"/>
  <c r="AZ293" i="3"/>
  <c r="AX293" i="3"/>
  <c r="AV293" i="3"/>
  <c r="AT293" i="3"/>
  <c r="AR293" i="3"/>
  <c r="AO293" i="3"/>
  <c r="AN293" i="3"/>
  <c r="AL293" i="3"/>
  <c r="AJ293" i="3"/>
  <c r="AH293" i="3"/>
  <c r="AF293" i="3"/>
  <c r="AD293" i="3"/>
  <c r="AB293" i="3"/>
  <c r="Z293" i="3"/>
  <c r="X293" i="3"/>
  <c r="V293" i="3"/>
  <c r="T293" i="3"/>
  <c r="R293" i="3"/>
  <c r="P293" i="3"/>
  <c r="N293" i="3"/>
  <c r="L293" i="3"/>
  <c r="J293" i="3"/>
  <c r="H293" i="3"/>
  <c r="F293" i="3"/>
  <c r="D293" i="3"/>
  <c r="BH292" i="3"/>
  <c r="BF292" i="3"/>
  <c r="BD292" i="3"/>
  <c r="BB292" i="3"/>
  <c r="AZ292" i="3"/>
  <c r="AX292" i="3"/>
  <c r="AV292" i="3"/>
  <c r="AT292" i="3"/>
  <c r="AR292" i="3"/>
  <c r="AO292" i="3"/>
  <c r="AN292" i="3"/>
  <c r="AL292" i="3"/>
  <c r="AJ292" i="3"/>
  <c r="AH292" i="3"/>
  <c r="AF292" i="3"/>
  <c r="AD292" i="3"/>
  <c r="AB292" i="3"/>
  <c r="Z292" i="3"/>
  <c r="X292" i="3"/>
  <c r="V292" i="3"/>
  <c r="T292" i="3"/>
  <c r="R292" i="3"/>
  <c r="P292" i="3"/>
  <c r="N292" i="3"/>
  <c r="L292" i="3"/>
  <c r="J292" i="3"/>
  <c r="H292" i="3"/>
  <c r="F292" i="3"/>
  <c r="D292" i="3"/>
  <c r="BH291" i="3"/>
  <c r="BF291" i="3"/>
  <c r="BD291" i="3"/>
  <c r="BB291" i="3"/>
  <c r="AZ291" i="3"/>
  <c r="AX291" i="3"/>
  <c r="AV291" i="3"/>
  <c r="AT291" i="3"/>
  <c r="AR291" i="3"/>
  <c r="AO291" i="3"/>
  <c r="AN291" i="3"/>
  <c r="AL291" i="3"/>
  <c r="AJ291" i="3"/>
  <c r="AH291" i="3"/>
  <c r="AF291" i="3"/>
  <c r="AD291" i="3"/>
  <c r="AB291" i="3"/>
  <c r="Z291" i="3"/>
  <c r="X291" i="3"/>
  <c r="V291" i="3"/>
  <c r="T291" i="3"/>
  <c r="R291" i="3"/>
  <c r="P291" i="3"/>
  <c r="N291" i="3"/>
  <c r="L291" i="3"/>
  <c r="J291" i="3"/>
  <c r="H291" i="3"/>
  <c r="F291" i="3"/>
  <c r="D291" i="3"/>
  <c r="BH290" i="3"/>
  <c r="BF290" i="3"/>
  <c r="BD290" i="3"/>
  <c r="BB290" i="3"/>
  <c r="AZ290" i="3"/>
  <c r="AX290" i="3"/>
  <c r="AV290" i="3"/>
  <c r="AT290" i="3"/>
  <c r="AR290" i="3"/>
  <c r="AO290" i="3"/>
  <c r="AN290" i="3"/>
  <c r="AL290" i="3"/>
  <c r="AJ290" i="3"/>
  <c r="AH290" i="3"/>
  <c r="AF290" i="3"/>
  <c r="AD290" i="3"/>
  <c r="AB290" i="3"/>
  <c r="Z290" i="3"/>
  <c r="X290" i="3"/>
  <c r="V290" i="3"/>
  <c r="T290" i="3"/>
  <c r="R290" i="3"/>
  <c r="P290" i="3"/>
  <c r="N290" i="3"/>
  <c r="L290" i="3"/>
  <c r="J290" i="3"/>
  <c r="H290" i="3"/>
  <c r="F290" i="3"/>
  <c r="D290" i="3"/>
  <c r="BH289" i="3"/>
  <c r="BF289" i="3"/>
  <c r="BD289" i="3"/>
  <c r="BB289" i="3"/>
  <c r="AZ289" i="3"/>
  <c r="AX289" i="3"/>
  <c r="AV289" i="3"/>
  <c r="AT289" i="3"/>
  <c r="AR289" i="3"/>
  <c r="AO289" i="3"/>
  <c r="AN289" i="3"/>
  <c r="AL289" i="3"/>
  <c r="AJ289" i="3"/>
  <c r="AH289" i="3"/>
  <c r="AF289" i="3"/>
  <c r="AD289" i="3"/>
  <c r="AB289" i="3"/>
  <c r="Z289" i="3"/>
  <c r="X289" i="3"/>
  <c r="V289" i="3"/>
  <c r="T289" i="3"/>
  <c r="R289" i="3"/>
  <c r="P289" i="3"/>
  <c r="N289" i="3"/>
  <c r="L289" i="3"/>
  <c r="J289" i="3"/>
  <c r="H289" i="3"/>
  <c r="F289" i="3"/>
  <c r="D289" i="3"/>
  <c r="BH288" i="3"/>
  <c r="BF288" i="3"/>
  <c r="BD288" i="3"/>
  <c r="BB288" i="3"/>
  <c r="AZ288" i="3"/>
  <c r="AX288" i="3"/>
  <c r="AV288" i="3"/>
  <c r="AT288" i="3"/>
  <c r="AR288" i="3"/>
  <c r="AO288" i="3"/>
  <c r="AN288" i="3"/>
  <c r="AL288" i="3"/>
  <c r="AJ288" i="3"/>
  <c r="AH288" i="3"/>
  <c r="AF288" i="3"/>
  <c r="AD288" i="3"/>
  <c r="AB288" i="3"/>
  <c r="Z288" i="3"/>
  <c r="X288" i="3"/>
  <c r="V288" i="3"/>
  <c r="T288" i="3"/>
  <c r="R288" i="3"/>
  <c r="P288" i="3"/>
  <c r="N288" i="3"/>
  <c r="L288" i="3"/>
  <c r="J288" i="3"/>
  <c r="H288" i="3"/>
  <c r="F288" i="3"/>
  <c r="D288" i="3"/>
  <c r="BH287" i="3"/>
  <c r="BF287" i="3"/>
  <c r="BD287" i="3"/>
  <c r="BB287" i="3"/>
  <c r="AZ287" i="3"/>
  <c r="AX287" i="3"/>
  <c r="AV287" i="3"/>
  <c r="AT287" i="3"/>
  <c r="AR287" i="3"/>
  <c r="AO287" i="3"/>
  <c r="AN287" i="3"/>
  <c r="AL287" i="3"/>
  <c r="AJ287" i="3"/>
  <c r="AH287" i="3"/>
  <c r="AF287" i="3"/>
  <c r="AD287" i="3"/>
  <c r="AB287" i="3"/>
  <c r="Z287" i="3"/>
  <c r="X287" i="3"/>
  <c r="V287" i="3"/>
  <c r="T287" i="3"/>
  <c r="R287" i="3"/>
  <c r="P287" i="3"/>
  <c r="N287" i="3"/>
  <c r="L287" i="3"/>
  <c r="J287" i="3"/>
  <c r="H287" i="3"/>
  <c r="F287" i="3"/>
  <c r="D287" i="3"/>
  <c r="BH286" i="3"/>
  <c r="BF286" i="3"/>
  <c r="BD286" i="3"/>
  <c r="BB286" i="3"/>
  <c r="AZ286" i="3"/>
  <c r="AX286" i="3"/>
  <c r="AV286" i="3"/>
  <c r="AT286" i="3"/>
  <c r="AR286" i="3"/>
  <c r="AO286" i="3"/>
  <c r="AN286" i="3"/>
  <c r="AL286" i="3"/>
  <c r="AJ286" i="3"/>
  <c r="AH286" i="3"/>
  <c r="AF286" i="3"/>
  <c r="AD286" i="3"/>
  <c r="AB286" i="3"/>
  <c r="Z286" i="3"/>
  <c r="X286" i="3"/>
  <c r="V286" i="3"/>
  <c r="T286" i="3"/>
  <c r="R286" i="3"/>
  <c r="P286" i="3"/>
  <c r="N286" i="3"/>
  <c r="L286" i="3"/>
  <c r="J286" i="3"/>
  <c r="H286" i="3"/>
  <c r="F286" i="3"/>
  <c r="D286" i="3"/>
  <c r="BH285" i="3"/>
  <c r="BF285" i="3"/>
  <c r="BD285" i="3"/>
  <c r="BB285" i="3"/>
  <c r="AZ285" i="3"/>
  <c r="AX285" i="3"/>
  <c r="AV285" i="3"/>
  <c r="AT285" i="3"/>
  <c r="AR285" i="3"/>
  <c r="AO285" i="3"/>
  <c r="AN285" i="3"/>
  <c r="AL285" i="3"/>
  <c r="AJ285" i="3"/>
  <c r="AH285" i="3"/>
  <c r="AF285" i="3"/>
  <c r="AD285" i="3"/>
  <c r="AB285" i="3"/>
  <c r="Z285" i="3"/>
  <c r="X285" i="3"/>
  <c r="V285" i="3"/>
  <c r="T285" i="3"/>
  <c r="R285" i="3"/>
  <c r="P285" i="3"/>
  <c r="N285" i="3"/>
  <c r="L285" i="3"/>
  <c r="J285" i="3"/>
  <c r="H285" i="3"/>
  <c r="F285" i="3"/>
  <c r="D285" i="3"/>
  <c r="BH284" i="3"/>
  <c r="BF284" i="3"/>
  <c r="BD284" i="3"/>
  <c r="BB284" i="3"/>
  <c r="AZ284" i="3"/>
  <c r="AX284" i="3"/>
  <c r="AV284" i="3"/>
  <c r="AT284" i="3"/>
  <c r="AR284" i="3"/>
  <c r="AO284" i="3"/>
  <c r="AN284" i="3"/>
  <c r="AL284" i="3"/>
  <c r="AJ284" i="3"/>
  <c r="AH284" i="3"/>
  <c r="AF284" i="3"/>
  <c r="AD284" i="3"/>
  <c r="AB284" i="3"/>
  <c r="Z284" i="3"/>
  <c r="X284" i="3"/>
  <c r="V284" i="3"/>
  <c r="T284" i="3"/>
  <c r="R284" i="3"/>
  <c r="P284" i="3"/>
  <c r="N284" i="3"/>
  <c r="L284" i="3"/>
  <c r="J284" i="3"/>
  <c r="H284" i="3"/>
  <c r="F284" i="3"/>
  <c r="D284" i="3"/>
  <c r="BH283" i="3"/>
  <c r="BF283" i="3"/>
  <c r="BD283" i="3"/>
  <c r="BB283" i="3"/>
  <c r="AZ283" i="3"/>
  <c r="AX283" i="3"/>
  <c r="AV283" i="3"/>
  <c r="AT283" i="3"/>
  <c r="AR283" i="3"/>
  <c r="AO283" i="3"/>
  <c r="AN283" i="3"/>
  <c r="AO281" i="3" s="1"/>
  <c r="AL283" i="3"/>
  <c r="AJ283" i="3"/>
  <c r="AH283" i="3"/>
  <c r="AF283" i="3"/>
  <c r="AD283" i="3"/>
  <c r="AB283" i="3"/>
  <c r="Z283" i="3"/>
  <c r="X283" i="3"/>
  <c r="V283" i="3"/>
  <c r="T283" i="3"/>
  <c r="R283" i="3"/>
  <c r="P283" i="3"/>
  <c r="N283" i="3"/>
  <c r="L283" i="3"/>
  <c r="J283" i="3"/>
  <c r="H283" i="3"/>
  <c r="F283" i="3"/>
  <c r="D283" i="3"/>
  <c r="BH282" i="3"/>
  <c r="BF282" i="3"/>
  <c r="BD282" i="3"/>
  <c r="BB282" i="3"/>
  <c r="AZ282" i="3"/>
  <c r="AX282" i="3"/>
  <c r="AV282" i="3"/>
  <c r="AT282" i="3"/>
  <c r="AR282" i="3"/>
  <c r="AO282" i="3"/>
  <c r="AN282" i="3"/>
  <c r="AL282" i="3"/>
  <c r="AJ282" i="3"/>
  <c r="AH282" i="3"/>
  <c r="AF282" i="3"/>
  <c r="AD282" i="3"/>
  <c r="AB282" i="3"/>
  <c r="Z282" i="3"/>
  <c r="X282" i="3"/>
  <c r="V282" i="3"/>
  <c r="T282" i="3"/>
  <c r="R282" i="3"/>
  <c r="P282" i="3"/>
  <c r="N282" i="3"/>
  <c r="L282" i="3"/>
  <c r="J282" i="3"/>
  <c r="H282" i="3"/>
  <c r="F282" i="3"/>
  <c r="D282" i="3"/>
  <c r="BH281" i="3"/>
  <c r="BF281" i="3"/>
  <c r="BD281" i="3"/>
  <c r="BB281" i="3"/>
  <c r="AZ281" i="3"/>
  <c r="AX281" i="3"/>
  <c r="AV281" i="3"/>
  <c r="AT281" i="3"/>
  <c r="AR281" i="3"/>
  <c r="AN281" i="3"/>
  <c r="AL281" i="3"/>
  <c r="AJ281" i="3"/>
  <c r="AH281" i="3"/>
  <c r="AF281" i="3"/>
  <c r="AD281" i="3"/>
  <c r="AB281" i="3"/>
  <c r="Z281" i="3"/>
  <c r="X281" i="3"/>
  <c r="V281" i="3"/>
  <c r="T281" i="3"/>
  <c r="R281" i="3"/>
  <c r="P281" i="3"/>
  <c r="N281" i="3"/>
  <c r="L281" i="3"/>
  <c r="J281" i="3"/>
  <c r="H281" i="3"/>
  <c r="F281" i="3"/>
  <c r="D281" i="3"/>
  <c r="BH280" i="3"/>
  <c r="BF280" i="3"/>
  <c r="BD280" i="3"/>
  <c r="BB280" i="3"/>
  <c r="AZ280" i="3"/>
  <c r="AX280" i="3"/>
  <c r="AV280" i="3"/>
  <c r="AT280" i="3"/>
  <c r="AR280" i="3"/>
  <c r="AO280" i="3"/>
  <c r="AN280" i="3"/>
  <c r="AL280" i="3"/>
  <c r="AJ280" i="3"/>
  <c r="AH280" i="3"/>
  <c r="AF280" i="3"/>
  <c r="AD280" i="3"/>
  <c r="AB280" i="3"/>
  <c r="Z280" i="3"/>
  <c r="X280" i="3"/>
  <c r="V280" i="3"/>
  <c r="T280" i="3"/>
  <c r="R280" i="3"/>
  <c r="P280" i="3"/>
  <c r="N280" i="3"/>
  <c r="L280" i="3"/>
  <c r="J280" i="3"/>
  <c r="H280" i="3"/>
  <c r="F280" i="3"/>
  <c r="D280" i="3"/>
  <c r="BH279" i="3"/>
  <c r="BF279" i="3"/>
  <c r="BD279" i="3"/>
  <c r="BB279" i="3"/>
  <c r="AZ279" i="3"/>
  <c r="AX279" i="3"/>
  <c r="AV279" i="3"/>
  <c r="AT279" i="3"/>
  <c r="AR279" i="3"/>
  <c r="AO279" i="3"/>
  <c r="AN279" i="3"/>
  <c r="AL279" i="3"/>
  <c r="AJ279" i="3"/>
  <c r="AH279" i="3"/>
  <c r="AF279" i="3"/>
  <c r="AD279" i="3"/>
  <c r="AB279" i="3"/>
  <c r="Z279" i="3"/>
  <c r="X279" i="3"/>
  <c r="V279" i="3"/>
  <c r="T279" i="3"/>
  <c r="R279" i="3"/>
  <c r="P279" i="3"/>
  <c r="N279" i="3"/>
  <c r="L279" i="3"/>
  <c r="J279" i="3"/>
  <c r="H279" i="3"/>
  <c r="F279" i="3"/>
  <c r="D279" i="3"/>
  <c r="BH278" i="3"/>
  <c r="BF278" i="3"/>
  <c r="BD278" i="3"/>
  <c r="BB278" i="3"/>
  <c r="AZ278" i="3"/>
  <c r="AX278" i="3"/>
  <c r="AV278" i="3"/>
  <c r="AT278" i="3"/>
  <c r="AR278" i="3"/>
  <c r="AO278" i="3"/>
  <c r="AN278" i="3"/>
  <c r="AL278" i="3"/>
  <c r="AJ278" i="3"/>
  <c r="AH278" i="3"/>
  <c r="AF278" i="3"/>
  <c r="AD278" i="3"/>
  <c r="AB278" i="3"/>
  <c r="Z278" i="3"/>
  <c r="X278" i="3"/>
  <c r="V278" i="3"/>
  <c r="T278" i="3"/>
  <c r="R278" i="3"/>
  <c r="P278" i="3"/>
  <c r="N278" i="3"/>
  <c r="L278" i="3"/>
  <c r="J278" i="3"/>
  <c r="H278" i="3"/>
  <c r="F278" i="3"/>
  <c r="D278" i="3"/>
  <c r="BH277" i="3"/>
  <c r="BF277" i="3"/>
  <c r="BD277" i="3"/>
  <c r="BB277" i="3"/>
  <c r="AZ277" i="3"/>
  <c r="AX277" i="3"/>
  <c r="AV277" i="3"/>
  <c r="AT277" i="3"/>
  <c r="AR277" i="3"/>
  <c r="AO277" i="3"/>
  <c r="AN277" i="3"/>
  <c r="AO275" i="3" s="1"/>
  <c r="AL277" i="3"/>
  <c r="AJ277" i="3"/>
  <c r="AH277" i="3"/>
  <c r="AF277" i="3"/>
  <c r="AD277" i="3"/>
  <c r="AB277" i="3"/>
  <c r="Z277" i="3"/>
  <c r="X277" i="3"/>
  <c r="V277" i="3"/>
  <c r="T277" i="3"/>
  <c r="R277" i="3"/>
  <c r="P277" i="3"/>
  <c r="N277" i="3"/>
  <c r="L277" i="3"/>
  <c r="J277" i="3"/>
  <c r="H277" i="3"/>
  <c r="F277" i="3"/>
  <c r="D277" i="3"/>
  <c r="BH276" i="3"/>
  <c r="BF276" i="3"/>
  <c r="BD276" i="3"/>
  <c r="BB276" i="3"/>
  <c r="AZ276" i="3"/>
  <c r="AX276" i="3"/>
  <c r="AV276" i="3"/>
  <c r="AT276" i="3"/>
  <c r="AR276" i="3"/>
  <c r="AO276" i="3"/>
  <c r="AN276" i="3"/>
  <c r="AL276" i="3"/>
  <c r="AJ276" i="3"/>
  <c r="AH276" i="3"/>
  <c r="AF276" i="3"/>
  <c r="AD276" i="3"/>
  <c r="AB276" i="3"/>
  <c r="Z276" i="3"/>
  <c r="X276" i="3"/>
  <c r="V276" i="3"/>
  <c r="T276" i="3"/>
  <c r="R276" i="3"/>
  <c r="P276" i="3"/>
  <c r="N276" i="3"/>
  <c r="L276" i="3"/>
  <c r="J276" i="3"/>
  <c r="H276" i="3"/>
  <c r="F276" i="3"/>
  <c r="D276" i="3"/>
  <c r="BH275" i="3"/>
  <c r="BF275" i="3"/>
  <c r="BD275" i="3"/>
  <c r="BB275" i="3"/>
  <c r="AZ275" i="3"/>
  <c r="AX275" i="3"/>
  <c r="AV275" i="3"/>
  <c r="AT275" i="3"/>
  <c r="AR275" i="3"/>
  <c r="AN275" i="3"/>
  <c r="AL275" i="3"/>
  <c r="AJ275" i="3"/>
  <c r="AH275" i="3"/>
  <c r="AF275" i="3"/>
  <c r="AD275" i="3"/>
  <c r="AB275" i="3"/>
  <c r="Z275" i="3"/>
  <c r="X275" i="3"/>
  <c r="V275" i="3"/>
  <c r="T275" i="3"/>
  <c r="R275" i="3"/>
  <c r="P275" i="3"/>
  <c r="N275" i="3"/>
  <c r="L275" i="3"/>
  <c r="J275" i="3"/>
  <c r="H275" i="3"/>
  <c r="F275" i="3"/>
  <c r="D275" i="3"/>
  <c r="BH274" i="3"/>
  <c r="BF274" i="3"/>
  <c r="BD274" i="3"/>
  <c r="BB274" i="3"/>
  <c r="AZ274" i="3"/>
  <c r="AX274" i="3"/>
  <c r="AV274" i="3"/>
  <c r="AT274" i="3"/>
  <c r="AR274" i="3"/>
  <c r="AO274" i="3"/>
  <c r="AN274" i="3"/>
  <c r="AL274" i="3"/>
  <c r="AJ274" i="3"/>
  <c r="AH274" i="3"/>
  <c r="AF274" i="3"/>
  <c r="AD274" i="3"/>
  <c r="AB274" i="3"/>
  <c r="Z274" i="3"/>
  <c r="X274" i="3"/>
  <c r="V274" i="3"/>
  <c r="T274" i="3"/>
  <c r="R274" i="3"/>
  <c r="P274" i="3"/>
  <c r="N274" i="3"/>
  <c r="L274" i="3"/>
  <c r="J274" i="3"/>
  <c r="H274" i="3"/>
  <c r="F274" i="3"/>
  <c r="D274" i="3"/>
  <c r="BH273" i="3"/>
  <c r="BF273" i="3"/>
  <c r="BD273" i="3"/>
  <c r="BB273" i="3"/>
  <c r="AZ273" i="3"/>
  <c r="AX273" i="3"/>
  <c r="AV273" i="3"/>
  <c r="AT273" i="3"/>
  <c r="AR273" i="3"/>
  <c r="AO273" i="3"/>
  <c r="AN273" i="3"/>
  <c r="AL273" i="3"/>
  <c r="AJ273" i="3"/>
  <c r="AH273" i="3"/>
  <c r="AF273" i="3"/>
  <c r="AD273" i="3"/>
  <c r="AB273" i="3"/>
  <c r="Z273" i="3"/>
  <c r="X273" i="3"/>
  <c r="V273" i="3"/>
  <c r="T273" i="3"/>
  <c r="R273" i="3"/>
  <c r="P273" i="3"/>
  <c r="N273" i="3"/>
  <c r="L273" i="3"/>
  <c r="J273" i="3"/>
  <c r="H273" i="3"/>
  <c r="F273" i="3"/>
  <c r="D273" i="3"/>
  <c r="BH272" i="3"/>
  <c r="BF272" i="3"/>
  <c r="BD272" i="3"/>
  <c r="BB272" i="3"/>
  <c r="AZ272" i="3"/>
  <c r="AX272" i="3"/>
  <c r="AV272" i="3"/>
  <c r="AT272" i="3"/>
  <c r="AR272" i="3"/>
  <c r="AO272" i="3"/>
  <c r="AN272" i="3"/>
  <c r="AL272" i="3"/>
  <c r="AJ272" i="3"/>
  <c r="AH272" i="3"/>
  <c r="AF272" i="3"/>
  <c r="AD272" i="3"/>
  <c r="AB272" i="3"/>
  <c r="Z272" i="3"/>
  <c r="X272" i="3"/>
  <c r="V272" i="3"/>
  <c r="T272" i="3"/>
  <c r="R272" i="3"/>
  <c r="P272" i="3"/>
  <c r="N272" i="3"/>
  <c r="L272" i="3"/>
  <c r="J272" i="3"/>
  <c r="H272" i="3"/>
  <c r="F272" i="3"/>
  <c r="D272" i="3"/>
  <c r="BH271" i="3"/>
  <c r="BF271" i="3"/>
  <c r="BD271" i="3"/>
  <c r="BB271" i="3"/>
  <c r="AZ271" i="3"/>
  <c r="AX271" i="3"/>
  <c r="AV271" i="3"/>
  <c r="AT271" i="3"/>
  <c r="AR271" i="3"/>
  <c r="AO271" i="3"/>
  <c r="AN271" i="3"/>
  <c r="AO269" i="3" s="1"/>
  <c r="AL271" i="3"/>
  <c r="AJ271" i="3"/>
  <c r="AH271" i="3"/>
  <c r="AF271" i="3"/>
  <c r="AD271" i="3"/>
  <c r="AB271" i="3"/>
  <c r="Z271" i="3"/>
  <c r="X271" i="3"/>
  <c r="V271" i="3"/>
  <c r="T271" i="3"/>
  <c r="R271" i="3"/>
  <c r="P271" i="3"/>
  <c r="N271" i="3"/>
  <c r="L271" i="3"/>
  <c r="J271" i="3"/>
  <c r="H271" i="3"/>
  <c r="F271" i="3"/>
  <c r="D271" i="3"/>
  <c r="BH270" i="3"/>
  <c r="BF270" i="3"/>
  <c r="BD270" i="3"/>
  <c r="BB270" i="3"/>
  <c r="AZ270" i="3"/>
  <c r="AX270" i="3"/>
  <c r="AV270" i="3"/>
  <c r="AT270" i="3"/>
  <c r="AR270" i="3"/>
  <c r="AO270" i="3"/>
  <c r="AN270" i="3"/>
  <c r="AL270" i="3"/>
  <c r="AJ270" i="3"/>
  <c r="AH270" i="3"/>
  <c r="AF270" i="3"/>
  <c r="AD270" i="3"/>
  <c r="AB270" i="3"/>
  <c r="Z270" i="3"/>
  <c r="X270" i="3"/>
  <c r="V270" i="3"/>
  <c r="T270" i="3"/>
  <c r="R270" i="3"/>
  <c r="P270" i="3"/>
  <c r="N270" i="3"/>
  <c r="L270" i="3"/>
  <c r="J270" i="3"/>
  <c r="H270" i="3"/>
  <c r="F270" i="3"/>
  <c r="D270" i="3"/>
  <c r="BH269" i="3"/>
  <c r="BF269" i="3"/>
  <c r="BD269" i="3"/>
  <c r="BB269" i="3"/>
  <c r="AZ269" i="3"/>
  <c r="AX269" i="3"/>
  <c r="AV269" i="3"/>
  <c r="AT269" i="3"/>
  <c r="AR269" i="3"/>
  <c r="AN269" i="3"/>
  <c r="AL269" i="3"/>
  <c r="AJ269" i="3"/>
  <c r="AH269" i="3"/>
  <c r="AF269" i="3"/>
  <c r="AD269" i="3"/>
  <c r="AB269" i="3"/>
  <c r="Z269" i="3"/>
  <c r="X269" i="3"/>
  <c r="V269" i="3"/>
  <c r="T269" i="3"/>
  <c r="R269" i="3"/>
  <c r="P269" i="3"/>
  <c r="N269" i="3"/>
  <c r="L269" i="3"/>
  <c r="J269" i="3"/>
  <c r="H269" i="3"/>
  <c r="F269" i="3"/>
  <c r="D269" i="3"/>
  <c r="BH268" i="3"/>
  <c r="BF268" i="3"/>
  <c r="BD268" i="3"/>
  <c r="BB268" i="3"/>
  <c r="AZ268" i="3"/>
  <c r="AX268" i="3"/>
  <c r="AV268" i="3"/>
  <c r="AT268" i="3"/>
  <c r="AR268" i="3"/>
  <c r="AO268" i="3"/>
  <c r="AN268" i="3"/>
  <c r="AO266" i="3" s="1"/>
  <c r="AL268" i="3"/>
  <c r="AJ268" i="3"/>
  <c r="AH268" i="3"/>
  <c r="AF268" i="3"/>
  <c r="AD268" i="3"/>
  <c r="AB268" i="3"/>
  <c r="Z268" i="3"/>
  <c r="X268" i="3"/>
  <c r="V268" i="3"/>
  <c r="T268" i="3"/>
  <c r="R268" i="3"/>
  <c r="P268" i="3"/>
  <c r="N268" i="3"/>
  <c r="L268" i="3"/>
  <c r="J268" i="3"/>
  <c r="H268" i="3"/>
  <c r="F268" i="3"/>
  <c r="D268" i="3"/>
  <c r="BH267" i="3"/>
  <c r="BF267" i="3"/>
  <c r="BD267" i="3"/>
  <c r="BB267" i="3"/>
  <c r="AZ267" i="3"/>
  <c r="AX267" i="3"/>
  <c r="AV267" i="3"/>
  <c r="AT267" i="3"/>
  <c r="AR267" i="3"/>
  <c r="AO267" i="3"/>
  <c r="AN267" i="3"/>
  <c r="AL267" i="3"/>
  <c r="AJ267" i="3"/>
  <c r="AH267" i="3"/>
  <c r="AF267" i="3"/>
  <c r="AD267" i="3"/>
  <c r="AB267" i="3"/>
  <c r="Z267" i="3"/>
  <c r="X267" i="3"/>
  <c r="V267" i="3"/>
  <c r="T267" i="3"/>
  <c r="R267" i="3"/>
  <c r="P267" i="3"/>
  <c r="N267" i="3"/>
  <c r="L267" i="3"/>
  <c r="J267" i="3"/>
  <c r="H267" i="3"/>
  <c r="F267" i="3"/>
  <c r="D267" i="3"/>
  <c r="BH266" i="3"/>
  <c r="BF266" i="3"/>
  <c r="BD266" i="3"/>
  <c r="BB266" i="3"/>
  <c r="AZ266" i="3"/>
  <c r="AX266" i="3"/>
  <c r="AV266" i="3"/>
  <c r="AT266" i="3"/>
  <c r="AR266" i="3"/>
  <c r="AN266" i="3"/>
  <c r="AL266" i="3"/>
  <c r="AJ266" i="3"/>
  <c r="AH266" i="3"/>
  <c r="AF266" i="3"/>
  <c r="AD266" i="3"/>
  <c r="AB266" i="3"/>
  <c r="Z266" i="3"/>
  <c r="X266" i="3"/>
  <c r="V266" i="3"/>
  <c r="T266" i="3"/>
  <c r="R266" i="3"/>
  <c r="P266" i="3"/>
  <c r="N266" i="3"/>
  <c r="L266" i="3"/>
  <c r="J266" i="3"/>
  <c r="H266" i="3"/>
  <c r="F266" i="3"/>
  <c r="D266" i="3"/>
  <c r="BH265" i="3"/>
  <c r="BF265" i="3"/>
  <c r="BD265" i="3"/>
  <c r="BB265" i="3"/>
  <c r="AZ265" i="3"/>
  <c r="AX265" i="3"/>
  <c r="AV265" i="3"/>
  <c r="AT265" i="3"/>
  <c r="AR265" i="3"/>
  <c r="AO265" i="3"/>
  <c r="AN265" i="3"/>
  <c r="AL265" i="3"/>
  <c r="AJ265" i="3"/>
  <c r="AH265" i="3"/>
  <c r="AF265" i="3"/>
  <c r="AD265" i="3"/>
  <c r="AB265" i="3"/>
  <c r="Z265" i="3"/>
  <c r="X265" i="3"/>
  <c r="V265" i="3"/>
  <c r="T265" i="3"/>
  <c r="R265" i="3"/>
  <c r="P265" i="3"/>
  <c r="N265" i="3"/>
  <c r="L265" i="3"/>
  <c r="J265" i="3"/>
  <c r="H265" i="3"/>
  <c r="F265" i="3"/>
  <c r="D265" i="3"/>
  <c r="BH264" i="3"/>
  <c r="BF264" i="3"/>
  <c r="BD264" i="3"/>
  <c r="BB264" i="3"/>
  <c r="AZ264" i="3"/>
  <c r="AX264" i="3"/>
  <c r="AV264" i="3"/>
  <c r="AT264" i="3"/>
  <c r="AR264" i="3"/>
  <c r="AO264" i="3"/>
  <c r="AN264" i="3"/>
  <c r="AL264" i="3"/>
  <c r="AJ264" i="3"/>
  <c r="AH264" i="3"/>
  <c r="AF264" i="3"/>
  <c r="AD264" i="3"/>
  <c r="AB264" i="3"/>
  <c r="Z264" i="3"/>
  <c r="X264" i="3"/>
  <c r="V264" i="3"/>
  <c r="T264" i="3"/>
  <c r="R264" i="3"/>
  <c r="P264" i="3"/>
  <c r="N264" i="3"/>
  <c r="L264" i="3"/>
  <c r="J264" i="3"/>
  <c r="H264" i="3"/>
  <c r="F264" i="3"/>
  <c r="D264" i="3"/>
  <c r="BH263" i="3"/>
  <c r="BF263" i="3"/>
  <c r="BD263" i="3"/>
  <c r="BB263" i="3"/>
  <c r="AZ263" i="3"/>
  <c r="AX263" i="3"/>
  <c r="AV263" i="3"/>
  <c r="AT263" i="3"/>
  <c r="AR263" i="3"/>
  <c r="AO263" i="3"/>
  <c r="AN263" i="3"/>
  <c r="AL263" i="3"/>
  <c r="AJ263" i="3"/>
  <c r="AH263" i="3"/>
  <c r="AF263" i="3"/>
  <c r="AD263" i="3"/>
  <c r="AB263" i="3"/>
  <c r="Z263" i="3"/>
  <c r="X263" i="3"/>
  <c r="V263" i="3"/>
  <c r="T263" i="3"/>
  <c r="R263" i="3"/>
  <c r="P263" i="3"/>
  <c r="N263" i="3"/>
  <c r="L263" i="3"/>
  <c r="J263" i="3"/>
  <c r="H263" i="3"/>
  <c r="F263" i="3"/>
  <c r="D263" i="3"/>
  <c r="BH262" i="3"/>
  <c r="BF262" i="3"/>
  <c r="BD262" i="3"/>
  <c r="BB262" i="3"/>
  <c r="AZ262" i="3"/>
  <c r="AX262" i="3"/>
  <c r="AV262" i="3"/>
  <c r="AT262" i="3"/>
  <c r="AR262" i="3"/>
  <c r="AO262" i="3"/>
  <c r="AN262" i="3"/>
  <c r="AL262" i="3"/>
  <c r="AJ262" i="3"/>
  <c r="AH262" i="3"/>
  <c r="AF262" i="3"/>
  <c r="AD262" i="3"/>
  <c r="AB262" i="3"/>
  <c r="Z262" i="3"/>
  <c r="X262" i="3"/>
  <c r="V262" i="3"/>
  <c r="T262" i="3"/>
  <c r="R262" i="3"/>
  <c r="P262" i="3"/>
  <c r="N262" i="3"/>
  <c r="L262" i="3"/>
  <c r="J262" i="3"/>
  <c r="H262" i="3"/>
  <c r="F262" i="3"/>
  <c r="D262" i="3"/>
  <c r="BH261" i="3"/>
  <c r="BF261" i="3"/>
  <c r="BD261" i="3"/>
  <c r="BB261" i="3"/>
  <c r="AZ261" i="3"/>
  <c r="AX261" i="3"/>
  <c r="AV261" i="3"/>
  <c r="AT261" i="3"/>
  <c r="AR261" i="3"/>
  <c r="AO261" i="3"/>
  <c r="AN261" i="3"/>
  <c r="AL261" i="3"/>
  <c r="AJ261" i="3"/>
  <c r="AH261" i="3"/>
  <c r="AF261" i="3"/>
  <c r="AD261" i="3"/>
  <c r="AB261" i="3"/>
  <c r="Z261" i="3"/>
  <c r="X261" i="3"/>
  <c r="V261" i="3"/>
  <c r="T261" i="3"/>
  <c r="R261" i="3"/>
  <c r="P261" i="3"/>
  <c r="N261" i="3"/>
  <c r="L261" i="3"/>
  <c r="J261" i="3"/>
  <c r="H261" i="3"/>
  <c r="F261" i="3"/>
  <c r="D261" i="3"/>
  <c r="BH260" i="3"/>
  <c r="BF260" i="3"/>
  <c r="BD260" i="3"/>
  <c r="BB260" i="3"/>
  <c r="AZ260" i="3"/>
  <c r="AX260" i="3"/>
  <c r="AV260" i="3"/>
  <c r="AT260" i="3"/>
  <c r="AR260" i="3"/>
  <c r="AO260" i="3"/>
  <c r="AN260" i="3"/>
  <c r="AL260" i="3"/>
  <c r="AJ260" i="3"/>
  <c r="AH260" i="3"/>
  <c r="AF260" i="3"/>
  <c r="AD260" i="3"/>
  <c r="AB260" i="3"/>
  <c r="Z260" i="3"/>
  <c r="X260" i="3"/>
  <c r="V260" i="3"/>
  <c r="T260" i="3"/>
  <c r="R260" i="3"/>
  <c r="P260" i="3"/>
  <c r="N260" i="3"/>
  <c r="L260" i="3"/>
  <c r="J260" i="3"/>
  <c r="H260" i="3"/>
  <c r="F260" i="3"/>
  <c r="D260" i="3"/>
  <c r="BH259" i="3"/>
  <c r="BF259" i="3"/>
  <c r="BD259" i="3"/>
  <c r="BB259" i="3"/>
  <c r="AZ259" i="3"/>
  <c r="AX259" i="3"/>
  <c r="AV259" i="3"/>
  <c r="AT259" i="3"/>
  <c r="AR259" i="3"/>
  <c r="AO259" i="3"/>
  <c r="AN259" i="3"/>
  <c r="AO257" i="3" s="1"/>
  <c r="AL259" i="3"/>
  <c r="AJ259" i="3"/>
  <c r="AH259" i="3"/>
  <c r="AF259" i="3"/>
  <c r="AD259" i="3"/>
  <c r="AB259" i="3"/>
  <c r="Z259" i="3"/>
  <c r="X259" i="3"/>
  <c r="V259" i="3"/>
  <c r="T259" i="3"/>
  <c r="R259" i="3"/>
  <c r="P259" i="3"/>
  <c r="N259" i="3"/>
  <c r="L259" i="3"/>
  <c r="J259" i="3"/>
  <c r="H259" i="3"/>
  <c r="F259" i="3"/>
  <c r="D259" i="3"/>
  <c r="BH258" i="3"/>
  <c r="BF258" i="3"/>
  <c r="BD258" i="3"/>
  <c r="BB258" i="3"/>
  <c r="AZ258" i="3"/>
  <c r="AX258" i="3"/>
  <c r="AV258" i="3"/>
  <c r="AT258" i="3"/>
  <c r="AR258" i="3"/>
  <c r="AO258" i="3"/>
  <c r="AN258" i="3"/>
  <c r="AL258" i="3"/>
  <c r="AJ258" i="3"/>
  <c r="AH258" i="3"/>
  <c r="AF258" i="3"/>
  <c r="AD258" i="3"/>
  <c r="AB258" i="3"/>
  <c r="Z258" i="3"/>
  <c r="X258" i="3"/>
  <c r="V258" i="3"/>
  <c r="T258" i="3"/>
  <c r="R258" i="3"/>
  <c r="P258" i="3"/>
  <c r="N258" i="3"/>
  <c r="L258" i="3"/>
  <c r="J258" i="3"/>
  <c r="H258" i="3"/>
  <c r="F258" i="3"/>
  <c r="D258" i="3"/>
  <c r="BH257" i="3"/>
  <c r="BF257" i="3"/>
  <c r="BD257" i="3"/>
  <c r="BB257" i="3"/>
  <c r="AZ257" i="3"/>
  <c r="AX257" i="3"/>
  <c r="AV257" i="3"/>
  <c r="AT257" i="3"/>
  <c r="AR257" i="3"/>
  <c r="AN257" i="3"/>
  <c r="AL257" i="3"/>
  <c r="AJ257" i="3"/>
  <c r="AH257" i="3"/>
  <c r="AF257" i="3"/>
  <c r="AD257" i="3"/>
  <c r="AB257" i="3"/>
  <c r="Z257" i="3"/>
  <c r="X257" i="3"/>
  <c r="V257" i="3"/>
  <c r="T257" i="3"/>
  <c r="R257" i="3"/>
  <c r="P257" i="3"/>
  <c r="N257" i="3"/>
  <c r="L257" i="3"/>
  <c r="J257" i="3"/>
  <c r="H257" i="3"/>
  <c r="F257" i="3"/>
  <c r="D257" i="3"/>
  <c r="BH256" i="3"/>
  <c r="BF256" i="3"/>
  <c r="BD256" i="3"/>
  <c r="BB256" i="3"/>
  <c r="AZ256" i="3"/>
  <c r="AX256" i="3"/>
  <c r="AV256" i="3"/>
  <c r="AT256" i="3"/>
  <c r="AR256" i="3"/>
  <c r="AO256" i="3"/>
  <c r="AN256" i="3"/>
  <c r="AL256" i="3"/>
  <c r="AJ256" i="3"/>
  <c r="AH256" i="3"/>
  <c r="AF256" i="3"/>
  <c r="AD256" i="3"/>
  <c r="AB256" i="3"/>
  <c r="Z256" i="3"/>
  <c r="X256" i="3"/>
  <c r="V256" i="3"/>
  <c r="T256" i="3"/>
  <c r="R256" i="3"/>
  <c r="P256" i="3"/>
  <c r="N256" i="3"/>
  <c r="L256" i="3"/>
  <c r="J256" i="3"/>
  <c r="H256" i="3"/>
  <c r="F256" i="3"/>
  <c r="D256" i="3"/>
  <c r="BH255" i="3"/>
  <c r="BF255" i="3"/>
  <c r="BD255" i="3"/>
  <c r="BB255" i="3"/>
  <c r="AZ255" i="3"/>
  <c r="AX255" i="3"/>
  <c r="AV255" i="3"/>
  <c r="AT255" i="3"/>
  <c r="AR255" i="3"/>
  <c r="AO255" i="3"/>
  <c r="AN255" i="3"/>
  <c r="AL255" i="3"/>
  <c r="AJ255" i="3"/>
  <c r="AH255" i="3"/>
  <c r="AF255" i="3"/>
  <c r="AD255" i="3"/>
  <c r="AB255" i="3"/>
  <c r="Z255" i="3"/>
  <c r="X255" i="3"/>
  <c r="V255" i="3"/>
  <c r="T255" i="3"/>
  <c r="R255" i="3"/>
  <c r="P255" i="3"/>
  <c r="N255" i="3"/>
  <c r="L255" i="3"/>
  <c r="J255" i="3"/>
  <c r="H255" i="3"/>
  <c r="F255" i="3"/>
  <c r="D255" i="3"/>
  <c r="BH254" i="3"/>
  <c r="BF254" i="3"/>
  <c r="BD254" i="3"/>
  <c r="BB254" i="3"/>
  <c r="AZ254" i="3"/>
  <c r="AX254" i="3"/>
  <c r="AV254" i="3"/>
  <c r="AT254" i="3"/>
  <c r="AR254" i="3"/>
  <c r="AO254" i="3"/>
  <c r="AN254" i="3"/>
  <c r="AL254" i="3"/>
  <c r="AJ254" i="3"/>
  <c r="AH254" i="3"/>
  <c r="AF254" i="3"/>
  <c r="AD254" i="3"/>
  <c r="AB254" i="3"/>
  <c r="Z254" i="3"/>
  <c r="X254" i="3"/>
  <c r="V254" i="3"/>
  <c r="T254" i="3"/>
  <c r="R254" i="3"/>
  <c r="P254" i="3"/>
  <c r="N254" i="3"/>
  <c r="L254" i="3"/>
  <c r="J254" i="3"/>
  <c r="H254" i="3"/>
  <c r="F254" i="3"/>
  <c r="D254" i="3"/>
  <c r="BH253" i="3"/>
  <c r="BF253" i="3"/>
  <c r="BD253" i="3"/>
  <c r="BB253" i="3"/>
  <c r="AZ253" i="3"/>
  <c r="AX253" i="3"/>
  <c r="AV253" i="3"/>
  <c r="AT253" i="3"/>
  <c r="AR253" i="3"/>
  <c r="AO253" i="3"/>
  <c r="AN253" i="3"/>
  <c r="AL253" i="3"/>
  <c r="AJ253" i="3"/>
  <c r="AH253" i="3"/>
  <c r="AF253" i="3"/>
  <c r="AD253" i="3"/>
  <c r="AB253" i="3"/>
  <c r="Z253" i="3"/>
  <c r="X253" i="3"/>
  <c r="V253" i="3"/>
  <c r="T253" i="3"/>
  <c r="R253" i="3"/>
  <c r="P253" i="3"/>
  <c r="N253" i="3"/>
  <c r="L253" i="3"/>
  <c r="J253" i="3"/>
  <c r="H253" i="3"/>
  <c r="F253" i="3"/>
  <c r="D253" i="3"/>
  <c r="BH252" i="3"/>
  <c r="BF252" i="3"/>
  <c r="BD252" i="3"/>
  <c r="BB252" i="3"/>
  <c r="AZ252" i="3"/>
  <c r="AX252" i="3"/>
  <c r="AV252" i="3"/>
  <c r="AT252" i="3"/>
  <c r="AR252" i="3"/>
  <c r="AO252" i="3"/>
  <c r="AN252" i="3"/>
  <c r="AL252" i="3"/>
  <c r="AJ252" i="3"/>
  <c r="AH252" i="3"/>
  <c r="AF252" i="3"/>
  <c r="AD252" i="3"/>
  <c r="AB252" i="3"/>
  <c r="Z252" i="3"/>
  <c r="X252" i="3"/>
  <c r="V252" i="3"/>
  <c r="T252" i="3"/>
  <c r="R252" i="3"/>
  <c r="P252" i="3"/>
  <c r="N252" i="3"/>
  <c r="L252" i="3"/>
  <c r="J252" i="3"/>
  <c r="H252" i="3"/>
  <c r="F252" i="3"/>
  <c r="D252" i="3"/>
  <c r="BH251" i="3"/>
  <c r="BF251" i="3"/>
  <c r="BD251" i="3"/>
  <c r="BB251" i="3"/>
  <c r="AZ251" i="3"/>
  <c r="AX251" i="3"/>
  <c r="AV251" i="3"/>
  <c r="AT251" i="3"/>
  <c r="AR251" i="3"/>
  <c r="AO251" i="3"/>
  <c r="AN251" i="3"/>
  <c r="AL251" i="3"/>
  <c r="AJ251" i="3"/>
  <c r="AH251" i="3"/>
  <c r="AF251" i="3"/>
  <c r="AD251" i="3"/>
  <c r="AB251" i="3"/>
  <c r="Z251" i="3"/>
  <c r="X251" i="3"/>
  <c r="V251" i="3"/>
  <c r="T251" i="3"/>
  <c r="R251" i="3"/>
  <c r="P251" i="3"/>
  <c r="N251" i="3"/>
  <c r="L251" i="3"/>
  <c r="J251" i="3"/>
  <c r="H251" i="3"/>
  <c r="F251" i="3"/>
  <c r="D251" i="3"/>
  <c r="BH250" i="3"/>
  <c r="BF250" i="3"/>
  <c r="BD250" i="3"/>
  <c r="BB250" i="3"/>
  <c r="AZ250" i="3"/>
  <c r="AX250" i="3"/>
  <c r="AV250" i="3"/>
  <c r="AT250" i="3"/>
  <c r="AR250" i="3"/>
  <c r="AO250" i="3"/>
  <c r="AN250" i="3"/>
  <c r="AL250" i="3"/>
  <c r="AJ250" i="3"/>
  <c r="AH250" i="3"/>
  <c r="AF250" i="3"/>
  <c r="AD250" i="3"/>
  <c r="AB250" i="3"/>
  <c r="Z250" i="3"/>
  <c r="X250" i="3"/>
  <c r="V250" i="3"/>
  <c r="T250" i="3"/>
  <c r="R250" i="3"/>
  <c r="P250" i="3"/>
  <c r="N250" i="3"/>
  <c r="L250" i="3"/>
  <c r="J250" i="3"/>
  <c r="H250" i="3"/>
  <c r="F250" i="3"/>
  <c r="D250" i="3"/>
  <c r="BH249" i="3"/>
  <c r="BF249" i="3"/>
  <c r="BD249" i="3"/>
  <c r="BB249" i="3"/>
  <c r="AZ249" i="3"/>
  <c r="AX249" i="3"/>
  <c r="AV249" i="3"/>
  <c r="AT249" i="3"/>
  <c r="AR249" i="3"/>
  <c r="AO249" i="3"/>
  <c r="AN249" i="3"/>
  <c r="AL249" i="3"/>
  <c r="AJ249" i="3"/>
  <c r="AH249" i="3"/>
  <c r="AF249" i="3"/>
  <c r="AD249" i="3"/>
  <c r="AB249" i="3"/>
  <c r="Z249" i="3"/>
  <c r="X249" i="3"/>
  <c r="V249" i="3"/>
  <c r="T249" i="3"/>
  <c r="R249" i="3"/>
  <c r="P249" i="3"/>
  <c r="N249" i="3"/>
  <c r="L249" i="3"/>
  <c r="J249" i="3"/>
  <c r="H249" i="3"/>
  <c r="F249" i="3"/>
  <c r="D249" i="3"/>
  <c r="BH248" i="3"/>
  <c r="BF248" i="3"/>
  <c r="BD248" i="3"/>
  <c r="BB248" i="3"/>
  <c r="AZ248" i="3"/>
  <c r="AX248" i="3"/>
  <c r="AV248" i="3"/>
  <c r="AT248" i="3"/>
  <c r="AR248" i="3"/>
  <c r="AO248" i="3"/>
  <c r="AN248" i="3"/>
  <c r="AL248" i="3"/>
  <c r="AJ248" i="3"/>
  <c r="AH248" i="3"/>
  <c r="AF248" i="3"/>
  <c r="AD248" i="3"/>
  <c r="AB248" i="3"/>
  <c r="Z248" i="3"/>
  <c r="X248" i="3"/>
  <c r="V248" i="3"/>
  <c r="T248" i="3"/>
  <c r="R248" i="3"/>
  <c r="P248" i="3"/>
  <c r="N248" i="3"/>
  <c r="L248" i="3"/>
  <c r="J248" i="3"/>
  <c r="H248" i="3"/>
  <c r="F248" i="3"/>
  <c r="D248" i="3"/>
  <c r="BH247" i="3"/>
  <c r="BF247" i="3"/>
  <c r="BD247" i="3"/>
  <c r="BB247" i="3"/>
  <c r="AZ247" i="3"/>
  <c r="AX247" i="3"/>
  <c r="AV247" i="3"/>
  <c r="AT247" i="3"/>
  <c r="AR247" i="3"/>
  <c r="AO247" i="3"/>
  <c r="AN247" i="3"/>
  <c r="AO245" i="3" s="1"/>
  <c r="AL247" i="3"/>
  <c r="AJ247" i="3"/>
  <c r="AH247" i="3"/>
  <c r="AF247" i="3"/>
  <c r="AD247" i="3"/>
  <c r="AB247" i="3"/>
  <c r="Z247" i="3"/>
  <c r="X247" i="3"/>
  <c r="V247" i="3"/>
  <c r="T247" i="3"/>
  <c r="R247" i="3"/>
  <c r="P247" i="3"/>
  <c r="N247" i="3"/>
  <c r="L247" i="3"/>
  <c r="J247" i="3"/>
  <c r="H247" i="3"/>
  <c r="F247" i="3"/>
  <c r="D247" i="3"/>
  <c r="BH246" i="3"/>
  <c r="BF246" i="3"/>
  <c r="BD246" i="3"/>
  <c r="BB246" i="3"/>
  <c r="AZ246" i="3"/>
  <c r="AX246" i="3"/>
  <c r="AV246" i="3"/>
  <c r="AT246" i="3"/>
  <c r="AR246" i="3"/>
  <c r="AO246" i="3"/>
  <c r="AN246" i="3"/>
  <c r="AL246" i="3"/>
  <c r="AJ246" i="3"/>
  <c r="AH246" i="3"/>
  <c r="AF246" i="3"/>
  <c r="AD246" i="3"/>
  <c r="AB246" i="3"/>
  <c r="Z246" i="3"/>
  <c r="X246" i="3"/>
  <c r="V246" i="3"/>
  <c r="T246" i="3"/>
  <c r="R246" i="3"/>
  <c r="P246" i="3"/>
  <c r="N246" i="3"/>
  <c r="L246" i="3"/>
  <c r="J246" i="3"/>
  <c r="H246" i="3"/>
  <c r="F246" i="3"/>
  <c r="D246" i="3"/>
  <c r="BH245" i="3"/>
  <c r="BF245" i="3"/>
  <c r="BD245" i="3"/>
  <c r="BB245" i="3"/>
  <c r="AZ245" i="3"/>
  <c r="AX245" i="3"/>
  <c r="AV245" i="3"/>
  <c r="AT245" i="3"/>
  <c r="AR245" i="3"/>
  <c r="AN245" i="3"/>
  <c r="AL245" i="3"/>
  <c r="AJ245" i="3"/>
  <c r="AH245" i="3"/>
  <c r="AF245" i="3"/>
  <c r="AD245" i="3"/>
  <c r="AB245" i="3"/>
  <c r="Z245" i="3"/>
  <c r="X245" i="3"/>
  <c r="V245" i="3"/>
  <c r="T245" i="3"/>
  <c r="R245" i="3"/>
  <c r="P245" i="3"/>
  <c r="N245" i="3"/>
  <c r="L245" i="3"/>
  <c r="J245" i="3"/>
  <c r="H245" i="3"/>
  <c r="F245" i="3"/>
  <c r="D245" i="3"/>
  <c r="BH244" i="3"/>
  <c r="BF244" i="3"/>
  <c r="BD244" i="3"/>
  <c r="BB244" i="3"/>
  <c r="AZ244" i="3"/>
  <c r="AX244" i="3"/>
  <c r="AV244" i="3"/>
  <c r="AT244" i="3"/>
  <c r="AR244" i="3"/>
  <c r="AO244" i="3"/>
  <c r="AN244" i="3"/>
  <c r="AL244" i="3"/>
  <c r="AJ244" i="3"/>
  <c r="AH244" i="3"/>
  <c r="AF244" i="3"/>
  <c r="AD244" i="3"/>
  <c r="AB244" i="3"/>
  <c r="Z244" i="3"/>
  <c r="X244" i="3"/>
  <c r="V244" i="3"/>
  <c r="T244" i="3"/>
  <c r="R244" i="3"/>
  <c r="P244" i="3"/>
  <c r="N244" i="3"/>
  <c r="L244" i="3"/>
  <c r="J244" i="3"/>
  <c r="H244" i="3"/>
  <c r="F244" i="3"/>
  <c r="D244" i="3"/>
  <c r="BH243" i="3"/>
  <c r="BF243" i="3"/>
  <c r="BD243" i="3"/>
  <c r="BB243" i="3"/>
  <c r="AZ243" i="3"/>
  <c r="AX243" i="3"/>
  <c r="AV243" i="3"/>
  <c r="AT243" i="3"/>
  <c r="AR243" i="3"/>
  <c r="AO243" i="3"/>
  <c r="AN243" i="3"/>
  <c r="AL243" i="3"/>
  <c r="AJ243" i="3"/>
  <c r="AH243" i="3"/>
  <c r="AF243" i="3"/>
  <c r="AD243" i="3"/>
  <c r="AB243" i="3"/>
  <c r="Z243" i="3"/>
  <c r="X243" i="3"/>
  <c r="V243" i="3"/>
  <c r="T243" i="3"/>
  <c r="R243" i="3"/>
  <c r="P243" i="3"/>
  <c r="N243" i="3"/>
  <c r="L243" i="3"/>
  <c r="J243" i="3"/>
  <c r="H243" i="3"/>
  <c r="F243" i="3"/>
  <c r="D243" i="3"/>
  <c r="BH242" i="3"/>
  <c r="BF242" i="3"/>
  <c r="BD242" i="3"/>
  <c r="BB242" i="3"/>
  <c r="AZ242" i="3"/>
  <c r="AX242" i="3"/>
  <c r="AV242" i="3"/>
  <c r="AT242" i="3"/>
  <c r="AR242" i="3"/>
  <c r="AO242" i="3"/>
  <c r="AN242" i="3"/>
  <c r="AL242" i="3"/>
  <c r="AJ242" i="3"/>
  <c r="AH242" i="3"/>
  <c r="AF242" i="3"/>
  <c r="AD242" i="3"/>
  <c r="AB242" i="3"/>
  <c r="Z242" i="3"/>
  <c r="X242" i="3"/>
  <c r="V242" i="3"/>
  <c r="T242" i="3"/>
  <c r="R242" i="3"/>
  <c r="P242" i="3"/>
  <c r="N242" i="3"/>
  <c r="L242" i="3"/>
  <c r="J242" i="3"/>
  <c r="H242" i="3"/>
  <c r="F242" i="3"/>
  <c r="D242" i="3"/>
  <c r="BH241" i="3"/>
  <c r="BF241" i="3"/>
  <c r="BD241" i="3"/>
  <c r="BB241" i="3"/>
  <c r="AZ241" i="3"/>
  <c r="AX241" i="3"/>
  <c r="AV241" i="3"/>
  <c r="AT241" i="3"/>
  <c r="AR241" i="3"/>
  <c r="AO241" i="3"/>
  <c r="AN241" i="3"/>
  <c r="AL241" i="3"/>
  <c r="AJ241" i="3"/>
  <c r="AH241" i="3"/>
  <c r="AF241" i="3"/>
  <c r="AD241" i="3"/>
  <c r="AB241" i="3"/>
  <c r="Z241" i="3"/>
  <c r="X241" i="3"/>
  <c r="V241" i="3"/>
  <c r="T241" i="3"/>
  <c r="R241" i="3"/>
  <c r="P241" i="3"/>
  <c r="N241" i="3"/>
  <c r="L241" i="3"/>
  <c r="J241" i="3"/>
  <c r="H241" i="3"/>
  <c r="F241" i="3"/>
  <c r="D241" i="3"/>
  <c r="BH240" i="3"/>
  <c r="BF240" i="3"/>
  <c r="BD240" i="3"/>
  <c r="BB240" i="3"/>
  <c r="AZ240" i="3"/>
  <c r="AX240" i="3"/>
  <c r="AV240" i="3"/>
  <c r="AT240" i="3"/>
  <c r="AR240" i="3"/>
  <c r="AO240" i="3"/>
  <c r="AN240" i="3"/>
  <c r="AL240" i="3"/>
  <c r="AJ240" i="3"/>
  <c r="AH240" i="3"/>
  <c r="AF240" i="3"/>
  <c r="AD240" i="3"/>
  <c r="AB240" i="3"/>
  <c r="Z240" i="3"/>
  <c r="X240" i="3"/>
  <c r="V240" i="3"/>
  <c r="T240" i="3"/>
  <c r="R240" i="3"/>
  <c r="P240" i="3"/>
  <c r="N240" i="3"/>
  <c r="L240" i="3"/>
  <c r="J240" i="3"/>
  <c r="H240" i="3"/>
  <c r="F240" i="3"/>
  <c r="D240" i="3"/>
  <c r="BH239" i="3"/>
  <c r="BF239" i="3"/>
  <c r="BD239" i="3"/>
  <c r="BB239" i="3"/>
  <c r="AZ239" i="3"/>
  <c r="AX239" i="3"/>
  <c r="AV239" i="3"/>
  <c r="AT239" i="3"/>
  <c r="AR239" i="3"/>
  <c r="AO239" i="3"/>
  <c r="AN239" i="3"/>
  <c r="AL239" i="3"/>
  <c r="AJ239" i="3"/>
  <c r="AH239" i="3"/>
  <c r="AF239" i="3"/>
  <c r="AD239" i="3"/>
  <c r="AB239" i="3"/>
  <c r="Z239" i="3"/>
  <c r="X239" i="3"/>
  <c r="V239" i="3"/>
  <c r="T239" i="3"/>
  <c r="R239" i="3"/>
  <c r="P239" i="3"/>
  <c r="N239" i="3"/>
  <c r="L239" i="3"/>
  <c r="J239" i="3"/>
  <c r="H239" i="3"/>
  <c r="F239" i="3"/>
  <c r="D239" i="3"/>
  <c r="BH238" i="3"/>
  <c r="BF238" i="3"/>
  <c r="BD238" i="3"/>
  <c r="BB238" i="3"/>
  <c r="AZ238" i="3"/>
  <c r="AX238" i="3"/>
  <c r="AV238" i="3"/>
  <c r="AT238" i="3"/>
  <c r="AR238" i="3"/>
  <c r="AO238" i="3"/>
  <c r="AN238" i="3"/>
  <c r="AL238" i="3"/>
  <c r="AJ238" i="3"/>
  <c r="AH238" i="3"/>
  <c r="AF238" i="3"/>
  <c r="AD238" i="3"/>
  <c r="AB238" i="3"/>
  <c r="Z238" i="3"/>
  <c r="X238" i="3"/>
  <c r="V238" i="3"/>
  <c r="T238" i="3"/>
  <c r="R238" i="3"/>
  <c r="P238" i="3"/>
  <c r="N238" i="3"/>
  <c r="L238" i="3"/>
  <c r="J238" i="3"/>
  <c r="H238" i="3"/>
  <c r="F238" i="3"/>
  <c r="D238" i="3"/>
  <c r="BH237" i="3"/>
  <c r="BF237" i="3"/>
  <c r="BD237" i="3"/>
  <c r="BB237" i="3"/>
  <c r="AZ237" i="3"/>
  <c r="AX237" i="3"/>
  <c r="AV237" i="3"/>
  <c r="AT237" i="3"/>
  <c r="AR237" i="3"/>
  <c r="AO237" i="3"/>
  <c r="AN237" i="3"/>
  <c r="AL237" i="3"/>
  <c r="AJ237" i="3"/>
  <c r="AH237" i="3"/>
  <c r="AF237" i="3"/>
  <c r="AD237" i="3"/>
  <c r="AB237" i="3"/>
  <c r="Z237" i="3"/>
  <c r="X237" i="3"/>
  <c r="V237" i="3"/>
  <c r="T237" i="3"/>
  <c r="R237" i="3"/>
  <c r="P237" i="3"/>
  <c r="N237" i="3"/>
  <c r="L237" i="3"/>
  <c r="J237" i="3"/>
  <c r="H237" i="3"/>
  <c r="F237" i="3"/>
  <c r="D237" i="3"/>
  <c r="BH236" i="3"/>
  <c r="BF236" i="3"/>
  <c r="BD236" i="3"/>
  <c r="BB236" i="3"/>
  <c r="AZ236" i="3"/>
  <c r="AX236" i="3"/>
  <c r="AV236" i="3"/>
  <c r="AT236" i="3"/>
  <c r="AR236" i="3"/>
  <c r="AO236" i="3"/>
  <c r="AN236" i="3"/>
  <c r="AL236" i="3"/>
  <c r="AJ236" i="3"/>
  <c r="AH236" i="3"/>
  <c r="AF236" i="3"/>
  <c r="AD236" i="3"/>
  <c r="AB236" i="3"/>
  <c r="Z236" i="3"/>
  <c r="X236" i="3"/>
  <c r="V236" i="3"/>
  <c r="T236" i="3"/>
  <c r="R236" i="3"/>
  <c r="P236" i="3"/>
  <c r="N236" i="3"/>
  <c r="L236" i="3"/>
  <c r="J236" i="3"/>
  <c r="H236" i="3"/>
  <c r="F236" i="3"/>
  <c r="D236" i="3"/>
  <c r="BH235" i="3"/>
  <c r="BF235" i="3"/>
  <c r="BD235" i="3"/>
  <c r="BB235" i="3"/>
  <c r="AZ235" i="3"/>
  <c r="AX235" i="3"/>
  <c r="AV235" i="3"/>
  <c r="AT235" i="3"/>
  <c r="AR235" i="3"/>
  <c r="AO235" i="3"/>
  <c r="AN235" i="3"/>
  <c r="AO233" i="3" s="1"/>
  <c r="AL235" i="3"/>
  <c r="AJ235" i="3"/>
  <c r="AH235" i="3"/>
  <c r="AF235" i="3"/>
  <c r="AD235" i="3"/>
  <c r="AB235" i="3"/>
  <c r="Z235" i="3"/>
  <c r="X235" i="3"/>
  <c r="V235" i="3"/>
  <c r="T235" i="3"/>
  <c r="R235" i="3"/>
  <c r="P235" i="3"/>
  <c r="N235" i="3"/>
  <c r="L235" i="3"/>
  <c r="J235" i="3"/>
  <c r="H235" i="3"/>
  <c r="F235" i="3"/>
  <c r="D235" i="3"/>
  <c r="BH234" i="3"/>
  <c r="BF234" i="3"/>
  <c r="BD234" i="3"/>
  <c r="BB234" i="3"/>
  <c r="AZ234" i="3"/>
  <c r="AX234" i="3"/>
  <c r="AV234" i="3"/>
  <c r="AT234" i="3"/>
  <c r="AR234" i="3"/>
  <c r="AO234" i="3"/>
  <c r="AN234" i="3"/>
  <c r="AL234" i="3"/>
  <c r="AJ234" i="3"/>
  <c r="AH234" i="3"/>
  <c r="AF234" i="3"/>
  <c r="AD234" i="3"/>
  <c r="AB234" i="3"/>
  <c r="Z234" i="3"/>
  <c r="X234" i="3"/>
  <c r="V234" i="3"/>
  <c r="T234" i="3"/>
  <c r="R234" i="3"/>
  <c r="P234" i="3"/>
  <c r="N234" i="3"/>
  <c r="L234" i="3"/>
  <c r="J234" i="3"/>
  <c r="H234" i="3"/>
  <c r="F234" i="3"/>
  <c r="D234" i="3"/>
  <c r="BH233" i="3"/>
  <c r="BF233" i="3"/>
  <c r="BD233" i="3"/>
  <c r="BB233" i="3"/>
  <c r="AZ233" i="3"/>
  <c r="AX233" i="3"/>
  <c r="AV233" i="3"/>
  <c r="AT233" i="3"/>
  <c r="AR233" i="3"/>
  <c r="AN233" i="3"/>
  <c r="AL233" i="3"/>
  <c r="AJ233" i="3"/>
  <c r="AH233" i="3"/>
  <c r="AF233" i="3"/>
  <c r="AD233" i="3"/>
  <c r="AB233" i="3"/>
  <c r="Z233" i="3"/>
  <c r="X233" i="3"/>
  <c r="V233" i="3"/>
  <c r="T233" i="3"/>
  <c r="R233" i="3"/>
  <c r="P233" i="3"/>
  <c r="N233" i="3"/>
  <c r="L233" i="3"/>
  <c r="J233" i="3"/>
  <c r="H233" i="3"/>
  <c r="F233" i="3"/>
  <c r="D233" i="3"/>
  <c r="BH232" i="3"/>
  <c r="BF232" i="3"/>
  <c r="BD232" i="3"/>
  <c r="BB232" i="3"/>
  <c r="AZ232" i="3"/>
  <c r="AX232" i="3"/>
  <c r="AV232" i="3"/>
  <c r="AT232" i="3"/>
  <c r="AR232" i="3"/>
  <c r="AO232" i="3"/>
  <c r="AN232" i="3"/>
  <c r="AL232" i="3"/>
  <c r="AJ232" i="3"/>
  <c r="AH232" i="3"/>
  <c r="AF232" i="3"/>
  <c r="AD232" i="3"/>
  <c r="AB232" i="3"/>
  <c r="Z232" i="3"/>
  <c r="X232" i="3"/>
  <c r="V232" i="3"/>
  <c r="T232" i="3"/>
  <c r="R232" i="3"/>
  <c r="P232" i="3"/>
  <c r="N232" i="3"/>
  <c r="L232" i="3"/>
  <c r="J232" i="3"/>
  <c r="H232" i="3"/>
  <c r="F232" i="3"/>
  <c r="D232" i="3"/>
  <c r="BH231" i="3"/>
  <c r="BF231" i="3"/>
  <c r="BD231" i="3"/>
  <c r="BB231" i="3"/>
  <c r="AZ231" i="3"/>
  <c r="AX231" i="3"/>
  <c r="AV231" i="3"/>
  <c r="AT231" i="3"/>
  <c r="AR231" i="3"/>
  <c r="AO231" i="3"/>
  <c r="AN231" i="3"/>
  <c r="AL231" i="3"/>
  <c r="AJ231" i="3"/>
  <c r="AH231" i="3"/>
  <c r="AF231" i="3"/>
  <c r="AD231" i="3"/>
  <c r="AB231" i="3"/>
  <c r="Z231" i="3"/>
  <c r="X231" i="3"/>
  <c r="V231" i="3"/>
  <c r="T231" i="3"/>
  <c r="R231" i="3"/>
  <c r="P231" i="3"/>
  <c r="N231" i="3"/>
  <c r="L231" i="3"/>
  <c r="J231" i="3"/>
  <c r="H231" i="3"/>
  <c r="F231" i="3"/>
  <c r="D231" i="3"/>
  <c r="BH230" i="3"/>
  <c r="BF230" i="3"/>
  <c r="BD230" i="3"/>
  <c r="BB230" i="3"/>
  <c r="AZ230" i="3"/>
  <c r="AX230" i="3"/>
  <c r="AV230" i="3"/>
  <c r="AT230" i="3"/>
  <c r="AR230" i="3"/>
  <c r="AO230" i="3"/>
  <c r="AN230" i="3"/>
  <c r="AL230" i="3"/>
  <c r="AJ230" i="3"/>
  <c r="AH230" i="3"/>
  <c r="AF230" i="3"/>
  <c r="AD230" i="3"/>
  <c r="AB230" i="3"/>
  <c r="Z230" i="3"/>
  <c r="X230" i="3"/>
  <c r="V230" i="3"/>
  <c r="T230" i="3"/>
  <c r="R230" i="3"/>
  <c r="P230" i="3"/>
  <c r="N230" i="3"/>
  <c r="L230" i="3"/>
  <c r="J230" i="3"/>
  <c r="H230" i="3"/>
  <c r="F230" i="3"/>
  <c r="D230" i="3"/>
  <c r="BH229" i="3"/>
  <c r="BF229" i="3"/>
  <c r="BD229" i="3"/>
  <c r="BB229" i="3"/>
  <c r="AZ229" i="3"/>
  <c r="AX229" i="3"/>
  <c r="AV229" i="3"/>
  <c r="AT229" i="3"/>
  <c r="AR229" i="3"/>
  <c r="AO229" i="3"/>
  <c r="AN229" i="3"/>
  <c r="AO227" i="3" s="1"/>
  <c r="AL229" i="3"/>
  <c r="AJ229" i="3"/>
  <c r="AH229" i="3"/>
  <c r="AF229" i="3"/>
  <c r="AD229" i="3"/>
  <c r="AB229" i="3"/>
  <c r="Z229" i="3"/>
  <c r="X229" i="3"/>
  <c r="V229" i="3"/>
  <c r="T229" i="3"/>
  <c r="R229" i="3"/>
  <c r="P229" i="3"/>
  <c r="N229" i="3"/>
  <c r="L229" i="3"/>
  <c r="J229" i="3"/>
  <c r="H229" i="3"/>
  <c r="F229" i="3"/>
  <c r="D229" i="3"/>
  <c r="BH228" i="3"/>
  <c r="BF228" i="3"/>
  <c r="BD228" i="3"/>
  <c r="BB228" i="3"/>
  <c r="AZ228" i="3"/>
  <c r="AX228" i="3"/>
  <c r="AV228" i="3"/>
  <c r="AT228" i="3"/>
  <c r="AR228" i="3"/>
  <c r="AO228" i="3"/>
  <c r="AN228" i="3"/>
  <c r="AL228" i="3"/>
  <c r="AJ228" i="3"/>
  <c r="AH228" i="3"/>
  <c r="AF228" i="3"/>
  <c r="AD228" i="3"/>
  <c r="AB228" i="3"/>
  <c r="Z228" i="3"/>
  <c r="X228" i="3"/>
  <c r="V228" i="3"/>
  <c r="T228" i="3"/>
  <c r="R228" i="3"/>
  <c r="P228" i="3"/>
  <c r="N228" i="3"/>
  <c r="L228" i="3"/>
  <c r="J228" i="3"/>
  <c r="H228" i="3"/>
  <c r="F228" i="3"/>
  <c r="D228" i="3"/>
  <c r="BH227" i="3"/>
  <c r="BF227" i="3"/>
  <c r="BD227" i="3"/>
  <c r="BB227" i="3"/>
  <c r="AZ227" i="3"/>
  <c r="AX227" i="3"/>
  <c r="AV227" i="3"/>
  <c r="AT227" i="3"/>
  <c r="AR227" i="3"/>
  <c r="AN227" i="3"/>
  <c r="AL227" i="3"/>
  <c r="AJ227" i="3"/>
  <c r="AH227" i="3"/>
  <c r="AF227" i="3"/>
  <c r="AD227" i="3"/>
  <c r="AB227" i="3"/>
  <c r="Z227" i="3"/>
  <c r="X227" i="3"/>
  <c r="V227" i="3"/>
  <c r="T227" i="3"/>
  <c r="R227" i="3"/>
  <c r="P227" i="3"/>
  <c r="N227" i="3"/>
  <c r="L227" i="3"/>
  <c r="J227" i="3"/>
  <c r="H227" i="3"/>
  <c r="F227" i="3"/>
  <c r="D227" i="3"/>
  <c r="BH226" i="3"/>
  <c r="BF226" i="3"/>
  <c r="BD226" i="3"/>
  <c r="BB226" i="3"/>
  <c r="AZ226" i="3"/>
  <c r="AX226" i="3"/>
  <c r="AV226" i="3"/>
  <c r="AT226" i="3"/>
  <c r="AR226" i="3"/>
  <c r="AO226" i="3"/>
  <c r="AN226" i="3"/>
  <c r="AL226" i="3"/>
  <c r="AJ226" i="3"/>
  <c r="AH226" i="3"/>
  <c r="AF226" i="3"/>
  <c r="AD226" i="3"/>
  <c r="AB226" i="3"/>
  <c r="Z226" i="3"/>
  <c r="X226" i="3"/>
  <c r="V226" i="3"/>
  <c r="T226" i="3"/>
  <c r="R226" i="3"/>
  <c r="P226" i="3"/>
  <c r="N226" i="3"/>
  <c r="L226" i="3"/>
  <c r="J226" i="3"/>
  <c r="H226" i="3"/>
  <c r="F226" i="3"/>
  <c r="D226" i="3"/>
  <c r="BH225" i="3"/>
  <c r="BF225" i="3"/>
  <c r="BD225" i="3"/>
  <c r="BB225" i="3"/>
  <c r="AZ225" i="3"/>
  <c r="AX225" i="3"/>
  <c r="AV225" i="3"/>
  <c r="AT225" i="3"/>
  <c r="AR225" i="3"/>
  <c r="AO225" i="3"/>
  <c r="AN225" i="3"/>
  <c r="AL225" i="3"/>
  <c r="AJ225" i="3"/>
  <c r="AH225" i="3"/>
  <c r="AF225" i="3"/>
  <c r="AD225" i="3"/>
  <c r="AB225" i="3"/>
  <c r="Z225" i="3"/>
  <c r="X225" i="3"/>
  <c r="V225" i="3"/>
  <c r="T225" i="3"/>
  <c r="R225" i="3"/>
  <c r="P225" i="3"/>
  <c r="N225" i="3"/>
  <c r="L225" i="3"/>
  <c r="J225" i="3"/>
  <c r="H225" i="3"/>
  <c r="F225" i="3"/>
  <c r="D225" i="3"/>
  <c r="BH224" i="3"/>
  <c r="BF224" i="3"/>
  <c r="BD224" i="3"/>
  <c r="BB224" i="3"/>
  <c r="AZ224" i="3"/>
  <c r="AX224" i="3"/>
  <c r="AV224" i="3"/>
  <c r="AT224" i="3"/>
  <c r="AR224" i="3"/>
  <c r="AO224" i="3"/>
  <c r="AN224" i="3"/>
  <c r="AL224" i="3"/>
  <c r="AJ224" i="3"/>
  <c r="AH224" i="3"/>
  <c r="AF224" i="3"/>
  <c r="AD224" i="3"/>
  <c r="AB224" i="3"/>
  <c r="Z224" i="3"/>
  <c r="X224" i="3"/>
  <c r="V224" i="3"/>
  <c r="T224" i="3"/>
  <c r="R224" i="3"/>
  <c r="P224" i="3"/>
  <c r="N224" i="3"/>
  <c r="L224" i="3"/>
  <c r="J224" i="3"/>
  <c r="H224" i="3"/>
  <c r="F224" i="3"/>
  <c r="D224" i="3"/>
  <c r="BH223" i="3"/>
  <c r="BF223" i="3"/>
  <c r="BD223" i="3"/>
  <c r="BB223" i="3"/>
  <c r="AZ223" i="3"/>
  <c r="AX223" i="3"/>
  <c r="AV223" i="3"/>
  <c r="AT223" i="3"/>
  <c r="AR223" i="3"/>
  <c r="AO223" i="3"/>
  <c r="AN223" i="3"/>
  <c r="AO221" i="3" s="1"/>
  <c r="AL223" i="3"/>
  <c r="AJ223" i="3"/>
  <c r="AH223" i="3"/>
  <c r="AF223" i="3"/>
  <c r="AD223" i="3"/>
  <c r="AB223" i="3"/>
  <c r="Z223" i="3"/>
  <c r="X223" i="3"/>
  <c r="V223" i="3"/>
  <c r="T223" i="3"/>
  <c r="R223" i="3"/>
  <c r="P223" i="3"/>
  <c r="N223" i="3"/>
  <c r="L223" i="3"/>
  <c r="J223" i="3"/>
  <c r="H223" i="3"/>
  <c r="F223" i="3"/>
  <c r="D223" i="3"/>
  <c r="BH222" i="3"/>
  <c r="BF222" i="3"/>
  <c r="BD222" i="3"/>
  <c r="BB222" i="3"/>
  <c r="AZ222" i="3"/>
  <c r="AX222" i="3"/>
  <c r="AV222" i="3"/>
  <c r="AT222" i="3"/>
  <c r="AR222" i="3"/>
  <c r="AO222" i="3"/>
  <c r="AN222" i="3"/>
  <c r="AL222" i="3"/>
  <c r="AJ222" i="3"/>
  <c r="AH222" i="3"/>
  <c r="AF222" i="3"/>
  <c r="AD222" i="3"/>
  <c r="AB222" i="3"/>
  <c r="Z222" i="3"/>
  <c r="X222" i="3"/>
  <c r="V222" i="3"/>
  <c r="T222" i="3"/>
  <c r="R222" i="3"/>
  <c r="P222" i="3"/>
  <c r="N222" i="3"/>
  <c r="L222" i="3"/>
  <c r="J222" i="3"/>
  <c r="H222" i="3"/>
  <c r="F222" i="3"/>
  <c r="D222" i="3"/>
  <c r="BH221" i="3"/>
  <c r="BF221" i="3"/>
  <c r="BD221" i="3"/>
  <c r="BB221" i="3"/>
  <c r="AZ221" i="3"/>
  <c r="AX221" i="3"/>
  <c r="AV221" i="3"/>
  <c r="AT221" i="3"/>
  <c r="AR221" i="3"/>
  <c r="AN221" i="3"/>
  <c r="AL221" i="3"/>
  <c r="AJ221" i="3"/>
  <c r="AH221" i="3"/>
  <c r="AF221" i="3"/>
  <c r="AD221" i="3"/>
  <c r="AB221" i="3"/>
  <c r="Z221" i="3"/>
  <c r="X221" i="3"/>
  <c r="V221" i="3"/>
  <c r="T221" i="3"/>
  <c r="R221" i="3"/>
  <c r="P221" i="3"/>
  <c r="N221" i="3"/>
  <c r="L221" i="3"/>
  <c r="J221" i="3"/>
  <c r="H221" i="3"/>
  <c r="F221" i="3"/>
  <c r="D221" i="3"/>
  <c r="BH220" i="3"/>
  <c r="BF220" i="3"/>
  <c r="BD220" i="3"/>
  <c r="BB220" i="3"/>
  <c r="AZ220" i="3"/>
  <c r="AX220" i="3"/>
  <c r="AV220" i="3"/>
  <c r="AT220" i="3"/>
  <c r="AR220" i="3"/>
  <c r="AO220" i="3"/>
  <c r="AN220" i="3"/>
  <c r="AO218" i="3" s="1"/>
  <c r="AL220" i="3"/>
  <c r="AJ220" i="3"/>
  <c r="AH220" i="3"/>
  <c r="AF220" i="3"/>
  <c r="AD220" i="3"/>
  <c r="AB220" i="3"/>
  <c r="Z220" i="3"/>
  <c r="X220" i="3"/>
  <c r="V220" i="3"/>
  <c r="T220" i="3"/>
  <c r="R220" i="3"/>
  <c r="P220" i="3"/>
  <c r="N220" i="3"/>
  <c r="L220" i="3"/>
  <c r="J220" i="3"/>
  <c r="H220" i="3"/>
  <c r="F220" i="3"/>
  <c r="D220" i="3"/>
  <c r="BH219" i="3"/>
  <c r="BF219" i="3"/>
  <c r="BD219" i="3"/>
  <c r="BB219" i="3"/>
  <c r="AZ219" i="3"/>
  <c r="AX219" i="3"/>
  <c r="AV219" i="3"/>
  <c r="AT219" i="3"/>
  <c r="AR219" i="3"/>
  <c r="AO219" i="3"/>
  <c r="AN219" i="3"/>
  <c r="AL219" i="3"/>
  <c r="AJ219" i="3"/>
  <c r="AH219" i="3"/>
  <c r="AF219" i="3"/>
  <c r="AD219" i="3"/>
  <c r="AB219" i="3"/>
  <c r="Z219" i="3"/>
  <c r="X219" i="3"/>
  <c r="V219" i="3"/>
  <c r="T219" i="3"/>
  <c r="R219" i="3"/>
  <c r="P219" i="3"/>
  <c r="N219" i="3"/>
  <c r="L219" i="3"/>
  <c r="J219" i="3"/>
  <c r="H219" i="3"/>
  <c r="F219" i="3"/>
  <c r="D219" i="3"/>
  <c r="BH218" i="3"/>
  <c r="BF218" i="3"/>
  <c r="BD218" i="3"/>
  <c r="BB218" i="3"/>
  <c r="AZ218" i="3"/>
  <c r="AX218" i="3"/>
  <c r="AV218" i="3"/>
  <c r="AT218" i="3"/>
  <c r="AR218" i="3"/>
  <c r="AN218" i="3"/>
  <c r="AL218" i="3"/>
  <c r="AJ218" i="3"/>
  <c r="AH218" i="3"/>
  <c r="AF218" i="3"/>
  <c r="AD218" i="3"/>
  <c r="AB218" i="3"/>
  <c r="Z218" i="3"/>
  <c r="X218" i="3"/>
  <c r="V218" i="3"/>
  <c r="T218" i="3"/>
  <c r="R218" i="3"/>
  <c r="P218" i="3"/>
  <c r="N218" i="3"/>
  <c r="L218" i="3"/>
  <c r="J218" i="3"/>
  <c r="H218" i="3"/>
  <c r="F218" i="3"/>
  <c r="D218" i="3"/>
  <c r="BH217" i="3"/>
  <c r="BF217" i="3"/>
  <c r="BD217" i="3"/>
  <c r="BB217" i="3"/>
  <c r="AZ217" i="3"/>
  <c r="AX217" i="3"/>
  <c r="AV217" i="3"/>
  <c r="AT217" i="3"/>
  <c r="AR217" i="3"/>
  <c r="AO217" i="3"/>
  <c r="AN217" i="3"/>
  <c r="AL217" i="3"/>
  <c r="AJ217" i="3"/>
  <c r="AH217" i="3"/>
  <c r="AF217" i="3"/>
  <c r="AD217" i="3"/>
  <c r="AB217" i="3"/>
  <c r="Z217" i="3"/>
  <c r="X217" i="3"/>
  <c r="V217" i="3"/>
  <c r="T217" i="3"/>
  <c r="R217" i="3"/>
  <c r="P217" i="3"/>
  <c r="N217" i="3"/>
  <c r="L217" i="3"/>
  <c r="J217" i="3"/>
  <c r="H217" i="3"/>
  <c r="F217" i="3"/>
  <c r="D217" i="3"/>
  <c r="BH216" i="3"/>
  <c r="BF216" i="3"/>
  <c r="BD216" i="3"/>
  <c r="BB216" i="3"/>
  <c r="AZ216" i="3"/>
  <c r="AX216" i="3"/>
  <c r="AV216" i="3"/>
  <c r="AT216" i="3"/>
  <c r="AR216" i="3"/>
  <c r="AO216" i="3"/>
  <c r="AN216" i="3"/>
  <c r="AL216" i="3"/>
  <c r="AJ216" i="3"/>
  <c r="AH216" i="3"/>
  <c r="AF216" i="3"/>
  <c r="AD216" i="3"/>
  <c r="AB216" i="3"/>
  <c r="Z216" i="3"/>
  <c r="X216" i="3"/>
  <c r="V216" i="3"/>
  <c r="T216" i="3"/>
  <c r="R216" i="3"/>
  <c r="P216" i="3"/>
  <c r="N216" i="3"/>
  <c r="L216" i="3"/>
  <c r="J216" i="3"/>
  <c r="H216" i="3"/>
  <c r="F216" i="3"/>
  <c r="D216" i="3"/>
  <c r="BH215" i="3"/>
  <c r="BF215" i="3"/>
  <c r="BD215" i="3"/>
  <c r="BB215" i="3"/>
  <c r="AZ215" i="3"/>
  <c r="AX215" i="3"/>
  <c r="AV215" i="3"/>
  <c r="AT215" i="3"/>
  <c r="AR215" i="3"/>
  <c r="AO215" i="3"/>
  <c r="AN215" i="3"/>
  <c r="AL215" i="3"/>
  <c r="AJ215" i="3"/>
  <c r="AH215" i="3"/>
  <c r="AF215" i="3"/>
  <c r="AD215" i="3"/>
  <c r="AB215" i="3"/>
  <c r="Z215" i="3"/>
  <c r="X215" i="3"/>
  <c r="V215" i="3"/>
  <c r="T215" i="3"/>
  <c r="R215" i="3"/>
  <c r="P215" i="3"/>
  <c r="N215" i="3"/>
  <c r="L215" i="3"/>
  <c r="J215" i="3"/>
  <c r="H215" i="3"/>
  <c r="F215" i="3"/>
  <c r="D215" i="3"/>
  <c r="BH214" i="3"/>
  <c r="BF214" i="3"/>
  <c r="BD214" i="3"/>
  <c r="BB214" i="3"/>
  <c r="AZ214" i="3"/>
  <c r="AX214" i="3"/>
  <c r="AV214" i="3"/>
  <c r="AT214" i="3"/>
  <c r="AR214" i="3"/>
  <c r="AO214" i="3"/>
  <c r="AN214" i="3"/>
  <c r="AL214" i="3"/>
  <c r="AJ214" i="3"/>
  <c r="AH214" i="3"/>
  <c r="AF214" i="3"/>
  <c r="AD214" i="3"/>
  <c r="AB214" i="3"/>
  <c r="Z214" i="3"/>
  <c r="X214" i="3"/>
  <c r="V214" i="3"/>
  <c r="T214" i="3"/>
  <c r="R214" i="3"/>
  <c r="P214" i="3"/>
  <c r="N214" i="3"/>
  <c r="L214" i="3"/>
  <c r="J214" i="3"/>
  <c r="H214" i="3"/>
  <c r="F214" i="3"/>
  <c r="D214" i="3"/>
  <c r="BH213" i="3"/>
  <c r="BF213" i="3"/>
  <c r="BD213" i="3"/>
  <c r="BB213" i="3"/>
  <c r="AZ213" i="3"/>
  <c r="AX213" i="3"/>
  <c r="AV213" i="3"/>
  <c r="AT213" i="3"/>
  <c r="AR213" i="3"/>
  <c r="AO213" i="3"/>
  <c r="AN213" i="3"/>
  <c r="AL213" i="3"/>
  <c r="AJ213" i="3"/>
  <c r="AH213" i="3"/>
  <c r="AF213" i="3"/>
  <c r="AD213" i="3"/>
  <c r="AB213" i="3"/>
  <c r="Z213" i="3"/>
  <c r="X213" i="3"/>
  <c r="V213" i="3"/>
  <c r="T213" i="3"/>
  <c r="R213" i="3"/>
  <c r="P213" i="3"/>
  <c r="N213" i="3"/>
  <c r="L213" i="3"/>
  <c r="J213" i="3"/>
  <c r="H213" i="3"/>
  <c r="F213" i="3"/>
  <c r="D213" i="3"/>
  <c r="BH212" i="3"/>
  <c r="BF212" i="3"/>
  <c r="BD212" i="3"/>
  <c r="BB212" i="3"/>
  <c r="AZ212" i="3"/>
  <c r="AX212" i="3"/>
  <c r="AV212" i="3"/>
  <c r="AT212" i="3"/>
  <c r="AR212" i="3"/>
  <c r="AO212" i="3"/>
  <c r="AN212" i="3"/>
  <c r="AL212" i="3"/>
  <c r="AJ212" i="3"/>
  <c r="AH212" i="3"/>
  <c r="AF212" i="3"/>
  <c r="AD212" i="3"/>
  <c r="AB212" i="3"/>
  <c r="Z212" i="3"/>
  <c r="X212" i="3"/>
  <c r="V212" i="3"/>
  <c r="T212" i="3"/>
  <c r="R212" i="3"/>
  <c r="P212" i="3"/>
  <c r="N212" i="3"/>
  <c r="L212" i="3"/>
  <c r="J212" i="3"/>
  <c r="H212" i="3"/>
  <c r="F212" i="3"/>
  <c r="D212" i="3"/>
  <c r="BH211" i="3"/>
  <c r="BF211" i="3"/>
  <c r="BD211" i="3"/>
  <c r="BB211" i="3"/>
  <c r="AZ211" i="3"/>
  <c r="AX211" i="3"/>
  <c r="AV211" i="3"/>
  <c r="AT211" i="3"/>
  <c r="AR211" i="3"/>
  <c r="AO211" i="3"/>
  <c r="AN211" i="3"/>
  <c r="AO209" i="3" s="1"/>
  <c r="AL211" i="3"/>
  <c r="AJ211" i="3"/>
  <c r="AH211" i="3"/>
  <c r="AF211" i="3"/>
  <c r="AD211" i="3"/>
  <c r="AB211" i="3"/>
  <c r="Z211" i="3"/>
  <c r="X211" i="3"/>
  <c r="V211" i="3"/>
  <c r="T211" i="3"/>
  <c r="R211" i="3"/>
  <c r="P211" i="3"/>
  <c r="N211" i="3"/>
  <c r="L211" i="3"/>
  <c r="J211" i="3"/>
  <c r="H211" i="3"/>
  <c r="F211" i="3"/>
  <c r="D211" i="3"/>
  <c r="BH210" i="3"/>
  <c r="BF210" i="3"/>
  <c r="BD210" i="3"/>
  <c r="BB210" i="3"/>
  <c r="AZ210" i="3"/>
  <c r="AX210" i="3"/>
  <c r="AV210" i="3"/>
  <c r="AT210" i="3"/>
  <c r="AR210" i="3"/>
  <c r="AO210" i="3"/>
  <c r="AN210" i="3"/>
  <c r="AL210" i="3"/>
  <c r="AJ210" i="3"/>
  <c r="AH210" i="3"/>
  <c r="AF210" i="3"/>
  <c r="AD210" i="3"/>
  <c r="AB210" i="3"/>
  <c r="Z210" i="3"/>
  <c r="X210" i="3"/>
  <c r="V210" i="3"/>
  <c r="T210" i="3"/>
  <c r="R210" i="3"/>
  <c r="P210" i="3"/>
  <c r="N210" i="3"/>
  <c r="L210" i="3"/>
  <c r="J210" i="3"/>
  <c r="H210" i="3"/>
  <c r="F210" i="3"/>
  <c r="D210" i="3"/>
  <c r="BH209" i="3"/>
  <c r="BF209" i="3"/>
  <c r="BD209" i="3"/>
  <c r="BB209" i="3"/>
  <c r="AZ209" i="3"/>
  <c r="AX209" i="3"/>
  <c r="AV209" i="3"/>
  <c r="AT209" i="3"/>
  <c r="AR209" i="3"/>
  <c r="AN209" i="3"/>
  <c r="AL209" i="3"/>
  <c r="AJ209" i="3"/>
  <c r="AH209" i="3"/>
  <c r="AF209" i="3"/>
  <c r="AD209" i="3"/>
  <c r="AB209" i="3"/>
  <c r="Z209" i="3"/>
  <c r="X209" i="3"/>
  <c r="V209" i="3"/>
  <c r="T209" i="3"/>
  <c r="R209" i="3"/>
  <c r="P209" i="3"/>
  <c r="N209" i="3"/>
  <c r="L209" i="3"/>
  <c r="J209" i="3"/>
  <c r="H209" i="3"/>
  <c r="F209" i="3"/>
  <c r="D209" i="3"/>
  <c r="BH208" i="3"/>
  <c r="BF208" i="3"/>
  <c r="BD208" i="3"/>
  <c r="BB208" i="3"/>
  <c r="AZ208" i="3"/>
  <c r="AX208" i="3"/>
  <c r="AV208" i="3"/>
  <c r="AT208" i="3"/>
  <c r="AR208" i="3"/>
  <c r="AO208" i="3"/>
  <c r="AN208" i="3"/>
  <c r="AL208" i="3"/>
  <c r="AJ208" i="3"/>
  <c r="AH208" i="3"/>
  <c r="AF208" i="3"/>
  <c r="AD208" i="3"/>
  <c r="AB208" i="3"/>
  <c r="Z208" i="3"/>
  <c r="X208" i="3"/>
  <c r="V208" i="3"/>
  <c r="T208" i="3"/>
  <c r="R208" i="3"/>
  <c r="P208" i="3"/>
  <c r="N208" i="3"/>
  <c r="L208" i="3"/>
  <c r="J208" i="3"/>
  <c r="H208" i="3"/>
  <c r="F208" i="3"/>
  <c r="D208" i="3"/>
  <c r="BH207" i="3"/>
  <c r="BF207" i="3"/>
  <c r="BD207" i="3"/>
  <c r="BB207" i="3"/>
  <c r="AZ207" i="3"/>
  <c r="AX207" i="3"/>
  <c r="AV207" i="3"/>
  <c r="AT207" i="3"/>
  <c r="AR207" i="3"/>
  <c r="AO207" i="3"/>
  <c r="AN207" i="3"/>
  <c r="AL207" i="3"/>
  <c r="AJ207" i="3"/>
  <c r="AH207" i="3"/>
  <c r="AF207" i="3"/>
  <c r="AD207" i="3"/>
  <c r="AB207" i="3"/>
  <c r="Z207" i="3"/>
  <c r="X207" i="3"/>
  <c r="V207" i="3"/>
  <c r="T207" i="3"/>
  <c r="R207" i="3"/>
  <c r="P207" i="3"/>
  <c r="N207" i="3"/>
  <c r="L207" i="3"/>
  <c r="J207" i="3"/>
  <c r="H207" i="3"/>
  <c r="F207" i="3"/>
  <c r="D207" i="3"/>
  <c r="BH206" i="3"/>
  <c r="BF206" i="3"/>
  <c r="BD206" i="3"/>
  <c r="BB206" i="3"/>
  <c r="AZ206" i="3"/>
  <c r="AX206" i="3"/>
  <c r="AV206" i="3"/>
  <c r="AT206" i="3"/>
  <c r="AR206" i="3"/>
  <c r="AO206" i="3"/>
  <c r="AN206" i="3"/>
  <c r="AL206" i="3"/>
  <c r="AJ206" i="3"/>
  <c r="AH206" i="3"/>
  <c r="AF206" i="3"/>
  <c r="AD206" i="3"/>
  <c r="AB206" i="3"/>
  <c r="Z206" i="3"/>
  <c r="X206" i="3"/>
  <c r="V206" i="3"/>
  <c r="T206" i="3"/>
  <c r="R206" i="3"/>
  <c r="P206" i="3"/>
  <c r="N206" i="3"/>
  <c r="L206" i="3"/>
  <c r="J206" i="3"/>
  <c r="H206" i="3"/>
  <c r="F206" i="3"/>
  <c r="D206" i="3"/>
  <c r="BH205" i="3"/>
  <c r="BF205" i="3"/>
  <c r="BD205" i="3"/>
  <c r="BB205" i="3"/>
  <c r="AZ205" i="3"/>
  <c r="AX205" i="3"/>
  <c r="AV205" i="3"/>
  <c r="AT205" i="3"/>
  <c r="AR205" i="3"/>
  <c r="AO205" i="3"/>
  <c r="AN205" i="3"/>
  <c r="AL205" i="3"/>
  <c r="AJ205" i="3"/>
  <c r="AH205" i="3"/>
  <c r="AF205" i="3"/>
  <c r="AD205" i="3"/>
  <c r="AB205" i="3"/>
  <c r="Z205" i="3"/>
  <c r="X205" i="3"/>
  <c r="V205" i="3"/>
  <c r="T205" i="3"/>
  <c r="R205" i="3"/>
  <c r="P205" i="3"/>
  <c r="N205" i="3"/>
  <c r="L205" i="3"/>
  <c r="J205" i="3"/>
  <c r="H205" i="3"/>
  <c r="F205" i="3"/>
  <c r="D205" i="3"/>
  <c r="BH204" i="3"/>
  <c r="BF204" i="3"/>
  <c r="BD204" i="3"/>
  <c r="BB204" i="3"/>
  <c r="AZ204" i="3"/>
  <c r="AX204" i="3"/>
  <c r="AV204" i="3"/>
  <c r="AT204" i="3"/>
  <c r="AR204" i="3"/>
  <c r="AO204" i="3"/>
  <c r="AN204" i="3"/>
  <c r="AL204" i="3"/>
  <c r="AJ204" i="3"/>
  <c r="AH204" i="3"/>
  <c r="AF204" i="3"/>
  <c r="AD204" i="3"/>
  <c r="AB204" i="3"/>
  <c r="Z204" i="3"/>
  <c r="X204" i="3"/>
  <c r="V204" i="3"/>
  <c r="T204" i="3"/>
  <c r="R204" i="3"/>
  <c r="P204" i="3"/>
  <c r="N204" i="3"/>
  <c r="L204" i="3"/>
  <c r="J204" i="3"/>
  <c r="H204" i="3"/>
  <c r="F204" i="3"/>
  <c r="D204" i="3"/>
  <c r="BH203" i="3"/>
  <c r="BF203" i="3"/>
  <c r="BD203" i="3"/>
  <c r="BB203" i="3"/>
  <c r="AZ203" i="3"/>
  <c r="AX203" i="3"/>
  <c r="AV203" i="3"/>
  <c r="AT203" i="3"/>
  <c r="AR203" i="3"/>
  <c r="AO203" i="3"/>
  <c r="AN203" i="3"/>
  <c r="AL203" i="3"/>
  <c r="AJ203" i="3"/>
  <c r="AH203" i="3"/>
  <c r="AF203" i="3"/>
  <c r="AD203" i="3"/>
  <c r="AB203" i="3"/>
  <c r="Z203" i="3"/>
  <c r="X203" i="3"/>
  <c r="V203" i="3"/>
  <c r="T203" i="3"/>
  <c r="R203" i="3"/>
  <c r="P203" i="3"/>
  <c r="N203" i="3"/>
  <c r="L203" i="3"/>
  <c r="J203" i="3"/>
  <c r="H203" i="3"/>
  <c r="F203" i="3"/>
  <c r="D203" i="3"/>
  <c r="BH202" i="3"/>
  <c r="BF202" i="3"/>
  <c r="BD202" i="3"/>
  <c r="BB202" i="3"/>
  <c r="AZ202" i="3"/>
  <c r="AX202" i="3"/>
  <c r="AV202" i="3"/>
  <c r="AT202" i="3"/>
  <c r="AR202" i="3"/>
  <c r="AO202" i="3"/>
  <c r="AN202" i="3"/>
  <c r="AL202" i="3"/>
  <c r="AJ202" i="3"/>
  <c r="AH202" i="3"/>
  <c r="AF202" i="3"/>
  <c r="AD202" i="3"/>
  <c r="AB202" i="3"/>
  <c r="Z202" i="3"/>
  <c r="X202" i="3"/>
  <c r="V202" i="3"/>
  <c r="T202" i="3"/>
  <c r="R202" i="3"/>
  <c r="P202" i="3"/>
  <c r="N202" i="3"/>
  <c r="L202" i="3"/>
  <c r="J202" i="3"/>
  <c r="H202" i="3"/>
  <c r="F202" i="3"/>
  <c r="D202" i="3"/>
  <c r="BH201" i="3"/>
  <c r="BF201" i="3"/>
  <c r="BD201" i="3"/>
  <c r="BB201" i="3"/>
  <c r="AZ201" i="3"/>
  <c r="AX201" i="3"/>
  <c r="AV201" i="3"/>
  <c r="AT201" i="3"/>
  <c r="AR201" i="3"/>
  <c r="AO201" i="3"/>
  <c r="AN201" i="3"/>
  <c r="AL201" i="3"/>
  <c r="AJ201" i="3"/>
  <c r="AH201" i="3"/>
  <c r="AF201" i="3"/>
  <c r="AD201" i="3"/>
  <c r="AB201" i="3"/>
  <c r="Z201" i="3"/>
  <c r="X201" i="3"/>
  <c r="V201" i="3"/>
  <c r="T201" i="3"/>
  <c r="R201" i="3"/>
  <c r="P201" i="3"/>
  <c r="N201" i="3"/>
  <c r="L201" i="3"/>
  <c r="J201" i="3"/>
  <c r="H201" i="3"/>
  <c r="F201" i="3"/>
  <c r="D201" i="3"/>
  <c r="BH200" i="3"/>
  <c r="BF200" i="3"/>
  <c r="BD200" i="3"/>
  <c r="BB200" i="3"/>
  <c r="AZ200" i="3"/>
  <c r="AX200" i="3"/>
  <c r="AV200" i="3"/>
  <c r="AT200" i="3"/>
  <c r="AR200" i="3"/>
  <c r="AO200" i="3"/>
  <c r="AN200" i="3"/>
  <c r="AL200" i="3"/>
  <c r="AJ200" i="3"/>
  <c r="AH200" i="3"/>
  <c r="AF200" i="3"/>
  <c r="AD200" i="3"/>
  <c r="AB200" i="3"/>
  <c r="Z200" i="3"/>
  <c r="X200" i="3"/>
  <c r="V200" i="3"/>
  <c r="T200" i="3"/>
  <c r="R200" i="3"/>
  <c r="P200" i="3"/>
  <c r="N200" i="3"/>
  <c r="L200" i="3"/>
  <c r="J200" i="3"/>
  <c r="H200" i="3"/>
  <c r="F200" i="3"/>
  <c r="D200" i="3"/>
  <c r="BH199" i="3"/>
  <c r="BF199" i="3"/>
  <c r="BD199" i="3"/>
  <c r="BB199" i="3"/>
  <c r="AZ199" i="3"/>
  <c r="AX199" i="3"/>
  <c r="AV199" i="3"/>
  <c r="AT199" i="3"/>
  <c r="AR199" i="3"/>
  <c r="AO199" i="3"/>
  <c r="AN199" i="3"/>
  <c r="AO197" i="3" s="1"/>
  <c r="AL199" i="3"/>
  <c r="AJ199" i="3"/>
  <c r="AH199" i="3"/>
  <c r="AF199" i="3"/>
  <c r="AD199" i="3"/>
  <c r="AB199" i="3"/>
  <c r="Z199" i="3"/>
  <c r="X199" i="3"/>
  <c r="V199" i="3"/>
  <c r="T199" i="3"/>
  <c r="R199" i="3"/>
  <c r="P199" i="3"/>
  <c r="N199" i="3"/>
  <c r="L199" i="3"/>
  <c r="J199" i="3"/>
  <c r="H199" i="3"/>
  <c r="F199" i="3"/>
  <c r="D199" i="3"/>
  <c r="BH198" i="3"/>
  <c r="BF198" i="3"/>
  <c r="BD198" i="3"/>
  <c r="BB198" i="3"/>
  <c r="AZ198" i="3"/>
  <c r="AX198" i="3"/>
  <c r="AV198" i="3"/>
  <c r="AT198" i="3"/>
  <c r="AR198" i="3"/>
  <c r="AO198" i="3"/>
  <c r="AN198" i="3"/>
  <c r="AL198" i="3"/>
  <c r="AJ198" i="3"/>
  <c r="AH198" i="3"/>
  <c r="AF198" i="3"/>
  <c r="AD198" i="3"/>
  <c r="AB198" i="3"/>
  <c r="Z198" i="3"/>
  <c r="X198" i="3"/>
  <c r="V198" i="3"/>
  <c r="T198" i="3"/>
  <c r="R198" i="3"/>
  <c r="P198" i="3"/>
  <c r="N198" i="3"/>
  <c r="L198" i="3"/>
  <c r="J198" i="3"/>
  <c r="H198" i="3"/>
  <c r="F198" i="3"/>
  <c r="D198" i="3"/>
  <c r="BH197" i="3"/>
  <c r="BF197" i="3"/>
  <c r="BD197" i="3"/>
  <c r="BB197" i="3"/>
  <c r="AZ197" i="3"/>
  <c r="AX197" i="3"/>
  <c r="AV197" i="3"/>
  <c r="AT197" i="3"/>
  <c r="AR197" i="3"/>
  <c r="AN197" i="3"/>
  <c r="AL197" i="3"/>
  <c r="AJ197" i="3"/>
  <c r="AH197" i="3"/>
  <c r="AF197" i="3"/>
  <c r="AD197" i="3"/>
  <c r="AB197" i="3"/>
  <c r="Z197" i="3"/>
  <c r="X197" i="3"/>
  <c r="V197" i="3"/>
  <c r="T197" i="3"/>
  <c r="R197" i="3"/>
  <c r="P197" i="3"/>
  <c r="N197" i="3"/>
  <c r="L197" i="3"/>
  <c r="J197" i="3"/>
  <c r="H197" i="3"/>
  <c r="F197" i="3"/>
  <c r="D197" i="3"/>
  <c r="BH196" i="3"/>
  <c r="BF196" i="3"/>
  <c r="BD196" i="3"/>
  <c r="BB196" i="3"/>
  <c r="AZ196" i="3"/>
  <c r="AX196" i="3"/>
  <c r="AV196" i="3"/>
  <c r="AT196" i="3"/>
  <c r="AR196" i="3"/>
  <c r="AO196" i="3"/>
  <c r="AN196" i="3"/>
  <c r="AL196" i="3"/>
  <c r="AJ196" i="3"/>
  <c r="AH196" i="3"/>
  <c r="AF196" i="3"/>
  <c r="AD196" i="3"/>
  <c r="AB196" i="3"/>
  <c r="Z196" i="3"/>
  <c r="X196" i="3"/>
  <c r="V196" i="3"/>
  <c r="T196" i="3"/>
  <c r="R196" i="3"/>
  <c r="P196" i="3"/>
  <c r="N196" i="3"/>
  <c r="L196" i="3"/>
  <c r="J196" i="3"/>
  <c r="H196" i="3"/>
  <c r="F196" i="3"/>
  <c r="D196" i="3"/>
  <c r="BH195" i="3"/>
  <c r="BF195" i="3"/>
  <c r="BD195" i="3"/>
  <c r="BB195" i="3"/>
  <c r="AZ195" i="3"/>
  <c r="AX195" i="3"/>
  <c r="AV195" i="3"/>
  <c r="AT195" i="3"/>
  <c r="AR195" i="3"/>
  <c r="AO195" i="3"/>
  <c r="AN195" i="3"/>
  <c r="AL195" i="3"/>
  <c r="AJ195" i="3"/>
  <c r="AH195" i="3"/>
  <c r="AF195" i="3"/>
  <c r="AD195" i="3"/>
  <c r="AB195" i="3"/>
  <c r="Z195" i="3"/>
  <c r="X195" i="3"/>
  <c r="V195" i="3"/>
  <c r="T195" i="3"/>
  <c r="R195" i="3"/>
  <c r="P195" i="3"/>
  <c r="N195" i="3"/>
  <c r="L195" i="3"/>
  <c r="J195" i="3"/>
  <c r="H195" i="3"/>
  <c r="F195" i="3"/>
  <c r="D195" i="3"/>
  <c r="BH194" i="3"/>
  <c r="BF194" i="3"/>
  <c r="BD194" i="3"/>
  <c r="BB194" i="3"/>
  <c r="AZ194" i="3"/>
  <c r="AX194" i="3"/>
  <c r="AV194" i="3"/>
  <c r="AT194" i="3"/>
  <c r="AR194" i="3"/>
  <c r="AO194" i="3"/>
  <c r="AN194" i="3"/>
  <c r="AL194" i="3"/>
  <c r="AJ194" i="3"/>
  <c r="AH194" i="3"/>
  <c r="AF194" i="3"/>
  <c r="AD194" i="3"/>
  <c r="AB194" i="3"/>
  <c r="Z194" i="3"/>
  <c r="X194" i="3"/>
  <c r="V194" i="3"/>
  <c r="T194" i="3"/>
  <c r="R194" i="3"/>
  <c r="P194" i="3"/>
  <c r="N194" i="3"/>
  <c r="L194" i="3"/>
  <c r="J194" i="3"/>
  <c r="H194" i="3"/>
  <c r="F194" i="3"/>
  <c r="D194" i="3"/>
  <c r="BH193" i="3"/>
  <c r="BF193" i="3"/>
  <c r="BD193" i="3"/>
  <c r="BB193" i="3"/>
  <c r="AZ193" i="3"/>
  <c r="AX193" i="3"/>
  <c r="AV193" i="3"/>
  <c r="AT193" i="3"/>
  <c r="AR193" i="3"/>
  <c r="AO193" i="3"/>
  <c r="AN193" i="3"/>
  <c r="AL193" i="3"/>
  <c r="AJ193" i="3"/>
  <c r="AH193" i="3"/>
  <c r="AF193" i="3"/>
  <c r="AD193" i="3"/>
  <c r="AB193" i="3"/>
  <c r="Z193" i="3"/>
  <c r="X193" i="3"/>
  <c r="V193" i="3"/>
  <c r="T193" i="3"/>
  <c r="R193" i="3"/>
  <c r="P193" i="3"/>
  <c r="N193" i="3"/>
  <c r="L193" i="3"/>
  <c r="J193" i="3"/>
  <c r="H193" i="3"/>
  <c r="F193" i="3"/>
  <c r="D193" i="3"/>
  <c r="BH192" i="3"/>
  <c r="BF192" i="3"/>
  <c r="BD192" i="3"/>
  <c r="BB192" i="3"/>
  <c r="AZ192" i="3"/>
  <c r="AX192" i="3"/>
  <c r="AV192" i="3"/>
  <c r="AT192" i="3"/>
  <c r="AR192" i="3"/>
  <c r="AO192" i="3"/>
  <c r="AN192" i="3"/>
  <c r="AL192" i="3"/>
  <c r="AJ192" i="3"/>
  <c r="AH192" i="3"/>
  <c r="AF192" i="3"/>
  <c r="AD192" i="3"/>
  <c r="AB192" i="3"/>
  <c r="Z192" i="3"/>
  <c r="X192" i="3"/>
  <c r="V192" i="3"/>
  <c r="T192" i="3"/>
  <c r="R192" i="3"/>
  <c r="P192" i="3"/>
  <c r="N192" i="3"/>
  <c r="L192" i="3"/>
  <c r="J192" i="3"/>
  <c r="H192" i="3"/>
  <c r="F192" i="3"/>
  <c r="D192" i="3"/>
  <c r="BH191" i="3"/>
  <c r="BF191" i="3"/>
  <c r="BD191" i="3"/>
  <c r="BB191" i="3"/>
  <c r="AZ191" i="3"/>
  <c r="AX191" i="3"/>
  <c r="AV191" i="3"/>
  <c r="AT191" i="3"/>
  <c r="AR191" i="3"/>
  <c r="AO191" i="3"/>
  <c r="AN191" i="3"/>
  <c r="AL191" i="3"/>
  <c r="AJ191" i="3"/>
  <c r="AH191" i="3"/>
  <c r="AF191" i="3"/>
  <c r="AD191" i="3"/>
  <c r="AB191" i="3"/>
  <c r="Z191" i="3"/>
  <c r="X191" i="3"/>
  <c r="V191" i="3"/>
  <c r="T191" i="3"/>
  <c r="R191" i="3"/>
  <c r="P191" i="3"/>
  <c r="N191" i="3"/>
  <c r="L191" i="3"/>
  <c r="J191" i="3"/>
  <c r="H191" i="3"/>
  <c r="F191" i="3"/>
  <c r="D191" i="3"/>
  <c r="BH190" i="3"/>
  <c r="BF190" i="3"/>
  <c r="BD190" i="3"/>
  <c r="BB190" i="3"/>
  <c r="AZ190" i="3"/>
  <c r="AX190" i="3"/>
  <c r="AV190" i="3"/>
  <c r="AT190" i="3"/>
  <c r="AR190" i="3"/>
  <c r="AO190" i="3"/>
  <c r="AN190" i="3"/>
  <c r="AL190" i="3"/>
  <c r="AJ190" i="3"/>
  <c r="AH190" i="3"/>
  <c r="AF190" i="3"/>
  <c r="AD190" i="3"/>
  <c r="AB190" i="3"/>
  <c r="Z190" i="3"/>
  <c r="X190" i="3"/>
  <c r="V190" i="3"/>
  <c r="T190" i="3"/>
  <c r="R190" i="3"/>
  <c r="P190" i="3"/>
  <c r="N190" i="3"/>
  <c r="L190" i="3"/>
  <c r="J190" i="3"/>
  <c r="H190" i="3"/>
  <c r="F190" i="3"/>
  <c r="D190" i="3"/>
  <c r="BH189" i="3"/>
  <c r="BF189" i="3"/>
  <c r="BD189" i="3"/>
  <c r="BB189" i="3"/>
  <c r="AZ189" i="3"/>
  <c r="AX189" i="3"/>
  <c r="AV189" i="3"/>
  <c r="AT189" i="3"/>
  <c r="AR189" i="3"/>
  <c r="AO189" i="3"/>
  <c r="AN189" i="3"/>
  <c r="AL189" i="3"/>
  <c r="AJ189" i="3"/>
  <c r="AH189" i="3"/>
  <c r="AF189" i="3"/>
  <c r="AD189" i="3"/>
  <c r="AB189" i="3"/>
  <c r="Z189" i="3"/>
  <c r="X189" i="3"/>
  <c r="V189" i="3"/>
  <c r="T189" i="3"/>
  <c r="R189" i="3"/>
  <c r="P189" i="3"/>
  <c r="N189" i="3"/>
  <c r="L189" i="3"/>
  <c r="J189" i="3"/>
  <c r="H189" i="3"/>
  <c r="F189" i="3"/>
  <c r="D189" i="3"/>
  <c r="BH188" i="3"/>
  <c r="BF188" i="3"/>
  <c r="BD188" i="3"/>
  <c r="BB188" i="3"/>
  <c r="AZ188" i="3"/>
  <c r="AX188" i="3"/>
  <c r="AV188" i="3"/>
  <c r="AT188" i="3"/>
  <c r="AR188" i="3"/>
  <c r="AO188" i="3"/>
  <c r="AN188" i="3"/>
  <c r="AL188" i="3"/>
  <c r="AJ188" i="3"/>
  <c r="AH188" i="3"/>
  <c r="AF188" i="3"/>
  <c r="AD188" i="3"/>
  <c r="AB188" i="3"/>
  <c r="Z188" i="3"/>
  <c r="X188" i="3"/>
  <c r="V188" i="3"/>
  <c r="T188" i="3"/>
  <c r="R188" i="3"/>
  <c r="P188" i="3"/>
  <c r="N188" i="3"/>
  <c r="L188" i="3"/>
  <c r="J188" i="3"/>
  <c r="H188" i="3"/>
  <c r="F188" i="3"/>
  <c r="D188" i="3"/>
  <c r="BH187" i="3"/>
  <c r="BF187" i="3"/>
  <c r="BD187" i="3"/>
  <c r="BB187" i="3"/>
  <c r="AZ187" i="3"/>
  <c r="AX187" i="3"/>
  <c r="AV187" i="3"/>
  <c r="AT187" i="3"/>
  <c r="AR187" i="3"/>
  <c r="AO187" i="3"/>
  <c r="AN187" i="3"/>
  <c r="AO185" i="3" s="1"/>
  <c r="AL187" i="3"/>
  <c r="AJ187" i="3"/>
  <c r="AH187" i="3"/>
  <c r="AF187" i="3"/>
  <c r="AD187" i="3"/>
  <c r="AB187" i="3"/>
  <c r="Z187" i="3"/>
  <c r="X187" i="3"/>
  <c r="V187" i="3"/>
  <c r="T187" i="3"/>
  <c r="R187" i="3"/>
  <c r="P187" i="3"/>
  <c r="N187" i="3"/>
  <c r="L187" i="3"/>
  <c r="J187" i="3"/>
  <c r="H187" i="3"/>
  <c r="F187" i="3"/>
  <c r="D187" i="3"/>
  <c r="BH186" i="3"/>
  <c r="BF186" i="3"/>
  <c r="BD186" i="3"/>
  <c r="BB186" i="3"/>
  <c r="AZ186" i="3"/>
  <c r="AX186" i="3"/>
  <c r="AV186" i="3"/>
  <c r="AT186" i="3"/>
  <c r="AR186" i="3"/>
  <c r="AO186" i="3"/>
  <c r="AN186" i="3"/>
  <c r="AL186" i="3"/>
  <c r="AJ186" i="3"/>
  <c r="AH186" i="3"/>
  <c r="AF186" i="3"/>
  <c r="AD186" i="3"/>
  <c r="AB186" i="3"/>
  <c r="Z186" i="3"/>
  <c r="X186" i="3"/>
  <c r="V186" i="3"/>
  <c r="T186" i="3"/>
  <c r="R186" i="3"/>
  <c r="P186" i="3"/>
  <c r="N186" i="3"/>
  <c r="L186" i="3"/>
  <c r="J186" i="3"/>
  <c r="H186" i="3"/>
  <c r="F186" i="3"/>
  <c r="D186" i="3"/>
  <c r="BH185" i="3"/>
  <c r="BF185" i="3"/>
  <c r="BD185" i="3"/>
  <c r="BB185" i="3"/>
  <c r="AZ185" i="3"/>
  <c r="AX185" i="3"/>
  <c r="AV185" i="3"/>
  <c r="AT185" i="3"/>
  <c r="AR185" i="3"/>
  <c r="AN185" i="3"/>
  <c r="AL185" i="3"/>
  <c r="AJ185" i="3"/>
  <c r="AH185" i="3"/>
  <c r="AF185" i="3"/>
  <c r="AD185" i="3"/>
  <c r="AB185" i="3"/>
  <c r="Z185" i="3"/>
  <c r="X185" i="3"/>
  <c r="V185" i="3"/>
  <c r="T185" i="3"/>
  <c r="R185" i="3"/>
  <c r="P185" i="3"/>
  <c r="N185" i="3"/>
  <c r="L185" i="3"/>
  <c r="J185" i="3"/>
  <c r="H185" i="3"/>
  <c r="F185" i="3"/>
  <c r="D185" i="3"/>
  <c r="BH184" i="3"/>
  <c r="BF184" i="3"/>
  <c r="BD184" i="3"/>
  <c r="BB184" i="3"/>
  <c r="AZ184" i="3"/>
  <c r="AX184" i="3"/>
  <c r="AV184" i="3"/>
  <c r="AT184" i="3"/>
  <c r="AR184" i="3"/>
  <c r="AO184" i="3"/>
  <c r="AN184" i="3"/>
  <c r="AL184" i="3"/>
  <c r="AJ184" i="3"/>
  <c r="AH184" i="3"/>
  <c r="AF184" i="3"/>
  <c r="AD184" i="3"/>
  <c r="AB184" i="3"/>
  <c r="Z184" i="3"/>
  <c r="X184" i="3"/>
  <c r="V184" i="3"/>
  <c r="T184" i="3"/>
  <c r="R184" i="3"/>
  <c r="P184" i="3"/>
  <c r="N184" i="3"/>
  <c r="L184" i="3"/>
  <c r="J184" i="3"/>
  <c r="H184" i="3"/>
  <c r="F184" i="3"/>
  <c r="D184" i="3"/>
  <c r="BH183" i="3"/>
  <c r="BF183" i="3"/>
  <c r="BD183" i="3"/>
  <c r="BB183" i="3"/>
  <c r="AZ183" i="3"/>
  <c r="AX183" i="3"/>
  <c r="AV183" i="3"/>
  <c r="AT183" i="3"/>
  <c r="AR183" i="3"/>
  <c r="AO183" i="3"/>
  <c r="AN183" i="3"/>
  <c r="AL183" i="3"/>
  <c r="AJ183" i="3"/>
  <c r="AH183" i="3"/>
  <c r="AF183" i="3"/>
  <c r="AD183" i="3"/>
  <c r="AB183" i="3"/>
  <c r="Z183" i="3"/>
  <c r="X183" i="3"/>
  <c r="V183" i="3"/>
  <c r="T183" i="3"/>
  <c r="R183" i="3"/>
  <c r="P183" i="3"/>
  <c r="N183" i="3"/>
  <c r="L183" i="3"/>
  <c r="J183" i="3"/>
  <c r="H183" i="3"/>
  <c r="F183" i="3"/>
  <c r="D183" i="3"/>
  <c r="BH182" i="3"/>
  <c r="BF182" i="3"/>
  <c r="BD182" i="3"/>
  <c r="BB182" i="3"/>
  <c r="AZ182" i="3"/>
  <c r="AX182" i="3"/>
  <c r="AV182" i="3"/>
  <c r="AT182" i="3"/>
  <c r="AR182" i="3"/>
  <c r="AO182" i="3"/>
  <c r="AN182" i="3"/>
  <c r="AL182" i="3"/>
  <c r="AJ182" i="3"/>
  <c r="AH182" i="3"/>
  <c r="AF182" i="3"/>
  <c r="AD182" i="3"/>
  <c r="AB182" i="3"/>
  <c r="Z182" i="3"/>
  <c r="X182" i="3"/>
  <c r="V182" i="3"/>
  <c r="T182" i="3"/>
  <c r="R182" i="3"/>
  <c r="P182" i="3"/>
  <c r="N182" i="3"/>
  <c r="L182" i="3"/>
  <c r="J182" i="3"/>
  <c r="H182" i="3"/>
  <c r="F182" i="3"/>
  <c r="D182" i="3"/>
  <c r="BH181" i="3"/>
  <c r="BF181" i="3"/>
  <c r="BD181" i="3"/>
  <c r="BB181" i="3"/>
  <c r="AZ181" i="3"/>
  <c r="AX181" i="3"/>
  <c r="AV181" i="3"/>
  <c r="AT181" i="3"/>
  <c r="AR181" i="3"/>
  <c r="AO181" i="3"/>
  <c r="AN181" i="3"/>
  <c r="AO179" i="3" s="1"/>
  <c r="AL181" i="3"/>
  <c r="AJ181" i="3"/>
  <c r="AH181" i="3"/>
  <c r="AF181" i="3"/>
  <c r="AD181" i="3"/>
  <c r="AB181" i="3"/>
  <c r="Z181" i="3"/>
  <c r="X181" i="3"/>
  <c r="V181" i="3"/>
  <c r="T181" i="3"/>
  <c r="R181" i="3"/>
  <c r="P181" i="3"/>
  <c r="N181" i="3"/>
  <c r="L181" i="3"/>
  <c r="J181" i="3"/>
  <c r="H181" i="3"/>
  <c r="F181" i="3"/>
  <c r="D181" i="3"/>
  <c r="BH180" i="3"/>
  <c r="BF180" i="3"/>
  <c r="BD180" i="3"/>
  <c r="BB180" i="3"/>
  <c r="AZ180" i="3"/>
  <c r="AX180" i="3"/>
  <c r="AV180" i="3"/>
  <c r="AT180" i="3"/>
  <c r="AR180" i="3"/>
  <c r="AO180" i="3"/>
  <c r="AN180" i="3"/>
  <c r="AL180" i="3"/>
  <c r="AJ180" i="3"/>
  <c r="AH180" i="3"/>
  <c r="AF180" i="3"/>
  <c r="AD180" i="3"/>
  <c r="AB180" i="3"/>
  <c r="Z180" i="3"/>
  <c r="X180" i="3"/>
  <c r="V180" i="3"/>
  <c r="T180" i="3"/>
  <c r="R180" i="3"/>
  <c r="P180" i="3"/>
  <c r="N180" i="3"/>
  <c r="L180" i="3"/>
  <c r="J180" i="3"/>
  <c r="H180" i="3"/>
  <c r="F180" i="3"/>
  <c r="D180" i="3"/>
  <c r="BH179" i="3"/>
  <c r="BF179" i="3"/>
  <c r="BD179" i="3"/>
  <c r="BB179" i="3"/>
  <c r="AZ179" i="3"/>
  <c r="AX179" i="3"/>
  <c r="AV179" i="3"/>
  <c r="AT179" i="3"/>
  <c r="AR179" i="3"/>
  <c r="AN179" i="3"/>
  <c r="AL179" i="3"/>
  <c r="AJ179" i="3"/>
  <c r="AH179" i="3"/>
  <c r="AF179" i="3"/>
  <c r="AD179" i="3"/>
  <c r="AB179" i="3"/>
  <c r="Z179" i="3"/>
  <c r="X179" i="3"/>
  <c r="V179" i="3"/>
  <c r="T179" i="3"/>
  <c r="R179" i="3"/>
  <c r="P179" i="3"/>
  <c r="N179" i="3"/>
  <c r="L179" i="3"/>
  <c r="J179" i="3"/>
  <c r="H179" i="3"/>
  <c r="F179" i="3"/>
  <c r="D179" i="3"/>
  <c r="BH178" i="3"/>
  <c r="BF178" i="3"/>
  <c r="BD178" i="3"/>
  <c r="BB178" i="3"/>
  <c r="AZ178" i="3"/>
  <c r="AX178" i="3"/>
  <c r="AV178" i="3"/>
  <c r="AT178" i="3"/>
  <c r="AR178" i="3"/>
  <c r="AO178" i="3"/>
  <c r="AN178" i="3"/>
  <c r="AL178" i="3"/>
  <c r="AJ178" i="3"/>
  <c r="AH178" i="3"/>
  <c r="AF178" i="3"/>
  <c r="AD178" i="3"/>
  <c r="AB178" i="3"/>
  <c r="Z178" i="3"/>
  <c r="X178" i="3"/>
  <c r="V178" i="3"/>
  <c r="T178" i="3"/>
  <c r="R178" i="3"/>
  <c r="P178" i="3"/>
  <c r="N178" i="3"/>
  <c r="L178" i="3"/>
  <c r="J178" i="3"/>
  <c r="H178" i="3"/>
  <c r="F178" i="3"/>
  <c r="D178" i="3"/>
  <c r="BH177" i="3"/>
  <c r="BF177" i="3"/>
  <c r="BD177" i="3"/>
  <c r="BB177" i="3"/>
  <c r="AZ177" i="3"/>
  <c r="AX177" i="3"/>
  <c r="AV177" i="3"/>
  <c r="AT177" i="3"/>
  <c r="AR177" i="3"/>
  <c r="AO177" i="3"/>
  <c r="AN177" i="3"/>
  <c r="AL177" i="3"/>
  <c r="AJ177" i="3"/>
  <c r="AH177" i="3"/>
  <c r="AF177" i="3"/>
  <c r="AD177" i="3"/>
  <c r="AB177" i="3"/>
  <c r="Z177" i="3"/>
  <c r="X177" i="3"/>
  <c r="V177" i="3"/>
  <c r="T177" i="3"/>
  <c r="R177" i="3"/>
  <c r="P177" i="3"/>
  <c r="N177" i="3"/>
  <c r="L177" i="3"/>
  <c r="J177" i="3"/>
  <c r="H177" i="3"/>
  <c r="F177" i="3"/>
  <c r="D177" i="3"/>
  <c r="BH176" i="3"/>
  <c r="BF176" i="3"/>
  <c r="BD176" i="3"/>
  <c r="BB176" i="3"/>
  <c r="AZ176" i="3"/>
  <c r="AX176" i="3"/>
  <c r="AV176" i="3"/>
  <c r="AT176" i="3"/>
  <c r="AR176" i="3"/>
  <c r="AO176" i="3"/>
  <c r="AN176" i="3"/>
  <c r="AL176" i="3"/>
  <c r="AJ176" i="3"/>
  <c r="AH176" i="3"/>
  <c r="AF176" i="3"/>
  <c r="AD176" i="3"/>
  <c r="AB176" i="3"/>
  <c r="Z176" i="3"/>
  <c r="X176" i="3"/>
  <c r="V176" i="3"/>
  <c r="T176" i="3"/>
  <c r="R176" i="3"/>
  <c r="P176" i="3"/>
  <c r="N176" i="3"/>
  <c r="L176" i="3"/>
  <c r="J176" i="3"/>
  <c r="H176" i="3"/>
  <c r="F176" i="3"/>
  <c r="D176" i="3"/>
  <c r="BH175" i="3"/>
  <c r="BF175" i="3"/>
  <c r="BD175" i="3"/>
  <c r="BB175" i="3"/>
  <c r="AZ175" i="3"/>
  <c r="AX175" i="3"/>
  <c r="AV175" i="3"/>
  <c r="AT175" i="3"/>
  <c r="AR175" i="3"/>
  <c r="AO175" i="3"/>
  <c r="AN175" i="3"/>
  <c r="AO173" i="3" s="1"/>
  <c r="AL175" i="3"/>
  <c r="AJ175" i="3"/>
  <c r="AH175" i="3"/>
  <c r="AF175" i="3"/>
  <c r="AD175" i="3"/>
  <c r="AB175" i="3"/>
  <c r="Z175" i="3"/>
  <c r="X175" i="3"/>
  <c r="V175" i="3"/>
  <c r="T175" i="3"/>
  <c r="R175" i="3"/>
  <c r="P175" i="3"/>
  <c r="N175" i="3"/>
  <c r="L175" i="3"/>
  <c r="J175" i="3"/>
  <c r="H175" i="3"/>
  <c r="F175" i="3"/>
  <c r="D175" i="3"/>
  <c r="BH174" i="3"/>
  <c r="BF174" i="3"/>
  <c r="BD174" i="3"/>
  <c r="BB174" i="3"/>
  <c r="AZ174" i="3"/>
  <c r="AX174" i="3"/>
  <c r="AV174" i="3"/>
  <c r="AT174" i="3"/>
  <c r="AR174" i="3"/>
  <c r="AO174" i="3"/>
  <c r="AN174" i="3"/>
  <c r="AL174" i="3"/>
  <c r="AJ174" i="3"/>
  <c r="AH174" i="3"/>
  <c r="AF174" i="3"/>
  <c r="AD174" i="3"/>
  <c r="AB174" i="3"/>
  <c r="Z174" i="3"/>
  <c r="X174" i="3"/>
  <c r="V174" i="3"/>
  <c r="T174" i="3"/>
  <c r="R174" i="3"/>
  <c r="P174" i="3"/>
  <c r="N174" i="3"/>
  <c r="L174" i="3"/>
  <c r="J174" i="3"/>
  <c r="H174" i="3"/>
  <c r="F174" i="3"/>
  <c r="D174" i="3"/>
  <c r="BH173" i="3"/>
  <c r="BF173" i="3"/>
  <c r="BD173" i="3"/>
  <c r="BB173" i="3"/>
  <c r="AZ173" i="3"/>
  <c r="AX173" i="3"/>
  <c r="AV173" i="3"/>
  <c r="AT173" i="3"/>
  <c r="AR173" i="3"/>
  <c r="AN173" i="3"/>
  <c r="AL173" i="3"/>
  <c r="AJ173" i="3"/>
  <c r="AH173" i="3"/>
  <c r="AF173" i="3"/>
  <c r="AD173" i="3"/>
  <c r="AB173" i="3"/>
  <c r="Z173" i="3"/>
  <c r="X173" i="3"/>
  <c r="V173" i="3"/>
  <c r="T173" i="3"/>
  <c r="R173" i="3"/>
  <c r="P173" i="3"/>
  <c r="N173" i="3"/>
  <c r="L173" i="3"/>
  <c r="J173" i="3"/>
  <c r="H173" i="3"/>
  <c r="F173" i="3"/>
  <c r="D173" i="3"/>
  <c r="BH172" i="3"/>
  <c r="BF172" i="3"/>
  <c r="BD172" i="3"/>
  <c r="BB172" i="3"/>
  <c r="AZ172" i="3"/>
  <c r="AX172" i="3"/>
  <c r="AV172" i="3"/>
  <c r="AT172" i="3"/>
  <c r="AR172" i="3"/>
  <c r="AO172" i="3"/>
  <c r="AN172" i="3"/>
  <c r="AO170" i="3" s="1"/>
  <c r="AL172" i="3"/>
  <c r="AJ172" i="3"/>
  <c r="AH172" i="3"/>
  <c r="AF172" i="3"/>
  <c r="AD172" i="3"/>
  <c r="AB172" i="3"/>
  <c r="Z172" i="3"/>
  <c r="X172" i="3"/>
  <c r="V172" i="3"/>
  <c r="T172" i="3"/>
  <c r="R172" i="3"/>
  <c r="P172" i="3"/>
  <c r="N172" i="3"/>
  <c r="L172" i="3"/>
  <c r="J172" i="3"/>
  <c r="H172" i="3"/>
  <c r="F172" i="3"/>
  <c r="D172" i="3"/>
  <c r="BH171" i="3"/>
  <c r="BF171" i="3"/>
  <c r="BD171" i="3"/>
  <c r="BB171" i="3"/>
  <c r="AZ171" i="3"/>
  <c r="AX171" i="3"/>
  <c r="AV171" i="3"/>
  <c r="AT171" i="3"/>
  <c r="AR171" i="3"/>
  <c r="AO171" i="3"/>
  <c r="AN171" i="3"/>
  <c r="AL171" i="3"/>
  <c r="AJ171" i="3"/>
  <c r="AH171" i="3"/>
  <c r="AF171" i="3"/>
  <c r="AD171" i="3"/>
  <c r="AB171" i="3"/>
  <c r="Z171" i="3"/>
  <c r="X171" i="3"/>
  <c r="V171" i="3"/>
  <c r="T171" i="3"/>
  <c r="R171" i="3"/>
  <c r="P171" i="3"/>
  <c r="N171" i="3"/>
  <c r="L171" i="3"/>
  <c r="J171" i="3"/>
  <c r="H171" i="3"/>
  <c r="F171" i="3"/>
  <c r="D171" i="3"/>
  <c r="BH170" i="3"/>
  <c r="BF170" i="3"/>
  <c r="BD170" i="3"/>
  <c r="BB170" i="3"/>
  <c r="AZ170" i="3"/>
  <c r="AX170" i="3"/>
  <c r="AV170" i="3"/>
  <c r="AT170" i="3"/>
  <c r="AR170" i="3"/>
  <c r="AN170" i="3"/>
  <c r="AL170" i="3"/>
  <c r="AJ170" i="3"/>
  <c r="AH170" i="3"/>
  <c r="AF170" i="3"/>
  <c r="AD170" i="3"/>
  <c r="AB170" i="3"/>
  <c r="Z170" i="3"/>
  <c r="X170" i="3"/>
  <c r="V170" i="3"/>
  <c r="T170" i="3"/>
  <c r="R170" i="3"/>
  <c r="P170" i="3"/>
  <c r="N170" i="3"/>
  <c r="L170" i="3"/>
  <c r="J170" i="3"/>
  <c r="H170" i="3"/>
  <c r="F170" i="3"/>
  <c r="D170" i="3"/>
  <c r="BH169" i="3"/>
  <c r="BF169" i="3"/>
  <c r="BD169" i="3"/>
  <c r="BB169" i="3"/>
  <c r="AZ169" i="3"/>
  <c r="AX169" i="3"/>
  <c r="AV169" i="3"/>
  <c r="AT169" i="3"/>
  <c r="AR169" i="3"/>
  <c r="AO169" i="3"/>
  <c r="AN169" i="3"/>
  <c r="AL169" i="3"/>
  <c r="AJ169" i="3"/>
  <c r="AH169" i="3"/>
  <c r="AF169" i="3"/>
  <c r="AD169" i="3"/>
  <c r="AB169" i="3"/>
  <c r="Z169" i="3"/>
  <c r="X169" i="3"/>
  <c r="V169" i="3"/>
  <c r="T169" i="3"/>
  <c r="R169" i="3"/>
  <c r="P169" i="3"/>
  <c r="N169" i="3"/>
  <c r="L169" i="3"/>
  <c r="J169" i="3"/>
  <c r="H169" i="3"/>
  <c r="F169" i="3"/>
  <c r="D169" i="3"/>
  <c r="BH168" i="3"/>
  <c r="BF168" i="3"/>
  <c r="BD168" i="3"/>
  <c r="BB168" i="3"/>
  <c r="AZ168" i="3"/>
  <c r="AX168" i="3"/>
  <c r="AV168" i="3"/>
  <c r="AT168" i="3"/>
  <c r="AR168" i="3"/>
  <c r="AO168" i="3"/>
  <c r="AN168" i="3"/>
  <c r="AL168" i="3"/>
  <c r="AJ168" i="3"/>
  <c r="AH168" i="3"/>
  <c r="AF168" i="3"/>
  <c r="AD168" i="3"/>
  <c r="AB168" i="3"/>
  <c r="Z168" i="3"/>
  <c r="X168" i="3"/>
  <c r="V168" i="3"/>
  <c r="T168" i="3"/>
  <c r="R168" i="3"/>
  <c r="P168" i="3"/>
  <c r="N168" i="3"/>
  <c r="L168" i="3"/>
  <c r="J168" i="3"/>
  <c r="H168" i="3"/>
  <c r="F168" i="3"/>
  <c r="D168" i="3"/>
  <c r="BH167" i="3"/>
  <c r="BF167" i="3"/>
  <c r="BD167" i="3"/>
  <c r="BB167" i="3"/>
  <c r="AZ167" i="3"/>
  <c r="AX167" i="3"/>
  <c r="AV167" i="3"/>
  <c r="AT167" i="3"/>
  <c r="AR167" i="3"/>
  <c r="AO167" i="3"/>
  <c r="AN167" i="3"/>
  <c r="AL167" i="3"/>
  <c r="AJ167" i="3"/>
  <c r="AH167" i="3"/>
  <c r="AF167" i="3"/>
  <c r="AD167" i="3"/>
  <c r="AB167" i="3"/>
  <c r="Z167" i="3"/>
  <c r="X167" i="3"/>
  <c r="V167" i="3"/>
  <c r="T167" i="3"/>
  <c r="R167" i="3"/>
  <c r="P167" i="3"/>
  <c r="N167" i="3"/>
  <c r="L167" i="3"/>
  <c r="J167" i="3"/>
  <c r="H167" i="3"/>
  <c r="F167" i="3"/>
  <c r="D167" i="3"/>
  <c r="BH166" i="3"/>
  <c r="BF166" i="3"/>
  <c r="BD166" i="3"/>
  <c r="BB166" i="3"/>
  <c r="AZ166" i="3"/>
  <c r="AX166" i="3"/>
  <c r="AV166" i="3"/>
  <c r="AT166" i="3"/>
  <c r="AR166" i="3"/>
  <c r="AO166" i="3"/>
  <c r="AN166" i="3"/>
  <c r="AL166" i="3"/>
  <c r="AJ166" i="3"/>
  <c r="AH166" i="3"/>
  <c r="AF166" i="3"/>
  <c r="AD166" i="3"/>
  <c r="AB166" i="3"/>
  <c r="Z166" i="3"/>
  <c r="X166" i="3"/>
  <c r="V166" i="3"/>
  <c r="T166" i="3"/>
  <c r="R166" i="3"/>
  <c r="P166" i="3"/>
  <c r="N166" i="3"/>
  <c r="L166" i="3"/>
  <c r="J166" i="3"/>
  <c r="H166" i="3"/>
  <c r="F166" i="3"/>
  <c r="D166" i="3"/>
  <c r="BH165" i="3"/>
  <c r="BF165" i="3"/>
  <c r="BD165" i="3"/>
  <c r="BB165" i="3"/>
  <c r="AZ165" i="3"/>
  <c r="AX165" i="3"/>
  <c r="AV165" i="3"/>
  <c r="AT165" i="3"/>
  <c r="AR165" i="3"/>
  <c r="AO165" i="3"/>
  <c r="AN165" i="3"/>
  <c r="AL165" i="3"/>
  <c r="AJ165" i="3"/>
  <c r="AH165" i="3"/>
  <c r="AF165" i="3"/>
  <c r="AD165" i="3"/>
  <c r="AB165" i="3"/>
  <c r="Z165" i="3"/>
  <c r="X165" i="3"/>
  <c r="V165" i="3"/>
  <c r="T165" i="3"/>
  <c r="R165" i="3"/>
  <c r="P165" i="3"/>
  <c r="N165" i="3"/>
  <c r="L165" i="3"/>
  <c r="J165" i="3"/>
  <c r="H165" i="3"/>
  <c r="F165" i="3"/>
  <c r="D165" i="3"/>
  <c r="BH164" i="3"/>
  <c r="BF164" i="3"/>
  <c r="BD164" i="3"/>
  <c r="BB164" i="3"/>
  <c r="AZ164" i="3"/>
  <c r="AX164" i="3"/>
  <c r="AV164" i="3"/>
  <c r="AT164" i="3"/>
  <c r="AR164" i="3"/>
  <c r="AO164" i="3"/>
  <c r="AN164" i="3"/>
  <c r="AL164" i="3"/>
  <c r="AJ164" i="3"/>
  <c r="AH164" i="3"/>
  <c r="AF164" i="3"/>
  <c r="AD164" i="3"/>
  <c r="AB164" i="3"/>
  <c r="Z164" i="3"/>
  <c r="X164" i="3"/>
  <c r="V164" i="3"/>
  <c r="T164" i="3"/>
  <c r="R164" i="3"/>
  <c r="P164" i="3"/>
  <c r="N164" i="3"/>
  <c r="L164" i="3"/>
  <c r="J164" i="3"/>
  <c r="H164" i="3"/>
  <c r="F164" i="3"/>
  <c r="D164" i="3"/>
  <c r="BH163" i="3"/>
  <c r="BF163" i="3"/>
  <c r="BD163" i="3"/>
  <c r="BB163" i="3"/>
  <c r="AZ163" i="3"/>
  <c r="AX163" i="3"/>
  <c r="AV163" i="3"/>
  <c r="AT163" i="3"/>
  <c r="AR163" i="3"/>
  <c r="AO163" i="3"/>
  <c r="AN163" i="3"/>
  <c r="AO161" i="3" s="1"/>
  <c r="AL163" i="3"/>
  <c r="AJ163" i="3"/>
  <c r="AH163" i="3"/>
  <c r="AF163" i="3"/>
  <c r="AD163" i="3"/>
  <c r="AB163" i="3"/>
  <c r="Z163" i="3"/>
  <c r="X163" i="3"/>
  <c r="V163" i="3"/>
  <c r="T163" i="3"/>
  <c r="R163" i="3"/>
  <c r="P163" i="3"/>
  <c r="N163" i="3"/>
  <c r="L163" i="3"/>
  <c r="J163" i="3"/>
  <c r="H163" i="3"/>
  <c r="F163" i="3"/>
  <c r="D163" i="3"/>
  <c r="BH162" i="3"/>
  <c r="BF162" i="3"/>
  <c r="BD162" i="3"/>
  <c r="BB162" i="3"/>
  <c r="AZ162" i="3"/>
  <c r="AX162" i="3"/>
  <c r="AV162" i="3"/>
  <c r="AT162" i="3"/>
  <c r="AR162" i="3"/>
  <c r="AO162" i="3"/>
  <c r="AN162" i="3"/>
  <c r="AL162" i="3"/>
  <c r="AJ162" i="3"/>
  <c r="AH162" i="3"/>
  <c r="AF162" i="3"/>
  <c r="AD162" i="3"/>
  <c r="AB162" i="3"/>
  <c r="Z162" i="3"/>
  <c r="X162" i="3"/>
  <c r="V162" i="3"/>
  <c r="T162" i="3"/>
  <c r="R162" i="3"/>
  <c r="P162" i="3"/>
  <c r="N162" i="3"/>
  <c r="L162" i="3"/>
  <c r="J162" i="3"/>
  <c r="H162" i="3"/>
  <c r="F162" i="3"/>
  <c r="D162" i="3"/>
  <c r="BH161" i="3"/>
  <c r="BF161" i="3"/>
  <c r="BD161" i="3"/>
  <c r="BB161" i="3"/>
  <c r="AZ161" i="3"/>
  <c r="AX161" i="3"/>
  <c r="AV161" i="3"/>
  <c r="AT161" i="3"/>
  <c r="AR161" i="3"/>
  <c r="AN161" i="3"/>
  <c r="AL161" i="3"/>
  <c r="AJ161" i="3"/>
  <c r="AH161" i="3"/>
  <c r="AF161" i="3"/>
  <c r="AD161" i="3"/>
  <c r="AB161" i="3"/>
  <c r="Z161" i="3"/>
  <c r="X161" i="3"/>
  <c r="V161" i="3"/>
  <c r="T161" i="3"/>
  <c r="R161" i="3"/>
  <c r="P161" i="3"/>
  <c r="N161" i="3"/>
  <c r="L161" i="3"/>
  <c r="J161" i="3"/>
  <c r="H161" i="3"/>
  <c r="F161" i="3"/>
  <c r="D161" i="3"/>
  <c r="BH160" i="3"/>
  <c r="BF160" i="3"/>
  <c r="BD160" i="3"/>
  <c r="BB160" i="3"/>
  <c r="AZ160" i="3"/>
  <c r="AX160" i="3"/>
  <c r="AV160" i="3"/>
  <c r="AT160" i="3"/>
  <c r="AR160" i="3"/>
  <c r="AO160" i="3"/>
  <c r="AN160" i="3"/>
  <c r="AL160" i="3"/>
  <c r="AJ160" i="3"/>
  <c r="AH160" i="3"/>
  <c r="AF160" i="3"/>
  <c r="AD160" i="3"/>
  <c r="AB160" i="3"/>
  <c r="Z160" i="3"/>
  <c r="X160" i="3"/>
  <c r="V160" i="3"/>
  <c r="T160" i="3"/>
  <c r="R160" i="3"/>
  <c r="P160" i="3"/>
  <c r="N160" i="3"/>
  <c r="L160" i="3"/>
  <c r="J160" i="3"/>
  <c r="H160" i="3"/>
  <c r="F160" i="3"/>
  <c r="D160" i="3"/>
  <c r="BH159" i="3"/>
  <c r="BF159" i="3"/>
  <c r="BD159" i="3"/>
  <c r="BB159" i="3"/>
  <c r="AZ159" i="3"/>
  <c r="AX159" i="3"/>
  <c r="AV159" i="3"/>
  <c r="AT159" i="3"/>
  <c r="AR159" i="3"/>
  <c r="AO159" i="3"/>
  <c r="AN159" i="3"/>
  <c r="AL159" i="3"/>
  <c r="AJ159" i="3"/>
  <c r="AH159" i="3"/>
  <c r="AF159" i="3"/>
  <c r="AD159" i="3"/>
  <c r="AB159" i="3"/>
  <c r="Z159" i="3"/>
  <c r="X159" i="3"/>
  <c r="V159" i="3"/>
  <c r="T159" i="3"/>
  <c r="R159" i="3"/>
  <c r="P159" i="3"/>
  <c r="N159" i="3"/>
  <c r="L159" i="3"/>
  <c r="J159" i="3"/>
  <c r="H159" i="3"/>
  <c r="F159" i="3"/>
  <c r="D159" i="3"/>
  <c r="BH158" i="3"/>
  <c r="BF158" i="3"/>
  <c r="BD158" i="3"/>
  <c r="BB158" i="3"/>
  <c r="AZ158" i="3"/>
  <c r="AX158" i="3"/>
  <c r="AV158" i="3"/>
  <c r="AT158" i="3"/>
  <c r="AR158" i="3"/>
  <c r="AO158" i="3"/>
  <c r="AN158" i="3"/>
  <c r="AL158" i="3"/>
  <c r="AJ158" i="3"/>
  <c r="AH158" i="3"/>
  <c r="AF158" i="3"/>
  <c r="AD158" i="3"/>
  <c r="AB158" i="3"/>
  <c r="Z158" i="3"/>
  <c r="X158" i="3"/>
  <c r="V158" i="3"/>
  <c r="T158" i="3"/>
  <c r="R158" i="3"/>
  <c r="P158" i="3"/>
  <c r="N158" i="3"/>
  <c r="L158" i="3"/>
  <c r="J158" i="3"/>
  <c r="H158" i="3"/>
  <c r="F158" i="3"/>
  <c r="D158" i="3"/>
  <c r="BH157" i="3"/>
  <c r="BF157" i="3"/>
  <c r="BD157" i="3"/>
  <c r="BB157" i="3"/>
  <c r="AZ157" i="3"/>
  <c r="AX157" i="3"/>
  <c r="AV157" i="3"/>
  <c r="AT157" i="3"/>
  <c r="AR157" i="3"/>
  <c r="AO157" i="3"/>
  <c r="AN157" i="3"/>
  <c r="AL157" i="3"/>
  <c r="AJ157" i="3"/>
  <c r="AH157" i="3"/>
  <c r="AF157" i="3"/>
  <c r="AD157" i="3"/>
  <c r="AB157" i="3"/>
  <c r="Z157" i="3"/>
  <c r="X157" i="3"/>
  <c r="V157" i="3"/>
  <c r="T157" i="3"/>
  <c r="R157" i="3"/>
  <c r="P157" i="3"/>
  <c r="N157" i="3"/>
  <c r="L157" i="3"/>
  <c r="J157" i="3"/>
  <c r="H157" i="3"/>
  <c r="F157" i="3"/>
  <c r="D157" i="3"/>
  <c r="BH156" i="3"/>
  <c r="BF156" i="3"/>
  <c r="BD156" i="3"/>
  <c r="BB156" i="3"/>
  <c r="AZ156" i="3"/>
  <c r="AX156" i="3"/>
  <c r="AV156" i="3"/>
  <c r="AT156" i="3"/>
  <c r="AR156" i="3"/>
  <c r="AO156" i="3"/>
  <c r="AN156" i="3"/>
  <c r="AL156" i="3"/>
  <c r="AJ156" i="3"/>
  <c r="AH156" i="3"/>
  <c r="AF156" i="3"/>
  <c r="AD156" i="3"/>
  <c r="AB156" i="3"/>
  <c r="Z156" i="3"/>
  <c r="X156" i="3"/>
  <c r="V156" i="3"/>
  <c r="T156" i="3"/>
  <c r="R156" i="3"/>
  <c r="P156" i="3"/>
  <c r="N156" i="3"/>
  <c r="L156" i="3"/>
  <c r="J156" i="3"/>
  <c r="H156" i="3"/>
  <c r="F156" i="3"/>
  <c r="D156" i="3"/>
  <c r="BH155" i="3"/>
  <c r="BF155" i="3"/>
  <c r="BD155" i="3"/>
  <c r="BB155" i="3"/>
  <c r="AZ155" i="3"/>
  <c r="AX155" i="3"/>
  <c r="AV155" i="3"/>
  <c r="AT155" i="3"/>
  <c r="AR155" i="3"/>
  <c r="AO155" i="3"/>
  <c r="AN155" i="3"/>
  <c r="AL155" i="3"/>
  <c r="AJ155" i="3"/>
  <c r="AH155" i="3"/>
  <c r="AF155" i="3"/>
  <c r="AD155" i="3"/>
  <c r="AB155" i="3"/>
  <c r="Z155" i="3"/>
  <c r="X155" i="3"/>
  <c r="V155" i="3"/>
  <c r="T155" i="3"/>
  <c r="R155" i="3"/>
  <c r="P155" i="3"/>
  <c r="N155" i="3"/>
  <c r="L155" i="3"/>
  <c r="J155" i="3"/>
  <c r="H155" i="3"/>
  <c r="F155" i="3"/>
  <c r="D155" i="3"/>
  <c r="BH154" i="3"/>
  <c r="BF154" i="3"/>
  <c r="BD154" i="3"/>
  <c r="BB154" i="3"/>
  <c r="AZ154" i="3"/>
  <c r="AX154" i="3"/>
  <c r="AV154" i="3"/>
  <c r="AT154" i="3"/>
  <c r="AR154" i="3"/>
  <c r="AO154" i="3"/>
  <c r="AN154" i="3"/>
  <c r="AL154" i="3"/>
  <c r="AJ154" i="3"/>
  <c r="AH154" i="3"/>
  <c r="AF154" i="3"/>
  <c r="AD154" i="3"/>
  <c r="AB154" i="3"/>
  <c r="Z154" i="3"/>
  <c r="X154" i="3"/>
  <c r="V154" i="3"/>
  <c r="T154" i="3"/>
  <c r="R154" i="3"/>
  <c r="P154" i="3"/>
  <c r="N154" i="3"/>
  <c r="L154" i="3"/>
  <c r="J154" i="3"/>
  <c r="H154" i="3"/>
  <c r="F154" i="3"/>
  <c r="D154" i="3"/>
  <c r="BH153" i="3"/>
  <c r="BF153" i="3"/>
  <c r="BD153" i="3"/>
  <c r="BB153" i="3"/>
  <c r="AZ153" i="3"/>
  <c r="AX153" i="3"/>
  <c r="AV153" i="3"/>
  <c r="AT153" i="3"/>
  <c r="AR153" i="3"/>
  <c r="AO153" i="3"/>
  <c r="AN153" i="3"/>
  <c r="AL153" i="3"/>
  <c r="AJ153" i="3"/>
  <c r="AH153" i="3"/>
  <c r="AF153" i="3"/>
  <c r="AD153" i="3"/>
  <c r="AB153" i="3"/>
  <c r="Z153" i="3"/>
  <c r="X153" i="3"/>
  <c r="V153" i="3"/>
  <c r="T153" i="3"/>
  <c r="R153" i="3"/>
  <c r="P153" i="3"/>
  <c r="N153" i="3"/>
  <c r="L153" i="3"/>
  <c r="J153" i="3"/>
  <c r="H153" i="3"/>
  <c r="F153" i="3"/>
  <c r="D153" i="3"/>
  <c r="BH152" i="3"/>
  <c r="BF152" i="3"/>
  <c r="BD152" i="3"/>
  <c r="BB152" i="3"/>
  <c r="AZ152" i="3"/>
  <c r="AX152" i="3"/>
  <c r="AV152" i="3"/>
  <c r="AT152" i="3"/>
  <c r="AR152" i="3"/>
  <c r="AO152" i="3"/>
  <c r="AN152" i="3"/>
  <c r="AL152" i="3"/>
  <c r="AJ152" i="3"/>
  <c r="AH152" i="3"/>
  <c r="AF152" i="3"/>
  <c r="AD152" i="3"/>
  <c r="AB152" i="3"/>
  <c r="Z152" i="3"/>
  <c r="X152" i="3"/>
  <c r="V152" i="3"/>
  <c r="T152" i="3"/>
  <c r="R152" i="3"/>
  <c r="P152" i="3"/>
  <c r="N152" i="3"/>
  <c r="L152" i="3"/>
  <c r="J152" i="3"/>
  <c r="H152" i="3"/>
  <c r="F152" i="3"/>
  <c r="D152" i="3"/>
  <c r="BH151" i="3"/>
  <c r="BF151" i="3"/>
  <c r="BD151" i="3"/>
  <c r="BB151" i="3"/>
  <c r="AZ151" i="3"/>
  <c r="AX151" i="3"/>
  <c r="AV151" i="3"/>
  <c r="AT151" i="3"/>
  <c r="AR151" i="3"/>
  <c r="AO151" i="3"/>
  <c r="AN151" i="3"/>
  <c r="AO149" i="3" s="1"/>
  <c r="AL151" i="3"/>
  <c r="AJ151" i="3"/>
  <c r="AH151" i="3"/>
  <c r="AF151" i="3"/>
  <c r="AD151" i="3"/>
  <c r="AB151" i="3"/>
  <c r="Z151" i="3"/>
  <c r="X151" i="3"/>
  <c r="V151" i="3"/>
  <c r="T151" i="3"/>
  <c r="R151" i="3"/>
  <c r="P151" i="3"/>
  <c r="N151" i="3"/>
  <c r="L151" i="3"/>
  <c r="J151" i="3"/>
  <c r="H151" i="3"/>
  <c r="F151" i="3"/>
  <c r="D151" i="3"/>
  <c r="BH150" i="3"/>
  <c r="BF150" i="3"/>
  <c r="BD150" i="3"/>
  <c r="BB150" i="3"/>
  <c r="AZ150" i="3"/>
  <c r="AX150" i="3"/>
  <c r="AV150" i="3"/>
  <c r="AT150" i="3"/>
  <c r="AR150" i="3"/>
  <c r="AO150" i="3"/>
  <c r="AN150" i="3"/>
  <c r="AL150" i="3"/>
  <c r="AJ150" i="3"/>
  <c r="AH150" i="3"/>
  <c r="AF150" i="3"/>
  <c r="AD150" i="3"/>
  <c r="AB150" i="3"/>
  <c r="Z150" i="3"/>
  <c r="X150" i="3"/>
  <c r="V150" i="3"/>
  <c r="T150" i="3"/>
  <c r="R150" i="3"/>
  <c r="P150" i="3"/>
  <c r="N150" i="3"/>
  <c r="L150" i="3"/>
  <c r="J150" i="3"/>
  <c r="H150" i="3"/>
  <c r="F150" i="3"/>
  <c r="D150" i="3"/>
  <c r="BH149" i="3"/>
  <c r="BF149" i="3"/>
  <c r="BD149" i="3"/>
  <c r="BB149" i="3"/>
  <c r="AZ149" i="3"/>
  <c r="AX149" i="3"/>
  <c r="AV149" i="3"/>
  <c r="AT149" i="3"/>
  <c r="AR149" i="3"/>
  <c r="AN149" i="3"/>
  <c r="AL149" i="3"/>
  <c r="AJ149" i="3"/>
  <c r="AH149" i="3"/>
  <c r="AF149" i="3"/>
  <c r="AD149" i="3"/>
  <c r="AB149" i="3"/>
  <c r="Z149" i="3"/>
  <c r="X149" i="3"/>
  <c r="V149" i="3"/>
  <c r="T149" i="3"/>
  <c r="R149" i="3"/>
  <c r="P149" i="3"/>
  <c r="N149" i="3"/>
  <c r="L149" i="3"/>
  <c r="J149" i="3"/>
  <c r="H149" i="3"/>
  <c r="F149" i="3"/>
  <c r="D149" i="3"/>
  <c r="BH148" i="3"/>
  <c r="BF148" i="3"/>
  <c r="BD148" i="3"/>
  <c r="BB148" i="3"/>
  <c r="AZ148" i="3"/>
  <c r="AX148" i="3"/>
  <c r="AV148" i="3"/>
  <c r="AT148" i="3"/>
  <c r="AR148" i="3"/>
  <c r="AO148" i="3"/>
  <c r="AN148" i="3"/>
  <c r="AL148" i="3"/>
  <c r="AJ148" i="3"/>
  <c r="AH148" i="3"/>
  <c r="AF148" i="3"/>
  <c r="AD148" i="3"/>
  <c r="AB148" i="3"/>
  <c r="Z148" i="3"/>
  <c r="X148" i="3"/>
  <c r="V148" i="3"/>
  <c r="T148" i="3"/>
  <c r="R148" i="3"/>
  <c r="P148" i="3"/>
  <c r="N148" i="3"/>
  <c r="L148" i="3"/>
  <c r="J148" i="3"/>
  <c r="H148" i="3"/>
  <c r="F148" i="3"/>
  <c r="D148" i="3"/>
  <c r="BH147" i="3"/>
  <c r="BF147" i="3"/>
  <c r="BD147" i="3"/>
  <c r="BB147" i="3"/>
  <c r="AZ147" i="3"/>
  <c r="AX147" i="3"/>
  <c r="AV147" i="3"/>
  <c r="AT147" i="3"/>
  <c r="AR147" i="3"/>
  <c r="AO147" i="3"/>
  <c r="AN147" i="3"/>
  <c r="AL147" i="3"/>
  <c r="AJ147" i="3"/>
  <c r="AH147" i="3"/>
  <c r="AF147" i="3"/>
  <c r="AD147" i="3"/>
  <c r="AB147" i="3"/>
  <c r="Z147" i="3"/>
  <c r="X147" i="3"/>
  <c r="V147" i="3"/>
  <c r="T147" i="3"/>
  <c r="R147" i="3"/>
  <c r="P147" i="3"/>
  <c r="N147" i="3"/>
  <c r="L147" i="3"/>
  <c r="J147" i="3"/>
  <c r="H147" i="3"/>
  <c r="F147" i="3"/>
  <c r="D147" i="3"/>
  <c r="BH146" i="3"/>
  <c r="BF146" i="3"/>
  <c r="BD146" i="3"/>
  <c r="BB146" i="3"/>
  <c r="AZ146" i="3"/>
  <c r="AX146" i="3"/>
  <c r="AV146" i="3"/>
  <c r="AT146" i="3"/>
  <c r="AR146" i="3"/>
  <c r="AO146" i="3"/>
  <c r="AN146" i="3"/>
  <c r="AL146" i="3"/>
  <c r="AJ146" i="3"/>
  <c r="AH146" i="3"/>
  <c r="AF146" i="3"/>
  <c r="AD146" i="3"/>
  <c r="AB146" i="3"/>
  <c r="Z146" i="3"/>
  <c r="X146" i="3"/>
  <c r="V146" i="3"/>
  <c r="T146" i="3"/>
  <c r="R146" i="3"/>
  <c r="P146" i="3"/>
  <c r="N146" i="3"/>
  <c r="L146" i="3"/>
  <c r="J146" i="3"/>
  <c r="H146" i="3"/>
  <c r="F146" i="3"/>
  <c r="D146" i="3"/>
  <c r="BH145" i="3"/>
  <c r="BF145" i="3"/>
  <c r="BD145" i="3"/>
  <c r="BB145" i="3"/>
  <c r="AZ145" i="3"/>
  <c r="AX145" i="3"/>
  <c r="AV145" i="3"/>
  <c r="AT145" i="3"/>
  <c r="AR145" i="3"/>
  <c r="AO145" i="3"/>
  <c r="AN145" i="3"/>
  <c r="AL145" i="3"/>
  <c r="AJ145" i="3"/>
  <c r="AH145" i="3"/>
  <c r="AF145" i="3"/>
  <c r="AD145" i="3"/>
  <c r="AB145" i="3"/>
  <c r="Z145" i="3"/>
  <c r="X145" i="3"/>
  <c r="V145" i="3"/>
  <c r="T145" i="3"/>
  <c r="R145" i="3"/>
  <c r="P145" i="3"/>
  <c r="N145" i="3"/>
  <c r="L145" i="3"/>
  <c r="J145" i="3"/>
  <c r="H145" i="3"/>
  <c r="F145" i="3"/>
  <c r="D145" i="3"/>
  <c r="BH144" i="3"/>
  <c r="BF144" i="3"/>
  <c r="BD144" i="3"/>
  <c r="BB144" i="3"/>
  <c r="AZ144" i="3"/>
  <c r="AX144" i="3"/>
  <c r="AV144" i="3"/>
  <c r="AT144" i="3"/>
  <c r="AR144" i="3"/>
  <c r="AO144" i="3"/>
  <c r="AN144" i="3"/>
  <c r="AL144" i="3"/>
  <c r="AJ144" i="3"/>
  <c r="AH144" i="3"/>
  <c r="AF144" i="3"/>
  <c r="AD144" i="3"/>
  <c r="AB144" i="3"/>
  <c r="Z144" i="3"/>
  <c r="X144" i="3"/>
  <c r="V144" i="3"/>
  <c r="T144" i="3"/>
  <c r="R144" i="3"/>
  <c r="P144" i="3"/>
  <c r="N144" i="3"/>
  <c r="L144" i="3"/>
  <c r="J144" i="3"/>
  <c r="H144" i="3"/>
  <c r="F144" i="3"/>
  <c r="D144" i="3"/>
  <c r="BH143" i="3"/>
  <c r="BF143" i="3"/>
  <c r="BD143" i="3"/>
  <c r="BB143" i="3"/>
  <c r="AZ143" i="3"/>
  <c r="AX143" i="3"/>
  <c r="AV143" i="3"/>
  <c r="AT143" i="3"/>
  <c r="AR143" i="3"/>
  <c r="AO143" i="3"/>
  <c r="AN143" i="3"/>
  <c r="AL143" i="3"/>
  <c r="AJ143" i="3"/>
  <c r="AH143" i="3"/>
  <c r="AF143" i="3"/>
  <c r="AD143" i="3"/>
  <c r="AB143" i="3"/>
  <c r="Z143" i="3"/>
  <c r="X143" i="3"/>
  <c r="V143" i="3"/>
  <c r="T143" i="3"/>
  <c r="R143" i="3"/>
  <c r="P143" i="3"/>
  <c r="N143" i="3"/>
  <c r="L143" i="3"/>
  <c r="J143" i="3"/>
  <c r="H143" i="3"/>
  <c r="F143" i="3"/>
  <c r="D143" i="3"/>
  <c r="BH142" i="3"/>
  <c r="BF142" i="3"/>
  <c r="BD142" i="3"/>
  <c r="BB142" i="3"/>
  <c r="AZ142" i="3"/>
  <c r="AX142" i="3"/>
  <c r="AV142" i="3"/>
  <c r="AT142" i="3"/>
  <c r="AR142" i="3"/>
  <c r="AO142" i="3"/>
  <c r="AN142" i="3"/>
  <c r="AL142" i="3"/>
  <c r="AJ142" i="3"/>
  <c r="AH142" i="3"/>
  <c r="AF142" i="3"/>
  <c r="AD142" i="3"/>
  <c r="AB142" i="3"/>
  <c r="Z142" i="3"/>
  <c r="X142" i="3"/>
  <c r="V142" i="3"/>
  <c r="T142" i="3"/>
  <c r="R142" i="3"/>
  <c r="P142" i="3"/>
  <c r="N142" i="3"/>
  <c r="L142" i="3"/>
  <c r="J142" i="3"/>
  <c r="H142" i="3"/>
  <c r="F142" i="3"/>
  <c r="D142" i="3"/>
  <c r="BH141" i="3"/>
  <c r="BF141" i="3"/>
  <c r="BD141" i="3"/>
  <c r="BB141" i="3"/>
  <c r="AZ141" i="3"/>
  <c r="AX141" i="3"/>
  <c r="AV141" i="3"/>
  <c r="AT141" i="3"/>
  <c r="AR141" i="3"/>
  <c r="AO141" i="3"/>
  <c r="AN141" i="3"/>
  <c r="AL141" i="3"/>
  <c r="AJ141" i="3"/>
  <c r="AH141" i="3"/>
  <c r="AF141" i="3"/>
  <c r="AD141" i="3"/>
  <c r="AB141" i="3"/>
  <c r="Z141" i="3"/>
  <c r="X141" i="3"/>
  <c r="V141" i="3"/>
  <c r="T141" i="3"/>
  <c r="R141" i="3"/>
  <c r="P141" i="3"/>
  <c r="N141" i="3"/>
  <c r="L141" i="3"/>
  <c r="J141" i="3"/>
  <c r="H141" i="3"/>
  <c r="F141" i="3"/>
  <c r="D141" i="3"/>
  <c r="BH140" i="3"/>
  <c r="BF140" i="3"/>
  <c r="BD140" i="3"/>
  <c r="BB140" i="3"/>
  <c r="AZ140" i="3"/>
  <c r="AX140" i="3"/>
  <c r="AV140" i="3"/>
  <c r="AT140" i="3"/>
  <c r="AR140" i="3"/>
  <c r="AO140" i="3"/>
  <c r="AN140" i="3"/>
  <c r="AL140" i="3"/>
  <c r="AJ140" i="3"/>
  <c r="AH140" i="3"/>
  <c r="AF140" i="3"/>
  <c r="AD140" i="3"/>
  <c r="AB140" i="3"/>
  <c r="Z140" i="3"/>
  <c r="X140" i="3"/>
  <c r="V140" i="3"/>
  <c r="T140" i="3"/>
  <c r="R140" i="3"/>
  <c r="P140" i="3"/>
  <c r="N140" i="3"/>
  <c r="L140" i="3"/>
  <c r="J140" i="3"/>
  <c r="H140" i="3"/>
  <c r="F140" i="3"/>
  <c r="D140" i="3"/>
  <c r="BH139" i="3"/>
  <c r="BF139" i="3"/>
  <c r="BD139" i="3"/>
  <c r="BB139" i="3"/>
  <c r="AZ139" i="3"/>
  <c r="AX139" i="3"/>
  <c r="AV139" i="3"/>
  <c r="AT139" i="3"/>
  <c r="AR139" i="3"/>
  <c r="AO139" i="3"/>
  <c r="AN139" i="3"/>
  <c r="AO137" i="3" s="1"/>
  <c r="AL139" i="3"/>
  <c r="AJ139" i="3"/>
  <c r="AH139" i="3"/>
  <c r="AF139" i="3"/>
  <c r="AD139" i="3"/>
  <c r="AB139" i="3"/>
  <c r="Z139" i="3"/>
  <c r="X139" i="3"/>
  <c r="V139" i="3"/>
  <c r="T139" i="3"/>
  <c r="R139" i="3"/>
  <c r="P139" i="3"/>
  <c r="N139" i="3"/>
  <c r="L139" i="3"/>
  <c r="J139" i="3"/>
  <c r="H139" i="3"/>
  <c r="F139" i="3"/>
  <c r="D139" i="3"/>
  <c r="BH138" i="3"/>
  <c r="BF138" i="3"/>
  <c r="BD138" i="3"/>
  <c r="BB138" i="3"/>
  <c r="AZ138" i="3"/>
  <c r="AX138" i="3"/>
  <c r="AV138" i="3"/>
  <c r="AT138" i="3"/>
  <c r="AR138" i="3"/>
  <c r="AO138" i="3"/>
  <c r="AN138" i="3"/>
  <c r="AL138" i="3"/>
  <c r="AJ138" i="3"/>
  <c r="AH138" i="3"/>
  <c r="AF138" i="3"/>
  <c r="AD138" i="3"/>
  <c r="AB138" i="3"/>
  <c r="Z138" i="3"/>
  <c r="X138" i="3"/>
  <c r="V138" i="3"/>
  <c r="T138" i="3"/>
  <c r="R138" i="3"/>
  <c r="P138" i="3"/>
  <c r="N138" i="3"/>
  <c r="L138" i="3"/>
  <c r="J138" i="3"/>
  <c r="H138" i="3"/>
  <c r="F138" i="3"/>
  <c r="D138" i="3"/>
  <c r="BH137" i="3"/>
  <c r="BF137" i="3"/>
  <c r="BD137" i="3"/>
  <c r="BB137" i="3"/>
  <c r="AZ137" i="3"/>
  <c r="AX137" i="3"/>
  <c r="AV137" i="3"/>
  <c r="AT137" i="3"/>
  <c r="AR137" i="3"/>
  <c r="AN137" i="3"/>
  <c r="AL137" i="3"/>
  <c r="AJ137" i="3"/>
  <c r="AH137" i="3"/>
  <c r="AF137" i="3"/>
  <c r="AD137" i="3"/>
  <c r="AB137" i="3"/>
  <c r="Z137" i="3"/>
  <c r="X137" i="3"/>
  <c r="V137" i="3"/>
  <c r="T137" i="3"/>
  <c r="R137" i="3"/>
  <c r="P137" i="3"/>
  <c r="N137" i="3"/>
  <c r="L137" i="3"/>
  <c r="J137" i="3"/>
  <c r="H137" i="3"/>
  <c r="F137" i="3"/>
  <c r="D137" i="3"/>
  <c r="BH136" i="3"/>
  <c r="BF136" i="3"/>
  <c r="BD136" i="3"/>
  <c r="BB136" i="3"/>
  <c r="AZ136" i="3"/>
  <c r="AX136" i="3"/>
  <c r="AV136" i="3"/>
  <c r="AT136" i="3"/>
  <c r="AR136" i="3"/>
  <c r="AO136" i="3"/>
  <c r="AN136" i="3"/>
  <c r="AL136" i="3"/>
  <c r="AJ136" i="3"/>
  <c r="AH136" i="3"/>
  <c r="AF136" i="3"/>
  <c r="AD136" i="3"/>
  <c r="AB136" i="3"/>
  <c r="Z136" i="3"/>
  <c r="X136" i="3"/>
  <c r="V136" i="3"/>
  <c r="T136" i="3"/>
  <c r="R136" i="3"/>
  <c r="P136" i="3"/>
  <c r="N136" i="3"/>
  <c r="L136" i="3"/>
  <c r="J136" i="3"/>
  <c r="H136" i="3"/>
  <c r="F136" i="3"/>
  <c r="D136" i="3"/>
  <c r="BH135" i="3"/>
  <c r="BF135" i="3"/>
  <c r="BD135" i="3"/>
  <c r="BB135" i="3"/>
  <c r="AZ135" i="3"/>
  <c r="AX135" i="3"/>
  <c r="AV135" i="3"/>
  <c r="AT135" i="3"/>
  <c r="AR135" i="3"/>
  <c r="AO135" i="3"/>
  <c r="AN135" i="3"/>
  <c r="AL135" i="3"/>
  <c r="AJ135" i="3"/>
  <c r="AH135" i="3"/>
  <c r="AF135" i="3"/>
  <c r="AD135" i="3"/>
  <c r="AB135" i="3"/>
  <c r="Z135" i="3"/>
  <c r="X135" i="3"/>
  <c r="V135" i="3"/>
  <c r="T135" i="3"/>
  <c r="R135" i="3"/>
  <c r="P135" i="3"/>
  <c r="N135" i="3"/>
  <c r="L135" i="3"/>
  <c r="J135" i="3"/>
  <c r="H135" i="3"/>
  <c r="F135" i="3"/>
  <c r="D135" i="3"/>
  <c r="BH134" i="3"/>
  <c r="BF134" i="3"/>
  <c r="BD134" i="3"/>
  <c r="BB134" i="3"/>
  <c r="AZ134" i="3"/>
  <c r="AX134" i="3"/>
  <c r="AV134" i="3"/>
  <c r="AT134" i="3"/>
  <c r="AR134" i="3"/>
  <c r="AO134" i="3"/>
  <c r="AN134" i="3"/>
  <c r="AL134" i="3"/>
  <c r="AJ134" i="3"/>
  <c r="AH134" i="3"/>
  <c r="AF134" i="3"/>
  <c r="AD134" i="3"/>
  <c r="AB134" i="3"/>
  <c r="Z134" i="3"/>
  <c r="X134" i="3"/>
  <c r="V134" i="3"/>
  <c r="T134" i="3"/>
  <c r="R134" i="3"/>
  <c r="P134" i="3"/>
  <c r="N134" i="3"/>
  <c r="L134" i="3"/>
  <c r="J134" i="3"/>
  <c r="H134" i="3"/>
  <c r="F134" i="3"/>
  <c r="D134" i="3"/>
  <c r="BH133" i="3"/>
  <c r="BF133" i="3"/>
  <c r="BD133" i="3"/>
  <c r="BB133" i="3"/>
  <c r="AZ133" i="3"/>
  <c r="AX133" i="3"/>
  <c r="AV133" i="3"/>
  <c r="AT133" i="3"/>
  <c r="AR133" i="3"/>
  <c r="AO133" i="3"/>
  <c r="AN133" i="3"/>
  <c r="AO131" i="3" s="1"/>
  <c r="AL133" i="3"/>
  <c r="AJ133" i="3"/>
  <c r="AH133" i="3"/>
  <c r="AF133" i="3"/>
  <c r="AD133" i="3"/>
  <c r="AB133" i="3"/>
  <c r="Z133" i="3"/>
  <c r="X133" i="3"/>
  <c r="V133" i="3"/>
  <c r="T133" i="3"/>
  <c r="R133" i="3"/>
  <c r="P133" i="3"/>
  <c r="N133" i="3"/>
  <c r="L133" i="3"/>
  <c r="J133" i="3"/>
  <c r="H133" i="3"/>
  <c r="F133" i="3"/>
  <c r="D133" i="3"/>
  <c r="BH132" i="3"/>
  <c r="BF132" i="3"/>
  <c r="BD132" i="3"/>
  <c r="BB132" i="3"/>
  <c r="AZ132" i="3"/>
  <c r="AX132" i="3"/>
  <c r="AV132" i="3"/>
  <c r="AT132" i="3"/>
  <c r="AR132" i="3"/>
  <c r="AO132" i="3"/>
  <c r="AN132" i="3"/>
  <c r="AL132" i="3"/>
  <c r="AJ132" i="3"/>
  <c r="AH132" i="3"/>
  <c r="AF132" i="3"/>
  <c r="AD132" i="3"/>
  <c r="AB132" i="3"/>
  <c r="Z132" i="3"/>
  <c r="X132" i="3"/>
  <c r="V132" i="3"/>
  <c r="T132" i="3"/>
  <c r="R132" i="3"/>
  <c r="P132" i="3"/>
  <c r="N132" i="3"/>
  <c r="L132" i="3"/>
  <c r="J132" i="3"/>
  <c r="H132" i="3"/>
  <c r="F132" i="3"/>
  <c r="D132" i="3"/>
  <c r="BH131" i="3"/>
  <c r="BF131" i="3"/>
  <c r="BD131" i="3"/>
  <c r="BB131" i="3"/>
  <c r="AZ131" i="3"/>
  <c r="AX131" i="3"/>
  <c r="AV131" i="3"/>
  <c r="AT131" i="3"/>
  <c r="AR131" i="3"/>
  <c r="AN131" i="3"/>
  <c r="AL131" i="3"/>
  <c r="AJ131" i="3"/>
  <c r="AH131" i="3"/>
  <c r="AF131" i="3"/>
  <c r="AD131" i="3"/>
  <c r="AB131" i="3"/>
  <c r="Z131" i="3"/>
  <c r="X131" i="3"/>
  <c r="V131" i="3"/>
  <c r="T131" i="3"/>
  <c r="R131" i="3"/>
  <c r="P131" i="3"/>
  <c r="N131" i="3"/>
  <c r="L131" i="3"/>
  <c r="J131" i="3"/>
  <c r="H131" i="3"/>
  <c r="F131" i="3"/>
  <c r="D131" i="3"/>
  <c r="BH130" i="3"/>
  <c r="BF130" i="3"/>
  <c r="BD130" i="3"/>
  <c r="BB130" i="3"/>
  <c r="AZ130" i="3"/>
  <c r="AX130" i="3"/>
  <c r="AV130" i="3"/>
  <c r="AT130" i="3"/>
  <c r="AR130" i="3"/>
  <c r="AO130" i="3"/>
  <c r="AN130" i="3"/>
  <c r="AL130" i="3"/>
  <c r="AJ130" i="3"/>
  <c r="AH130" i="3"/>
  <c r="AF130" i="3"/>
  <c r="AD130" i="3"/>
  <c r="AB130" i="3"/>
  <c r="Z130" i="3"/>
  <c r="X130" i="3"/>
  <c r="V130" i="3"/>
  <c r="T130" i="3"/>
  <c r="R130" i="3"/>
  <c r="P130" i="3"/>
  <c r="N130" i="3"/>
  <c r="L130" i="3"/>
  <c r="J130" i="3"/>
  <c r="H130" i="3"/>
  <c r="F130" i="3"/>
  <c r="D130" i="3"/>
  <c r="BH129" i="3"/>
  <c r="BF129" i="3"/>
  <c r="BD129" i="3"/>
  <c r="BB129" i="3"/>
  <c r="AZ129" i="3"/>
  <c r="AX129" i="3"/>
  <c r="AV129" i="3"/>
  <c r="AT129" i="3"/>
  <c r="AR129" i="3"/>
  <c r="AO129" i="3"/>
  <c r="AN129" i="3"/>
  <c r="AL129" i="3"/>
  <c r="AJ129" i="3"/>
  <c r="AH129" i="3"/>
  <c r="AF129" i="3"/>
  <c r="AD129" i="3"/>
  <c r="AB129" i="3"/>
  <c r="Z129" i="3"/>
  <c r="X129" i="3"/>
  <c r="V129" i="3"/>
  <c r="T129" i="3"/>
  <c r="R129" i="3"/>
  <c r="P129" i="3"/>
  <c r="N129" i="3"/>
  <c r="L129" i="3"/>
  <c r="J129" i="3"/>
  <c r="H129" i="3"/>
  <c r="F129" i="3"/>
  <c r="D129" i="3"/>
  <c r="BH128" i="3"/>
  <c r="BF128" i="3"/>
  <c r="BD128" i="3"/>
  <c r="BB128" i="3"/>
  <c r="AZ128" i="3"/>
  <c r="AX128" i="3"/>
  <c r="AV128" i="3"/>
  <c r="AT128" i="3"/>
  <c r="AR128" i="3"/>
  <c r="AO128" i="3"/>
  <c r="AN128" i="3"/>
  <c r="AL128" i="3"/>
  <c r="AJ128" i="3"/>
  <c r="AH128" i="3"/>
  <c r="AF128" i="3"/>
  <c r="AD128" i="3"/>
  <c r="AB128" i="3"/>
  <c r="Z128" i="3"/>
  <c r="X128" i="3"/>
  <c r="V128" i="3"/>
  <c r="T128" i="3"/>
  <c r="R128" i="3"/>
  <c r="P128" i="3"/>
  <c r="N128" i="3"/>
  <c r="L128" i="3"/>
  <c r="J128" i="3"/>
  <c r="H128" i="3"/>
  <c r="F128" i="3"/>
  <c r="D128" i="3"/>
  <c r="BH127" i="3"/>
  <c r="BF127" i="3"/>
  <c r="BD127" i="3"/>
  <c r="BB127" i="3"/>
  <c r="AZ127" i="3"/>
  <c r="AX127" i="3"/>
  <c r="AV127" i="3"/>
  <c r="AT127" i="3"/>
  <c r="AR127" i="3"/>
  <c r="AO127" i="3"/>
  <c r="AN127" i="3"/>
  <c r="AO125" i="3" s="1"/>
  <c r="AL127" i="3"/>
  <c r="AJ127" i="3"/>
  <c r="AH127" i="3"/>
  <c r="AF127" i="3"/>
  <c r="AD127" i="3"/>
  <c r="AB127" i="3"/>
  <c r="Z127" i="3"/>
  <c r="X127" i="3"/>
  <c r="V127" i="3"/>
  <c r="T127" i="3"/>
  <c r="R127" i="3"/>
  <c r="P127" i="3"/>
  <c r="N127" i="3"/>
  <c r="L127" i="3"/>
  <c r="J127" i="3"/>
  <c r="H127" i="3"/>
  <c r="F127" i="3"/>
  <c r="D127" i="3"/>
  <c r="BH126" i="3"/>
  <c r="BF126" i="3"/>
  <c r="BD126" i="3"/>
  <c r="BB126" i="3"/>
  <c r="AZ126" i="3"/>
  <c r="AX126" i="3"/>
  <c r="AV126" i="3"/>
  <c r="AT126" i="3"/>
  <c r="AR126" i="3"/>
  <c r="AO126" i="3"/>
  <c r="AN126" i="3"/>
  <c r="AL126" i="3"/>
  <c r="AJ126" i="3"/>
  <c r="AH126" i="3"/>
  <c r="AF126" i="3"/>
  <c r="AD126" i="3"/>
  <c r="AB126" i="3"/>
  <c r="Z126" i="3"/>
  <c r="X126" i="3"/>
  <c r="V126" i="3"/>
  <c r="T126" i="3"/>
  <c r="R126" i="3"/>
  <c r="P126" i="3"/>
  <c r="N126" i="3"/>
  <c r="L126" i="3"/>
  <c r="J126" i="3"/>
  <c r="H126" i="3"/>
  <c r="F126" i="3"/>
  <c r="D126" i="3"/>
  <c r="BH125" i="3"/>
  <c r="BF125" i="3"/>
  <c r="BD125" i="3"/>
  <c r="BB125" i="3"/>
  <c r="AZ125" i="3"/>
  <c r="AX125" i="3"/>
  <c r="AV125" i="3"/>
  <c r="AT125" i="3"/>
  <c r="AR125" i="3"/>
  <c r="AN125" i="3"/>
  <c r="AL125" i="3"/>
  <c r="AJ125" i="3"/>
  <c r="AH125" i="3"/>
  <c r="AF125" i="3"/>
  <c r="AD125" i="3"/>
  <c r="AB125" i="3"/>
  <c r="Z125" i="3"/>
  <c r="X125" i="3"/>
  <c r="V125" i="3"/>
  <c r="T125" i="3"/>
  <c r="R125" i="3"/>
  <c r="P125" i="3"/>
  <c r="N125" i="3"/>
  <c r="L125" i="3"/>
  <c r="J125" i="3"/>
  <c r="H125" i="3"/>
  <c r="F125" i="3"/>
  <c r="D125" i="3"/>
  <c r="BH124" i="3"/>
  <c r="BF124" i="3"/>
  <c r="BD124" i="3"/>
  <c r="BB124" i="3"/>
  <c r="AZ124" i="3"/>
  <c r="AX124" i="3"/>
  <c r="AV124" i="3"/>
  <c r="AT124" i="3"/>
  <c r="AR124" i="3"/>
  <c r="AO124" i="3"/>
  <c r="AN124" i="3"/>
  <c r="AO122" i="3" s="1"/>
  <c r="AL124" i="3"/>
  <c r="AJ124" i="3"/>
  <c r="AH124" i="3"/>
  <c r="AF124" i="3"/>
  <c r="AD124" i="3"/>
  <c r="AB124" i="3"/>
  <c r="Z124" i="3"/>
  <c r="X124" i="3"/>
  <c r="V124" i="3"/>
  <c r="T124" i="3"/>
  <c r="R124" i="3"/>
  <c r="P124" i="3"/>
  <c r="N124" i="3"/>
  <c r="L124" i="3"/>
  <c r="J124" i="3"/>
  <c r="H124" i="3"/>
  <c r="F124" i="3"/>
  <c r="D124" i="3"/>
  <c r="BH123" i="3"/>
  <c r="BF123" i="3"/>
  <c r="BD123" i="3"/>
  <c r="BB123" i="3"/>
  <c r="AZ123" i="3"/>
  <c r="AX123" i="3"/>
  <c r="AV123" i="3"/>
  <c r="AT123" i="3"/>
  <c r="AR123" i="3"/>
  <c r="AO123" i="3"/>
  <c r="AN123" i="3"/>
  <c r="AL123" i="3"/>
  <c r="AJ123" i="3"/>
  <c r="AH123" i="3"/>
  <c r="AF123" i="3"/>
  <c r="AD123" i="3"/>
  <c r="AB123" i="3"/>
  <c r="Z123" i="3"/>
  <c r="X123" i="3"/>
  <c r="V123" i="3"/>
  <c r="T123" i="3"/>
  <c r="R123" i="3"/>
  <c r="P123" i="3"/>
  <c r="N123" i="3"/>
  <c r="L123" i="3"/>
  <c r="J123" i="3"/>
  <c r="H123" i="3"/>
  <c r="F123" i="3"/>
  <c r="D123" i="3"/>
  <c r="BH122" i="3"/>
  <c r="BF122" i="3"/>
  <c r="BD122" i="3"/>
  <c r="BB122" i="3"/>
  <c r="AZ122" i="3"/>
  <c r="AX122" i="3"/>
  <c r="AV122" i="3"/>
  <c r="AT122" i="3"/>
  <c r="AR122" i="3"/>
  <c r="AN122" i="3"/>
  <c r="AL122" i="3"/>
  <c r="AJ122" i="3"/>
  <c r="AH122" i="3"/>
  <c r="AF122" i="3"/>
  <c r="AD122" i="3"/>
  <c r="AB122" i="3"/>
  <c r="Z122" i="3"/>
  <c r="X122" i="3"/>
  <c r="V122" i="3"/>
  <c r="T122" i="3"/>
  <c r="R122" i="3"/>
  <c r="P122" i="3"/>
  <c r="N122" i="3"/>
  <c r="L122" i="3"/>
  <c r="J122" i="3"/>
  <c r="H122" i="3"/>
  <c r="F122" i="3"/>
  <c r="D122" i="3"/>
  <c r="BH121" i="3"/>
  <c r="BF121" i="3"/>
  <c r="BD121" i="3"/>
  <c r="BB121" i="3"/>
  <c r="AZ121" i="3"/>
  <c r="AX121" i="3"/>
  <c r="AV121" i="3"/>
  <c r="AT121" i="3"/>
  <c r="AR121" i="3"/>
  <c r="AO121" i="3"/>
  <c r="AN121" i="3"/>
  <c r="AL121" i="3"/>
  <c r="AJ121" i="3"/>
  <c r="AH121" i="3"/>
  <c r="AF121" i="3"/>
  <c r="AD121" i="3"/>
  <c r="AB121" i="3"/>
  <c r="Z121" i="3"/>
  <c r="X121" i="3"/>
  <c r="V121" i="3"/>
  <c r="T121" i="3"/>
  <c r="R121" i="3"/>
  <c r="P121" i="3"/>
  <c r="N121" i="3"/>
  <c r="L121" i="3"/>
  <c r="J121" i="3"/>
  <c r="H121" i="3"/>
  <c r="F121" i="3"/>
  <c r="D121" i="3"/>
  <c r="BH120" i="3"/>
  <c r="BF120" i="3"/>
  <c r="BD120" i="3"/>
  <c r="BB120" i="3"/>
  <c r="AZ120" i="3"/>
  <c r="AX120" i="3"/>
  <c r="AV120" i="3"/>
  <c r="AT120" i="3"/>
  <c r="AR120" i="3"/>
  <c r="AO120" i="3"/>
  <c r="AN120" i="3"/>
  <c r="AL120" i="3"/>
  <c r="AJ120" i="3"/>
  <c r="AH120" i="3"/>
  <c r="AF120" i="3"/>
  <c r="AD120" i="3"/>
  <c r="AB120" i="3"/>
  <c r="Z120" i="3"/>
  <c r="X120" i="3"/>
  <c r="V120" i="3"/>
  <c r="T120" i="3"/>
  <c r="R120" i="3"/>
  <c r="P120" i="3"/>
  <c r="N120" i="3"/>
  <c r="L120" i="3"/>
  <c r="J120" i="3"/>
  <c r="H120" i="3"/>
  <c r="F120" i="3"/>
  <c r="D120" i="3"/>
  <c r="BH119" i="3"/>
  <c r="BF119" i="3"/>
  <c r="BD119" i="3"/>
  <c r="BB119" i="3"/>
  <c r="AZ119" i="3"/>
  <c r="AX119" i="3"/>
  <c r="AV119" i="3"/>
  <c r="AT119" i="3"/>
  <c r="AR119" i="3"/>
  <c r="AO119" i="3"/>
  <c r="AN119" i="3"/>
  <c r="AL119" i="3"/>
  <c r="AJ119" i="3"/>
  <c r="AH119" i="3"/>
  <c r="AF119" i="3"/>
  <c r="AD119" i="3"/>
  <c r="AB119" i="3"/>
  <c r="Z119" i="3"/>
  <c r="X119" i="3"/>
  <c r="V119" i="3"/>
  <c r="T119" i="3"/>
  <c r="R119" i="3"/>
  <c r="P119" i="3"/>
  <c r="N119" i="3"/>
  <c r="L119" i="3"/>
  <c r="J119" i="3"/>
  <c r="H119" i="3"/>
  <c r="F119" i="3"/>
  <c r="D119" i="3"/>
  <c r="BH118" i="3"/>
  <c r="BF118" i="3"/>
  <c r="BD118" i="3"/>
  <c r="BB118" i="3"/>
  <c r="AZ118" i="3"/>
  <c r="AX118" i="3"/>
  <c r="AV118" i="3"/>
  <c r="AT118" i="3"/>
  <c r="AR118" i="3"/>
  <c r="AO118" i="3"/>
  <c r="AN118" i="3"/>
  <c r="AL118" i="3"/>
  <c r="AJ118" i="3"/>
  <c r="AH118" i="3"/>
  <c r="AF118" i="3"/>
  <c r="AD118" i="3"/>
  <c r="AB118" i="3"/>
  <c r="Z118" i="3"/>
  <c r="X118" i="3"/>
  <c r="V118" i="3"/>
  <c r="T118" i="3"/>
  <c r="R118" i="3"/>
  <c r="P118" i="3"/>
  <c r="N118" i="3"/>
  <c r="L118" i="3"/>
  <c r="J118" i="3"/>
  <c r="H118" i="3"/>
  <c r="F118" i="3"/>
  <c r="D118" i="3"/>
  <c r="BH117" i="3"/>
  <c r="BF117" i="3"/>
  <c r="BD117" i="3"/>
  <c r="BB117" i="3"/>
  <c r="AZ117" i="3"/>
  <c r="AX117" i="3"/>
  <c r="AV117" i="3"/>
  <c r="AT117" i="3"/>
  <c r="AR117" i="3"/>
  <c r="AO117" i="3"/>
  <c r="AN117" i="3"/>
  <c r="AL117" i="3"/>
  <c r="AJ117" i="3"/>
  <c r="AH117" i="3"/>
  <c r="AF117" i="3"/>
  <c r="AD117" i="3"/>
  <c r="AB117" i="3"/>
  <c r="Z117" i="3"/>
  <c r="X117" i="3"/>
  <c r="V117" i="3"/>
  <c r="T117" i="3"/>
  <c r="R117" i="3"/>
  <c r="P117" i="3"/>
  <c r="N117" i="3"/>
  <c r="L117" i="3"/>
  <c r="J117" i="3"/>
  <c r="H117" i="3"/>
  <c r="F117" i="3"/>
  <c r="D117" i="3"/>
  <c r="BH116" i="3"/>
  <c r="BF116" i="3"/>
  <c r="BD116" i="3"/>
  <c r="BB116" i="3"/>
  <c r="AZ116" i="3"/>
  <c r="AX116" i="3"/>
  <c r="AV116" i="3"/>
  <c r="AT116" i="3"/>
  <c r="AR116" i="3"/>
  <c r="AO116" i="3"/>
  <c r="AN116" i="3"/>
  <c r="AL116" i="3"/>
  <c r="AJ116" i="3"/>
  <c r="AH116" i="3"/>
  <c r="AF116" i="3"/>
  <c r="AD116" i="3"/>
  <c r="AB116" i="3"/>
  <c r="Z116" i="3"/>
  <c r="X116" i="3"/>
  <c r="V116" i="3"/>
  <c r="T116" i="3"/>
  <c r="R116" i="3"/>
  <c r="P116" i="3"/>
  <c r="N116" i="3"/>
  <c r="L116" i="3"/>
  <c r="J116" i="3"/>
  <c r="H116" i="3"/>
  <c r="F116" i="3"/>
  <c r="D116" i="3"/>
  <c r="BH115" i="3"/>
  <c r="BF115" i="3"/>
  <c r="BD115" i="3"/>
  <c r="BB115" i="3"/>
  <c r="AZ115" i="3"/>
  <c r="AX115" i="3"/>
  <c r="AV115" i="3"/>
  <c r="AT115" i="3"/>
  <c r="AR115" i="3"/>
  <c r="AO115" i="3"/>
  <c r="AN115" i="3"/>
  <c r="AO113" i="3" s="1"/>
  <c r="AL115" i="3"/>
  <c r="AJ115" i="3"/>
  <c r="AH115" i="3"/>
  <c r="AF115" i="3"/>
  <c r="AD115" i="3"/>
  <c r="AB115" i="3"/>
  <c r="Z115" i="3"/>
  <c r="X115" i="3"/>
  <c r="V115" i="3"/>
  <c r="T115" i="3"/>
  <c r="R115" i="3"/>
  <c r="P115" i="3"/>
  <c r="N115" i="3"/>
  <c r="L115" i="3"/>
  <c r="J115" i="3"/>
  <c r="H115" i="3"/>
  <c r="F115" i="3"/>
  <c r="D115" i="3"/>
  <c r="BH114" i="3"/>
  <c r="BF114" i="3"/>
  <c r="BD114" i="3"/>
  <c r="BB114" i="3"/>
  <c r="AZ114" i="3"/>
  <c r="AX114" i="3"/>
  <c r="AV114" i="3"/>
  <c r="AT114" i="3"/>
  <c r="AR114" i="3"/>
  <c r="AO114" i="3"/>
  <c r="AN114" i="3"/>
  <c r="AL114" i="3"/>
  <c r="AJ114" i="3"/>
  <c r="AH114" i="3"/>
  <c r="AF114" i="3"/>
  <c r="AD114" i="3"/>
  <c r="AB114" i="3"/>
  <c r="Z114" i="3"/>
  <c r="X114" i="3"/>
  <c r="V114" i="3"/>
  <c r="T114" i="3"/>
  <c r="R114" i="3"/>
  <c r="P114" i="3"/>
  <c r="N114" i="3"/>
  <c r="L114" i="3"/>
  <c r="J114" i="3"/>
  <c r="H114" i="3"/>
  <c r="F114" i="3"/>
  <c r="D114" i="3"/>
  <c r="BH113" i="3"/>
  <c r="BF113" i="3"/>
  <c r="BD113" i="3"/>
  <c r="BB113" i="3"/>
  <c r="AZ113" i="3"/>
  <c r="AX113" i="3"/>
  <c r="AV113" i="3"/>
  <c r="AT113" i="3"/>
  <c r="AR113" i="3"/>
  <c r="AN113" i="3"/>
  <c r="AL113" i="3"/>
  <c r="AJ113" i="3"/>
  <c r="AH113" i="3"/>
  <c r="AF113" i="3"/>
  <c r="AD113" i="3"/>
  <c r="AB113" i="3"/>
  <c r="Z113" i="3"/>
  <c r="X113" i="3"/>
  <c r="V113" i="3"/>
  <c r="T113" i="3"/>
  <c r="R113" i="3"/>
  <c r="P113" i="3"/>
  <c r="N113" i="3"/>
  <c r="L113" i="3"/>
  <c r="J113" i="3"/>
  <c r="H113" i="3"/>
  <c r="F113" i="3"/>
  <c r="D113" i="3"/>
  <c r="BH112" i="3"/>
  <c r="BF112" i="3"/>
  <c r="BD112" i="3"/>
  <c r="BB112" i="3"/>
  <c r="AZ112" i="3"/>
  <c r="AX112" i="3"/>
  <c r="AV112" i="3"/>
  <c r="AT112" i="3"/>
  <c r="AR112" i="3"/>
  <c r="AO112" i="3"/>
  <c r="AN112" i="3"/>
  <c r="AL112" i="3"/>
  <c r="AJ112" i="3"/>
  <c r="AH112" i="3"/>
  <c r="AF112" i="3"/>
  <c r="AD112" i="3"/>
  <c r="AB112" i="3"/>
  <c r="Z112" i="3"/>
  <c r="X112" i="3"/>
  <c r="V112" i="3"/>
  <c r="T112" i="3"/>
  <c r="R112" i="3"/>
  <c r="P112" i="3"/>
  <c r="N112" i="3"/>
  <c r="L112" i="3"/>
  <c r="J112" i="3"/>
  <c r="H112" i="3"/>
  <c r="F112" i="3"/>
  <c r="D112" i="3"/>
  <c r="BH111" i="3"/>
  <c r="BF111" i="3"/>
  <c r="BD111" i="3"/>
  <c r="BB111" i="3"/>
  <c r="AZ111" i="3"/>
  <c r="AX111" i="3"/>
  <c r="AV111" i="3"/>
  <c r="AT111" i="3"/>
  <c r="AR111" i="3"/>
  <c r="AO111" i="3"/>
  <c r="AN111" i="3"/>
  <c r="AL111" i="3"/>
  <c r="AJ111" i="3"/>
  <c r="AH111" i="3"/>
  <c r="AF111" i="3"/>
  <c r="AD111" i="3"/>
  <c r="AB111" i="3"/>
  <c r="Z111" i="3"/>
  <c r="X111" i="3"/>
  <c r="V111" i="3"/>
  <c r="T111" i="3"/>
  <c r="R111" i="3"/>
  <c r="P111" i="3"/>
  <c r="N111" i="3"/>
  <c r="L111" i="3"/>
  <c r="J111" i="3"/>
  <c r="H111" i="3"/>
  <c r="F111" i="3"/>
  <c r="D111" i="3"/>
  <c r="BH110" i="3"/>
  <c r="BF110" i="3"/>
  <c r="BD110" i="3"/>
  <c r="BB110" i="3"/>
  <c r="AZ110" i="3"/>
  <c r="AX110" i="3"/>
  <c r="AV110" i="3"/>
  <c r="AT110" i="3"/>
  <c r="AR110" i="3"/>
  <c r="AO110" i="3"/>
  <c r="AN110" i="3"/>
  <c r="AL110" i="3"/>
  <c r="AJ110" i="3"/>
  <c r="AH110" i="3"/>
  <c r="AF110" i="3"/>
  <c r="AD110" i="3"/>
  <c r="AB110" i="3"/>
  <c r="Z110" i="3"/>
  <c r="X110" i="3"/>
  <c r="V110" i="3"/>
  <c r="T110" i="3"/>
  <c r="R110" i="3"/>
  <c r="P110" i="3"/>
  <c r="N110" i="3"/>
  <c r="L110" i="3"/>
  <c r="J110" i="3"/>
  <c r="H110" i="3"/>
  <c r="F110" i="3"/>
  <c r="D110" i="3"/>
  <c r="BH109" i="3"/>
  <c r="BF109" i="3"/>
  <c r="BD109" i="3"/>
  <c r="BB109" i="3"/>
  <c r="AZ109" i="3"/>
  <c r="AX109" i="3"/>
  <c r="AV109" i="3"/>
  <c r="AT109" i="3"/>
  <c r="AR109" i="3"/>
  <c r="AO109" i="3"/>
  <c r="AN109" i="3"/>
  <c r="AL109" i="3"/>
  <c r="AJ109" i="3"/>
  <c r="AH109" i="3"/>
  <c r="AF109" i="3"/>
  <c r="AD109" i="3"/>
  <c r="AB109" i="3"/>
  <c r="Z109" i="3"/>
  <c r="X109" i="3"/>
  <c r="V109" i="3"/>
  <c r="T109" i="3"/>
  <c r="R109" i="3"/>
  <c r="P109" i="3"/>
  <c r="N109" i="3"/>
  <c r="L109" i="3"/>
  <c r="J109" i="3"/>
  <c r="H109" i="3"/>
  <c r="F109" i="3"/>
  <c r="D109" i="3"/>
  <c r="BH108" i="3"/>
  <c r="BF108" i="3"/>
  <c r="BD108" i="3"/>
  <c r="BB108" i="3"/>
  <c r="AZ108" i="3"/>
  <c r="AX108" i="3"/>
  <c r="AV108" i="3"/>
  <c r="AT108" i="3"/>
  <c r="AR108" i="3"/>
  <c r="AO108" i="3"/>
  <c r="AN108" i="3"/>
  <c r="AL108" i="3"/>
  <c r="AJ108" i="3"/>
  <c r="AH108" i="3"/>
  <c r="AF108" i="3"/>
  <c r="AD108" i="3"/>
  <c r="AB108" i="3"/>
  <c r="Z108" i="3"/>
  <c r="X108" i="3"/>
  <c r="V108" i="3"/>
  <c r="T108" i="3"/>
  <c r="R108" i="3"/>
  <c r="P108" i="3"/>
  <c r="N108" i="3"/>
  <c r="L108" i="3"/>
  <c r="J108" i="3"/>
  <c r="H108" i="3"/>
  <c r="F108" i="3"/>
  <c r="D108" i="3"/>
  <c r="BH107" i="3"/>
  <c r="BF107" i="3"/>
  <c r="BD107" i="3"/>
  <c r="BB107" i="3"/>
  <c r="AZ107" i="3"/>
  <c r="AX107" i="3"/>
  <c r="AV107" i="3"/>
  <c r="AT107" i="3"/>
  <c r="AR107" i="3"/>
  <c r="AO107" i="3"/>
  <c r="AN107" i="3"/>
  <c r="AL107" i="3"/>
  <c r="AJ107" i="3"/>
  <c r="AH107" i="3"/>
  <c r="AF107" i="3"/>
  <c r="AD107" i="3"/>
  <c r="AB107" i="3"/>
  <c r="Z107" i="3"/>
  <c r="X107" i="3"/>
  <c r="V107" i="3"/>
  <c r="T107" i="3"/>
  <c r="R107" i="3"/>
  <c r="P107" i="3"/>
  <c r="N107" i="3"/>
  <c r="L107" i="3"/>
  <c r="J107" i="3"/>
  <c r="H107" i="3"/>
  <c r="F107" i="3"/>
  <c r="D107" i="3"/>
  <c r="BH106" i="3"/>
  <c r="BF106" i="3"/>
  <c r="BD106" i="3"/>
  <c r="BB106" i="3"/>
  <c r="AZ106" i="3"/>
  <c r="AX106" i="3"/>
  <c r="AV106" i="3"/>
  <c r="AT106" i="3"/>
  <c r="AR106" i="3"/>
  <c r="AO106" i="3"/>
  <c r="AN106" i="3"/>
  <c r="AL106" i="3"/>
  <c r="AJ106" i="3"/>
  <c r="AH106" i="3"/>
  <c r="AF106" i="3"/>
  <c r="AD106" i="3"/>
  <c r="AB106" i="3"/>
  <c r="Z106" i="3"/>
  <c r="X106" i="3"/>
  <c r="V106" i="3"/>
  <c r="T106" i="3"/>
  <c r="R106" i="3"/>
  <c r="P106" i="3"/>
  <c r="N106" i="3"/>
  <c r="L106" i="3"/>
  <c r="J106" i="3"/>
  <c r="H106" i="3"/>
  <c r="F106" i="3"/>
  <c r="D106" i="3"/>
  <c r="BH105" i="3"/>
  <c r="BF105" i="3"/>
  <c r="BD105" i="3"/>
  <c r="BB105" i="3"/>
  <c r="AZ105" i="3"/>
  <c r="AX105" i="3"/>
  <c r="AV105" i="3"/>
  <c r="AT105" i="3"/>
  <c r="AR105" i="3"/>
  <c r="AO105" i="3"/>
  <c r="AN105" i="3"/>
  <c r="AL105" i="3"/>
  <c r="AJ105" i="3"/>
  <c r="AH105" i="3"/>
  <c r="AF105" i="3"/>
  <c r="AD105" i="3"/>
  <c r="AB105" i="3"/>
  <c r="Z105" i="3"/>
  <c r="X105" i="3"/>
  <c r="V105" i="3"/>
  <c r="T105" i="3"/>
  <c r="R105" i="3"/>
  <c r="P105" i="3"/>
  <c r="N105" i="3"/>
  <c r="L105" i="3"/>
  <c r="J105" i="3"/>
  <c r="H105" i="3"/>
  <c r="F105" i="3"/>
  <c r="D105" i="3"/>
  <c r="BH104" i="3"/>
  <c r="BF104" i="3"/>
  <c r="BD104" i="3"/>
  <c r="BB104" i="3"/>
  <c r="AZ104" i="3"/>
  <c r="AX104" i="3"/>
  <c r="AV104" i="3"/>
  <c r="AT104" i="3"/>
  <c r="AR104" i="3"/>
  <c r="AO104" i="3"/>
  <c r="AN104" i="3"/>
  <c r="AL104" i="3"/>
  <c r="AJ104" i="3"/>
  <c r="AH104" i="3"/>
  <c r="AF104" i="3"/>
  <c r="AD104" i="3"/>
  <c r="AB104" i="3"/>
  <c r="Z104" i="3"/>
  <c r="X104" i="3"/>
  <c r="V104" i="3"/>
  <c r="T104" i="3"/>
  <c r="R104" i="3"/>
  <c r="P104" i="3"/>
  <c r="N104" i="3"/>
  <c r="L104" i="3"/>
  <c r="J104" i="3"/>
  <c r="H104" i="3"/>
  <c r="F104" i="3"/>
  <c r="D104" i="3"/>
  <c r="BH103" i="3"/>
  <c r="BF103" i="3"/>
  <c r="BD103" i="3"/>
  <c r="BB103" i="3"/>
  <c r="AZ103" i="3"/>
  <c r="AX103" i="3"/>
  <c r="AV103" i="3"/>
  <c r="AT103" i="3"/>
  <c r="AR103" i="3"/>
  <c r="AO103" i="3"/>
  <c r="AN103" i="3"/>
  <c r="AO101" i="3" s="1"/>
  <c r="AL103" i="3"/>
  <c r="AJ103" i="3"/>
  <c r="AH103" i="3"/>
  <c r="AF103" i="3"/>
  <c r="AD103" i="3"/>
  <c r="AB103" i="3"/>
  <c r="Z103" i="3"/>
  <c r="X103" i="3"/>
  <c r="V103" i="3"/>
  <c r="T103" i="3"/>
  <c r="R103" i="3"/>
  <c r="P103" i="3"/>
  <c r="N103" i="3"/>
  <c r="L103" i="3"/>
  <c r="J103" i="3"/>
  <c r="H103" i="3"/>
  <c r="F103" i="3"/>
  <c r="D103" i="3"/>
  <c r="BH102" i="3"/>
  <c r="BF102" i="3"/>
  <c r="BD102" i="3"/>
  <c r="BB102" i="3"/>
  <c r="AZ102" i="3"/>
  <c r="AX102" i="3"/>
  <c r="AV102" i="3"/>
  <c r="AT102" i="3"/>
  <c r="AR102" i="3"/>
  <c r="AO102" i="3"/>
  <c r="AN102" i="3"/>
  <c r="AL102" i="3"/>
  <c r="AJ102" i="3"/>
  <c r="AH102" i="3"/>
  <c r="AF102" i="3"/>
  <c r="AD102" i="3"/>
  <c r="AB102" i="3"/>
  <c r="Z102" i="3"/>
  <c r="X102" i="3"/>
  <c r="V102" i="3"/>
  <c r="T102" i="3"/>
  <c r="R102" i="3"/>
  <c r="P102" i="3"/>
  <c r="N102" i="3"/>
  <c r="L102" i="3"/>
  <c r="J102" i="3"/>
  <c r="H102" i="3"/>
  <c r="F102" i="3"/>
  <c r="D102" i="3"/>
  <c r="BH101" i="3"/>
  <c r="BF101" i="3"/>
  <c r="BD101" i="3"/>
  <c r="BB101" i="3"/>
  <c r="AZ101" i="3"/>
  <c r="AX101" i="3"/>
  <c r="AV101" i="3"/>
  <c r="AT101" i="3"/>
  <c r="AR101" i="3"/>
  <c r="AN101" i="3"/>
  <c r="AL101" i="3"/>
  <c r="AJ101" i="3"/>
  <c r="AH101" i="3"/>
  <c r="AF101" i="3"/>
  <c r="AD101" i="3"/>
  <c r="AB101" i="3"/>
  <c r="Z101" i="3"/>
  <c r="X101" i="3"/>
  <c r="V101" i="3"/>
  <c r="T101" i="3"/>
  <c r="R101" i="3"/>
  <c r="P101" i="3"/>
  <c r="N101" i="3"/>
  <c r="L101" i="3"/>
  <c r="J101" i="3"/>
  <c r="H101" i="3"/>
  <c r="F101" i="3"/>
  <c r="D101" i="3"/>
  <c r="BH100" i="3"/>
  <c r="BF100" i="3"/>
  <c r="BD100" i="3"/>
  <c r="BB100" i="3"/>
  <c r="AZ100" i="3"/>
  <c r="AX100" i="3"/>
  <c r="AV100" i="3"/>
  <c r="AT100" i="3"/>
  <c r="AR100" i="3"/>
  <c r="AO100" i="3"/>
  <c r="AN100" i="3"/>
  <c r="AL100" i="3"/>
  <c r="AJ100" i="3"/>
  <c r="AH100" i="3"/>
  <c r="AF100" i="3"/>
  <c r="AD100" i="3"/>
  <c r="AB100" i="3"/>
  <c r="Z100" i="3"/>
  <c r="X100" i="3"/>
  <c r="V100" i="3"/>
  <c r="T100" i="3"/>
  <c r="R100" i="3"/>
  <c r="P100" i="3"/>
  <c r="N100" i="3"/>
  <c r="L100" i="3"/>
  <c r="J100" i="3"/>
  <c r="H100" i="3"/>
  <c r="F100" i="3"/>
  <c r="D100" i="3"/>
  <c r="BH99" i="3"/>
  <c r="BF99" i="3"/>
  <c r="BD99" i="3"/>
  <c r="BB99" i="3"/>
  <c r="AZ99" i="3"/>
  <c r="AX99" i="3"/>
  <c r="AV99" i="3"/>
  <c r="AT99" i="3"/>
  <c r="AR99" i="3"/>
  <c r="AO99" i="3"/>
  <c r="AN99" i="3"/>
  <c r="AL99" i="3"/>
  <c r="AJ99" i="3"/>
  <c r="AH99" i="3"/>
  <c r="AF99" i="3"/>
  <c r="AD99" i="3"/>
  <c r="AB99" i="3"/>
  <c r="Z99" i="3"/>
  <c r="X99" i="3"/>
  <c r="V99" i="3"/>
  <c r="T99" i="3"/>
  <c r="R99" i="3"/>
  <c r="P99" i="3"/>
  <c r="N99" i="3"/>
  <c r="L99" i="3"/>
  <c r="J99" i="3"/>
  <c r="H99" i="3"/>
  <c r="F99" i="3"/>
  <c r="D99" i="3"/>
  <c r="BH98" i="3"/>
  <c r="BF98" i="3"/>
  <c r="BD98" i="3"/>
  <c r="BB98" i="3"/>
  <c r="AZ98" i="3"/>
  <c r="AX98" i="3"/>
  <c r="AV98" i="3"/>
  <c r="AT98" i="3"/>
  <c r="AR98" i="3"/>
  <c r="AO98" i="3"/>
  <c r="AN98" i="3"/>
  <c r="AL98" i="3"/>
  <c r="AJ98" i="3"/>
  <c r="AH98" i="3"/>
  <c r="AF98" i="3"/>
  <c r="AD98" i="3"/>
  <c r="AB98" i="3"/>
  <c r="Z98" i="3"/>
  <c r="X98" i="3"/>
  <c r="V98" i="3"/>
  <c r="T98" i="3"/>
  <c r="R98" i="3"/>
  <c r="P98" i="3"/>
  <c r="N98" i="3"/>
  <c r="L98" i="3"/>
  <c r="J98" i="3"/>
  <c r="H98" i="3"/>
  <c r="F98" i="3"/>
  <c r="D98" i="3"/>
  <c r="BH97" i="3"/>
  <c r="BF97" i="3"/>
  <c r="BD97" i="3"/>
  <c r="BB97" i="3"/>
  <c r="AZ97" i="3"/>
  <c r="AX97" i="3"/>
  <c r="AV97" i="3"/>
  <c r="AT97" i="3"/>
  <c r="AR97" i="3"/>
  <c r="AO97" i="3"/>
  <c r="AN97" i="3"/>
  <c r="AL97" i="3"/>
  <c r="AJ97" i="3"/>
  <c r="AH97" i="3"/>
  <c r="AF97" i="3"/>
  <c r="AD97" i="3"/>
  <c r="AB97" i="3"/>
  <c r="Z97" i="3"/>
  <c r="X97" i="3"/>
  <c r="V97" i="3"/>
  <c r="T97" i="3"/>
  <c r="R97" i="3"/>
  <c r="P97" i="3"/>
  <c r="N97" i="3"/>
  <c r="L97" i="3"/>
  <c r="J97" i="3"/>
  <c r="H97" i="3"/>
  <c r="F97" i="3"/>
  <c r="D97" i="3"/>
  <c r="BH96" i="3"/>
  <c r="BF96" i="3"/>
  <c r="BD96" i="3"/>
  <c r="BB96" i="3"/>
  <c r="AZ96" i="3"/>
  <c r="AX96" i="3"/>
  <c r="AV96" i="3"/>
  <c r="AT96" i="3"/>
  <c r="AR96" i="3"/>
  <c r="AO96" i="3"/>
  <c r="AN96" i="3"/>
  <c r="AL96" i="3"/>
  <c r="AJ96" i="3"/>
  <c r="AH96" i="3"/>
  <c r="AF96" i="3"/>
  <c r="AD96" i="3"/>
  <c r="AB96" i="3"/>
  <c r="Z96" i="3"/>
  <c r="X96" i="3"/>
  <c r="V96" i="3"/>
  <c r="T96" i="3"/>
  <c r="R96" i="3"/>
  <c r="P96" i="3"/>
  <c r="N96" i="3"/>
  <c r="L96" i="3"/>
  <c r="J96" i="3"/>
  <c r="H96" i="3"/>
  <c r="F96" i="3"/>
  <c r="D96" i="3"/>
  <c r="BH95" i="3"/>
  <c r="BF95" i="3"/>
  <c r="BD95" i="3"/>
  <c r="BB95" i="3"/>
  <c r="AZ95" i="3"/>
  <c r="AX95" i="3"/>
  <c r="AV95" i="3"/>
  <c r="AT95" i="3"/>
  <c r="AR95" i="3"/>
  <c r="AO95" i="3"/>
  <c r="AN95" i="3"/>
  <c r="AL95" i="3"/>
  <c r="AJ95" i="3"/>
  <c r="AH95" i="3"/>
  <c r="AF95" i="3"/>
  <c r="AD95" i="3"/>
  <c r="AB95" i="3"/>
  <c r="Z95" i="3"/>
  <c r="X95" i="3"/>
  <c r="V95" i="3"/>
  <c r="T95" i="3"/>
  <c r="R95" i="3"/>
  <c r="P95" i="3"/>
  <c r="N95" i="3"/>
  <c r="L95" i="3"/>
  <c r="J95" i="3"/>
  <c r="H95" i="3"/>
  <c r="F95" i="3"/>
  <c r="D95" i="3"/>
  <c r="BH94" i="3"/>
  <c r="BF94" i="3"/>
  <c r="BD94" i="3"/>
  <c r="BB94" i="3"/>
  <c r="AZ94" i="3"/>
  <c r="AX94" i="3"/>
  <c r="AV94" i="3"/>
  <c r="AT94" i="3"/>
  <c r="AR94" i="3"/>
  <c r="AO94" i="3"/>
  <c r="AN94" i="3"/>
  <c r="AO92" i="3" s="1"/>
  <c r="AL94" i="3"/>
  <c r="AJ94" i="3"/>
  <c r="AH94" i="3"/>
  <c r="AF94" i="3"/>
  <c r="AD94" i="3"/>
  <c r="AB94" i="3"/>
  <c r="Z94" i="3"/>
  <c r="X94" i="3"/>
  <c r="V94" i="3"/>
  <c r="T94" i="3"/>
  <c r="R94" i="3"/>
  <c r="P94" i="3"/>
  <c r="N94" i="3"/>
  <c r="L94" i="3"/>
  <c r="J94" i="3"/>
  <c r="H94" i="3"/>
  <c r="F94" i="3"/>
  <c r="D94" i="3"/>
  <c r="BH93" i="3"/>
  <c r="BF93" i="3"/>
  <c r="BD93" i="3"/>
  <c r="BB93" i="3"/>
  <c r="AZ93" i="3"/>
  <c r="AX93" i="3"/>
  <c r="AV93" i="3"/>
  <c r="AT93" i="3"/>
  <c r="AR93" i="3"/>
  <c r="AO93" i="3"/>
  <c r="AN93" i="3"/>
  <c r="AL93" i="3"/>
  <c r="AJ93" i="3"/>
  <c r="AH93" i="3"/>
  <c r="AF93" i="3"/>
  <c r="AD93" i="3"/>
  <c r="AB93" i="3"/>
  <c r="Z93" i="3"/>
  <c r="X93" i="3"/>
  <c r="V93" i="3"/>
  <c r="T93" i="3"/>
  <c r="R93" i="3"/>
  <c r="P93" i="3"/>
  <c r="N93" i="3"/>
  <c r="L93" i="3"/>
  <c r="J93" i="3"/>
  <c r="H93" i="3"/>
  <c r="F93" i="3"/>
  <c r="D93" i="3"/>
  <c r="BH92" i="3"/>
  <c r="BF92" i="3"/>
  <c r="BD92" i="3"/>
  <c r="BB92" i="3"/>
  <c r="AZ92" i="3"/>
  <c r="AX92" i="3"/>
  <c r="AV92" i="3"/>
  <c r="AT92" i="3"/>
  <c r="AR92" i="3"/>
  <c r="AN92" i="3"/>
  <c r="AL92" i="3"/>
  <c r="AJ92" i="3"/>
  <c r="AH92" i="3"/>
  <c r="AF92" i="3"/>
  <c r="AD92" i="3"/>
  <c r="AB92" i="3"/>
  <c r="Z92" i="3"/>
  <c r="X92" i="3"/>
  <c r="V92" i="3"/>
  <c r="T92" i="3"/>
  <c r="R92" i="3"/>
  <c r="P92" i="3"/>
  <c r="N92" i="3"/>
  <c r="L92" i="3"/>
  <c r="J92" i="3"/>
  <c r="H92" i="3"/>
  <c r="F92" i="3"/>
  <c r="D92" i="3"/>
  <c r="BH91" i="3"/>
  <c r="BF91" i="3"/>
  <c r="BD91" i="3"/>
  <c r="BB91" i="3"/>
  <c r="AZ91" i="3"/>
  <c r="AX91" i="3"/>
  <c r="AV91" i="3"/>
  <c r="AT91" i="3"/>
  <c r="AR91" i="3"/>
  <c r="AO91" i="3"/>
  <c r="AN91" i="3"/>
  <c r="AL91" i="3"/>
  <c r="AJ91" i="3"/>
  <c r="AH91" i="3"/>
  <c r="AF91" i="3"/>
  <c r="AD91" i="3"/>
  <c r="AB91" i="3"/>
  <c r="Z91" i="3"/>
  <c r="X91" i="3"/>
  <c r="V91" i="3"/>
  <c r="T91" i="3"/>
  <c r="R91" i="3"/>
  <c r="P91" i="3"/>
  <c r="N91" i="3"/>
  <c r="L91" i="3"/>
  <c r="J91" i="3"/>
  <c r="H91" i="3"/>
  <c r="F91" i="3"/>
  <c r="D91" i="3"/>
  <c r="BH90" i="3"/>
  <c r="BF90" i="3"/>
  <c r="BD90" i="3"/>
  <c r="BB90" i="3"/>
  <c r="AZ90" i="3"/>
  <c r="AX90" i="3"/>
  <c r="AV90" i="3"/>
  <c r="AT90" i="3"/>
  <c r="AR90" i="3"/>
  <c r="AO90" i="3"/>
  <c r="AN90" i="3"/>
  <c r="AL90" i="3"/>
  <c r="AJ90" i="3"/>
  <c r="AH90" i="3"/>
  <c r="AF90" i="3"/>
  <c r="AD90" i="3"/>
  <c r="AB90" i="3"/>
  <c r="Z90" i="3"/>
  <c r="X90" i="3"/>
  <c r="V90" i="3"/>
  <c r="T90" i="3"/>
  <c r="R90" i="3"/>
  <c r="P90" i="3"/>
  <c r="N90" i="3"/>
  <c r="L90" i="3"/>
  <c r="J90" i="3"/>
  <c r="H90" i="3"/>
  <c r="F90" i="3"/>
  <c r="D90" i="3"/>
  <c r="BH89" i="3"/>
  <c r="BF89" i="3"/>
  <c r="BD89" i="3"/>
  <c r="BB89" i="3"/>
  <c r="AZ89" i="3"/>
  <c r="AX89" i="3"/>
  <c r="AV89" i="3"/>
  <c r="AT89" i="3"/>
  <c r="AR89" i="3"/>
  <c r="AO89" i="3"/>
  <c r="AN89" i="3"/>
  <c r="AL89" i="3"/>
  <c r="AJ89" i="3"/>
  <c r="AH89" i="3"/>
  <c r="AF89" i="3"/>
  <c r="AD89" i="3"/>
  <c r="AB89" i="3"/>
  <c r="Z89" i="3"/>
  <c r="X89" i="3"/>
  <c r="V89" i="3"/>
  <c r="T89" i="3"/>
  <c r="R89" i="3"/>
  <c r="P89" i="3"/>
  <c r="N89" i="3"/>
  <c r="L89" i="3"/>
  <c r="J89" i="3"/>
  <c r="H89" i="3"/>
  <c r="F89" i="3"/>
  <c r="D89" i="3"/>
  <c r="BH88" i="3"/>
  <c r="BF88" i="3"/>
  <c r="BD88" i="3"/>
  <c r="BB88" i="3"/>
  <c r="AZ88" i="3"/>
  <c r="AX88" i="3"/>
  <c r="AV88" i="3"/>
  <c r="AT88" i="3"/>
  <c r="AR88" i="3"/>
  <c r="AO88" i="3"/>
  <c r="AN88" i="3"/>
  <c r="AL88" i="3"/>
  <c r="AJ88" i="3"/>
  <c r="AH88" i="3"/>
  <c r="AF88" i="3"/>
  <c r="AD88" i="3"/>
  <c r="AB88" i="3"/>
  <c r="Z88" i="3"/>
  <c r="X88" i="3"/>
  <c r="V88" i="3"/>
  <c r="T88" i="3"/>
  <c r="R88" i="3"/>
  <c r="P88" i="3"/>
  <c r="N88" i="3"/>
  <c r="L88" i="3"/>
  <c r="J88" i="3"/>
  <c r="H88" i="3"/>
  <c r="F88" i="3"/>
  <c r="D88" i="3"/>
  <c r="BH87" i="3"/>
  <c r="BF87" i="3"/>
  <c r="BD87" i="3"/>
  <c r="BB87" i="3"/>
  <c r="AZ87" i="3"/>
  <c r="AX87" i="3"/>
  <c r="AV87" i="3"/>
  <c r="AT87" i="3"/>
  <c r="AR87" i="3"/>
  <c r="AO87" i="3"/>
  <c r="AN87" i="3"/>
  <c r="AL87" i="3"/>
  <c r="AJ87" i="3"/>
  <c r="AH87" i="3"/>
  <c r="AF87" i="3"/>
  <c r="AD87" i="3"/>
  <c r="AB87" i="3"/>
  <c r="Z87" i="3"/>
  <c r="X87" i="3"/>
  <c r="V87" i="3"/>
  <c r="T87" i="3"/>
  <c r="R87" i="3"/>
  <c r="P87" i="3"/>
  <c r="N87" i="3"/>
  <c r="L87" i="3"/>
  <c r="J87" i="3"/>
  <c r="H87" i="3"/>
  <c r="F87" i="3"/>
  <c r="D87" i="3"/>
  <c r="BH86" i="3"/>
  <c r="BF86" i="3"/>
  <c r="BD86" i="3"/>
  <c r="BB86" i="3"/>
  <c r="AZ86" i="3"/>
  <c r="AX86" i="3"/>
  <c r="AV86" i="3"/>
  <c r="AT86" i="3"/>
  <c r="AR86" i="3"/>
  <c r="AO86" i="3"/>
  <c r="AN86" i="3"/>
  <c r="AL86" i="3"/>
  <c r="AJ86" i="3"/>
  <c r="AH86" i="3"/>
  <c r="AF86" i="3"/>
  <c r="AD86" i="3"/>
  <c r="AB86" i="3"/>
  <c r="Z86" i="3"/>
  <c r="X86" i="3"/>
  <c r="V86" i="3"/>
  <c r="T86" i="3"/>
  <c r="R86" i="3"/>
  <c r="P86" i="3"/>
  <c r="N86" i="3"/>
  <c r="L86" i="3"/>
  <c r="J86" i="3"/>
  <c r="H86" i="3"/>
  <c r="F86" i="3"/>
  <c r="D86" i="3"/>
  <c r="BH85" i="3"/>
  <c r="BF85" i="3"/>
  <c r="BD85" i="3"/>
  <c r="BB85" i="3"/>
  <c r="AZ85" i="3"/>
  <c r="AX85" i="3"/>
  <c r="AV85" i="3"/>
  <c r="AT85" i="3"/>
  <c r="AR85" i="3"/>
  <c r="AO85" i="3"/>
  <c r="AN85" i="3"/>
  <c r="AL85" i="3"/>
  <c r="AJ85" i="3"/>
  <c r="AH85" i="3"/>
  <c r="AF85" i="3"/>
  <c r="AD85" i="3"/>
  <c r="AB85" i="3"/>
  <c r="Z85" i="3"/>
  <c r="X85" i="3"/>
  <c r="V85" i="3"/>
  <c r="T85" i="3"/>
  <c r="R85" i="3"/>
  <c r="P85" i="3"/>
  <c r="N85" i="3"/>
  <c r="L85" i="3"/>
  <c r="J85" i="3"/>
  <c r="H85" i="3"/>
  <c r="F85" i="3"/>
  <c r="D85" i="3"/>
  <c r="BH84" i="3"/>
  <c r="BF84" i="3"/>
  <c r="BD84" i="3"/>
  <c r="BB84" i="3"/>
  <c r="AZ84" i="3"/>
  <c r="AX84" i="3"/>
  <c r="AV84" i="3"/>
  <c r="AT84" i="3"/>
  <c r="AR84" i="3"/>
  <c r="AO84" i="3"/>
  <c r="AN84" i="3"/>
  <c r="AL84" i="3"/>
  <c r="AJ84" i="3"/>
  <c r="AH84" i="3"/>
  <c r="AF84" i="3"/>
  <c r="AD84" i="3"/>
  <c r="AB84" i="3"/>
  <c r="Z84" i="3"/>
  <c r="X84" i="3"/>
  <c r="V84" i="3"/>
  <c r="T84" i="3"/>
  <c r="R84" i="3"/>
  <c r="P84" i="3"/>
  <c r="N84" i="3"/>
  <c r="L84" i="3"/>
  <c r="J84" i="3"/>
  <c r="H84" i="3"/>
  <c r="F84" i="3"/>
  <c r="D84" i="3"/>
  <c r="BH83" i="3"/>
  <c r="BF83" i="3"/>
  <c r="BD83" i="3"/>
  <c r="BB83" i="3"/>
  <c r="AZ83" i="3"/>
  <c r="AX83" i="3"/>
  <c r="AV83" i="3"/>
  <c r="AT83" i="3"/>
  <c r="AR83" i="3"/>
  <c r="AO83" i="3"/>
  <c r="AN83" i="3"/>
  <c r="AL83" i="3"/>
  <c r="AJ83" i="3"/>
  <c r="AH83" i="3"/>
  <c r="AF83" i="3"/>
  <c r="AD83" i="3"/>
  <c r="AB83" i="3"/>
  <c r="Z83" i="3"/>
  <c r="X83" i="3"/>
  <c r="V83" i="3"/>
  <c r="T83" i="3"/>
  <c r="R83" i="3"/>
  <c r="P83" i="3"/>
  <c r="N83" i="3"/>
  <c r="L83" i="3"/>
  <c r="J83" i="3"/>
  <c r="H83" i="3"/>
  <c r="F83" i="3"/>
  <c r="D83" i="3"/>
  <c r="BH82" i="3"/>
  <c r="BF82" i="3"/>
  <c r="BD82" i="3"/>
  <c r="BB82" i="3"/>
  <c r="AZ82" i="3"/>
  <c r="AX82" i="3"/>
  <c r="AV82" i="3"/>
  <c r="AT82" i="3"/>
  <c r="AR82" i="3"/>
  <c r="AO82" i="3"/>
  <c r="AN82" i="3"/>
  <c r="AO80" i="3" s="1"/>
  <c r="AL82" i="3"/>
  <c r="AJ82" i="3"/>
  <c r="AH82" i="3"/>
  <c r="AF82" i="3"/>
  <c r="AD82" i="3"/>
  <c r="AB82" i="3"/>
  <c r="Z82" i="3"/>
  <c r="X82" i="3"/>
  <c r="V82" i="3"/>
  <c r="T82" i="3"/>
  <c r="R82" i="3"/>
  <c r="P82" i="3"/>
  <c r="N82" i="3"/>
  <c r="L82" i="3"/>
  <c r="J82" i="3"/>
  <c r="H82" i="3"/>
  <c r="F82" i="3"/>
  <c r="D82" i="3"/>
  <c r="BH81" i="3"/>
  <c r="BF81" i="3"/>
  <c r="BD81" i="3"/>
  <c r="BB81" i="3"/>
  <c r="AZ81" i="3"/>
  <c r="AX81" i="3"/>
  <c r="AV81" i="3"/>
  <c r="AT81" i="3"/>
  <c r="AR81" i="3"/>
  <c r="AO81" i="3"/>
  <c r="AN81" i="3"/>
  <c r="AL81" i="3"/>
  <c r="AJ81" i="3"/>
  <c r="AH81" i="3"/>
  <c r="AF81" i="3"/>
  <c r="AD81" i="3"/>
  <c r="AB81" i="3"/>
  <c r="Z81" i="3"/>
  <c r="X81" i="3"/>
  <c r="V81" i="3"/>
  <c r="T81" i="3"/>
  <c r="R81" i="3"/>
  <c r="P81" i="3"/>
  <c r="N81" i="3"/>
  <c r="L81" i="3"/>
  <c r="J81" i="3"/>
  <c r="H81" i="3"/>
  <c r="F81" i="3"/>
  <c r="D81" i="3"/>
  <c r="BH80" i="3"/>
  <c r="BF80" i="3"/>
  <c r="BD80" i="3"/>
  <c r="BB80" i="3"/>
  <c r="AZ80" i="3"/>
  <c r="AX80" i="3"/>
  <c r="AV80" i="3"/>
  <c r="AT80" i="3"/>
  <c r="AR80" i="3"/>
  <c r="AN80" i="3"/>
  <c r="AL80" i="3"/>
  <c r="AJ80" i="3"/>
  <c r="AH80" i="3"/>
  <c r="AF80" i="3"/>
  <c r="AD80" i="3"/>
  <c r="AB80" i="3"/>
  <c r="Z80" i="3"/>
  <c r="X80" i="3"/>
  <c r="V80" i="3"/>
  <c r="T80" i="3"/>
  <c r="R80" i="3"/>
  <c r="P80" i="3"/>
  <c r="N80" i="3"/>
  <c r="L80" i="3"/>
  <c r="J80" i="3"/>
  <c r="H80" i="3"/>
  <c r="F80" i="3"/>
  <c r="D80" i="3"/>
  <c r="BH79" i="3"/>
  <c r="BF79" i="3"/>
  <c r="BD79" i="3"/>
  <c r="BB79" i="3"/>
  <c r="AZ79" i="3"/>
  <c r="AX79" i="3"/>
  <c r="AV79" i="3"/>
  <c r="AT79" i="3"/>
  <c r="AR79" i="3"/>
  <c r="AO79" i="3"/>
  <c r="AN79" i="3"/>
  <c r="AL79" i="3"/>
  <c r="AJ79" i="3"/>
  <c r="AH79" i="3"/>
  <c r="AF79" i="3"/>
  <c r="AD79" i="3"/>
  <c r="AB79" i="3"/>
  <c r="Z79" i="3"/>
  <c r="X79" i="3"/>
  <c r="V79" i="3"/>
  <c r="T79" i="3"/>
  <c r="R79" i="3"/>
  <c r="P79" i="3"/>
  <c r="N79" i="3"/>
  <c r="L79" i="3"/>
  <c r="J79" i="3"/>
  <c r="H79" i="3"/>
  <c r="F79" i="3"/>
  <c r="D79" i="3"/>
  <c r="BH78" i="3"/>
  <c r="BF78" i="3"/>
  <c r="BD78" i="3"/>
  <c r="BB78" i="3"/>
  <c r="AZ78" i="3"/>
  <c r="AX78" i="3"/>
  <c r="AV78" i="3"/>
  <c r="AT78" i="3"/>
  <c r="AR78" i="3"/>
  <c r="AO78" i="3"/>
  <c r="AN78" i="3"/>
  <c r="AL78" i="3"/>
  <c r="AJ78" i="3"/>
  <c r="AH78" i="3"/>
  <c r="AF78" i="3"/>
  <c r="AD78" i="3"/>
  <c r="AB78" i="3"/>
  <c r="Z78" i="3"/>
  <c r="X78" i="3"/>
  <c r="V78" i="3"/>
  <c r="T78" i="3"/>
  <c r="R78" i="3"/>
  <c r="P78" i="3"/>
  <c r="N78" i="3"/>
  <c r="L78" i="3"/>
  <c r="J78" i="3"/>
  <c r="H78" i="3"/>
  <c r="F78" i="3"/>
  <c r="D78" i="3"/>
  <c r="BH77" i="3"/>
  <c r="BF77" i="3"/>
  <c r="BD77" i="3"/>
  <c r="BB77" i="3"/>
  <c r="AZ77" i="3"/>
  <c r="AX77" i="3"/>
  <c r="AV77" i="3"/>
  <c r="AT77" i="3"/>
  <c r="AR77" i="3"/>
  <c r="AO77" i="3"/>
  <c r="AN77" i="3"/>
  <c r="AL77" i="3"/>
  <c r="AJ77" i="3"/>
  <c r="AH77" i="3"/>
  <c r="AF77" i="3"/>
  <c r="AD77" i="3"/>
  <c r="AB77" i="3"/>
  <c r="Z77" i="3"/>
  <c r="X77" i="3"/>
  <c r="V77" i="3"/>
  <c r="T77" i="3"/>
  <c r="R77" i="3"/>
  <c r="P77" i="3"/>
  <c r="N77" i="3"/>
  <c r="L77" i="3"/>
  <c r="J77" i="3"/>
  <c r="H77" i="3"/>
  <c r="F77" i="3"/>
  <c r="D77" i="3"/>
  <c r="BH76" i="3"/>
  <c r="BF76" i="3"/>
  <c r="BD76" i="3"/>
  <c r="BB76" i="3"/>
  <c r="AZ76" i="3"/>
  <c r="AX76" i="3"/>
  <c r="AV76" i="3"/>
  <c r="AT76" i="3"/>
  <c r="AR76" i="3"/>
  <c r="AO76" i="3"/>
  <c r="AN76" i="3"/>
  <c r="AL76" i="3"/>
  <c r="AJ76" i="3"/>
  <c r="AH76" i="3"/>
  <c r="AF76" i="3"/>
  <c r="AD76" i="3"/>
  <c r="AB76" i="3"/>
  <c r="Z76" i="3"/>
  <c r="X76" i="3"/>
  <c r="V76" i="3"/>
  <c r="T76" i="3"/>
  <c r="R76" i="3"/>
  <c r="P76" i="3"/>
  <c r="N76" i="3"/>
  <c r="L76" i="3"/>
  <c r="J76" i="3"/>
  <c r="H76" i="3"/>
  <c r="F76" i="3"/>
  <c r="D76" i="3"/>
  <c r="BH75" i="3"/>
  <c r="BF75" i="3"/>
  <c r="BD75" i="3"/>
  <c r="BB75" i="3"/>
  <c r="AZ75" i="3"/>
  <c r="AX75" i="3"/>
  <c r="AV75" i="3"/>
  <c r="AT75" i="3"/>
  <c r="AR75" i="3"/>
  <c r="AO75" i="3"/>
  <c r="AN75" i="3"/>
  <c r="AL75" i="3"/>
  <c r="AJ75" i="3"/>
  <c r="AH75" i="3"/>
  <c r="AF75" i="3"/>
  <c r="AD75" i="3"/>
  <c r="AB75" i="3"/>
  <c r="Z75" i="3"/>
  <c r="X75" i="3"/>
  <c r="V75" i="3"/>
  <c r="T75" i="3"/>
  <c r="R75" i="3"/>
  <c r="P75" i="3"/>
  <c r="N75" i="3"/>
  <c r="L75" i="3"/>
  <c r="J75" i="3"/>
  <c r="H75" i="3"/>
  <c r="F75" i="3"/>
  <c r="D75" i="3"/>
  <c r="BH74" i="3"/>
  <c r="BF74" i="3"/>
  <c r="BD74" i="3"/>
  <c r="BB74" i="3"/>
  <c r="AZ74" i="3"/>
  <c r="AX74" i="3"/>
  <c r="AV74" i="3"/>
  <c r="AT74" i="3"/>
  <c r="AR74" i="3"/>
  <c r="AO74" i="3"/>
  <c r="AN74" i="3"/>
  <c r="AL74" i="3"/>
  <c r="AJ74" i="3"/>
  <c r="AH74" i="3"/>
  <c r="AF74" i="3"/>
  <c r="AD74" i="3"/>
  <c r="AB74" i="3"/>
  <c r="Z74" i="3"/>
  <c r="X74" i="3"/>
  <c r="V74" i="3"/>
  <c r="T74" i="3"/>
  <c r="R74" i="3"/>
  <c r="P74" i="3"/>
  <c r="N74" i="3"/>
  <c r="L74" i="3"/>
  <c r="J74" i="3"/>
  <c r="H74" i="3"/>
  <c r="F74" i="3"/>
  <c r="D74" i="3"/>
  <c r="BH73" i="3"/>
  <c r="BF73" i="3"/>
  <c r="BD73" i="3"/>
  <c r="BB73" i="3"/>
  <c r="AZ73" i="3"/>
  <c r="AX73" i="3"/>
  <c r="AV73" i="3"/>
  <c r="AT73" i="3"/>
  <c r="AR73" i="3"/>
  <c r="AO73" i="3"/>
  <c r="AN73" i="3"/>
  <c r="AL73" i="3"/>
  <c r="AJ73" i="3"/>
  <c r="AH73" i="3"/>
  <c r="AF73" i="3"/>
  <c r="AD73" i="3"/>
  <c r="AB73" i="3"/>
  <c r="Z73" i="3"/>
  <c r="X73" i="3"/>
  <c r="V73" i="3"/>
  <c r="T73" i="3"/>
  <c r="R73" i="3"/>
  <c r="P73" i="3"/>
  <c r="N73" i="3"/>
  <c r="L73" i="3"/>
  <c r="J73" i="3"/>
  <c r="H73" i="3"/>
  <c r="F73" i="3"/>
  <c r="D73" i="3"/>
  <c r="BH72" i="3"/>
  <c r="BF72" i="3"/>
  <c r="BD72" i="3"/>
  <c r="BB72" i="3"/>
  <c r="AZ72" i="3"/>
  <c r="AX72" i="3"/>
  <c r="AV72" i="3"/>
  <c r="AT72" i="3"/>
  <c r="AR72" i="3"/>
  <c r="AO72" i="3"/>
  <c r="AN72" i="3"/>
  <c r="AL72" i="3"/>
  <c r="AJ72" i="3"/>
  <c r="AH72" i="3"/>
  <c r="AF72" i="3"/>
  <c r="AD72" i="3"/>
  <c r="AB72" i="3"/>
  <c r="Z72" i="3"/>
  <c r="X72" i="3"/>
  <c r="V72" i="3"/>
  <c r="T72" i="3"/>
  <c r="R72" i="3"/>
  <c r="P72" i="3"/>
  <c r="N72" i="3"/>
  <c r="L72" i="3"/>
  <c r="J72" i="3"/>
  <c r="H72" i="3"/>
  <c r="F72" i="3"/>
  <c r="D72" i="3"/>
  <c r="BH71" i="3"/>
  <c r="BF71" i="3"/>
  <c r="BD71" i="3"/>
  <c r="BB71" i="3"/>
  <c r="AZ71" i="3"/>
  <c r="AX71" i="3"/>
  <c r="AV71" i="3"/>
  <c r="AT71" i="3"/>
  <c r="AR71" i="3"/>
  <c r="AO71" i="3"/>
  <c r="AN71" i="3"/>
  <c r="AL71" i="3"/>
  <c r="AJ71" i="3"/>
  <c r="AH71" i="3"/>
  <c r="AF71" i="3"/>
  <c r="AD71" i="3"/>
  <c r="AB71" i="3"/>
  <c r="Z71" i="3"/>
  <c r="X71" i="3"/>
  <c r="V71" i="3"/>
  <c r="T71" i="3"/>
  <c r="R71" i="3"/>
  <c r="P71" i="3"/>
  <c r="N71" i="3"/>
  <c r="L71" i="3"/>
  <c r="J71" i="3"/>
  <c r="H71" i="3"/>
  <c r="F71" i="3"/>
  <c r="D71" i="3"/>
  <c r="BH70" i="3"/>
  <c r="BF70" i="3"/>
  <c r="BD70" i="3"/>
  <c r="BB70" i="3"/>
  <c r="AZ70" i="3"/>
  <c r="AX70" i="3"/>
  <c r="AV70" i="3"/>
  <c r="AT70" i="3"/>
  <c r="AR70" i="3"/>
  <c r="AO70" i="3"/>
  <c r="AN70" i="3"/>
  <c r="AO68" i="3" s="1"/>
  <c r="AL70" i="3"/>
  <c r="AJ70" i="3"/>
  <c r="AH70" i="3"/>
  <c r="AF70" i="3"/>
  <c r="AD70" i="3"/>
  <c r="AB70" i="3"/>
  <c r="Z70" i="3"/>
  <c r="X70" i="3"/>
  <c r="V70" i="3"/>
  <c r="T70" i="3"/>
  <c r="R70" i="3"/>
  <c r="P70" i="3"/>
  <c r="N70" i="3"/>
  <c r="L70" i="3"/>
  <c r="J70" i="3"/>
  <c r="H70" i="3"/>
  <c r="F70" i="3"/>
  <c r="D70" i="3"/>
  <c r="BH69" i="3"/>
  <c r="BF69" i="3"/>
  <c r="BD69" i="3"/>
  <c r="BB69" i="3"/>
  <c r="AZ69" i="3"/>
  <c r="AX69" i="3"/>
  <c r="AV69" i="3"/>
  <c r="AT69" i="3"/>
  <c r="AR69" i="3"/>
  <c r="AO69" i="3"/>
  <c r="AN69" i="3"/>
  <c r="AL69" i="3"/>
  <c r="AJ69" i="3"/>
  <c r="AH69" i="3"/>
  <c r="AF69" i="3"/>
  <c r="AD69" i="3"/>
  <c r="AB69" i="3"/>
  <c r="Z69" i="3"/>
  <c r="X69" i="3"/>
  <c r="V69" i="3"/>
  <c r="T69" i="3"/>
  <c r="R69" i="3"/>
  <c r="P69" i="3"/>
  <c r="N69" i="3"/>
  <c r="L69" i="3"/>
  <c r="J69" i="3"/>
  <c r="H69" i="3"/>
  <c r="F69" i="3"/>
  <c r="D69" i="3"/>
  <c r="BH68" i="3"/>
  <c r="BF68" i="3"/>
  <c r="BD68" i="3"/>
  <c r="BB68" i="3"/>
  <c r="AZ68" i="3"/>
  <c r="AX68" i="3"/>
  <c r="AV68" i="3"/>
  <c r="AT68" i="3"/>
  <c r="AR68" i="3"/>
  <c r="AN68" i="3"/>
  <c r="AL68" i="3"/>
  <c r="AJ68" i="3"/>
  <c r="AH68" i="3"/>
  <c r="AF68" i="3"/>
  <c r="AD68" i="3"/>
  <c r="AB68" i="3"/>
  <c r="Z68" i="3"/>
  <c r="X68" i="3"/>
  <c r="V68" i="3"/>
  <c r="T68" i="3"/>
  <c r="R68" i="3"/>
  <c r="P68" i="3"/>
  <c r="N68" i="3"/>
  <c r="L68" i="3"/>
  <c r="J68" i="3"/>
  <c r="H68" i="3"/>
  <c r="F68" i="3"/>
  <c r="D68" i="3"/>
  <c r="BH67" i="3"/>
  <c r="BF67" i="3"/>
  <c r="BD67" i="3"/>
  <c r="BB67" i="3"/>
  <c r="AZ67" i="3"/>
  <c r="AX67" i="3"/>
  <c r="AV67" i="3"/>
  <c r="AT67" i="3"/>
  <c r="AR67" i="3"/>
  <c r="AO67" i="3"/>
  <c r="AN67" i="3"/>
  <c r="AL67" i="3"/>
  <c r="AJ67" i="3"/>
  <c r="AH67" i="3"/>
  <c r="AF67" i="3"/>
  <c r="AD67" i="3"/>
  <c r="AB67" i="3"/>
  <c r="Z67" i="3"/>
  <c r="X67" i="3"/>
  <c r="V67" i="3"/>
  <c r="T67" i="3"/>
  <c r="R67" i="3"/>
  <c r="P67" i="3"/>
  <c r="N67" i="3"/>
  <c r="L67" i="3"/>
  <c r="J67" i="3"/>
  <c r="H67" i="3"/>
  <c r="F67" i="3"/>
  <c r="D67" i="3"/>
  <c r="BH66" i="3"/>
  <c r="BF66" i="3"/>
  <c r="BD66" i="3"/>
  <c r="BB66" i="3"/>
  <c r="AZ66" i="3"/>
  <c r="AX66" i="3"/>
  <c r="AV66" i="3"/>
  <c r="AT66" i="3"/>
  <c r="AR66" i="3"/>
  <c r="AO66" i="3"/>
  <c r="AN66" i="3"/>
  <c r="AL66" i="3"/>
  <c r="AJ66" i="3"/>
  <c r="AH66" i="3"/>
  <c r="AF66" i="3"/>
  <c r="AD66" i="3"/>
  <c r="AB66" i="3"/>
  <c r="Z66" i="3"/>
  <c r="X66" i="3"/>
  <c r="V66" i="3"/>
  <c r="T66" i="3"/>
  <c r="R66" i="3"/>
  <c r="P66" i="3"/>
  <c r="N66" i="3"/>
  <c r="L66" i="3"/>
  <c r="J66" i="3"/>
  <c r="H66" i="3"/>
  <c r="F66" i="3"/>
  <c r="D66" i="3"/>
  <c r="BH65" i="3"/>
  <c r="BF65" i="3"/>
  <c r="BD65" i="3"/>
  <c r="BB65" i="3"/>
  <c r="AZ65" i="3"/>
  <c r="AX65" i="3"/>
  <c r="AV65" i="3"/>
  <c r="AT65" i="3"/>
  <c r="AR65" i="3"/>
  <c r="AO65" i="3"/>
  <c r="AN65" i="3"/>
  <c r="AL65" i="3"/>
  <c r="AJ65" i="3"/>
  <c r="AH65" i="3"/>
  <c r="AF65" i="3"/>
  <c r="AD65" i="3"/>
  <c r="AB65" i="3"/>
  <c r="Z65" i="3"/>
  <c r="X65" i="3"/>
  <c r="V65" i="3"/>
  <c r="T65" i="3"/>
  <c r="R65" i="3"/>
  <c r="P65" i="3"/>
  <c r="N65" i="3"/>
  <c r="L65" i="3"/>
  <c r="J65" i="3"/>
  <c r="H65" i="3"/>
  <c r="F65" i="3"/>
  <c r="D65" i="3"/>
  <c r="BH64" i="3"/>
  <c r="BF64" i="3"/>
  <c r="BD64" i="3"/>
  <c r="BB64" i="3"/>
  <c r="AZ64" i="3"/>
  <c r="AX64" i="3"/>
  <c r="AV64" i="3"/>
  <c r="AT64" i="3"/>
  <c r="AR64" i="3"/>
  <c r="AO64" i="3"/>
  <c r="AN64" i="3"/>
  <c r="AL64" i="3"/>
  <c r="AJ64" i="3"/>
  <c r="AH64" i="3"/>
  <c r="AF64" i="3"/>
  <c r="AD64" i="3"/>
  <c r="AB64" i="3"/>
  <c r="Z64" i="3"/>
  <c r="X64" i="3"/>
  <c r="V64" i="3"/>
  <c r="T64" i="3"/>
  <c r="R64" i="3"/>
  <c r="P64" i="3"/>
  <c r="N64" i="3"/>
  <c r="L64" i="3"/>
  <c r="J64" i="3"/>
  <c r="H64" i="3"/>
  <c r="F64" i="3"/>
  <c r="D64" i="3"/>
  <c r="BH63" i="3"/>
  <c r="BF63" i="3"/>
  <c r="BD63" i="3"/>
  <c r="BB63" i="3"/>
  <c r="AZ63" i="3"/>
  <c r="AX63" i="3"/>
  <c r="AV63" i="3"/>
  <c r="AT63" i="3"/>
  <c r="AR63" i="3"/>
  <c r="AO63" i="3"/>
  <c r="AN63" i="3"/>
  <c r="AL63" i="3"/>
  <c r="AJ63" i="3"/>
  <c r="AH63" i="3"/>
  <c r="AF63" i="3"/>
  <c r="AD63" i="3"/>
  <c r="AB63" i="3"/>
  <c r="Z63" i="3"/>
  <c r="X63" i="3"/>
  <c r="V63" i="3"/>
  <c r="T63" i="3"/>
  <c r="R63" i="3"/>
  <c r="P63" i="3"/>
  <c r="N63" i="3"/>
  <c r="L63" i="3"/>
  <c r="J63" i="3"/>
  <c r="H63" i="3"/>
  <c r="F63" i="3"/>
  <c r="D63" i="3"/>
  <c r="BH62" i="3"/>
  <c r="BF62" i="3"/>
  <c r="BD62" i="3"/>
  <c r="BB62" i="3"/>
  <c r="AZ62" i="3"/>
  <c r="AX62" i="3"/>
  <c r="AV62" i="3"/>
  <c r="AT62" i="3"/>
  <c r="AR62" i="3"/>
  <c r="AO62" i="3"/>
  <c r="AN62" i="3"/>
  <c r="AL62" i="3"/>
  <c r="AJ62" i="3"/>
  <c r="AH62" i="3"/>
  <c r="AF62" i="3"/>
  <c r="AD62" i="3"/>
  <c r="AB62" i="3"/>
  <c r="Z62" i="3"/>
  <c r="X62" i="3"/>
  <c r="V62" i="3"/>
  <c r="T62" i="3"/>
  <c r="R62" i="3"/>
  <c r="P62" i="3"/>
  <c r="N62" i="3"/>
  <c r="L62" i="3"/>
  <c r="J62" i="3"/>
  <c r="H62" i="3"/>
  <c r="F62" i="3"/>
  <c r="D62" i="3"/>
  <c r="BH61" i="3"/>
  <c r="BF61" i="3"/>
  <c r="BD61" i="3"/>
  <c r="BB61" i="3"/>
  <c r="AZ61" i="3"/>
  <c r="AX61" i="3"/>
  <c r="AV61" i="3"/>
  <c r="AT61" i="3"/>
  <c r="AR61" i="3"/>
  <c r="AO61" i="3"/>
  <c r="AN61" i="3"/>
  <c r="AL61" i="3"/>
  <c r="AJ61" i="3"/>
  <c r="AH61" i="3"/>
  <c r="AF61" i="3"/>
  <c r="AD61" i="3"/>
  <c r="AB61" i="3"/>
  <c r="Z61" i="3"/>
  <c r="X61" i="3"/>
  <c r="V61" i="3"/>
  <c r="T61" i="3"/>
  <c r="R61" i="3"/>
  <c r="P61" i="3"/>
  <c r="N61" i="3"/>
  <c r="L61" i="3"/>
  <c r="J61" i="3"/>
  <c r="H61" i="3"/>
  <c r="F61" i="3"/>
  <c r="D61" i="3"/>
  <c r="BH60" i="3"/>
  <c r="BF60" i="3"/>
  <c r="BD60" i="3"/>
  <c r="BB60" i="3"/>
  <c r="AZ60" i="3"/>
  <c r="AX60" i="3"/>
  <c r="AV60" i="3"/>
  <c r="AT60" i="3"/>
  <c r="AR60" i="3"/>
  <c r="AO60" i="3"/>
  <c r="AN60" i="3"/>
  <c r="AL60" i="3"/>
  <c r="AJ60" i="3"/>
  <c r="AH60" i="3"/>
  <c r="AF60" i="3"/>
  <c r="AD60" i="3"/>
  <c r="AB60" i="3"/>
  <c r="Z60" i="3"/>
  <c r="X60" i="3"/>
  <c r="V60" i="3"/>
  <c r="T60" i="3"/>
  <c r="R60" i="3"/>
  <c r="P60" i="3"/>
  <c r="N60" i="3"/>
  <c r="L60" i="3"/>
  <c r="J60" i="3"/>
  <c r="H60" i="3"/>
  <c r="F60" i="3"/>
  <c r="D60" i="3"/>
  <c r="BH59" i="3"/>
  <c r="BF59" i="3"/>
  <c r="BD59" i="3"/>
  <c r="BB59" i="3"/>
  <c r="AZ59" i="3"/>
  <c r="AX59" i="3"/>
  <c r="AV59" i="3"/>
  <c r="AT59" i="3"/>
  <c r="AR59" i="3"/>
  <c r="AO59" i="3"/>
  <c r="AN59" i="3"/>
  <c r="AL59" i="3"/>
  <c r="AJ59" i="3"/>
  <c r="AH59" i="3"/>
  <c r="AF59" i="3"/>
  <c r="AD59" i="3"/>
  <c r="AB59" i="3"/>
  <c r="Z59" i="3"/>
  <c r="X59" i="3"/>
  <c r="V59" i="3"/>
  <c r="T59" i="3"/>
  <c r="R59" i="3"/>
  <c r="P59" i="3"/>
  <c r="N59" i="3"/>
  <c r="L59" i="3"/>
  <c r="J59" i="3"/>
  <c r="H59" i="3"/>
  <c r="F59" i="3"/>
  <c r="D59" i="3"/>
  <c r="BH58" i="3"/>
  <c r="BF58" i="3"/>
  <c r="BD58" i="3"/>
  <c r="BB58" i="3"/>
  <c r="AZ58" i="3"/>
  <c r="AX58" i="3"/>
  <c r="AV58" i="3"/>
  <c r="AT58" i="3"/>
  <c r="AR58" i="3"/>
  <c r="AO58" i="3"/>
  <c r="AN58" i="3"/>
  <c r="AO56" i="3" s="1"/>
  <c r="AL58" i="3"/>
  <c r="AJ58" i="3"/>
  <c r="AH58" i="3"/>
  <c r="AF58" i="3"/>
  <c r="AD58" i="3"/>
  <c r="AB58" i="3"/>
  <c r="Z58" i="3"/>
  <c r="X58" i="3"/>
  <c r="V58" i="3"/>
  <c r="T58" i="3"/>
  <c r="R58" i="3"/>
  <c r="P58" i="3"/>
  <c r="N58" i="3"/>
  <c r="L58" i="3"/>
  <c r="J58" i="3"/>
  <c r="H58" i="3"/>
  <c r="F58" i="3"/>
  <c r="D58" i="3"/>
  <c r="BH57" i="3"/>
  <c r="BF57" i="3"/>
  <c r="BD57" i="3"/>
  <c r="BB57" i="3"/>
  <c r="AZ57" i="3"/>
  <c r="AX57" i="3"/>
  <c r="AV57" i="3"/>
  <c r="AT57" i="3"/>
  <c r="AR57" i="3"/>
  <c r="AO57" i="3"/>
  <c r="AN57" i="3"/>
  <c r="AL57" i="3"/>
  <c r="AJ57" i="3"/>
  <c r="AH57" i="3"/>
  <c r="AF57" i="3"/>
  <c r="AD57" i="3"/>
  <c r="AB57" i="3"/>
  <c r="Z57" i="3"/>
  <c r="X57" i="3"/>
  <c r="V57" i="3"/>
  <c r="T57" i="3"/>
  <c r="R57" i="3"/>
  <c r="P57" i="3"/>
  <c r="N57" i="3"/>
  <c r="L57" i="3"/>
  <c r="J57" i="3"/>
  <c r="H57" i="3"/>
  <c r="F57" i="3"/>
  <c r="D57" i="3"/>
  <c r="BH56" i="3"/>
  <c r="BF56" i="3"/>
  <c r="BD56" i="3"/>
  <c r="BB56" i="3"/>
  <c r="AZ56" i="3"/>
  <c r="AX56" i="3"/>
  <c r="AV56" i="3"/>
  <c r="AT56" i="3"/>
  <c r="AR56" i="3"/>
  <c r="AN56" i="3"/>
  <c r="AL56" i="3"/>
  <c r="AJ56" i="3"/>
  <c r="AH56" i="3"/>
  <c r="AF56" i="3"/>
  <c r="AD56" i="3"/>
  <c r="AB56" i="3"/>
  <c r="Z56" i="3"/>
  <c r="X56" i="3"/>
  <c r="V56" i="3"/>
  <c r="T56" i="3"/>
  <c r="R56" i="3"/>
  <c r="P56" i="3"/>
  <c r="N56" i="3"/>
  <c r="L56" i="3"/>
  <c r="J56" i="3"/>
  <c r="H56" i="3"/>
  <c r="F56" i="3"/>
  <c r="D56" i="3"/>
  <c r="BH55" i="3"/>
  <c r="BF55" i="3"/>
  <c r="BD55" i="3"/>
  <c r="BB55" i="3"/>
  <c r="AZ55" i="3"/>
  <c r="AX55" i="3"/>
  <c r="AV55" i="3"/>
  <c r="AT55" i="3"/>
  <c r="AR55" i="3"/>
  <c r="AO55" i="3"/>
  <c r="AN55" i="3"/>
  <c r="AL55" i="3"/>
  <c r="AJ55" i="3"/>
  <c r="AH55" i="3"/>
  <c r="AF55" i="3"/>
  <c r="AD55" i="3"/>
  <c r="AB55" i="3"/>
  <c r="Z55" i="3"/>
  <c r="X55" i="3"/>
  <c r="V55" i="3"/>
  <c r="T55" i="3"/>
  <c r="R55" i="3"/>
  <c r="P55" i="3"/>
  <c r="N55" i="3"/>
  <c r="L55" i="3"/>
  <c r="J55" i="3"/>
  <c r="H55" i="3"/>
  <c r="F55" i="3"/>
  <c r="D55" i="3"/>
  <c r="BH54" i="3"/>
  <c r="BF54" i="3"/>
  <c r="BD54" i="3"/>
  <c r="BB54" i="3"/>
  <c r="AZ54" i="3"/>
  <c r="AX54" i="3"/>
  <c r="AV54" i="3"/>
  <c r="AT54" i="3"/>
  <c r="AR54" i="3"/>
  <c r="AO54" i="3"/>
  <c r="AN54" i="3"/>
  <c r="AL54" i="3"/>
  <c r="AJ54" i="3"/>
  <c r="AH54" i="3"/>
  <c r="AF54" i="3"/>
  <c r="AD54" i="3"/>
  <c r="AB54" i="3"/>
  <c r="Z54" i="3"/>
  <c r="X54" i="3"/>
  <c r="V54" i="3"/>
  <c r="T54" i="3"/>
  <c r="R54" i="3"/>
  <c r="P54" i="3"/>
  <c r="N54" i="3"/>
  <c r="L54" i="3"/>
  <c r="J54" i="3"/>
  <c r="H54" i="3"/>
  <c r="F54" i="3"/>
  <c r="D54" i="3"/>
  <c r="BH53" i="3"/>
  <c r="BF53" i="3"/>
  <c r="BD53" i="3"/>
  <c r="BB53" i="3"/>
  <c r="AZ53" i="3"/>
  <c r="AX53" i="3"/>
  <c r="AV53" i="3"/>
  <c r="AT53" i="3"/>
  <c r="AR53" i="3"/>
  <c r="AO53" i="3"/>
  <c r="AN53" i="3"/>
  <c r="AL53" i="3"/>
  <c r="AJ53" i="3"/>
  <c r="AH53" i="3"/>
  <c r="AF53" i="3"/>
  <c r="AD53" i="3"/>
  <c r="AB53" i="3"/>
  <c r="Z53" i="3"/>
  <c r="X53" i="3"/>
  <c r="V53" i="3"/>
  <c r="T53" i="3"/>
  <c r="R53" i="3"/>
  <c r="P53" i="3"/>
  <c r="N53" i="3"/>
  <c r="L53" i="3"/>
  <c r="J53" i="3"/>
  <c r="H53" i="3"/>
  <c r="F53" i="3"/>
  <c r="D53" i="3"/>
  <c r="BH52" i="3"/>
  <c r="BF52" i="3"/>
  <c r="BD52" i="3"/>
  <c r="BB52" i="3"/>
  <c r="AZ52" i="3"/>
  <c r="AX52" i="3"/>
  <c r="AV52" i="3"/>
  <c r="AT52" i="3"/>
  <c r="AR52" i="3"/>
  <c r="AO52" i="3"/>
  <c r="AN52" i="3"/>
  <c r="AL52" i="3"/>
  <c r="AJ52" i="3"/>
  <c r="AH52" i="3"/>
  <c r="AF52" i="3"/>
  <c r="AD52" i="3"/>
  <c r="AB52" i="3"/>
  <c r="Z52" i="3"/>
  <c r="X52" i="3"/>
  <c r="V52" i="3"/>
  <c r="T52" i="3"/>
  <c r="R52" i="3"/>
  <c r="P52" i="3"/>
  <c r="N52" i="3"/>
  <c r="L52" i="3"/>
  <c r="J52" i="3"/>
  <c r="H52" i="3"/>
  <c r="F52" i="3"/>
  <c r="D52" i="3"/>
  <c r="BH51" i="3"/>
  <c r="BF51" i="3"/>
  <c r="BD51" i="3"/>
  <c r="BB51" i="3"/>
  <c r="AZ51" i="3"/>
  <c r="AX51" i="3"/>
  <c r="AV51" i="3"/>
  <c r="AT51" i="3"/>
  <c r="AR51" i="3"/>
  <c r="AO51" i="3"/>
  <c r="AN51" i="3"/>
  <c r="AL51" i="3"/>
  <c r="AJ51" i="3"/>
  <c r="AH51" i="3"/>
  <c r="AF51" i="3"/>
  <c r="AD51" i="3"/>
  <c r="AB51" i="3"/>
  <c r="Z51" i="3"/>
  <c r="X51" i="3"/>
  <c r="V51" i="3"/>
  <c r="T51" i="3"/>
  <c r="R51" i="3"/>
  <c r="P51" i="3"/>
  <c r="N51" i="3"/>
  <c r="L51" i="3"/>
  <c r="J51" i="3"/>
  <c r="H51" i="3"/>
  <c r="F51" i="3"/>
  <c r="D51" i="3"/>
  <c r="BH50" i="3"/>
  <c r="BF50" i="3"/>
  <c r="BD50" i="3"/>
  <c r="BB50" i="3"/>
  <c r="AZ50" i="3"/>
  <c r="AX50" i="3"/>
  <c r="AV50" i="3"/>
  <c r="AT50" i="3"/>
  <c r="AR50" i="3"/>
  <c r="AO50" i="3"/>
  <c r="AN50" i="3"/>
  <c r="AL50" i="3"/>
  <c r="AJ50" i="3"/>
  <c r="AH50" i="3"/>
  <c r="AF50" i="3"/>
  <c r="AD50" i="3"/>
  <c r="AB50" i="3"/>
  <c r="Z50" i="3"/>
  <c r="X50" i="3"/>
  <c r="V50" i="3"/>
  <c r="T50" i="3"/>
  <c r="R50" i="3"/>
  <c r="P50" i="3"/>
  <c r="N50" i="3"/>
  <c r="L50" i="3"/>
  <c r="J50" i="3"/>
  <c r="H50" i="3"/>
  <c r="F50" i="3"/>
  <c r="D50" i="3"/>
  <c r="BH49" i="3"/>
  <c r="BF49" i="3"/>
  <c r="BD49" i="3"/>
  <c r="BB49" i="3"/>
  <c r="AZ49" i="3"/>
  <c r="AX49" i="3"/>
  <c r="AV49" i="3"/>
  <c r="AT49" i="3"/>
  <c r="AR49" i="3"/>
  <c r="AO49" i="3"/>
  <c r="AN49" i="3"/>
  <c r="AL49" i="3"/>
  <c r="AJ49" i="3"/>
  <c r="AH49" i="3"/>
  <c r="AF49" i="3"/>
  <c r="AD49" i="3"/>
  <c r="AB49" i="3"/>
  <c r="Z49" i="3"/>
  <c r="X49" i="3"/>
  <c r="V49" i="3"/>
  <c r="T49" i="3"/>
  <c r="R49" i="3"/>
  <c r="P49" i="3"/>
  <c r="N49" i="3"/>
  <c r="L49" i="3"/>
  <c r="J49" i="3"/>
  <c r="H49" i="3"/>
  <c r="F49" i="3"/>
  <c r="D49" i="3"/>
  <c r="BH48" i="3"/>
  <c r="BF48" i="3"/>
  <c r="BD48" i="3"/>
  <c r="BB48" i="3"/>
  <c r="AZ48" i="3"/>
  <c r="AX48" i="3"/>
  <c r="AV48" i="3"/>
  <c r="AT48" i="3"/>
  <c r="AR48" i="3"/>
  <c r="AO48" i="3"/>
  <c r="AN48" i="3"/>
  <c r="AL48" i="3"/>
  <c r="AJ48" i="3"/>
  <c r="AH48" i="3"/>
  <c r="AF48" i="3"/>
  <c r="AD48" i="3"/>
  <c r="AB48" i="3"/>
  <c r="Z48" i="3"/>
  <c r="X48" i="3"/>
  <c r="V48" i="3"/>
  <c r="T48" i="3"/>
  <c r="R48" i="3"/>
  <c r="P48" i="3"/>
  <c r="N48" i="3"/>
  <c r="L48" i="3"/>
  <c r="J48" i="3"/>
  <c r="H48" i="3"/>
  <c r="F48" i="3"/>
  <c r="D48" i="3"/>
  <c r="BH47" i="3"/>
  <c r="BF47" i="3"/>
  <c r="BD47" i="3"/>
  <c r="BB47" i="3"/>
  <c r="AZ47" i="3"/>
  <c r="AX47" i="3"/>
  <c r="AV47" i="3"/>
  <c r="AT47" i="3"/>
  <c r="AR47" i="3"/>
  <c r="AO47" i="3"/>
  <c r="AN47" i="3"/>
  <c r="AL47" i="3"/>
  <c r="AJ47" i="3"/>
  <c r="AH47" i="3"/>
  <c r="AF47" i="3"/>
  <c r="AD47" i="3"/>
  <c r="AB47" i="3"/>
  <c r="Z47" i="3"/>
  <c r="X47" i="3"/>
  <c r="V47" i="3"/>
  <c r="T47" i="3"/>
  <c r="R47" i="3"/>
  <c r="P47" i="3"/>
  <c r="N47" i="3"/>
  <c r="L47" i="3"/>
  <c r="J47" i="3"/>
  <c r="H47" i="3"/>
  <c r="F47" i="3"/>
  <c r="D47" i="3"/>
  <c r="BH46" i="3"/>
  <c r="BF46" i="3"/>
  <c r="BD46" i="3"/>
  <c r="BB46" i="3"/>
  <c r="AZ46" i="3"/>
  <c r="AX46" i="3"/>
  <c r="AV46" i="3"/>
  <c r="AT46" i="3"/>
  <c r="AR46" i="3"/>
  <c r="AO46" i="3"/>
  <c r="AN46" i="3"/>
  <c r="AO44" i="3" s="1"/>
  <c r="AL46" i="3"/>
  <c r="AJ46" i="3"/>
  <c r="AH46" i="3"/>
  <c r="AF46" i="3"/>
  <c r="AD46" i="3"/>
  <c r="AB46" i="3"/>
  <c r="Z46" i="3"/>
  <c r="X46" i="3"/>
  <c r="V46" i="3"/>
  <c r="T46" i="3"/>
  <c r="R46" i="3"/>
  <c r="P46" i="3"/>
  <c r="N46" i="3"/>
  <c r="L46" i="3"/>
  <c r="J46" i="3"/>
  <c r="H46" i="3"/>
  <c r="F46" i="3"/>
  <c r="D46" i="3"/>
  <c r="BH45" i="3"/>
  <c r="BF45" i="3"/>
  <c r="BD45" i="3"/>
  <c r="BB45" i="3"/>
  <c r="AZ45" i="3"/>
  <c r="AX45" i="3"/>
  <c r="AV45" i="3"/>
  <c r="AT45" i="3"/>
  <c r="AR45" i="3"/>
  <c r="AO45" i="3"/>
  <c r="AN45" i="3"/>
  <c r="AL45" i="3"/>
  <c r="AJ45" i="3"/>
  <c r="AH45" i="3"/>
  <c r="AF45" i="3"/>
  <c r="AD45" i="3"/>
  <c r="AB45" i="3"/>
  <c r="Z45" i="3"/>
  <c r="X45" i="3"/>
  <c r="V45" i="3"/>
  <c r="T45" i="3"/>
  <c r="R45" i="3"/>
  <c r="P45" i="3"/>
  <c r="N45" i="3"/>
  <c r="L45" i="3"/>
  <c r="J45" i="3"/>
  <c r="H45" i="3"/>
  <c r="F45" i="3"/>
  <c r="D45" i="3"/>
  <c r="BH44" i="3"/>
  <c r="BF44" i="3"/>
  <c r="BD44" i="3"/>
  <c r="BB44" i="3"/>
  <c r="AZ44" i="3"/>
  <c r="AX44" i="3"/>
  <c r="AV44" i="3"/>
  <c r="AT44" i="3"/>
  <c r="AR44" i="3"/>
  <c r="AN44" i="3"/>
  <c r="AL44" i="3"/>
  <c r="AJ44" i="3"/>
  <c r="AH44" i="3"/>
  <c r="AF44" i="3"/>
  <c r="AD44" i="3"/>
  <c r="AB44" i="3"/>
  <c r="Z44" i="3"/>
  <c r="X44" i="3"/>
  <c r="V44" i="3"/>
  <c r="T44" i="3"/>
  <c r="R44" i="3"/>
  <c r="P44" i="3"/>
  <c r="N44" i="3"/>
  <c r="L44" i="3"/>
  <c r="J44" i="3"/>
  <c r="H44" i="3"/>
  <c r="F44" i="3"/>
  <c r="D44" i="3"/>
  <c r="BH43" i="3"/>
  <c r="BF43" i="3"/>
  <c r="BD43" i="3"/>
  <c r="BB43" i="3"/>
  <c r="AZ43" i="3"/>
  <c r="AX43" i="3"/>
  <c r="AV43" i="3"/>
  <c r="AT43" i="3"/>
  <c r="AR43" i="3"/>
  <c r="AO43" i="3"/>
  <c r="AN43" i="3"/>
  <c r="AL43" i="3"/>
  <c r="AJ43" i="3"/>
  <c r="AH43" i="3"/>
  <c r="AF43" i="3"/>
  <c r="AD43" i="3"/>
  <c r="AB43" i="3"/>
  <c r="Z43" i="3"/>
  <c r="X43" i="3"/>
  <c r="V43" i="3"/>
  <c r="T43" i="3"/>
  <c r="R43" i="3"/>
  <c r="P43" i="3"/>
  <c r="N43" i="3"/>
  <c r="L43" i="3"/>
  <c r="J43" i="3"/>
  <c r="H43" i="3"/>
  <c r="F43" i="3"/>
  <c r="D43" i="3"/>
  <c r="BH42" i="3"/>
  <c r="BF42" i="3"/>
  <c r="BD42" i="3"/>
  <c r="BB42" i="3"/>
  <c r="AZ42" i="3"/>
  <c r="AX42" i="3"/>
  <c r="AV42" i="3"/>
  <c r="AT42" i="3"/>
  <c r="AR42" i="3"/>
  <c r="AO42" i="3"/>
  <c r="AN42" i="3"/>
  <c r="AL42" i="3"/>
  <c r="AJ42" i="3"/>
  <c r="AH42" i="3"/>
  <c r="AF42" i="3"/>
  <c r="AD42" i="3"/>
  <c r="AB42" i="3"/>
  <c r="Z42" i="3"/>
  <c r="X42" i="3"/>
  <c r="V42" i="3"/>
  <c r="T42" i="3"/>
  <c r="R42" i="3"/>
  <c r="P42" i="3"/>
  <c r="N42" i="3"/>
  <c r="L42" i="3"/>
  <c r="J42" i="3"/>
  <c r="H42" i="3"/>
  <c r="F42" i="3"/>
  <c r="D42" i="3"/>
  <c r="BH41" i="3"/>
  <c r="BF41" i="3"/>
  <c r="BD41" i="3"/>
  <c r="BB41" i="3"/>
  <c r="AZ41" i="3"/>
  <c r="AX41" i="3"/>
  <c r="AV41" i="3"/>
  <c r="AT41" i="3"/>
  <c r="AR41" i="3"/>
  <c r="AO41" i="3"/>
  <c r="AN41" i="3"/>
  <c r="AL41" i="3"/>
  <c r="AJ41" i="3"/>
  <c r="AH41" i="3"/>
  <c r="AF41" i="3"/>
  <c r="AD41" i="3"/>
  <c r="AB41" i="3"/>
  <c r="Z41" i="3"/>
  <c r="X41" i="3"/>
  <c r="V41" i="3"/>
  <c r="T41" i="3"/>
  <c r="R41" i="3"/>
  <c r="P41" i="3"/>
  <c r="N41" i="3"/>
  <c r="L41" i="3"/>
  <c r="J41" i="3"/>
  <c r="H41" i="3"/>
  <c r="F41" i="3"/>
  <c r="D41" i="3"/>
  <c r="BH40" i="3"/>
  <c r="BF40" i="3"/>
  <c r="BD40" i="3"/>
  <c r="BB40" i="3"/>
  <c r="AZ40" i="3"/>
  <c r="AX40" i="3"/>
  <c r="AV40" i="3"/>
  <c r="AT40" i="3"/>
  <c r="AR40" i="3"/>
  <c r="AO40" i="3"/>
  <c r="AN40" i="3"/>
  <c r="AL40" i="3"/>
  <c r="AJ40" i="3"/>
  <c r="AH40" i="3"/>
  <c r="AF40" i="3"/>
  <c r="AD40" i="3"/>
  <c r="AB40" i="3"/>
  <c r="Z40" i="3"/>
  <c r="X40" i="3"/>
  <c r="V40" i="3"/>
  <c r="T40" i="3"/>
  <c r="R40" i="3"/>
  <c r="P40" i="3"/>
  <c r="N40" i="3"/>
  <c r="L40" i="3"/>
  <c r="J40" i="3"/>
  <c r="H40" i="3"/>
  <c r="F40" i="3"/>
  <c r="D40" i="3"/>
  <c r="BH39" i="3"/>
  <c r="BF39" i="3"/>
  <c r="BD39" i="3"/>
  <c r="BB39" i="3"/>
  <c r="AZ39" i="3"/>
  <c r="AX39" i="3"/>
  <c r="AV39" i="3"/>
  <c r="AT39" i="3"/>
  <c r="AR39" i="3"/>
  <c r="AO39" i="3"/>
  <c r="AN39" i="3"/>
  <c r="AL39" i="3"/>
  <c r="AJ39" i="3"/>
  <c r="AH39" i="3"/>
  <c r="AF39" i="3"/>
  <c r="AD39" i="3"/>
  <c r="AB39" i="3"/>
  <c r="Z39" i="3"/>
  <c r="X39" i="3"/>
  <c r="V39" i="3"/>
  <c r="T39" i="3"/>
  <c r="R39" i="3"/>
  <c r="P39" i="3"/>
  <c r="N39" i="3"/>
  <c r="L39" i="3"/>
  <c r="J39" i="3"/>
  <c r="H39" i="3"/>
  <c r="F39" i="3"/>
  <c r="D39" i="3"/>
  <c r="BH38" i="3"/>
  <c r="BF38" i="3"/>
  <c r="BD38" i="3"/>
  <c r="BB38" i="3"/>
  <c r="AZ38" i="3"/>
  <c r="AX38" i="3"/>
  <c r="AV38" i="3"/>
  <c r="AT38" i="3"/>
  <c r="AR38" i="3"/>
  <c r="AO38" i="3"/>
  <c r="AN38" i="3"/>
  <c r="AL38" i="3"/>
  <c r="AJ38" i="3"/>
  <c r="AH38" i="3"/>
  <c r="AF38" i="3"/>
  <c r="AD38" i="3"/>
  <c r="AB38" i="3"/>
  <c r="Z38" i="3"/>
  <c r="X38" i="3"/>
  <c r="V38" i="3"/>
  <c r="T38" i="3"/>
  <c r="R38" i="3"/>
  <c r="P38" i="3"/>
  <c r="N38" i="3"/>
  <c r="L38" i="3"/>
  <c r="J38" i="3"/>
  <c r="H38" i="3"/>
  <c r="F38" i="3"/>
  <c r="D38" i="3"/>
  <c r="BH37" i="3"/>
  <c r="BF37" i="3"/>
  <c r="BD37" i="3"/>
  <c r="BB37" i="3"/>
  <c r="AZ37" i="3"/>
  <c r="AX37" i="3"/>
  <c r="AV37" i="3"/>
  <c r="AT37" i="3"/>
  <c r="AR37" i="3"/>
  <c r="AO37" i="3"/>
  <c r="AN37" i="3"/>
  <c r="AL37" i="3"/>
  <c r="AJ37" i="3"/>
  <c r="AH37" i="3"/>
  <c r="AF37" i="3"/>
  <c r="AD37" i="3"/>
  <c r="AB37" i="3"/>
  <c r="Z37" i="3"/>
  <c r="X37" i="3"/>
  <c r="V37" i="3"/>
  <c r="T37" i="3"/>
  <c r="R37" i="3"/>
  <c r="P37" i="3"/>
  <c r="N37" i="3"/>
  <c r="L37" i="3"/>
  <c r="J37" i="3"/>
  <c r="H37" i="3"/>
  <c r="F37" i="3"/>
  <c r="D37" i="3"/>
  <c r="BH36" i="3"/>
  <c r="BF36" i="3"/>
  <c r="BD36" i="3"/>
  <c r="BB36" i="3"/>
  <c r="AZ36" i="3"/>
  <c r="AX36" i="3"/>
  <c r="AV36" i="3"/>
  <c r="AT36" i="3"/>
  <c r="AR36" i="3"/>
  <c r="AO36" i="3"/>
  <c r="AN36" i="3"/>
  <c r="AL36" i="3"/>
  <c r="AJ36" i="3"/>
  <c r="AH36" i="3"/>
  <c r="AF36" i="3"/>
  <c r="AD36" i="3"/>
  <c r="AB36" i="3"/>
  <c r="Z36" i="3"/>
  <c r="X36" i="3"/>
  <c r="V36" i="3"/>
  <c r="T36" i="3"/>
  <c r="R36" i="3"/>
  <c r="P36" i="3"/>
  <c r="N36" i="3"/>
  <c r="L36" i="3"/>
  <c r="J36" i="3"/>
  <c r="H36" i="3"/>
  <c r="F36" i="3"/>
  <c r="D36" i="3"/>
  <c r="BH35" i="3"/>
  <c r="BF35" i="3"/>
  <c r="BD35" i="3"/>
  <c r="BB35" i="3"/>
  <c r="AZ35" i="3"/>
  <c r="AX35" i="3"/>
  <c r="AV35" i="3"/>
  <c r="AT35" i="3"/>
  <c r="AR35" i="3"/>
  <c r="AO35" i="3"/>
  <c r="AN35" i="3"/>
  <c r="AL35" i="3"/>
  <c r="AJ35" i="3"/>
  <c r="AH35" i="3"/>
  <c r="AF35" i="3"/>
  <c r="AD35" i="3"/>
  <c r="AB35" i="3"/>
  <c r="Z35" i="3"/>
  <c r="X35" i="3"/>
  <c r="V35" i="3"/>
  <c r="T35" i="3"/>
  <c r="R35" i="3"/>
  <c r="P35" i="3"/>
  <c r="N35" i="3"/>
  <c r="L35" i="3"/>
  <c r="J35" i="3"/>
  <c r="H35" i="3"/>
  <c r="F35" i="3"/>
  <c r="D35" i="3"/>
  <c r="BH34" i="3"/>
  <c r="BF34" i="3"/>
  <c r="BD34" i="3"/>
  <c r="BB34" i="3"/>
  <c r="AZ34" i="3"/>
  <c r="AX34" i="3"/>
  <c r="AV34" i="3"/>
  <c r="AT34" i="3"/>
  <c r="AR34" i="3"/>
  <c r="AO34" i="3"/>
  <c r="AN34" i="3"/>
  <c r="AO32" i="3" s="1"/>
  <c r="AL34" i="3"/>
  <c r="AJ34" i="3"/>
  <c r="AH34" i="3"/>
  <c r="AF34" i="3"/>
  <c r="AD34" i="3"/>
  <c r="AB34" i="3"/>
  <c r="Z34" i="3"/>
  <c r="X34" i="3"/>
  <c r="V34" i="3"/>
  <c r="T34" i="3"/>
  <c r="R34" i="3"/>
  <c r="P34" i="3"/>
  <c r="N34" i="3"/>
  <c r="L34" i="3"/>
  <c r="J34" i="3"/>
  <c r="H34" i="3"/>
  <c r="F34" i="3"/>
  <c r="D34" i="3"/>
  <c r="BH33" i="3"/>
  <c r="BF33" i="3"/>
  <c r="BD33" i="3"/>
  <c r="BB33" i="3"/>
  <c r="AZ33" i="3"/>
  <c r="AX33" i="3"/>
  <c r="AV33" i="3"/>
  <c r="AT33" i="3"/>
  <c r="AR33" i="3"/>
  <c r="AO33" i="3"/>
  <c r="AN33" i="3"/>
  <c r="AL33" i="3"/>
  <c r="AJ33" i="3"/>
  <c r="AH33" i="3"/>
  <c r="AF33" i="3"/>
  <c r="AD33" i="3"/>
  <c r="AB33" i="3"/>
  <c r="Z33" i="3"/>
  <c r="X33" i="3"/>
  <c r="V33" i="3"/>
  <c r="T33" i="3"/>
  <c r="R33" i="3"/>
  <c r="P33" i="3"/>
  <c r="N33" i="3"/>
  <c r="L33" i="3"/>
  <c r="J33" i="3"/>
  <c r="H33" i="3"/>
  <c r="F33" i="3"/>
  <c r="D33" i="3"/>
  <c r="BH32" i="3"/>
  <c r="BF32" i="3"/>
  <c r="BD32" i="3"/>
  <c r="BB32" i="3"/>
  <c r="AZ32" i="3"/>
  <c r="AX32" i="3"/>
  <c r="AV32" i="3"/>
  <c r="AT32" i="3"/>
  <c r="AR32" i="3"/>
  <c r="AN32" i="3"/>
  <c r="AL32" i="3"/>
  <c r="AJ32" i="3"/>
  <c r="AH32" i="3"/>
  <c r="AF32" i="3"/>
  <c r="AD32" i="3"/>
  <c r="AB32" i="3"/>
  <c r="Z32" i="3"/>
  <c r="X32" i="3"/>
  <c r="V32" i="3"/>
  <c r="T32" i="3"/>
  <c r="R32" i="3"/>
  <c r="P32" i="3"/>
  <c r="N32" i="3"/>
  <c r="L32" i="3"/>
  <c r="J32" i="3"/>
  <c r="H32" i="3"/>
  <c r="F32" i="3"/>
  <c r="D32" i="3"/>
  <c r="BH31" i="3"/>
  <c r="BF31" i="3"/>
  <c r="BD31" i="3"/>
  <c r="BB31" i="3"/>
  <c r="AZ31" i="3"/>
  <c r="AX31" i="3"/>
  <c r="AV31" i="3"/>
  <c r="AT31" i="3"/>
  <c r="AR31" i="3"/>
  <c r="AO31" i="3"/>
  <c r="AN31" i="3"/>
  <c r="AL31" i="3"/>
  <c r="AJ31" i="3"/>
  <c r="AH31" i="3"/>
  <c r="AF31" i="3"/>
  <c r="AD31" i="3"/>
  <c r="AB31" i="3"/>
  <c r="Z31" i="3"/>
  <c r="X31" i="3"/>
  <c r="V31" i="3"/>
  <c r="T31" i="3"/>
  <c r="R31" i="3"/>
  <c r="P31" i="3"/>
  <c r="N31" i="3"/>
  <c r="L31" i="3"/>
  <c r="J31" i="3"/>
  <c r="H31" i="3"/>
  <c r="F31" i="3"/>
  <c r="D31" i="3"/>
  <c r="BH30" i="3"/>
  <c r="BF30" i="3"/>
  <c r="BD30" i="3"/>
  <c r="BB30" i="3"/>
  <c r="AZ30" i="3"/>
  <c r="AX30" i="3"/>
  <c r="AV30" i="3"/>
  <c r="AT30" i="3"/>
  <c r="AR30" i="3"/>
  <c r="AO30" i="3"/>
  <c r="AN30" i="3"/>
  <c r="AL30" i="3"/>
  <c r="AJ30" i="3"/>
  <c r="AH30" i="3"/>
  <c r="AF30" i="3"/>
  <c r="AD30" i="3"/>
  <c r="AB30" i="3"/>
  <c r="Z30" i="3"/>
  <c r="X30" i="3"/>
  <c r="V30" i="3"/>
  <c r="T30" i="3"/>
  <c r="R30" i="3"/>
  <c r="P30" i="3"/>
  <c r="N30" i="3"/>
  <c r="L30" i="3"/>
  <c r="J30" i="3"/>
  <c r="H30" i="3"/>
  <c r="F30" i="3"/>
  <c r="D30" i="3"/>
  <c r="BH29" i="3"/>
  <c r="BF29" i="3"/>
  <c r="BD29" i="3"/>
  <c r="BB29" i="3"/>
  <c r="AZ29" i="3"/>
  <c r="AX29" i="3"/>
  <c r="AV29" i="3"/>
  <c r="AT29" i="3"/>
  <c r="AR29" i="3"/>
  <c r="AO29" i="3"/>
  <c r="AN29" i="3"/>
  <c r="AL29" i="3"/>
  <c r="AJ29" i="3"/>
  <c r="AH29" i="3"/>
  <c r="AF29" i="3"/>
  <c r="AD29" i="3"/>
  <c r="AB29" i="3"/>
  <c r="Z29" i="3"/>
  <c r="X29" i="3"/>
  <c r="V29" i="3"/>
  <c r="T29" i="3"/>
  <c r="R29" i="3"/>
  <c r="P29" i="3"/>
  <c r="N29" i="3"/>
  <c r="L29" i="3"/>
  <c r="J29" i="3"/>
  <c r="H29" i="3"/>
  <c r="F29" i="3"/>
  <c r="D29" i="3"/>
  <c r="BH28" i="3"/>
  <c r="BF28" i="3"/>
  <c r="BD28" i="3"/>
  <c r="BB28" i="3"/>
  <c r="AZ28" i="3"/>
  <c r="AX28" i="3"/>
  <c r="AV28" i="3"/>
  <c r="AT28" i="3"/>
  <c r="AR28" i="3"/>
  <c r="AO28" i="3"/>
  <c r="AN28" i="3"/>
  <c r="AL28" i="3"/>
  <c r="AJ28" i="3"/>
  <c r="AH28" i="3"/>
  <c r="AF28" i="3"/>
  <c r="AD28" i="3"/>
  <c r="AB28" i="3"/>
  <c r="Z28" i="3"/>
  <c r="X28" i="3"/>
  <c r="V28" i="3"/>
  <c r="T28" i="3"/>
  <c r="R28" i="3"/>
  <c r="P28" i="3"/>
  <c r="N28" i="3"/>
  <c r="L28" i="3"/>
  <c r="J28" i="3"/>
  <c r="H28" i="3"/>
  <c r="F28" i="3"/>
  <c r="D28" i="3"/>
  <c r="BH27" i="3"/>
  <c r="BF27" i="3"/>
  <c r="BD27" i="3"/>
  <c r="BB27" i="3"/>
  <c r="AZ27" i="3"/>
  <c r="AX27" i="3"/>
  <c r="AV27" i="3"/>
  <c r="AT27" i="3"/>
  <c r="AR27" i="3"/>
  <c r="AO27" i="3"/>
  <c r="AN27" i="3"/>
  <c r="AL27" i="3"/>
  <c r="AJ27" i="3"/>
  <c r="AH27" i="3"/>
  <c r="AF27" i="3"/>
  <c r="AD27" i="3"/>
  <c r="AB27" i="3"/>
  <c r="Z27" i="3"/>
  <c r="X27" i="3"/>
  <c r="V27" i="3"/>
  <c r="T27" i="3"/>
  <c r="R27" i="3"/>
  <c r="P27" i="3"/>
  <c r="N27" i="3"/>
  <c r="L27" i="3"/>
  <c r="J27" i="3"/>
  <c r="H27" i="3"/>
  <c r="F27" i="3"/>
  <c r="D27" i="3"/>
  <c r="BH26" i="3"/>
  <c r="BF26" i="3"/>
  <c r="BD26" i="3"/>
  <c r="BB26" i="3"/>
  <c r="AZ26" i="3"/>
  <c r="AX26" i="3"/>
  <c r="AV26" i="3"/>
  <c r="AT26" i="3"/>
  <c r="AR26" i="3"/>
  <c r="AO26" i="3"/>
  <c r="AN26" i="3"/>
  <c r="AL26" i="3"/>
  <c r="AJ26" i="3"/>
  <c r="AH26" i="3"/>
  <c r="AF26" i="3"/>
  <c r="AD26" i="3"/>
  <c r="AB26" i="3"/>
  <c r="Z26" i="3"/>
  <c r="X26" i="3"/>
  <c r="V26" i="3"/>
  <c r="T26" i="3"/>
  <c r="R26" i="3"/>
  <c r="P26" i="3"/>
  <c r="N26" i="3"/>
  <c r="L26" i="3"/>
  <c r="J26" i="3"/>
  <c r="H26" i="3"/>
  <c r="F26" i="3"/>
  <c r="D26" i="3"/>
  <c r="BH25" i="3"/>
  <c r="BF25" i="3"/>
  <c r="BD25" i="3"/>
  <c r="BB25" i="3"/>
  <c r="AZ25" i="3"/>
  <c r="AX25" i="3"/>
  <c r="AV25" i="3"/>
  <c r="AT25" i="3"/>
  <c r="AR25" i="3"/>
  <c r="AO25" i="3"/>
  <c r="AN25" i="3"/>
  <c r="AL25" i="3"/>
  <c r="AJ25" i="3"/>
  <c r="AH25" i="3"/>
  <c r="AF25" i="3"/>
  <c r="AD25" i="3"/>
  <c r="AB25" i="3"/>
  <c r="Z25" i="3"/>
  <c r="X25" i="3"/>
  <c r="V25" i="3"/>
  <c r="T25" i="3"/>
  <c r="R25" i="3"/>
  <c r="P25" i="3"/>
  <c r="N25" i="3"/>
  <c r="L25" i="3"/>
  <c r="J25" i="3"/>
  <c r="H25" i="3"/>
  <c r="F25" i="3"/>
  <c r="D25" i="3"/>
  <c r="BH24" i="3"/>
  <c r="BF24" i="3"/>
  <c r="BD24" i="3"/>
  <c r="BB24" i="3"/>
  <c r="AZ24" i="3"/>
  <c r="AX24" i="3"/>
  <c r="AV24" i="3"/>
  <c r="AT24" i="3"/>
  <c r="AR24" i="3"/>
  <c r="AO24" i="3"/>
  <c r="AN24" i="3"/>
  <c r="AL24" i="3"/>
  <c r="AJ24" i="3"/>
  <c r="AH24" i="3"/>
  <c r="AF24" i="3"/>
  <c r="AD24" i="3"/>
  <c r="AB24" i="3"/>
  <c r="Z24" i="3"/>
  <c r="X24" i="3"/>
  <c r="V24" i="3"/>
  <c r="T24" i="3"/>
  <c r="R24" i="3"/>
  <c r="P24" i="3"/>
  <c r="N24" i="3"/>
  <c r="L24" i="3"/>
  <c r="J24" i="3"/>
  <c r="H24" i="3"/>
  <c r="F24" i="3"/>
  <c r="D24" i="3"/>
  <c r="BH23" i="3"/>
  <c r="BF23" i="3"/>
  <c r="BD23" i="3"/>
  <c r="BB23" i="3"/>
  <c r="AZ23" i="3"/>
  <c r="AX23" i="3"/>
  <c r="AV23" i="3"/>
  <c r="AT23" i="3"/>
  <c r="AR23" i="3"/>
  <c r="AO23" i="3"/>
  <c r="AN23" i="3"/>
  <c r="AL23" i="3"/>
  <c r="AJ23" i="3"/>
  <c r="AH23" i="3"/>
  <c r="AF23" i="3"/>
  <c r="AD23" i="3"/>
  <c r="AB23" i="3"/>
  <c r="Z23" i="3"/>
  <c r="X23" i="3"/>
  <c r="V23" i="3"/>
  <c r="T23" i="3"/>
  <c r="R23" i="3"/>
  <c r="P23" i="3"/>
  <c r="N23" i="3"/>
  <c r="L23" i="3"/>
  <c r="J23" i="3"/>
  <c r="H23" i="3"/>
  <c r="F23" i="3"/>
  <c r="D23" i="3"/>
  <c r="BH22" i="3"/>
  <c r="BF22" i="3"/>
  <c r="BD22" i="3"/>
  <c r="BB22" i="3"/>
  <c r="AZ22" i="3"/>
  <c r="AX22" i="3"/>
  <c r="AV22" i="3"/>
  <c r="AT22" i="3"/>
  <c r="AR22" i="3"/>
  <c r="AO22" i="3"/>
  <c r="AN22" i="3"/>
  <c r="AO20" i="3" s="1"/>
  <c r="AL22" i="3"/>
  <c r="AJ22" i="3"/>
  <c r="AH22" i="3"/>
  <c r="AF22" i="3"/>
  <c r="AD22" i="3"/>
  <c r="AB22" i="3"/>
  <c r="Z22" i="3"/>
  <c r="X22" i="3"/>
  <c r="V22" i="3"/>
  <c r="T22" i="3"/>
  <c r="R22" i="3"/>
  <c r="P22" i="3"/>
  <c r="N22" i="3"/>
  <c r="L22" i="3"/>
  <c r="J22" i="3"/>
  <c r="H22" i="3"/>
  <c r="F22" i="3"/>
  <c r="D22" i="3"/>
  <c r="BH21" i="3"/>
  <c r="BF21" i="3"/>
  <c r="BD21" i="3"/>
  <c r="BB21" i="3"/>
  <c r="AZ21" i="3"/>
  <c r="AX21" i="3"/>
  <c r="AV21" i="3"/>
  <c r="AT21" i="3"/>
  <c r="AR21" i="3"/>
  <c r="AO21" i="3"/>
  <c r="AN21" i="3"/>
  <c r="AL21" i="3"/>
  <c r="AJ21" i="3"/>
  <c r="AH21" i="3"/>
  <c r="AF21" i="3"/>
  <c r="AD21" i="3"/>
  <c r="AB21" i="3"/>
  <c r="Z21" i="3"/>
  <c r="X21" i="3"/>
  <c r="V21" i="3"/>
  <c r="T21" i="3"/>
  <c r="R21" i="3"/>
  <c r="P21" i="3"/>
  <c r="N21" i="3"/>
  <c r="L21" i="3"/>
  <c r="J21" i="3"/>
  <c r="H21" i="3"/>
  <c r="F21" i="3"/>
  <c r="D21" i="3"/>
  <c r="BH20" i="3"/>
  <c r="BF20" i="3"/>
  <c r="BD20" i="3"/>
  <c r="BB20" i="3"/>
  <c r="AZ20" i="3"/>
  <c r="AX20" i="3"/>
  <c r="AV20" i="3"/>
  <c r="AT20" i="3"/>
  <c r="AR20" i="3"/>
  <c r="AN20" i="3"/>
  <c r="AL20" i="3"/>
  <c r="AJ20" i="3"/>
  <c r="AH20" i="3"/>
  <c r="AF20" i="3"/>
  <c r="AD20" i="3"/>
  <c r="AB20" i="3"/>
  <c r="Z20" i="3"/>
  <c r="X20" i="3"/>
  <c r="V20" i="3"/>
  <c r="T20" i="3"/>
  <c r="R20" i="3"/>
  <c r="P20" i="3"/>
  <c r="N20" i="3"/>
  <c r="L20" i="3"/>
  <c r="J20" i="3"/>
  <c r="H20" i="3"/>
  <c r="F20" i="3"/>
  <c r="D20" i="3"/>
  <c r="BH19" i="3"/>
  <c r="BF19" i="3"/>
  <c r="BD19" i="3"/>
  <c r="BB19" i="3"/>
  <c r="AZ19" i="3"/>
  <c r="AX19" i="3"/>
  <c r="AV19" i="3"/>
  <c r="AT19" i="3"/>
  <c r="AR19" i="3"/>
  <c r="AO19" i="3"/>
  <c r="AN19" i="3"/>
  <c r="AL19" i="3"/>
  <c r="AJ19" i="3"/>
  <c r="AH19" i="3"/>
  <c r="AF19" i="3"/>
  <c r="AD19" i="3"/>
  <c r="AB19" i="3"/>
  <c r="Z19" i="3"/>
  <c r="X19" i="3"/>
  <c r="V19" i="3"/>
  <c r="T19" i="3"/>
  <c r="R19" i="3"/>
  <c r="P19" i="3"/>
  <c r="N19" i="3"/>
  <c r="L19" i="3"/>
  <c r="J19" i="3"/>
  <c r="H19" i="3"/>
  <c r="F19" i="3"/>
  <c r="D19" i="3"/>
  <c r="BH18" i="3"/>
  <c r="BF18" i="3"/>
  <c r="BD18" i="3"/>
  <c r="BB18" i="3"/>
  <c r="AZ18" i="3"/>
  <c r="AX18" i="3"/>
  <c r="AV18" i="3"/>
  <c r="AT18" i="3"/>
  <c r="AR18" i="3"/>
  <c r="AO18" i="3"/>
  <c r="AN18" i="3"/>
  <c r="AL18" i="3"/>
  <c r="AJ18" i="3"/>
  <c r="AH18" i="3"/>
  <c r="AF18" i="3"/>
  <c r="AD18" i="3"/>
  <c r="AB18" i="3"/>
  <c r="Z18" i="3"/>
  <c r="X18" i="3"/>
  <c r="V18" i="3"/>
  <c r="T18" i="3"/>
  <c r="R18" i="3"/>
  <c r="P18" i="3"/>
  <c r="N18" i="3"/>
  <c r="L18" i="3"/>
  <c r="J18" i="3"/>
  <c r="H18" i="3"/>
  <c r="F18" i="3"/>
  <c r="D18" i="3"/>
  <c r="BH17" i="3"/>
  <c r="BF17" i="3"/>
  <c r="BD17" i="3"/>
  <c r="BB17" i="3"/>
  <c r="AZ17" i="3"/>
  <c r="AX17" i="3"/>
  <c r="AV17" i="3"/>
  <c r="AT17" i="3"/>
  <c r="AR17" i="3"/>
  <c r="AO17" i="3"/>
  <c r="AN17" i="3"/>
  <c r="AL17" i="3"/>
  <c r="AJ17" i="3"/>
  <c r="AH17" i="3"/>
  <c r="AF17" i="3"/>
  <c r="AD17" i="3"/>
  <c r="AB17" i="3"/>
  <c r="Z17" i="3"/>
  <c r="X17" i="3"/>
  <c r="V17" i="3"/>
  <c r="T17" i="3"/>
  <c r="R17" i="3"/>
  <c r="P17" i="3"/>
  <c r="N17" i="3"/>
  <c r="L17" i="3"/>
  <c r="J17" i="3"/>
  <c r="H17" i="3"/>
  <c r="F17" i="3"/>
  <c r="D17" i="3"/>
  <c r="BH16" i="3"/>
  <c r="BF16" i="3"/>
  <c r="BD16" i="3"/>
  <c r="BB16" i="3"/>
  <c r="AZ16" i="3"/>
  <c r="AX16" i="3"/>
  <c r="AV16" i="3"/>
  <c r="AT16" i="3"/>
  <c r="AR16" i="3"/>
  <c r="AO16" i="3"/>
  <c r="AN16" i="3"/>
  <c r="AL16" i="3"/>
  <c r="AJ16" i="3"/>
  <c r="AH16" i="3"/>
  <c r="AF16" i="3"/>
  <c r="AD16" i="3"/>
  <c r="AB16" i="3"/>
  <c r="Z16" i="3"/>
  <c r="X16" i="3"/>
  <c r="V16" i="3"/>
  <c r="T16" i="3"/>
  <c r="R16" i="3"/>
  <c r="P16" i="3"/>
  <c r="N16" i="3"/>
  <c r="L16" i="3"/>
  <c r="J16" i="3"/>
  <c r="H16" i="3"/>
  <c r="F16" i="3"/>
  <c r="D16" i="3"/>
  <c r="BH15" i="3"/>
  <c r="BF15" i="3"/>
  <c r="BD15" i="3"/>
  <c r="BB15" i="3"/>
  <c r="AZ15" i="3"/>
  <c r="AX15" i="3"/>
  <c r="AV15" i="3"/>
  <c r="AT15" i="3"/>
  <c r="AR15" i="3"/>
  <c r="AO15" i="3"/>
  <c r="AN15" i="3"/>
  <c r="AL15" i="3"/>
  <c r="AJ15" i="3"/>
  <c r="AH15" i="3"/>
  <c r="AF15" i="3"/>
  <c r="AD15" i="3"/>
  <c r="AB15" i="3"/>
  <c r="Z15" i="3"/>
  <c r="X15" i="3"/>
  <c r="V15" i="3"/>
  <c r="T15" i="3"/>
  <c r="R15" i="3"/>
  <c r="P15" i="3"/>
  <c r="N15" i="3"/>
  <c r="L15" i="3"/>
  <c r="J15" i="3"/>
  <c r="H15" i="3"/>
  <c r="F15" i="3"/>
  <c r="D15" i="3"/>
  <c r="BH14" i="3"/>
  <c r="BF14" i="3"/>
  <c r="BD14" i="3"/>
  <c r="BB14" i="3"/>
  <c r="AZ14" i="3"/>
  <c r="AX14" i="3"/>
  <c r="AV14" i="3"/>
  <c r="AT14" i="3"/>
  <c r="AR14" i="3"/>
  <c r="AO14" i="3"/>
  <c r="AN14" i="3"/>
  <c r="AL14" i="3"/>
  <c r="AJ14" i="3"/>
  <c r="AH14" i="3"/>
  <c r="AF14" i="3"/>
  <c r="AD14" i="3"/>
  <c r="AB14" i="3"/>
  <c r="Z14" i="3"/>
  <c r="X14" i="3"/>
  <c r="V14" i="3"/>
  <c r="T14" i="3"/>
  <c r="R14" i="3"/>
  <c r="P14" i="3"/>
  <c r="N14" i="3"/>
  <c r="L14" i="3"/>
  <c r="J14" i="3"/>
  <c r="H14" i="3"/>
  <c r="F14" i="3"/>
  <c r="D14" i="3"/>
  <c r="BH13" i="3"/>
  <c r="BF13" i="3"/>
  <c r="BD13" i="3"/>
  <c r="BB13" i="3"/>
  <c r="AZ13" i="3"/>
  <c r="AX13" i="3"/>
  <c r="AV13" i="3"/>
  <c r="AT13" i="3"/>
  <c r="AR13" i="3"/>
  <c r="AO13" i="3"/>
  <c r="AN13" i="3"/>
  <c r="AL13" i="3"/>
  <c r="AJ13" i="3"/>
  <c r="AH13" i="3"/>
  <c r="AF13" i="3"/>
  <c r="AD13" i="3"/>
  <c r="AB13" i="3"/>
  <c r="Z13" i="3"/>
  <c r="X13" i="3"/>
  <c r="V13" i="3"/>
  <c r="T13" i="3"/>
  <c r="R13" i="3"/>
  <c r="P13" i="3"/>
  <c r="N13" i="3"/>
  <c r="L13" i="3"/>
  <c r="J13" i="3"/>
  <c r="H13" i="3"/>
  <c r="F13" i="3"/>
  <c r="D13" i="3"/>
  <c r="BH12" i="3"/>
  <c r="BF12" i="3"/>
  <c r="BD12" i="3"/>
  <c r="BB12" i="3"/>
  <c r="AZ12" i="3"/>
  <c r="AX12" i="3"/>
  <c r="AV12" i="3"/>
  <c r="AT12" i="3"/>
  <c r="AR12" i="3"/>
  <c r="AO12" i="3"/>
  <c r="AN12" i="3"/>
  <c r="AL12" i="3"/>
  <c r="AJ12" i="3"/>
  <c r="AH12" i="3"/>
  <c r="AF12" i="3"/>
  <c r="AD12" i="3"/>
  <c r="AB12" i="3"/>
  <c r="Z12" i="3"/>
  <c r="X12" i="3"/>
  <c r="V12" i="3"/>
  <c r="T12" i="3"/>
  <c r="R12" i="3"/>
  <c r="P12" i="3"/>
  <c r="N12" i="3"/>
  <c r="L12" i="3"/>
  <c r="J12" i="3"/>
  <c r="H12" i="3"/>
  <c r="F12" i="3"/>
  <c r="D12" i="3"/>
  <c r="BH11" i="3"/>
  <c r="BF11" i="3"/>
  <c r="BD11" i="3"/>
  <c r="BB11" i="3"/>
  <c r="AZ11" i="3"/>
  <c r="AX11" i="3"/>
  <c r="AV11" i="3"/>
  <c r="AT11" i="3"/>
  <c r="AR11" i="3"/>
  <c r="AO11" i="3"/>
  <c r="AN11" i="3"/>
  <c r="AL11" i="3"/>
  <c r="AJ11" i="3"/>
  <c r="AH11" i="3"/>
  <c r="AF11" i="3"/>
  <c r="AD11" i="3"/>
  <c r="AB11" i="3"/>
  <c r="Z11" i="3"/>
  <c r="X11" i="3"/>
  <c r="V11" i="3"/>
  <c r="T11" i="3"/>
  <c r="R11" i="3"/>
  <c r="P11" i="3"/>
  <c r="N11" i="3"/>
  <c r="L11" i="3"/>
  <c r="J11" i="3"/>
  <c r="H11" i="3"/>
  <c r="F11" i="3"/>
  <c r="D11" i="3"/>
  <c r="BH10" i="3"/>
  <c r="BF10" i="3"/>
  <c r="BD10" i="3"/>
  <c r="BB10" i="3"/>
  <c r="AZ10" i="3"/>
  <c r="AX10" i="3"/>
  <c r="AV10" i="3"/>
  <c r="AT10" i="3"/>
  <c r="AR10" i="3"/>
  <c r="AO10" i="3"/>
  <c r="AN10" i="3"/>
  <c r="AO8" i="3" s="1"/>
  <c r="AL10" i="3"/>
  <c r="AJ10" i="3"/>
  <c r="AH10" i="3"/>
  <c r="AF10" i="3"/>
  <c r="AD10" i="3"/>
  <c r="AB10" i="3"/>
  <c r="Z10" i="3"/>
  <c r="X10" i="3"/>
  <c r="V10" i="3"/>
  <c r="T10" i="3"/>
  <c r="R10" i="3"/>
  <c r="P10" i="3"/>
  <c r="N10" i="3"/>
  <c r="L10" i="3"/>
  <c r="J10" i="3"/>
  <c r="H10" i="3"/>
  <c r="F10" i="3"/>
  <c r="D10" i="3"/>
  <c r="BH9" i="3"/>
  <c r="BF9" i="3"/>
  <c r="BD9" i="3"/>
  <c r="BB9" i="3"/>
  <c r="AZ9" i="3"/>
  <c r="AX9" i="3"/>
  <c r="AV9" i="3"/>
  <c r="AT9" i="3"/>
  <c r="AR9" i="3"/>
  <c r="AO9" i="3"/>
  <c r="AN9" i="3"/>
  <c r="AL9" i="3"/>
  <c r="AJ9" i="3"/>
  <c r="AH9" i="3"/>
  <c r="AF9" i="3"/>
  <c r="AD9" i="3"/>
  <c r="AB9" i="3"/>
  <c r="Z9" i="3"/>
  <c r="X9" i="3"/>
  <c r="V9" i="3"/>
  <c r="T9" i="3"/>
  <c r="R9" i="3"/>
  <c r="P9" i="3"/>
  <c r="N9" i="3"/>
  <c r="L9" i="3"/>
  <c r="J9" i="3"/>
  <c r="H9" i="3"/>
  <c r="F9" i="3"/>
  <c r="D9" i="3"/>
  <c r="BH8" i="3"/>
  <c r="BF8" i="3"/>
  <c r="BD8" i="3"/>
  <c r="BB8" i="3"/>
  <c r="AZ8" i="3"/>
  <c r="AX8" i="3"/>
  <c r="AV8" i="3"/>
  <c r="AT8" i="3"/>
  <c r="AR8" i="3"/>
  <c r="AN8" i="3"/>
  <c r="AL8" i="3"/>
  <c r="AJ8" i="3"/>
  <c r="AH8" i="3"/>
  <c r="AF8" i="3"/>
  <c r="AD8" i="3"/>
  <c r="AB8" i="3"/>
  <c r="Z8" i="3"/>
  <c r="X8" i="3"/>
  <c r="V8" i="3"/>
  <c r="T8" i="3"/>
  <c r="R8" i="3"/>
  <c r="P8" i="3"/>
  <c r="N8" i="3"/>
  <c r="L8" i="3"/>
  <c r="J8" i="3"/>
  <c r="H8" i="3"/>
  <c r="F8" i="3"/>
  <c r="D8" i="3"/>
  <c r="BH7" i="3"/>
  <c r="BF7" i="3"/>
  <c r="BD7" i="3"/>
  <c r="BB7" i="3"/>
  <c r="AZ7" i="3"/>
  <c r="AX7" i="3"/>
  <c r="AV7" i="3"/>
  <c r="AT7" i="3"/>
  <c r="AR7" i="3"/>
  <c r="AO7" i="3"/>
  <c r="AN7" i="3"/>
  <c r="AL7" i="3"/>
  <c r="AJ7" i="3"/>
  <c r="AH7" i="3"/>
  <c r="AF7" i="3"/>
  <c r="AD7" i="3"/>
  <c r="AB7" i="3"/>
  <c r="Z7" i="3"/>
  <c r="X7" i="3"/>
  <c r="V7" i="3"/>
  <c r="T7" i="3"/>
  <c r="R7" i="3"/>
  <c r="P7" i="3"/>
  <c r="N7" i="3"/>
  <c r="L7" i="3"/>
  <c r="J7" i="3"/>
  <c r="H7" i="3"/>
  <c r="F7" i="3"/>
  <c r="D7" i="3"/>
  <c r="BH6" i="3"/>
  <c r="BF6" i="3"/>
  <c r="BD6" i="3"/>
  <c r="BB6" i="3"/>
  <c r="AZ6" i="3"/>
  <c r="AX6" i="3"/>
  <c r="AV6" i="3"/>
  <c r="AT6" i="3"/>
  <c r="AR6" i="3"/>
  <c r="AO6" i="3"/>
  <c r="AN6" i="3"/>
  <c r="AL6" i="3"/>
  <c r="AJ6" i="3"/>
  <c r="AH6" i="3"/>
  <c r="AF6" i="3"/>
  <c r="AD6" i="3"/>
  <c r="AB6" i="3"/>
  <c r="Z6" i="3"/>
  <c r="X6" i="3"/>
  <c r="V6" i="3"/>
  <c r="T6" i="3"/>
  <c r="R6" i="3"/>
  <c r="P6" i="3"/>
  <c r="N6" i="3"/>
  <c r="L6" i="3"/>
  <c r="J6" i="3"/>
  <c r="H6" i="3"/>
  <c r="F6" i="3"/>
  <c r="D6" i="3"/>
  <c r="BH5" i="3"/>
  <c r="BF5" i="3"/>
  <c r="BD5" i="3"/>
  <c r="BB5" i="3"/>
  <c r="AZ5" i="3"/>
  <c r="AX5" i="3"/>
  <c r="AV5" i="3"/>
  <c r="AT5" i="3"/>
  <c r="AR5" i="3"/>
  <c r="AO5" i="3"/>
  <c r="AN5" i="3"/>
  <c r="AL5" i="3"/>
  <c r="AJ5" i="3"/>
  <c r="AH5" i="3"/>
  <c r="AF5" i="3"/>
  <c r="AD5" i="3"/>
  <c r="AB5" i="3"/>
  <c r="Z5" i="3"/>
  <c r="X5" i="3"/>
  <c r="V5" i="3"/>
  <c r="T5" i="3"/>
  <c r="R5" i="3"/>
  <c r="P5" i="3"/>
  <c r="N5" i="3"/>
  <c r="L5" i="3"/>
  <c r="J5" i="3"/>
  <c r="H5" i="3"/>
  <c r="F5" i="3"/>
  <c r="D5" i="3"/>
  <c r="BH4" i="3"/>
  <c r="BF4" i="3"/>
  <c r="BD4" i="3"/>
  <c r="BB4" i="3"/>
  <c r="AZ4" i="3"/>
  <c r="AX4" i="3"/>
  <c r="AV4" i="3"/>
  <c r="AT4" i="3"/>
  <c r="AR4" i="3"/>
  <c r="AO4" i="3"/>
  <c r="AN4" i="3"/>
  <c r="AL4" i="3"/>
  <c r="AJ4" i="3"/>
  <c r="AH4" i="3"/>
  <c r="AF4" i="3"/>
  <c r="AD4" i="3"/>
  <c r="AB4" i="3"/>
  <c r="Z4" i="3"/>
  <c r="X4" i="3"/>
  <c r="V4" i="3"/>
  <c r="T4" i="3"/>
  <c r="R4" i="3"/>
  <c r="P4" i="3"/>
  <c r="N4" i="3"/>
  <c r="L4" i="3"/>
  <c r="J4" i="3"/>
  <c r="H4" i="3"/>
  <c r="F4" i="3"/>
  <c r="D4" i="3"/>
  <c r="BH3" i="3"/>
  <c r="BF3" i="3"/>
  <c r="BD3" i="3"/>
  <c r="BB3" i="3"/>
  <c r="AZ3" i="3"/>
  <c r="AX3" i="3"/>
  <c r="AV3" i="3"/>
  <c r="AT3" i="3"/>
  <c r="AR3" i="3"/>
  <c r="AO3" i="3"/>
  <c r="AN3" i="3"/>
  <c r="AL3" i="3"/>
  <c r="AJ3" i="3"/>
  <c r="AH3" i="3"/>
  <c r="AF3" i="3"/>
  <c r="AD3" i="3"/>
  <c r="AB3" i="3"/>
  <c r="Z3" i="3"/>
  <c r="X3" i="3"/>
  <c r="V3" i="3"/>
  <c r="T3" i="3"/>
  <c r="R3" i="3"/>
  <c r="P3" i="3"/>
  <c r="N3" i="3"/>
  <c r="L3" i="3"/>
  <c r="J3" i="3"/>
  <c r="H3" i="3"/>
  <c r="F3" i="3"/>
  <c r="D3" i="3"/>
  <c r="BH2" i="3"/>
  <c r="BF2" i="3"/>
  <c r="BD2" i="3"/>
  <c r="BB2" i="3"/>
  <c r="AZ2" i="3"/>
  <c r="AX2" i="3"/>
  <c r="AV2" i="3"/>
  <c r="AT2" i="3"/>
  <c r="AR2" i="3"/>
  <c r="AO2" i="3"/>
  <c r="AN2" i="3"/>
  <c r="AL2" i="3"/>
  <c r="AJ2" i="3"/>
  <c r="AH2" i="3"/>
  <c r="AF2" i="3"/>
  <c r="AD2" i="3"/>
  <c r="AB2" i="3"/>
  <c r="Z2" i="3"/>
  <c r="X2" i="3"/>
  <c r="V2" i="3"/>
  <c r="T2" i="3"/>
  <c r="R2" i="3"/>
  <c r="P2" i="3"/>
  <c r="N2" i="3"/>
  <c r="L2" i="3"/>
  <c r="J2" i="3"/>
  <c r="H2" i="3"/>
  <c r="F2" i="3"/>
  <c r="D2" i="3"/>
  <c r="D104" i="7" l="1"/>
  <c r="H104" i="7"/>
  <c r="L104" i="7"/>
  <c r="F155" i="7"/>
  <c r="G155" i="7" s="1"/>
  <c r="D42" i="7"/>
  <c r="D46" i="7"/>
  <c r="F167" i="7"/>
  <c r="D284" i="7"/>
  <c r="H284" i="7"/>
  <c r="L284" i="7"/>
  <c r="P284" i="7"/>
  <c r="T284" i="7"/>
  <c r="X284" i="7"/>
  <c r="AB284" i="7"/>
  <c r="F284" i="7"/>
  <c r="J284" i="7"/>
  <c r="N284" i="7"/>
  <c r="R284" i="7"/>
  <c r="V284" i="7"/>
  <c r="Z284" i="7"/>
  <c r="F154" i="7"/>
  <c r="F165" i="7"/>
  <c r="F171" i="7"/>
  <c r="G172" i="7" s="1"/>
  <c r="F159" i="7"/>
  <c r="G159" i="7" s="1"/>
  <c r="F163" i="7"/>
  <c r="F158" i="7"/>
  <c r="G158" i="7" s="1"/>
  <c r="F162" i="7"/>
  <c r="F175" i="7"/>
  <c r="G175" i="7" s="1"/>
  <c r="F160" i="7"/>
  <c r="F176" i="7"/>
  <c r="D9" i="7"/>
  <c r="D13" i="7"/>
  <c r="F169" i="7"/>
  <c r="D6" i="7"/>
  <c r="D10" i="7"/>
  <c r="D14" i="7"/>
  <c r="D40" i="7"/>
  <c r="D44" i="7"/>
  <c r="F157" i="7"/>
  <c r="G157" i="7" s="1"/>
  <c r="F164" i="7"/>
  <c r="G165" i="7" s="1"/>
  <c r="F166" i="7"/>
  <c r="G166" i="7" s="1"/>
  <c r="F173" i="7"/>
  <c r="G174" i="7" s="1"/>
  <c r="D7" i="7"/>
  <c r="D11" i="7"/>
  <c r="D15" i="7"/>
  <c r="F161" i="7"/>
  <c r="F168" i="7"/>
  <c r="F170" i="7"/>
  <c r="G171" i="7" s="1"/>
  <c r="C284" i="7"/>
  <c r="G284" i="7"/>
  <c r="K284" i="7"/>
  <c r="O284" i="7"/>
  <c r="S284" i="7"/>
  <c r="W284" i="7"/>
  <c r="AA284" i="7"/>
  <c r="E284" i="7"/>
  <c r="I284" i="7"/>
  <c r="M284" i="7"/>
  <c r="Q284" i="7"/>
  <c r="U284" i="7"/>
  <c r="Y284" i="7"/>
  <c r="E104" i="7"/>
  <c r="I104" i="7"/>
  <c r="M104" i="7"/>
  <c r="P92" i="7"/>
  <c r="G104" i="7"/>
  <c r="K104" i="7"/>
  <c r="O104" i="7"/>
  <c r="P96" i="7"/>
  <c r="P100" i="7"/>
  <c r="P93" i="7"/>
  <c r="P97" i="7"/>
  <c r="P98" i="7"/>
  <c r="P101" i="7"/>
  <c r="Q101" i="7" s="1"/>
  <c r="F104" i="7"/>
  <c r="J104" i="7"/>
  <c r="N104" i="7"/>
  <c r="Q45" i="10"/>
  <c r="Q39" i="10"/>
  <c r="Q43" i="10"/>
  <c r="P37" i="10"/>
  <c r="Q37" i="10" s="1"/>
  <c r="P23" i="11"/>
  <c r="D41" i="7"/>
  <c r="D45" i="7"/>
  <c r="P95" i="7"/>
  <c r="Q96" i="7" s="1"/>
  <c r="P41" i="10"/>
  <c r="Q41" i="10" s="1"/>
  <c r="P26" i="11"/>
  <c r="C104" i="7"/>
  <c r="P34" i="10"/>
  <c r="Q35" i="10" s="1"/>
  <c r="P15" i="11"/>
  <c r="P103" i="7"/>
  <c r="P46" i="10"/>
  <c r="Q46" i="10" s="1"/>
  <c r="P10" i="11"/>
  <c r="P18" i="11"/>
  <c r="C47" i="10"/>
  <c r="P12" i="11"/>
  <c r="P20" i="11"/>
  <c r="P28" i="11"/>
  <c r="D43" i="7"/>
  <c r="P91" i="7"/>
  <c r="P94" i="7"/>
  <c r="P99" i="7"/>
  <c r="P102" i="7"/>
  <c r="G161" i="7" l="1"/>
  <c r="G156" i="7"/>
  <c r="G162" i="7"/>
  <c r="G170" i="7"/>
  <c r="G168" i="7"/>
  <c r="G163" i="7"/>
  <c r="G173" i="7"/>
  <c r="G164" i="7"/>
  <c r="G176" i="7"/>
  <c r="G167" i="7"/>
  <c r="G160" i="7"/>
  <c r="G169" i="7"/>
  <c r="Q102" i="7"/>
  <c r="Q94" i="7"/>
  <c r="Q97" i="7"/>
  <c r="Q93" i="7"/>
  <c r="Q99" i="7"/>
  <c r="Q92" i="7"/>
  <c r="Q95" i="7"/>
  <c r="Q98" i="7"/>
  <c r="Q103" i="7"/>
  <c r="Q100" i="7"/>
  <c r="Q42" i="10"/>
  <c r="Q38"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7650C5-DA4A-40E6-9AEC-63E4741F8D3B}" keepAlive="1" name="Query - All_India_Index_Upto_April23 (1)" description="Connection to the 'All_India_Index_Upto_April23 (1)' query in the workbook." type="5" refreshedVersion="6" background="1" saveData="1">
    <dbPr connection="Provider=Microsoft.Mashup.OleDb.1;Data Source=$Workbook$;Location=All_India_Index_Upto_April23 (1);Extended Properties=&quot;&quot;" command="SELECT * FROM [All_India_Index_Upto_April23 (1)]"/>
  </connection>
  <connection id="2" xr16:uid="{E440F54B-CA3D-47CE-85DB-68F54F192AB6}" keepAlive="1" name="Query - All_India_Index_Upto_April23 (2)" description="Connection to the 'All_India_Index_Upto_April23 (2)' query in the workbook." type="5" refreshedVersion="6" background="1" saveData="1">
    <dbPr connection="Provider=Microsoft.Mashup.OleDb.1;Data Source=$Workbook$;Location=&quot;All_India_Index_Upto_April23 (2)&quot;;Extended Properties=&quot;&quot;" command="SELECT * FROM [All_India_Index_Upto_April23 (2)]"/>
  </connection>
  <connection id="3" xr16:uid="{7756B22D-2762-412A-B8EE-8EE8DD75A40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7A61D485-B420-46D2-BEA3-6965FB02EB27}" name="WorksheetConnection_Analysis- Problem 4!$BZ$1:$DI$373" type="102" refreshedVersion="6" minRefreshableVersion="5">
    <extLst>
      <ext xmlns:x15="http://schemas.microsoft.com/office/spreadsheetml/2010/11/main" uri="{DE250136-89BD-433C-8126-D09CA5730AF9}">
        <x15:connection id="Range 1" autoDelete="1">
          <x15:rangePr sourceName="_xlcn.WorksheetConnection_AnalysisProblem4BZ1DI3731"/>
        </x15:connection>
      </ext>
    </extLst>
  </connection>
  <connection id="5" xr16:uid="{50DF0061-B34C-4A9B-994A-2F5365CC62F9}" name="WorksheetConnection_Project CPI (version 2).xlsb!All_India_Index_Upto_April23__1" type="102" refreshedVersion="6" minRefreshableVersion="5">
    <extLst>
      <ext xmlns:x15="http://schemas.microsoft.com/office/spreadsheetml/2010/11/main" uri="{DE250136-89BD-433C-8126-D09CA5730AF9}">
        <x15:connection id="All_India_Index_Upto_April23__1">
          <x15:rangePr sourceName="_xlcn.WorksheetConnection_ProjectCPIversion2.xlsbAll_India_Index_Upto_April23__11"/>
        </x15:connection>
      </ext>
    </extLst>
  </connection>
  <connection id="6" xr16:uid="{7C6AC46A-0DFD-4496-94D4-78CF73DC3BD4}" name="WorksheetConnection_Working Data!$A$1:$BF$373" type="102" refreshedVersion="6" minRefreshableVersion="5">
    <extLst>
      <ext xmlns:x15="http://schemas.microsoft.com/office/spreadsheetml/2010/11/main" uri="{DE250136-89BD-433C-8126-D09CA5730AF9}">
        <x15:connection id="Range" autoDelete="1">
          <x15:rangePr sourceName="_xlcn.WorksheetConnection_WorkingDataA1BF373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Sector].&amp;[Rural+Urban]}"/>
  </metadataStrings>
  <mdxMetadata count="1">
    <mdx n="0" f="s">
      <ms ns="1" c="0"/>
    </mdx>
  </mdxMetadata>
  <valueMetadata count="1">
    <bk>
      <rc t="1" v="0"/>
    </bk>
  </valueMetadata>
</metadata>
</file>

<file path=xl/sharedStrings.xml><?xml version="1.0" encoding="utf-8"?>
<sst xmlns="http://schemas.openxmlformats.org/spreadsheetml/2006/main" count="4418" uniqueCount="570">
  <si>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</si>
  <si>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</si>
  <si>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</si>
  <si>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</si>
  <si>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</si>
  <si>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</si>
  <si>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</si>
  <si>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</si>
  <si>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</si>
  <si>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</si>
  <si>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</si>
  <si>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</si>
  <si>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</si>
  <si>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</si>
  <si>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</si>
  <si>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</si>
  <si>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</si>
  <si>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</si>
  <si>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</si>
  <si>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</si>
  <si>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</si>
  <si>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</si>
  <si>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</si>
  <si>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</si>
  <si>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</si>
  <si>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</si>
  <si>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</si>
  <si>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</si>
  <si>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</si>
  <si>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</si>
  <si>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</si>
  <si>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</si>
  <si>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</si>
  <si>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</si>
  <si>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100.3</t>
  </si>
  <si>
    <t>Rural+Urban</t>
  </si>
  <si>
    <t>February</t>
  </si>
  <si>
    <t>100.4</t>
  </si>
  <si>
    <t>March</t>
  </si>
  <si>
    <t>April</t>
  </si>
  <si>
    <t>100.5</t>
  </si>
  <si>
    <t>May</t>
  </si>
  <si>
    <t>June</t>
  </si>
  <si>
    <t>106.6</t>
  </si>
  <si>
    <t>July</t>
  </si>
  <si>
    <t>107.7</t>
  </si>
  <si>
    <t>August</t>
  </si>
  <si>
    <t>108.9</t>
  </si>
  <si>
    <t>September</t>
  </si>
  <si>
    <t>109.7</t>
  </si>
  <si>
    <t>October</t>
  </si>
  <si>
    <t>110.5</t>
  </si>
  <si>
    <t xml:space="preserve">November </t>
  </si>
  <si>
    <t>November</t>
  </si>
  <si>
    <t>111.1</t>
  </si>
  <si>
    <t>December</t>
  </si>
  <si>
    <t>110.7</t>
  </si>
  <si>
    <t>111.6</t>
  </si>
  <si>
    <t>112.5</t>
  </si>
  <si>
    <t>113.2</t>
  </si>
  <si>
    <t>Marcrh</t>
  </si>
  <si>
    <t>113.9</t>
  </si>
  <si>
    <t>114.3</t>
  </si>
  <si>
    <t>114.8</t>
  </si>
  <si>
    <t>115.5</t>
  </si>
  <si>
    <t>116.1</t>
  </si>
  <si>
    <t>116.7</t>
  </si>
  <si>
    <t>117.1</t>
  </si>
  <si>
    <t>116.5</t>
  </si>
  <si>
    <t>117.3</t>
  </si>
  <si>
    <t>118.1</t>
  </si>
  <si>
    <t>118.6</t>
  </si>
  <si>
    <t>119.2</t>
  </si>
  <si>
    <t>119.6</t>
  </si>
  <si>
    <t>119</t>
  </si>
  <si>
    <t>119.9</t>
  </si>
  <si>
    <t>120.9</t>
  </si>
  <si>
    <t>121.6</t>
  </si>
  <si>
    <t>122.4</t>
  </si>
  <si>
    <t>122.9</t>
  </si>
  <si>
    <t>123.4</t>
  </si>
  <si>
    <t>124.4</t>
  </si>
  <si>
    <t>124.9</t>
  </si>
  <si>
    <t>125.6</t>
  </si>
  <si>
    <t>126</t>
  </si>
  <si>
    <t>125.5</t>
  </si>
  <si>
    <t>126.4</t>
  </si>
  <si>
    <t>127.3</t>
  </si>
  <si>
    <t>127.9</t>
  </si>
  <si>
    <t>128.7</t>
  </si>
  <si>
    <t>129.1</t>
  </si>
  <si>
    <t>128.5</t>
  </si>
  <si>
    <t>129.6</t>
  </si>
  <si>
    <t>130.5</t>
  </si>
  <si>
    <t>131.1</t>
  </si>
  <si>
    <t>131.7</t>
  </si>
  <si>
    <t>132.1</t>
  </si>
  <si>
    <t>131.4</t>
  </si>
  <si>
    <t>132.6</t>
  </si>
  <si>
    <t>134.4</t>
  </si>
  <si>
    <t>135.7</t>
  </si>
  <si>
    <t>137.3</t>
  </si>
  <si>
    <t>138.6</t>
  </si>
  <si>
    <t>139.1</t>
  </si>
  <si>
    <t>140.4</t>
  </si>
  <si>
    <t>141.3</t>
  </si>
  <si>
    <t>142</t>
  </si>
  <si>
    <t>142.9</t>
  </si>
  <si>
    <t>143.2</t>
  </si>
  <si>
    <t>142.5</t>
  </si>
  <si>
    <t>143.6</t>
  </si>
  <si>
    <t>144.6</t>
  </si>
  <si>
    <t>145.3</t>
  </si>
  <si>
    <t>146.3</t>
  </si>
  <si>
    <t>146.9</t>
  </si>
  <si>
    <t>146.5</t>
  </si>
  <si>
    <t>147.7</t>
  </si>
  <si>
    <t>148.5</t>
  </si>
  <si>
    <t>149</t>
  </si>
  <si>
    <t>150.1</t>
  </si>
  <si>
    <t>149.4</t>
  </si>
  <si>
    <t>150.6</t>
  </si>
  <si>
    <t>151.6</t>
  </si>
  <si>
    <t>152.2</t>
  </si>
  <si>
    <t>153</t>
  </si>
  <si>
    <t>153.5</t>
  </si>
  <si>
    <t>152.8</t>
  </si>
  <si>
    <t>153.9</t>
  </si>
  <si>
    <t>154.8</t>
  </si>
  <si>
    <t>154.5</t>
  </si>
  <si>
    <t>155.6</t>
  </si>
  <si>
    <t>154.7</t>
  </si>
  <si>
    <t>155.5</t>
  </si>
  <si>
    <t>156.3</t>
  </si>
  <si>
    <t>156.5</t>
  </si>
  <si>
    <t>158</t>
  </si>
  <si>
    <t>158.4</t>
  </si>
  <si>
    <t>157.7</t>
  </si>
  <si>
    <t>159.8</t>
  </si>
  <si>
    <t>-</t>
  </si>
  <si>
    <t>159.9</t>
  </si>
  <si>
    <t>161.4</t>
  </si>
  <si>
    <t>161.6</t>
  </si>
  <si>
    <t>160.5</t>
  </si>
  <si>
    <t>161.5</t>
  </si>
  <si>
    <t>162.1</t>
  </si>
  <si>
    <t>163.6</t>
  </si>
  <si>
    <t>164.2</t>
  </si>
  <si>
    <t>163.4</t>
  </si>
  <si>
    <t>164.5</t>
  </si>
  <si>
    <t>165.5</t>
  </si>
  <si>
    <t>165.3</t>
  </si>
  <si>
    <t>167</t>
  </si>
  <si>
    <t>167.5</t>
  </si>
  <si>
    <t>166.8</t>
  </si>
  <si>
    <t>167.8</t>
  </si>
  <si>
    <t>169</t>
  </si>
  <si>
    <t>169.5</t>
  </si>
  <si>
    <t>171.2</t>
  </si>
  <si>
    <t>171.8</t>
  </si>
  <si>
    <t>170.7</t>
  </si>
  <si>
    <t>172.1</t>
  </si>
  <si>
    <t>173.5</t>
  </si>
  <si>
    <t>175.2</t>
  </si>
  <si>
    <t>175.6</t>
  </si>
  <si>
    <t>Column Name</t>
  </si>
  <si>
    <t>Description</t>
  </si>
  <si>
    <t>We have sectors- Rural, Urban, Rural+Urban (combination of both)</t>
  </si>
  <si>
    <t>Years 2013-2023</t>
  </si>
  <si>
    <t>Months</t>
  </si>
  <si>
    <t>Gains products</t>
  </si>
  <si>
    <t>Meat and Fish</t>
  </si>
  <si>
    <t>Milk Products</t>
  </si>
  <si>
    <t>Oils and fat products</t>
  </si>
  <si>
    <t>Seeds food includes beans, peas, and lentils etc</t>
  </si>
  <si>
    <t>Sugar confectionery includes sweets candies</t>
  </si>
  <si>
    <t>Drinks that contains no alcohol</t>
  </si>
  <si>
    <t>Prepared or cooked food/snacks like sandwiches, soups, frozen food etc</t>
  </si>
  <si>
    <t>Food and drinks</t>
  </si>
  <si>
    <t>Tabacco and intoxicants products</t>
  </si>
  <si>
    <t>Clothing and footwear (combination of both)</t>
  </si>
  <si>
    <t>Housing/Home</t>
  </si>
  <si>
    <t>Household goods and products like furniture, machines, equipments etc.</t>
  </si>
  <si>
    <t>Health related products like medicines</t>
  </si>
  <si>
    <t>Entertainment/Recreation activities like swimming, playing, dancing etc.</t>
  </si>
  <si>
    <t>Personal care products like skin care, cosmetics, hygiene related etc.</t>
  </si>
  <si>
    <t>Other combination of things</t>
  </si>
  <si>
    <t>Get data from csv file</t>
  </si>
  <si>
    <t>Created new working sheet by coping the raw data</t>
  </si>
  <si>
    <t>Convert the data into table from table by convert to range</t>
  </si>
  <si>
    <t>Created data dictionary and understood the meaning of data</t>
  </si>
  <si>
    <t>About the Data</t>
  </si>
  <si>
    <t>Understanding the sanity of data -- non standared data (For Data Cleaning)</t>
  </si>
  <si>
    <t>Total Rows- 373 including header</t>
  </si>
  <si>
    <t>Columns</t>
  </si>
  <si>
    <t>Data Sanity</t>
  </si>
  <si>
    <t>Will check using by Pivot Table</t>
  </si>
  <si>
    <t>Row Labels</t>
  </si>
  <si>
    <t>Grand Total</t>
  </si>
  <si>
    <t>Perfect</t>
  </si>
  <si>
    <t>Count of Sector</t>
  </si>
  <si>
    <t>(blank)</t>
  </si>
  <si>
    <t>Some blanks</t>
  </si>
  <si>
    <t>N/A Values</t>
  </si>
  <si>
    <t>Data is distributed well.</t>
  </si>
  <si>
    <t>Spelling mistake in March, there is one space in November,  checked by length formula only for November</t>
  </si>
  <si>
    <t>Perfect (2013-2023 10 years of data</t>
  </si>
  <si>
    <t>Data Cleaning</t>
  </si>
  <si>
    <t>We have the data of basket prices for all the categories.</t>
  </si>
  <si>
    <t>Average of all category basket prices, (CPI)</t>
  </si>
  <si>
    <t>Moving Avg (Cereals and products)</t>
  </si>
  <si>
    <t>Moving Avg (meet and fish)</t>
  </si>
  <si>
    <t>Moving Avg (Egg)</t>
  </si>
  <si>
    <t>Moving Avg (Milk and products)</t>
  </si>
  <si>
    <t>Moving Avg (Oils and fats)</t>
  </si>
  <si>
    <t>Moving Avg (Fruits)</t>
  </si>
  <si>
    <t>Moving Avg (Vegetables)</t>
  </si>
  <si>
    <t>Moving Avg (Pulses and products)</t>
  </si>
  <si>
    <t>Moving Avg (Sugar and Confectionery)</t>
  </si>
  <si>
    <t>Moving Avg (Spices)</t>
  </si>
  <si>
    <t>Moving Avg (Non-alcoholic beverages)</t>
  </si>
  <si>
    <t>Moving Avg (Prepared meals, snacks, sweets etc.)</t>
  </si>
  <si>
    <t>Moving Avg (Food and beverages)</t>
  </si>
  <si>
    <t>Moving Avg (Pan, tobacco and intoxicants)</t>
  </si>
  <si>
    <t>Moving Avg (Clothing)</t>
  </si>
  <si>
    <t>Moving Avg (Clothing ad footwear)</t>
  </si>
  <si>
    <t>Moving Avg (Footwear)</t>
  </si>
  <si>
    <t xml:space="preserve">Value check </t>
  </si>
  <si>
    <t>Housing Cleaned</t>
  </si>
  <si>
    <t>Moving Avg (Fuel and light)</t>
  </si>
  <si>
    <t>Moving Avg (Household goods and services)</t>
  </si>
  <si>
    <t>Moving Avg (Health)</t>
  </si>
  <si>
    <t>Moving Avg (Transport and communication)</t>
  </si>
  <si>
    <t>Moving Avg (Recreation and amusement)</t>
  </si>
  <si>
    <t>Moving Avg (Education)</t>
  </si>
  <si>
    <t>Moving Avg (Personal care and effects)</t>
  </si>
  <si>
    <t>Moving Avg (Miscellaneous)</t>
  </si>
  <si>
    <t>Moving Avg (General index)</t>
  </si>
  <si>
    <t>Found the Moving average for all categories, took 3 window size for Seperately Rural, Urban and Rural+Urban</t>
  </si>
  <si>
    <t>Replace the blank cells by moving average</t>
  </si>
  <si>
    <t>For Housing</t>
  </si>
  <si>
    <t>Replacing NA</t>
  </si>
  <si>
    <t>so, replaced with average of urben and rural+urban</t>
  </si>
  <si>
    <t>Mostly Rural areas has NA and -, we are assuming that Rural areas also have the same values like Urban an Rural+Urban</t>
  </si>
  <si>
    <t>Based on the latest month's data, identify the contribution of different broader categories (food, energy, transportation, education, etc.) towards the CPI basket. Broader categories can be created by combining similar categories into 1; Ex.: Meals, Beverages, Cereals, can be clubbed to create "Food" category, etc.</t>
  </si>
  <si>
    <t>Problem 1</t>
  </si>
  <si>
    <t>Which Category has the highest contribution towards CPI calculation.</t>
  </si>
  <si>
    <t>Sub Category</t>
  </si>
  <si>
    <t>Broader Category</t>
  </si>
  <si>
    <t>Food</t>
  </si>
  <si>
    <t>Sin Goods</t>
  </si>
  <si>
    <t>Apparel</t>
  </si>
  <si>
    <t>Real Estates</t>
  </si>
  <si>
    <t>Appliances</t>
  </si>
  <si>
    <t>Hygiene &amp; Wellness</t>
  </si>
  <si>
    <t>Tertiary Sector</t>
  </si>
  <si>
    <t>Arts, Entertainment, and Recreation</t>
  </si>
  <si>
    <t>Problem 2</t>
  </si>
  <si>
    <t xml:space="preserve">A trend of Y-o-Y increase in CPI (rural+urban) inflation starting 2017 for the entire basket of products combined. </t>
  </si>
  <si>
    <t>Contribution</t>
  </si>
  <si>
    <t>Average of General index</t>
  </si>
  <si>
    <t>oil and fats</t>
  </si>
  <si>
    <t>Problem 3</t>
  </si>
  <si>
    <t>With India's retail inflation reaching a 3-month high of 5.55% in November 2023, largely due to a sharp rise in food prices. Alanyze the following for 12 months ending May 23</t>
  </si>
  <si>
    <t>Year-Month</t>
  </si>
  <si>
    <t>Food Category has more contribution</t>
  </si>
  <si>
    <t>Inflation rate</t>
  </si>
  <si>
    <t>2022-August</t>
  </si>
  <si>
    <t>2022-December</t>
  </si>
  <si>
    <t>2022-July</t>
  </si>
  <si>
    <t>2022-June</t>
  </si>
  <si>
    <t>2022-May</t>
  </si>
  <si>
    <t>2022-November</t>
  </si>
  <si>
    <t>2022-October</t>
  </si>
  <si>
    <t>2022-September</t>
  </si>
  <si>
    <t>2023-April</t>
  </si>
  <si>
    <t>2023-February</t>
  </si>
  <si>
    <t>2023-January</t>
  </si>
  <si>
    <t>2023-March</t>
  </si>
  <si>
    <t>2023-May</t>
  </si>
  <si>
    <t>Insights:</t>
  </si>
  <si>
    <t>By counting the contribution percentage is equale to 100%</t>
  </si>
  <si>
    <t>The Food Category has the highest contribution towards CPI calucation i.e. 50% of total category.</t>
  </si>
  <si>
    <t>2. Highlight the reason why the year has the highest inflation (based on research).</t>
  </si>
  <si>
    <t>1. Create a graph depicting the growth rate Y-o-Y and identify the year with highest inflation rate.</t>
  </si>
  <si>
    <t>Years</t>
  </si>
  <si>
    <t>Y-o-Y wise inflation rate (Rural+Urban)</t>
  </si>
  <si>
    <t>General Index</t>
  </si>
  <si>
    <t>For Rural+Urban, the highest inflation rate was in 2022 i.e. 7%.</t>
  </si>
  <si>
    <t>Due to covid, the inflation rate in year 2020 and 2022 is rising, we can see the effect of lockdown in year 2021.</t>
  </si>
  <si>
    <t>Inflation Rate</t>
  </si>
  <si>
    <t>Absolute change</t>
  </si>
  <si>
    <t>We have these sub catergories in Food Category</t>
  </si>
  <si>
    <t>Sum of Cereals and products</t>
  </si>
  <si>
    <t>Sum of Meat and fish</t>
  </si>
  <si>
    <t>Sum of Egg</t>
  </si>
  <si>
    <t>Sum of Milk and products</t>
  </si>
  <si>
    <t>Sum of Oils and fats</t>
  </si>
  <si>
    <t>Sum of Fruits</t>
  </si>
  <si>
    <t>Sum of Vegetables</t>
  </si>
  <si>
    <t>Sum of Pulses and products</t>
  </si>
  <si>
    <t>Sum of Sugar and Confectionery</t>
  </si>
  <si>
    <t>Sum of Spices</t>
  </si>
  <si>
    <t>Sum of Non-alcoholic beverages</t>
  </si>
  <si>
    <t>Sum of Prepared meals, snacks, sweets etc.</t>
  </si>
  <si>
    <t>Sum of Food and beverages</t>
  </si>
  <si>
    <t>Instead of column no, gave the reference of cell by using column formula</t>
  </si>
  <si>
    <t>We are using 2022-May only for founding Inflation rate.</t>
  </si>
  <si>
    <t>Month on Month changes</t>
  </si>
  <si>
    <t>1. Investigate trends in the prices of broader food bucket category and evaluate month on month changes. Highlight months with highest and lowest food inflation.</t>
  </si>
  <si>
    <t>2. Identify the absolute changes in inflation over the same 12 months period and identify the biggest contributor of individual category (within food category) towards inflation.</t>
  </si>
  <si>
    <t>Month on months changes for food bucket</t>
  </si>
  <si>
    <t>2017-2023</t>
  </si>
  <si>
    <t>Reason: Covid, because of that the in inflation was high in 2022</t>
  </si>
  <si>
    <t>Created pivot for finding Y-o-Y inflation rate for Rural+Urban, filtered years from 2016-2017 and Rural+Urban in Analysis- Problem 2 sheet</t>
  </si>
  <si>
    <t>Created 1 new column in working data Year-Month by concating.</t>
  </si>
  <si>
    <t>Calculated the inflation rate  for 12 months (2022-June to 2023-May)</t>
  </si>
  <si>
    <t>Created pivot in Analysis- Problem 3 sheet and checked only food category from 2022-May to 2023-May.</t>
  </si>
  <si>
    <t>Calculated the absolute change for each category for 12 months</t>
  </si>
  <si>
    <t>Problem 1 Analysis</t>
  </si>
  <si>
    <t>Problem 2 Analysis</t>
  </si>
  <si>
    <t>Problem 3 Analysis</t>
  </si>
  <si>
    <t>Category</t>
  </si>
  <si>
    <t>Obesrvation</t>
  </si>
  <si>
    <t>Observation</t>
  </si>
  <si>
    <t>Some category has highest fluctuation in prices in 2022.</t>
  </si>
  <si>
    <t>According to research, we can clearly see some categories like, Meat and fish, Pan, tabacco and intoxicant, spices and health has the highest fluctuation in prices.</t>
  </si>
  <si>
    <t>Highlighted some categories with highest fluctuation in prices in 2022 by conditional formatting and graph</t>
  </si>
  <si>
    <t>The only reason is covid, because of that the fluctuation in price inflation in 2022.</t>
  </si>
  <si>
    <t>1.Investigate trends in the prices of broader food bucket category and evaluate month on month changes. Highlight months with highest and lowest food inflation</t>
  </si>
  <si>
    <t>For ordering the months, finding the Values from pivot table by using vlookup</t>
  </si>
  <si>
    <t>Investigate how the onset and progression of the COVID-19 pandemic affected inflation rates in India.</t>
  </si>
  <si>
    <t>Problem 4</t>
  </si>
  <si>
    <t>Analyze the impact of key pandemic milestone (e.g., lockdowns) on the CPI Inflation % particularly focusing on categories like healthcare, food and essential services.</t>
  </si>
  <si>
    <t>Non essential</t>
  </si>
  <si>
    <t>Essential</t>
  </si>
  <si>
    <t>Healthcare</t>
  </si>
  <si>
    <t>2013-January</t>
  </si>
  <si>
    <t>2013-February</t>
  </si>
  <si>
    <t>2013-March</t>
  </si>
  <si>
    <t>2013-April</t>
  </si>
  <si>
    <t>2013-May</t>
  </si>
  <si>
    <t>2013-June</t>
  </si>
  <si>
    <t>2013-July</t>
  </si>
  <si>
    <t>2013-August</t>
  </si>
  <si>
    <t>2013-September</t>
  </si>
  <si>
    <t>2013-October</t>
  </si>
  <si>
    <t>2013-November</t>
  </si>
  <si>
    <t>2013-December</t>
  </si>
  <si>
    <t>2014-January</t>
  </si>
  <si>
    <t>2014-February</t>
  </si>
  <si>
    <t>2014-March</t>
  </si>
  <si>
    <t>2014-April</t>
  </si>
  <si>
    <t>2014-May</t>
  </si>
  <si>
    <t>2014-June</t>
  </si>
  <si>
    <t>2014-July</t>
  </si>
  <si>
    <t>2014-August</t>
  </si>
  <si>
    <t>2014-September</t>
  </si>
  <si>
    <t>2014-October</t>
  </si>
  <si>
    <t>2014-November</t>
  </si>
  <si>
    <t>2014-December</t>
  </si>
  <si>
    <t>2015-January</t>
  </si>
  <si>
    <t>2015-February</t>
  </si>
  <si>
    <t>2015-March</t>
  </si>
  <si>
    <t>2015-April</t>
  </si>
  <si>
    <t>2015-May</t>
  </si>
  <si>
    <t>2015-June</t>
  </si>
  <si>
    <t>2015-July</t>
  </si>
  <si>
    <t>2015-August</t>
  </si>
  <si>
    <t>2015-September</t>
  </si>
  <si>
    <t>2015-October</t>
  </si>
  <si>
    <t>2015-November</t>
  </si>
  <si>
    <t>2015-December</t>
  </si>
  <si>
    <t>2016-January</t>
  </si>
  <si>
    <t>2016-February</t>
  </si>
  <si>
    <t>2016-March</t>
  </si>
  <si>
    <t>2016-April</t>
  </si>
  <si>
    <t>2016-May</t>
  </si>
  <si>
    <t>2016-June</t>
  </si>
  <si>
    <t>2016-July</t>
  </si>
  <si>
    <t>2016-August</t>
  </si>
  <si>
    <t>2016-September</t>
  </si>
  <si>
    <t>2016-October</t>
  </si>
  <si>
    <t>2016-November</t>
  </si>
  <si>
    <t>2016-December</t>
  </si>
  <si>
    <t>2017-January</t>
  </si>
  <si>
    <t>2017-February</t>
  </si>
  <si>
    <t>2017-March</t>
  </si>
  <si>
    <t>2017-April</t>
  </si>
  <si>
    <t>2017-May</t>
  </si>
  <si>
    <t>2017-June</t>
  </si>
  <si>
    <t>2017-July</t>
  </si>
  <si>
    <t>2017-August</t>
  </si>
  <si>
    <t>2017-September</t>
  </si>
  <si>
    <t>2017-October</t>
  </si>
  <si>
    <t>2017-November</t>
  </si>
  <si>
    <t>2017-December</t>
  </si>
  <si>
    <t>2018-January</t>
  </si>
  <si>
    <t>2018-February</t>
  </si>
  <si>
    <t>2018-March</t>
  </si>
  <si>
    <t>2018-April</t>
  </si>
  <si>
    <t>2018-May</t>
  </si>
  <si>
    <t>2018-June</t>
  </si>
  <si>
    <t>2018-July</t>
  </si>
  <si>
    <t>2018-August</t>
  </si>
  <si>
    <t>2018-September</t>
  </si>
  <si>
    <t>2018-October</t>
  </si>
  <si>
    <t>2018-November</t>
  </si>
  <si>
    <t>2018-December</t>
  </si>
  <si>
    <t>2019-January</t>
  </si>
  <si>
    <t>2019-February</t>
  </si>
  <si>
    <t>2019-March</t>
  </si>
  <si>
    <t>2019-May</t>
  </si>
  <si>
    <t>2019-June</t>
  </si>
  <si>
    <t>2019-July</t>
  </si>
  <si>
    <t>2019-August</t>
  </si>
  <si>
    <t>2019-September</t>
  </si>
  <si>
    <t>2019-October</t>
  </si>
  <si>
    <t>2019-November</t>
  </si>
  <si>
    <t>2019-December</t>
  </si>
  <si>
    <t>2020-January</t>
  </si>
  <si>
    <t>2020-February</t>
  </si>
  <si>
    <t>2020-March</t>
  </si>
  <si>
    <t>2020-April</t>
  </si>
  <si>
    <t>2020-May</t>
  </si>
  <si>
    <t>2020-June</t>
  </si>
  <si>
    <t>2020-July</t>
  </si>
  <si>
    <t>2020-August</t>
  </si>
  <si>
    <t>2020-September</t>
  </si>
  <si>
    <t>2020-October</t>
  </si>
  <si>
    <t>2020-November</t>
  </si>
  <si>
    <t>2020-December</t>
  </si>
  <si>
    <t>2021-January</t>
  </si>
  <si>
    <t>2021-February</t>
  </si>
  <si>
    <t>2021-March</t>
  </si>
  <si>
    <t>2021-April</t>
  </si>
  <si>
    <t>2021-May</t>
  </si>
  <si>
    <t>2021-June</t>
  </si>
  <si>
    <t>2021-July</t>
  </si>
  <si>
    <t>2021-August</t>
  </si>
  <si>
    <t>2021-September</t>
  </si>
  <si>
    <t>2021-October</t>
  </si>
  <si>
    <t>2021-November</t>
  </si>
  <si>
    <t>2021-December</t>
  </si>
  <si>
    <t>2022-January</t>
  </si>
  <si>
    <t>2022-February</t>
  </si>
  <si>
    <t>2022-March</t>
  </si>
  <si>
    <t>2022-April</t>
  </si>
  <si>
    <t>Sum of Food</t>
  </si>
  <si>
    <t>Sum of Essential</t>
  </si>
  <si>
    <t>Sum of Healthcare</t>
  </si>
  <si>
    <t>Genral Index</t>
  </si>
  <si>
    <t>CPI</t>
  </si>
  <si>
    <t>Onservation</t>
  </si>
  <si>
    <t>Month with lowest inflation:</t>
  </si>
  <si>
    <t>Month with highest  infation:</t>
  </si>
  <si>
    <t>The highest contributor according to absolute change is spices and Cereals and Products</t>
  </si>
  <si>
    <t>You can consider Mar'20 as the onset of COVID, and can compare inflation trend before and after this.</t>
  </si>
  <si>
    <t>Calculated the CPI for all food sub categories</t>
  </si>
  <si>
    <t>Problem 4 Analysis</t>
  </si>
  <si>
    <t>Created pivot and took the sum from all 3 category brroader category.</t>
  </si>
  <si>
    <t>Filtered the data from May 2019 to Mar 2021</t>
  </si>
  <si>
    <t>Ordered the month and calculated CPI and inflation rate</t>
  </si>
  <si>
    <t>The highest inflation in 2022 Apr.</t>
  </si>
  <si>
    <t>Majorly, it impacted the healthcare sector.</t>
  </si>
  <si>
    <t>Took the data from Aug 2019 to 2021 Mar</t>
  </si>
  <si>
    <t>In 2020 Mar, Covid affected whole nation and all sectors. We can see by above analysis 2020 Apr has highest inflation rate i.e 3%.</t>
  </si>
  <si>
    <t>All the categories were affected by Covid but healthcare category and food category faced maximum inflation.</t>
  </si>
  <si>
    <t>Due to lockdown, the healthcare category and food category faced a lot of issues in terms of delivery and fulfilling the demands.</t>
  </si>
  <si>
    <t>Observation:</t>
  </si>
  <si>
    <t>Highest inflation rate in 2022 for Rural+Urban (7%)</t>
  </si>
  <si>
    <t>Food Category has most contribution.</t>
  </si>
  <si>
    <t>Presented in Insights sheet</t>
  </si>
  <si>
    <t>in Analysis- Problem 4 sheet, copy paste the whole data and categorized this into Food, essential and healthcare.</t>
  </si>
  <si>
    <t>Petroleum Planning &amp; Analysis Cell</t>
  </si>
  <si>
    <t>Crude Oil FOB Price (Indian Basket)</t>
  </si>
  <si>
    <t>Table Posted: (03-04-2023)</t>
  </si>
  <si>
    <t>Period : Since 2000-01</t>
  </si>
  <si>
    <t>($/bbl.)</t>
  </si>
  <si>
    <t>Average</t>
  </si>
  <si>
    <t>Ratio *</t>
  </si>
  <si>
    <t>2000-01</t>
  </si>
  <si>
    <t>2001-02</t>
  </si>
  <si>
    <t>2002-03</t>
  </si>
  <si>
    <t>2003-04</t>
  </si>
  <si>
    <t>2004-05</t>
  </si>
  <si>
    <t>2005-06</t>
  </si>
  <si>
    <t>2006-07</t>
  </si>
  <si>
    <t>59.8:40.2</t>
  </si>
  <si>
    <t>2007-08</t>
  </si>
  <si>
    <t>61.4:38.6</t>
  </si>
  <si>
    <t>2008-09</t>
  </si>
  <si>
    <t>62.3:37.7</t>
  </si>
  <si>
    <t>2009-10</t>
  </si>
  <si>
    <t>63.5:36.5</t>
  </si>
  <si>
    <t>2010-11</t>
  </si>
  <si>
    <t>67.6:32.4</t>
  </si>
  <si>
    <t>2011-12</t>
  </si>
  <si>
    <t>65.2:34.8</t>
  </si>
  <si>
    <t>2012-13</t>
  </si>
  <si>
    <t>68.2:31.8</t>
  </si>
  <si>
    <t>2013-14</t>
  </si>
  <si>
    <t>69.9:30.1</t>
  </si>
  <si>
    <t>2014-15</t>
  </si>
  <si>
    <t>72.04:27.96</t>
  </si>
  <si>
    <t>2015-16</t>
  </si>
  <si>
    <t>72.28:27.72</t>
  </si>
  <si>
    <t>2016-17</t>
  </si>
  <si>
    <t>71.03:28.97</t>
  </si>
  <si>
    <t>2017-18</t>
  </si>
  <si>
    <t>72.38:27.62</t>
  </si>
  <si>
    <t>2018-19</t>
  </si>
  <si>
    <t>74.77:25.23</t>
  </si>
  <si>
    <t>2019-20</t>
  </si>
  <si>
    <t>75.50:24.50</t>
  </si>
  <si>
    <t>2020-21</t>
  </si>
  <si>
    <t>75.62:24.38</t>
  </si>
  <si>
    <t>2021-22</t>
  </si>
  <si>
    <t>2022-23</t>
  </si>
  <si>
    <t>Notes:</t>
  </si>
  <si>
    <t>* The composition of Indian Basket of Crude represents Average of Oman &amp; Dubai for sour grades and Brent (Dated) for sweet grade in the ratio of  crude processed during previous financial year, e.g. ratio of crude processed as indicated in the table above.</t>
  </si>
  <si>
    <t>- Crude oil prices are average of daily prices of respective month.</t>
  </si>
  <si>
    <t>Month &amp; Year</t>
  </si>
  <si>
    <t>Oil Price</t>
  </si>
  <si>
    <t>Correlation</t>
  </si>
  <si>
    <t>Oil and fats has max correation with oil price data</t>
  </si>
  <si>
    <t>We maximum import the oil and fats due to that reason the max correlation of oil price withh oil and fats.</t>
  </si>
  <si>
    <t>Problem 5</t>
  </si>
  <si>
    <t>Investigate how major global economic events (like imported oil price fluctuations) have influenced India's inflation. This can include an analysis of imported goods and their price trends.</t>
  </si>
  <si>
    <t>For the purpose of this analysis, focus only on the the imported oil price fluctuations for years 2021 to 2023 (M-o-M).</t>
  </si>
  <si>
    <t>Identify trends in oil price change with change in inflation prices of all the category and identify the category whose inflation prices strongly changes with fluctuations in imported oil price. Hint: Can use =correl function</t>
  </si>
  <si>
    <t>GI</t>
  </si>
  <si>
    <t>Again the price per barrel did not reduce for few months, till 2022 Jul.</t>
  </si>
  <si>
    <t>Oil and fats is the most affected category because the maximum oil and fats is imported from out nations.</t>
  </si>
  <si>
    <t>We can also say, Meat and fish is the 2nd most affected category because, majorly also depends on the import.</t>
  </si>
  <si>
    <t>Transportation is one category i.e. directlty connected with oil price, the reason for correlation for transportation and oil price is the proportionate connection between them.</t>
  </si>
  <si>
    <t>In 2022 Mar, Russia invaded Ukraine that led to geopolitical disturbances and it became the reason for increasing the oil price per barrel from 94.07 to 112.87.</t>
  </si>
  <si>
    <t>The affect of pandemic over Essential Categories (Month wise)</t>
  </si>
  <si>
    <t>Oil Price Analysis (Month wise)</t>
  </si>
  <si>
    <t>Problem 5 Analysis</t>
  </si>
  <si>
    <t>Add Crude Oil data in new sheet</t>
  </si>
  <si>
    <t>Cleaned the oil price data month wise (Jan 2021 to May 2023)</t>
  </si>
  <si>
    <t>Calculated the correlation between oil price data and all of the category prices.</t>
  </si>
  <si>
    <t>From Mar-22 to Jul-2022, oil price raised per barrel.</t>
  </si>
  <si>
    <t xml:space="preserve">Due to rise in the price per barrel, many categories got affected as well. </t>
  </si>
  <si>
    <t>May 2023 Data</t>
  </si>
  <si>
    <t>Sum of May 2023 Data</t>
  </si>
  <si>
    <t>Sum of Sub Categories (May 2023)</t>
  </si>
  <si>
    <t>CPI Basket</t>
  </si>
  <si>
    <t>The addition of broader categories is 100% with respect to CPI basket.</t>
  </si>
  <si>
    <t>Sub Categories</t>
  </si>
  <si>
    <t>2017</t>
  </si>
  <si>
    <t>2018</t>
  </si>
  <si>
    <t>2019</t>
  </si>
  <si>
    <t>2020</t>
  </si>
  <si>
    <t>2021</t>
  </si>
  <si>
    <t>2022</t>
  </si>
  <si>
    <t>2023</t>
  </si>
  <si>
    <t>Invesigated the month on month changes in Food category and found the highest inflation months are 2022 Jun, 2022 Oct and 2023 May.</t>
  </si>
  <si>
    <t>Lowest inflation months are 2022 Dec and 2023 Feb.</t>
  </si>
  <si>
    <t>Sum of Sub Category</t>
  </si>
  <si>
    <t>Put the data of latest month (May 2023)</t>
  </si>
  <si>
    <t>Created broader categories in Analysis- Problem 1 sheet</t>
  </si>
  <si>
    <t>Created the pivot table, and took the sum of all subcategories and created a CPI basket, calculated the contribution of broader category towards CPI basket.</t>
  </si>
  <si>
    <t>Sum of the broader categories is equale to 100%</t>
  </si>
  <si>
    <t>Highest inflation in 2022:</t>
  </si>
  <si>
    <t>Dec 2022, Feb 2023</t>
  </si>
  <si>
    <t>Jun 2022, Oct 2022, May 2023</t>
  </si>
  <si>
    <t>The correlation between categories and oil price data</t>
  </si>
  <si>
    <t>According to absolute change, biggest contributor food category is Spices and 2nd biggest contributor is Cereals and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</si>
</sst>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1"/>
      <color theme="0"/>
      <name val="Calibri"/>
      <family val="2"/>
      <scheme val="minor"/>
    </font>
    <font>
      <b/>
      <i/>
      <sz val="11"/>
      <color theme="1"/>
      <name val="Calibri"/>
      <family val="2"/>
      <scheme val="minor"/>
    </font>
    <font>
      <sz val="11"/>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theme="9" tint="0.79998168889431442"/>
      </patternFill>
    </fill>
    <fill>
      <patternFill patternType="solid">
        <fgColor theme="9" tint="0.79998168889431442"/>
        <bgColor indexed="64"/>
      </patternFill>
    </fill>
    <fill>
      <patternFill patternType="solid">
        <fgColor theme="5" tint="0.39997558519241921"/>
        <bgColor indexed="64"/>
      </patternFill>
    </fill>
    <fill>
      <patternFill patternType="solid">
        <fgColor rgb="FFFF99FF"/>
        <bgColor indexed="64"/>
      </patternFill>
    </fill>
    <fill>
      <patternFill patternType="solid">
        <fgColor rgb="FFCCFF33"/>
        <bgColor indexed="64"/>
      </patternFill>
    </fill>
    <fill>
      <patternFill patternType="solid">
        <fgColor rgb="FFCCFFFF"/>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5" tint="0.79998168889431442"/>
        <bgColor indexed="64"/>
      </patternFill>
    </fill>
  </fills>
  <borders count="19">
    <border>
      <left/>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2">
    <xf numFmtId="0" fontId="0" fillId="0" borderId="0"/>
    <xf numFmtId="9" fontId="6" fillId="0" borderId="0" applyFont="0" applyFill="0" applyBorder="0" applyAlignment="0" applyProtection="0"/>
  </cellStyleXfs>
  <cellXfs count="136">
    <xf numFmtId="0" fontId="0" fillId="0" borderId="0" xfId="0"/>
    <xf numFmtId="0" fontId="2" fillId="0" borderId="0" xfId="0" applyFont="1" applyFill="1" applyBorder="1"/>
    <xf numFmtId="0" fontId="0" fillId="0" borderId="0" xfId="0" applyFont="1" applyFill="1" applyBorder="1"/>
    <xf numFmtId="0" fontId="3" fillId="0" borderId="0" xfId="0" applyFont="1" applyFill="1" applyBorder="1"/>
    <xf numFmtId="0" fontId="1" fillId="0" borderId="0" xfId="0" applyFont="1"/>
    <xf numFmtId="0" fontId="1" fillId="2" borderId="0" xfId="0" applyFont="1"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wrapText="1"/>
    </xf>
    <xf numFmtId="164" fontId="0" fillId="0" borderId="0" xfId="0" applyNumberFormat="1" applyFont="1" applyFill="1" applyBorder="1"/>
    <xf numFmtId="164" fontId="0" fillId="0" borderId="0" xfId="0" applyNumberFormat="1"/>
    <xf numFmtId="0" fontId="2" fillId="2" borderId="0" xfId="0" applyFont="1" applyFill="1" applyBorder="1"/>
    <xf numFmtId="0" fontId="4" fillId="0" borderId="0" xfId="0" applyFont="1" applyFill="1" applyBorder="1"/>
    <xf numFmtId="9" fontId="0" fillId="0" borderId="0" xfId="0" applyNumberFormat="1"/>
    <xf numFmtId="0" fontId="0" fillId="0" borderId="0" xfId="0" applyFill="1"/>
    <xf numFmtId="0" fontId="1" fillId="0" borderId="0" xfId="0" applyFont="1" applyFill="1" applyBorder="1"/>
    <xf numFmtId="0" fontId="0" fillId="0" borderId="0" xfId="0" pivotButton="1" applyFill="1"/>
    <xf numFmtId="0" fontId="1" fillId="0" borderId="1" xfId="0" applyFont="1" applyBorder="1"/>
    <xf numFmtId="0" fontId="1" fillId="0" borderId="0" xfId="0" applyFont="1" applyAlignment="1">
      <alignment horizontal="left"/>
    </xf>
    <xf numFmtId="0" fontId="0" fillId="0" borderId="0" xfId="0" applyNumberFormat="1" applyFill="1"/>
    <xf numFmtId="9" fontId="0" fillId="0" borderId="0" xfId="1" applyFont="1" applyFill="1"/>
    <xf numFmtId="9" fontId="0" fillId="0" borderId="0" xfId="1" applyFont="1"/>
    <xf numFmtId="0" fontId="5" fillId="0" borderId="0" xfId="0" applyFont="1"/>
    <xf numFmtId="0" fontId="1" fillId="0" borderId="2" xfId="0" applyFont="1" applyBorder="1"/>
    <xf numFmtId="0" fontId="0" fillId="0" borderId="2" xfId="0" applyBorder="1"/>
    <xf numFmtId="9" fontId="0" fillId="0" borderId="2" xfId="1" applyFont="1" applyBorder="1"/>
    <xf numFmtId="0" fontId="2" fillId="3" borderId="0" xfId="0" applyFont="1" applyFill="1" applyBorder="1"/>
    <xf numFmtId="0" fontId="0" fillId="0" borderId="0" xfId="0" applyFont="1"/>
    <xf numFmtId="164" fontId="0" fillId="0" borderId="2" xfId="0" applyNumberFormat="1" applyBorder="1"/>
    <xf numFmtId="0" fontId="1" fillId="0" borderId="2" xfId="0" applyFont="1" applyBorder="1" applyAlignment="1">
      <alignment horizontal="left"/>
    </xf>
    <xf numFmtId="0" fontId="0" fillId="0" borderId="0" xfId="0" applyBorder="1"/>
    <xf numFmtId="0" fontId="1" fillId="0" borderId="0" xfId="0" applyFont="1" applyBorder="1"/>
    <xf numFmtId="9" fontId="1" fillId="0" borderId="2" xfId="1" applyFont="1" applyBorder="1"/>
    <xf numFmtId="0" fontId="1" fillId="0" borderId="15" xfId="0" applyFont="1" applyFill="1" applyBorder="1"/>
    <xf numFmtId="0" fontId="1" fillId="0" borderId="0" xfId="0" applyFont="1" applyAlignment="1">
      <alignment horizontal="left"/>
    </xf>
    <xf numFmtId="0" fontId="0" fillId="4" borderId="16" xfId="0" applyFont="1" applyFill="1" applyBorder="1"/>
    <xf numFmtId="0" fontId="0" fillId="4" borderId="17" xfId="0" applyFont="1" applyFill="1" applyBorder="1"/>
    <xf numFmtId="0" fontId="0" fillId="4" borderId="18" xfId="0" applyFont="1" applyFill="1" applyBorder="1"/>
    <xf numFmtId="0" fontId="0" fillId="0" borderId="16" xfId="0" applyFont="1" applyBorder="1"/>
    <xf numFmtId="0" fontId="0" fillId="0" borderId="17" xfId="0" applyFont="1" applyBorder="1"/>
    <xf numFmtId="0" fontId="0" fillId="0" borderId="18" xfId="0" applyFont="1" applyBorder="1"/>
    <xf numFmtId="2" fontId="0" fillId="4" borderId="17" xfId="0" applyNumberFormat="1" applyFont="1" applyFill="1" applyBorder="1"/>
    <xf numFmtId="17" fontId="0" fillId="0" borderId="2" xfId="0" applyNumberFormat="1" applyFont="1" applyFill="1" applyBorder="1"/>
    <xf numFmtId="0" fontId="1" fillId="3" borderId="2" xfId="0" applyFont="1" applyFill="1" applyBorder="1"/>
    <xf numFmtId="9" fontId="1" fillId="3" borderId="2" xfId="1" applyFont="1" applyFill="1" applyBorder="1"/>
    <xf numFmtId="0" fontId="1" fillId="0" borderId="2" xfId="0" applyFont="1" applyFill="1" applyBorder="1"/>
    <xf numFmtId="0" fontId="1" fillId="5" borderId="2" xfId="0" applyFont="1" applyFill="1" applyBorder="1"/>
    <xf numFmtId="9" fontId="0" fillId="5" borderId="2" xfId="1" applyFont="1" applyFill="1" applyBorder="1"/>
    <xf numFmtId="9" fontId="1" fillId="5" borderId="2" xfId="1" applyFont="1" applyFill="1" applyBorder="1"/>
    <xf numFmtId="0" fontId="0" fillId="0" borderId="0" xfId="0" applyFill="1" applyBorder="1"/>
    <xf numFmtId="9" fontId="0" fillId="0" borderId="0" xfId="0" applyNumberFormat="1" applyFill="1" applyBorder="1"/>
    <xf numFmtId="10" fontId="6" fillId="0" borderId="2" xfId="1" applyNumberFormat="1" applyFont="1" applyBorder="1"/>
    <xf numFmtId="0" fontId="1" fillId="0" borderId="0" xfId="0" applyFont="1" applyFill="1" applyBorder="1" applyAlignment="1">
      <alignment horizontal="left"/>
    </xf>
    <xf numFmtId="9" fontId="0" fillId="0" borderId="0" xfId="1" applyFont="1" applyFill="1" applyBorder="1"/>
    <xf numFmtId="164" fontId="0" fillId="7" borderId="2" xfId="0" applyNumberFormat="1" applyFill="1" applyBorder="1"/>
    <xf numFmtId="0" fontId="5" fillId="9" borderId="7" xfId="0" applyFont="1" applyFill="1" applyBorder="1"/>
    <xf numFmtId="0" fontId="5" fillId="9" borderId="8" xfId="0" applyFont="1" applyFill="1" applyBorder="1"/>
    <xf numFmtId="9" fontId="5" fillId="9" borderId="8" xfId="1" applyFont="1" applyFill="1" applyBorder="1"/>
    <xf numFmtId="0" fontId="5" fillId="9" borderId="9" xfId="0" applyFont="1" applyFill="1" applyBorder="1"/>
    <xf numFmtId="0" fontId="5" fillId="9" borderId="12" xfId="0" applyFont="1" applyFill="1" applyBorder="1"/>
    <xf numFmtId="0" fontId="5" fillId="9" borderId="0" xfId="0" applyFont="1" applyFill="1" applyBorder="1"/>
    <xf numFmtId="9" fontId="5" fillId="9" borderId="0" xfId="1" applyFont="1" applyFill="1" applyBorder="1"/>
    <xf numFmtId="0" fontId="5" fillId="9" borderId="13" xfId="0" applyFont="1" applyFill="1" applyBorder="1"/>
    <xf numFmtId="0" fontId="5" fillId="9" borderId="10" xfId="0" applyFont="1" applyFill="1" applyBorder="1"/>
    <xf numFmtId="0" fontId="5" fillId="9" borderId="6" xfId="0" applyFont="1" applyFill="1" applyBorder="1"/>
    <xf numFmtId="9" fontId="5" fillId="9" borderId="6" xfId="1" applyFont="1" applyFill="1" applyBorder="1"/>
    <xf numFmtId="0" fontId="5" fillId="9" borderId="11" xfId="0" applyFont="1" applyFill="1" applyBorder="1"/>
    <xf numFmtId="0" fontId="1" fillId="9" borderId="2" xfId="0" applyFont="1" applyFill="1" applyBorder="1" applyAlignment="1">
      <alignment horizontal="left"/>
    </xf>
    <xf numFmtId="0" fontId="1" fillId="9" borderId="2" xfId="0" applyFont="1" applyFill="1" applyBorder="1"/>
    <xf numFmtId="9" fontId="5" fillId="9" borderId="11" xfId="0" applyNumberFormat="1" applyFont="1" applyFill="1" applyBorder="1"/>
    <xf numFmtId="0" fontId="0" fillId="9" borderId="8" xfId="0" applyFill="1" applyBorder="1"/>
    <xf numFmtId="0" fontId="0" fillId="9" borderId="9" xfId="0" applyFill="1" applyBorder="1"/>
    <xf numFmtId="0" fontId="0" fillId="9" borderId="0" xfId="0" applyFill="1" applyBorder="1"/>
    <xf numFmtId="0" fontId="0" fillId="9" borderId="13" xfId="0" applyFill="1" applyBorder="1"/>
    <xf numFmtId="0" fontId="0" fillId="9" borderId="12" xfId="0" applyFill="1" applyBorder="1"/>
    <xf numFmtId="0" fontId="0" fillId="9" borderId="6" xfId="0" applyFill="1" applyBorder="1"/>
    <xf numFmtId="0" fontId="0" fillId="9" borderId="11" xfId="0" applyFill="1" applyBorder="1"/>
    <xf numFmtId="17" fontId="1" fillId="9" borderId="2" xfId="0" applyNumberFormat="1" applyFont="1" applyFill="1" applyBorder="1"/>
    <xf numFmtId="2" fontId="0" fillId="0" borderId="2" xfId="1" applyNumberFormat="1" applyFont="1" applyBorder="1"/>
    <xf numFmtId="9" fontId="0" fillId="0" borderId="2" xfId="1" applyNumberFormat="1" applyFont="1" applyBorder="1"/>
    <xf numFmtId="165" fontId="0" fillId="0" borderId="2" xfId="1" applyNumberFormat="1" applyFont="1" applyBorder="1"/>
    <xf numFmtId="165" fontId="1" fillId="8" borderId="2" xfId="1" applyNumberFormat="1" applyFont="1" applyFill="1" applyBorder="1"/>
    <xf numFmtId="164" fontId="1" fillId="0" borderId="2" xfId="0" applyNumberFormat="1" applyFont="1" applyFill="1" applyBorder="1"/>
    <xf numFmtId="9" fontId="1" fillId="0" borderId="2" xfId="1" applyFont="1" applyFill="1" applyBorder="1"/>
    <xf numFmtId="9" fontId="0" fillId="10" borderId="2" xfId="1" applyFont="1" applyFill="1" applyBorder="1"/>
    <xf numFmtId="9" fontId="0" fillId="10" borderId="0" xfId="1" applyFont="1" applyFill="1"/>
    <xf numFmtId="0" fontId="1" fillId="10" borderId="0" xfId="0" applyFont="1" applyFill="1"/>
    <xf numFmtId="2" fontId="1" fillId="10" borderId="2" xfId="1" applyNumberFormat="1" applyFont="1" applyFill="1" applyBorder="1"/>
    <xf numFmtId="2" fontId="1" fillId="0" borderId="2" xfId="1" applyNumberFormat="1" applyFont="1" applyFill="1" applyBorder="1"/>
    <xf numFmtId="9" fontId="1" fillId="0" borderId="2" xfId="1" applyNumberFormat="1" applyFont="1" applyFill="1" applyBorder="1"/>
    <xf numFmtId="0" fontId="1" fillId="3" borderId="2" xfId="0" applyFont="1" applyFill="1" applyBorder="1" applyAlignment="1">
      <alignment wrapText="1"/>
    </xf>
    <xf numFmtId="0" fontId="0" fillId="10" borderId="0" xfId="0" applyFont="1" applyFill="1"/>
    <xf numFmtId="0" fontId="0" fillId="5" borderId="2" xfId="0" applyFont="1" applyFill="1" applyBorder="1"/>
    <xf numFmtId="0" fontId="0" fillId="5" borderId="2" xfId="0" applyFont="1" applyFill="1" applyBorder="1" applyAlignment="1"/>
    <xf numFmtId="164" fontId="0" fillId="10" borderId="0" xfId="0" applyNumberFormat="1" applyFont="1" applyFill="1"/>
    <xf numFmtId="164" fontId="0" fillId="5" borderId="2" xfId="0" applyNumberFormat="1" applyFont="1" applyFill="1" applyBorder="1"/>
    <xf numFmtId="164" fontId="0" fillId="10" borderId="2" xfId="0" applyNumberFormat="1" applyFont="1" applyFill="1" applyBorder="1"/>
    <xf numFmtId="10" fontId="0" fillId="5" borderId="2" xfId="1" applyNumberFormat="1" applyFont="1" applyFill="1" applyBorder="1"/>
    <xf numFmtId="0" fontId="0" fillId="10" borderId="0" xfId="0" applyFont="1" applyFill="1" applyBorder="1"/>
    <xf numFmtId="0" fontId="0" fillId="10" borderId="2" xfId="0" applyFont="1" applyFill="1" applyBorder="1"/>
    <xf numFmtId="2" fontId="0" fillId="10" borderId="2" xfId="0" applyNumberFormat="1" applyFont="1" applyFill="1" applyBorder="1"/>
    <xf numFmtId="17" fontId="1" fillId="5" borderId="2" xfId="0" applyNumberFormat="1" applyFont="1" applyFill="1" applyBorder="1"/>
    <xf numFmtId="0" fontId="1" fillId="0" borderId="0" xfId="0" applyFont="1" applyAlignment="1">
      <alignment horizontal="left"/>
    </xf>
    <xf numFmtId="0" fontId="5" fillId="6" borderId="2" xfId="0" applyFont="1" applyFill="1" applyBorder="1" applyAlignment="1">
      <alignment horizontal="center"/>
    </xf>
    <xf numFmtId="0" fontId="5" fillId="12" borderId="12" xfId="0" applyFont="1" applyFill="1" applyBorder="1" applyAlignment="1">
      <alignment horizontal="left"/>
    </xf>
    <xf numFmtId="0" fontId="5" fillId="12" borderId="0" xfId="0" applyFont="1" applyFill="1" applyBorder="1" applyAlignment="1">
      <alignment horizontal="left"/>
    </xf>
    <xf numFmtId="0" fontId="5" fillId="12" borderId="13" xfId="0" applyFont="1" applyFill="1" applyBorder="1" applyAlignment="1">
      <alignment horizontal="left"/>
    </xf>
    <xf numFmtId="0" fontId="5" fillId="12" borderId="10" xfId="0" applyFont="1" applyFill="1" applyBorder="1" applyAlignment="1">
      <alignment horizontal="left"/>
    </xf>
    <xf numFmtId="0" fontId="5" fillId="12" borderId="6" xfId="0" applyFont="1" applyFill="1" applyBorder="1" applyAlignment="1">
      <alignment horizontal="left"/>
    </xf>
    <xf numFmtId="0" fontId="5" fillId="12" borderId="11" xfId="0" applyFont="1" applyFill="1" applyBorder="1" applyAlignment="1">
      <alignment horizontal="left"/>
    </xf>
    <xf numFmtId="0" fontId="1" fillId="3" borderId="7" xfId="0" applyFont="1" applyFill="1" applyBorder="1" applyAlignment="1">
      <alignment horizontal="left"/>
    </xf>
    <xf numFmtId="0" fontId="1" fillId="3" borderId="8" xfId="0" applyFont="1" applyFill="1" applyBorder="1" applyAlignment="1">
      <alignment horizontal="left"/>
    </xf>
    <xf numFmtId="0" fontId="1" fillId="3" borderId="9" xfId="0" applyFont="1" applyFill="1" applyBorder="1" applyAlignment="1">
      <alignment horizontal="left"/>
    </xf>
    <xf numFmtId="0" fontId="1" fillId="3" borderId="10" xfId="0" applyFont="1" applyFill="1" applyBorder="1" applyAlignment="1">
      <alignment horizontal="left"/>
    </xf>
    <xf numFmtId="0" fontId="1" fillId="3" borderId="6" xfId="0" applyFont="1" applyFill="1" applyBorder="1" applyAlignment="1">
      <alignment horizontal="left"/>
    </xf>
    <xf numFmtId="0" fontId="1" fillId="3" borderId="11" xfId="0" applyFont="1" applyFill="1" applyBorder="1" applyAlignment="1">
      <alignment horizontal="left"/>
    </xf>
    <xf numFmtId="0" fontId="1" fillId="3" borderId="12" xfId="0" applyFont="1" applyFill="1" applyBorder="1" applyAlignment="1">
      <alignment horizontal="left"/>
    </xf>
    <xf numFmtId="0" fontId="1" fillId="3" borderId="0" xfId="0" applyFont="1" applyFill="1" applyBorder="1" applyAlignment="1">
      <alignment horizontal="left"/>
    </xf>
    <xf numFmtId="0" fontId="1" fillId="3" borderId="13" xfId="0" applyFont="1" applyFill="1" applyBorder="1" applyAlignment="1">
      <alignment horizontal="left"/>
    </xf>
    <xf numFmtId="0" fontId="1" fillId="11" borderId="2" xfId="0" applyFont="1" applyFill="1" applyBorder="1" applyAlignment="1">
      <alignment horizontal="left"/>
    </xf>
    <xf numFmtId="0" fontId="1" fillId="11" borderId="7" xfId="0" applyFont="1" applyFill="1" applyBorder="1" applyAlignment="1">
      <alignment horizontal="left"/>
    </xf>
    <xf numFmtId="0" fontId="1" fillId="11" borderId="8" xfId="0" applyFont="1" applyFill="1" applyBorder="1" applyAlignment="1">
      <alignment horizontal="left"/>
    </xf>
    <xf numFmtId="0" fontId="1" fillId="11" borderId="9" xfId="0" applyFont="1" applyFill="1" applyBorder="1" applyAlignment="1">
      <alignment horizontal="left"/>
    </xf>
    <xf numFmtId="0" fontId="5" fillId="12" borderId="7" xfId="0" applyFont="1" applyFill="1" applyBorder="1" applyAlignment="1">
      <alignment horizontal="left"/>
    </xf>
    <xf numFmtId="0" fontId="5" fillId="12" borderId="8" xfId="0" applyFont="1" applyFill="1" applyBorder="1" applyAlignment="1">
      <alignment horizontal="left"/>
    </xf>
    <xf numFmtId="0" fontId="5" fillId="12" borderId="9" xfId="0" applyFont="1" applyFill="1" applyBorder="1" applyAlignment="1">
      <alignment horizontal="left"/>
    </xf>
    <xf numFmtId="0" fontId="1" fillId="11" borderId="3" xfId="0" applyFont="1" applyFill="1" applyBorder="1" applyAlignment="1">
      <alignment horizontal="left"/>
    </xf>
    <xf numFmtId="0" fontId="1" fillId="11" borderId="4" xfId="0" applyFont="1" applyFill="1" applyBorder="1" applyAlignment="1">
      <alignment horizontal="left"/>
    </xf>
    <xf numFmtId="0" fontId="1" fillId="11" borderId="5" xfId="0" applyFont="1" applyFill="1" applyBorder="1" applyAlignment="1">
      <alignment horizontal="left"/>
    </xf>
    <xf numFmtId="0" fontId="1" fillId="11" borderId="14" xfId="0" applyFont="1" applyFill="1" applyBorder="1" applyAlignment="1">
      <alignment horizontal="left"/>
    </xf>
    <xf numFmtId="0" fontId="1" fillId="3" borderId="2" xfId="0" applyFont="1" applyFill="1" applyBorder="1" applyAlignment="1">
      <alignment horizontal="center"/>
    </xf>
    <xf numFmtId="0" fontId="5" fillId="6" borderId="3" xfId="0" applyFont="1" applyFill="1" applyBorder="1" applyAlignment="1">
      <alignment horizontal="center"/>
    </xf>
    <xf numFmtId="0" fontId="5" fillId="6" borderId="4" xfId="0" applyFont="1" applyFill="1" applyBorder="1" applyAlignment="1">
      <alignment horizontal="center"/>
    </xf>
    <xf numFmtId="0" fontId="5" fillId="6" borderId="5" xfId="0" applyFont="1" applyFill="1" applyBorder="1" applyAlignment="1">
      <alignment horizontal="center"/>
    </xf>
    <xf numFmtId="0" fontId="1" fillId="3" borderId="2" xfId="0" applyFont="1" applyFill="1" applyBorder="1" applyAlignment="1">
      <alignment horizontal="left"/>
    </xf>
  </cellXfs>
  <cellStyles count="2">
    <cellStyle name="Normal" xfId="0" builtinId="0"/>
    <cellStyle name="Percent" xfId="1" builtinId="5"/>
  </cellStyles>
  <dxfs count="3">
    <dxf>
      <font>
        <b/>
      </font>
    </dxf>
    <dxf>
      <font>
        <b/>
        <i val="0"/>
        <strike val="0"/>
        <condense val="0"/>
        <extend val="0"/>
        <outline val="0"/>
        <shadow val="0"/>
        <u val="none"/>
        <vertAlign val="baseline"/>
        <sz val="11"/>
        <color theme="1"/>
        <name val="Calibri"/>
        <family val="2"/>
        <scheme val="minor"/>
      </font>
    </dxf>
    <dxf>
      <numFmt numFmtId="164" formatCode="0.0"/>
    </dxf>
  </dxfs>
  <tableStyles count="0" defaultTableStyle="TableStyleMedium2" defaultPivotStyle="PivotStyleLight16"/>
  <colors>
    <mruColors>
      <color rgb="FFCCFFFF"/>
      <color rgb="FFCCFF33"/>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tyles" Target="styles.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onnections" Target="connections.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Problem 4'!$P$8</c:f>
              <c:strCache>
                <c:ptCount val="1"/>
              </c:strCache>
            </c:strRef>
          </c:tx>
          <c:spPr>
            <a:solidFill>
              <a:schemeClr val="accent1"/>
            </a:solidFill>
            <a:ln>
              <a:noFill/>
            </a:ln>
            <a:effectLst/>
          </c:spPr>
          <c:invertIfNegative val="0"/>
          <c:cat>
            <c:strRef>
              <c:f>'Analysis- Problem 4'!$K$9:$K$30</c:f>
              <c:strCache>
                <c:ptCount val="22"/>
                <c:pt idx="0">
                  <c:v>2019-June</c:v>
                </c:pt>
                <c:pt idx="1">
                  <c:v>2019-July</c:v>
                </c:pt>
                <c:pt idx="2">
                  <c:v>2019-August</c:v>
                </c:pt>
                <c:pt idx="3">
                  <c:v>2019-September</c:v>
                </c:pt>
                <c:pt idx="4">
                  <c:v>2019-October</c:v>
                </c:pt>
                <c:pt idx="5">
                  <c:v>2019-November</c:v>
                </c:pt>
                <c:pt idx="6">
                  <c:v>2019-December</c:v>
                </c:pt>
                <c:pt idx="7">
                  <c:v>2020-January</c:v>
                </c:pt>
                <c:pt idx="8">
                  <c:v>2020-February</c:v>
                </c:pt>
                <c:pt idx="9">
                  <c:v>2020-March</c:v>
                </c:pt>
                <c:pt idx="10">
                  <c:v>2020-April</c:v>
                </c:pt>
                <c:pt idx="11">
                  <c:v>2020-May</c:v>
                </c:pt>
                <c:pt idx="12">
                  <c:v>2020-June</c:v>
                </c:pt>
                <c:pt idx="13">
                  <c:v>2020-July</c:v>
                </c:pt>
                <c:pt idx="14">
                  <c:v>2020-August</c:v>
                </c:pt>
                <c:pt idx="15">
                  <c:v>2020-September</c:v>
                </c:pt>
                <c:pt idx="16">
                  <c:v>2020-October</c:v>
                </c:pt>
                <c:pt idx="17">
                  <c:v>2020-November</c:v>
                </c:pt>
                <c:pt idx="18">
                  <c:v>2020-December</c:v>
                </c:pt>
                <c:pt idx="19">
                  <c:v>2021-January</c:v>
                </c:pt>
                <c:pt idx="20">
                  <c:v>2021-February</c:v>
                </c:pt>
                <c:pt idx="21">
                  <c:v>2021-March</c:v>
                </c:pt>
              </c:strCache>
            </c:strRef>
          </c:cat>
          <c:val>
            <c:numRef>
              <c:f>'Analysis- Problem 4'!$P$9:$P$30</c:f>
              <c:numCache>
                <c:formatCode>0.0%</c:formatCode>
                <c:ptCount val="22"/>
                <c:pt idx="0" formatCode="0%">
                  <c:v>7.312910576547052E-3</c:v>
                </c:pt>
                <c:pt idx="1">
                  <c:v>8.4145764316137846E-3</c:v>
                </c:pt>
                <c:pt idx="2">
                  <c:v>4.5053923915188551E-3</c:v>
                </c:pt>
                <c:pt idx="3">
                  <c:v>4.307646305795945E-3</c:v>
                </c:pt>
                <c:pt idx="4">
                  <c:v>9.2575362858207024E-3</c:v>
                </c:pt>
                <c:pt idx="5">
                  <c:v>8.4719981562569168E-3</c:v>
                </c:pt>
                <c:pt idx="6">
                  <c:v>1.1664259465784473E-2</c:v>
                </c:pt>
                <c:pt idx="7">
                  <c:v>5.9636757928985436E-4</c:v>
                </c:pt>
                <c:pt idx="8">
                  <c:v>-6.0775176997543865E-3</c:v>
                </c:pt>
                <c:pt idx="9">
                  <c:v>-3.1618254999410417E-3</c:v>
                </c:pt>
                <c:pt idx="10">
                  <c:v>2.8327940573303536E-2</c:v>
                </c:pt>
                <c:pt idx="11">
                  <c:v>-2.1449527135423145E-3</c:v>
                </c:pt>
                <c:pt idx="12">
                  <c:v>5.9216623290840176E-6</c:v>
                </c:pt>
                <c:pt idx="13">
                  <c:v>-5.9216272632069256E-6</c:v>
                </c:pt>
                <c:pt idx="14">
                  <c:v>1.0960996971069685E-2</c:v>
                </c:pt>
                <c:pt idx="15">
                  <c:v>5.6055880156393508E-3</c:v>
                </c:pt>
                <c:pt idx="16">
                  <c:v>1.1576804452482757E-2</c:v>
                </c:pt>
                <c:pt idx="17">
                  <c:v>1.3698630136986332E-2</c:v>
                </c:pt>
                <c:pt idx="18">
                  <c:v>4.8481646842301494E-3</c:v>
                </c:pt>
                <c:pt idx="19">
                  <c:v>-5.9355735883934481E-3</c:v>
                </c:pt>
                <c:pt idx="20">
                  <c:v>-4.1285303626110628E-3</c:v>
                </c:pt>
                <c:pt idx="21">
                  <c:v>1.8158613778273978E-3</c:v>
                </c:pt>
              </c:numCache>
            </c:numRef>
          </c:val>
          <c:extLst>
            <c:ext xmlns:c16="http://schemas.microsoft.com/office/drawing/2014/chart" uri="{C3380CC4-5D6E-409C-BE32-E72D297353CC}">
              <c16:uniqueId val="{00000000-5D03-49B8-87AE-7FA3C565946E}"/>
            </c:ext>
          </c:extLst>
        </c:ser>
        <c:dLbls>
          <c:showLegendKey val="0"/>
          <c:showVal val="0"/>
          <c:showCatName val="0"/>
          <c:showSerName val="0"/>
          <c:showPercent val="0"/>
          <c:showBubbleSize val="0"/>
        </c:dLbls>
        <c:gapWidth val="219"/>
        <c:overlap val="-27"/>
        <c:axId val="77800768"/>
        <c:axId val="1146055503"/>
      </c:barChart>
      <c:catAx>
        <c:axId val="7780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055503"/>
        <c:crosses val="autoZero"/>
        <c:auto val="1"/>
        <c:lblAlgn val="ctr"/>
        <c:lblOffset val="100"/>
        <c:noMultiLvlLbl val="0"/>
      </c:catAx>
      <c:valAx>
        <c:axId val="11460555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00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Category vs Oil price correlation</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lotArea>
      <c:layout/>
      <c:barChart>
        <c:barDir val="col"/>
        <c:grouping val="clustered"/>
        <c:varyColors val="0"/>
        <c:ser>
          <c:idx val="0"/>
          <c:order val="0"/>
          <c:tx>
            <c:strRef>
              <c:f>Insights!$B$255</c:f>
              <c:strCache>
                <c:ptCount val="1"/>
                <c:pt idx="0">
                  <c:v>2021-January</c:v>
                </c:pt>
              </c:strCache>
            </c:strRef>
          </c:tx>
          <c:spPr>
            <a:solidFill>
              <a:schemeClr val="accent1"/>
            </a:solidFill>
            <a:ln>
              <a:noFill/>
            </a:ln>
            <a:effectLst/>
          </c:spPr>
          <c:invertIfNegative val="0"/>
          <c:cat>
            <c:strRef>
              <c:f>Insights!$C$254:$AC$254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Insights!$C$255:$AC$255</c:f>
              <c:numCache>
                <c:formatCode>General</c:formatCode>
                <c:ptCount val="27"/>
                <c:pt idx="0">
                  <c:v>436.3</c:v>
                </c:pt>
                <c:pt idx="1">
                  <c:v>572.4</c:v>
                </c:pt>
                <c:pt idx="2">
                  <c:v>527.1</c:v>
                </c:pt>
                <c:pt idx="3">
                  <c:v>462.5</c:v>
                </c:pt>
                <c:pt idx="4">
                  <c:v>449.8</c:v>
                </c:pt>
                <c:pt idx="5">
                  <c:v>449.2</c:v>
                </c:pt>
                <c:pt idx="6">
                  <c:v>588.79999999999995</c:v>
                </c:pt>
                <c:pt idx="7">
                  <c:v>482</c:v>
                </c:pt>
                <c:pt idx="8">
                  <c:v>344.7</c:v>
                </c:pt>
                <c:pt idx="9">
                  <c:v>491.5</c:v>
                </c:pt>
                <c:pt idx="10">
                  <c:v>453.8</c:v>
                </c:pt>
                <c:pt idx="11">
                  <c:v>497.1</c:v>
                </c:pt>
                <c:pt idx="12">
                  <c:v>484</c:v>
                </c:pt>
                <c:pt idx="13">
                  <c:v>562.9</c:v>
                </c:pt>
                <c:pt idx="14">
                  <c:v>465.5</c:v>
                </c:pt>
                <c:pt idx="15">
                  <c:v>435.8</c:v>
                </c:pt>
                <c:pt idx="16">
                  <c:v>461.2</c:v>
                </c:pt>
                <c:pt idx="17">
                  <c:v>473.09999999999997</c:v>
                </c:pt>
                <c:pt idx="18">
                  <c:v>441.7</c:v>
                </c:pt>
                <c:pt idx="19">
                  <c:v>449.6</c:v>
                </c:pt>
                <c:pt idx="20">
                  <c:v>475.9</c:v>
                </c:pt>
                <c:pt idx="21">
                  <c:v>426.3</c:v>
                </c:pt>
                <c:pt idx="22">
                  <c:v>450.1</c:v>
                </c:pt>
                <c:pt idx="23">
                  <c:v>478.8</c:v>
                </c:pt>
                <c:pt idx="24">
                  <c:v>470.7</c:v>
                </c:pt>
                <c:pt idx="25">
                  <c:v>455.4</c:v>
                </c:pt>
                <c:pt idx="26">
                  <c:v>54.79</c:v>
                </c:pt>
              </c:numCache>
            </c:numRef>
          </c:val>
          <c:extLst>
            <c:ext xmlns:c16="http://schemas.microsoft.com/office/drawing/2014/chart" uri="{C3380CC4-5D6E-409C-BE32-E72D297353CC}">
              <c16:uniqueId val="{00000000-AF8F-4E01-949E-24516BB1F5D8}"/>
            </c:ext>
          </c:extLst>
        </c:ser>
        <c:ser>
          <c:idx val="1"/>
          <c:order val="1"/>
          <c:tx>
            <c:strRef>
              <c:f>Insights!$B$256</c:f>
              <c:strCache>
                <c:ptCount val="1"/>
                <c:pt idx="0">
                  <c:v>2021-February</c:v>
                </c:pt>
              </c:strCache>
            </c:strRef>
          </c:tx>
          <c:spPr>
            <a:solidFill>
              <a:schemeClr val="accent2"/>
            </a:solidFill>
            <a:ln>
              <a:noFill/>
            </a:ln>
            <a:effectLst/>
          </c:spPr>
          <c:invertIfNegative val="0"/>
          <c:cat>
            <c:strRef>
              <c:f>Insights!$C$254:$AC$254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Insights!$C$256:$AC$256</c:f>
              <c:numCache>
                <c:formatCode>General</c:formatCode>
                <c:ptCount val="27"/>
                <c:pt idx="0">
                  <c:v>434.7</c:v>
                </c:pt>
                <c:pt idx="1">
                  <c:v>561.70000000000005</c:v>
                </c:pt>
                <c:pt idx="2">
                  <c:v>506.6</c:v>
                </c:pt>
                <c:pt idx="3">
                  <c:v>464.2</c:v>
                </c:pt>
                <c:pt idx="4">
                  <c:v>473.1</c:v>
                </c:pt>
                <c:pt idx="5">
                  <c:v>452.5</c:v>
                </c:pt>
                <c:pt idx="6">
                  <c:v>489.9</c:v>
                </c:pt>
                <c:pt idx="7">
                  <c:v>476.9</c:v>
                </c:pt>
                <c:pt idx="8">
                  <c:v>339.5</c:v>
                </c:pt>
                <c:pt idx="9">
                  <c:v>491.7</c:v>
                </c:pt>
                <c:pt idx="10">
                  <c:v>464.7</c:v>
                </c:pt>
                <c:pt idx="11">
                  <c:v>502.7</c:v>
                </c:pt>
                <c:pt idx="12">
                  <c:v>472.4</c:v>
                </c:pt>
                <c:pt idx="13">
                  <c:v>568.1</c:v>
                </c:pt>
                <c:pt idx="14">
                  <c:v>470.5</c:v>
                </c:pt>
                <c:pt idx="15">
                  <c:v>439.5</c:v>
                </c:pt>
                <c:pt idx="16">
                  <c:v>466</c:v>
                </c:pt>
                <c:pt idx="17">
                  <c:v>479.40000000000003</c:v>
                </c:pt>
                <c:pt idx="18">
                  <c:v>455.9</c:v>
                </c:pt>
                <c:pt idx="19">
                  <c:v>452.2</c:v>
                </c:pt>
                <c:pt idx="20">
                  <c:v>481.9</c:v>
                </c:pt>
                <c:pt idx="21">
                  <c:v>435.8</c:v>
                </c:pt>
                <c:pt idx="22">
                  <c:v>455.8</c:v>
                </c:pt>
                <c:pt idx="23">
                  <c:v>479.7</c:v>
                </c:pt>
                <c:pt idx="24">
                  <c:v>467.7</c:v>
                </c:pt>
                <c:pt idx="25">
                  <c:v>459.9</c:v>
                </c:pt>
                <c:pt idx="26">
                  <c:v>61.22</c:v>
                </c:pt>
              </c:numCache>
            </c:numRef>
          </c:val>
          <c:extLst>
            <c:ext xmlns:c16="http://schemas.microsoft.com/office/drawing/2014/chart" uri="{C3380CC4-5D6E-409C-BE32-E72D297353CC}">
              <c16:uniqueId val="{00000001-AF8F-4E01-949E-24516BB1F5D8}"/>
            </c:ext>
          </c:extLst>
        </c:ser>
        <c:ser>
          <c:idx val="2"/>
          <c:order val="2"/>
          <c:tx>
            <c:strRef>
              <c:f>Insights!$B$257</c:f>
              <c:strCache>
                <c:ptCount val="1"/>
                <c:pt idx="0">
                  <c:v>2021-March</c:v>
                </c:pt>
              </c:strCache>
            </c:strRef>
          </c:tx>
          <c:spPr>
            <a:solidFill>
              <a:schemeClr val="accent3"/>
            </a:solidFill>
            <a:ln>
              <a:noFill/>
            </a:ln>
            <a:effectLst/>
          </c:spPr>
          <c:invertIfNegative val="0"/>
          <c:cat>
            <c:strRef>
              <c:f>Insights!$C$254:$AC$254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Insights!$C$257:$AC$257</c:f>
              <c:numCache>
                <c:formatCode>General</c:formatCode>
                <c:ptCount val="27"/>
                <c:pt idx="0">
                  <c:v>434.1</c:v>
                </c:pt>
                <c:pt idx="1">
                  <c:v>579.1</c:v>
                </c:pt>
                <c:pt idx="2">
                  <c:v>491.7</c:v>
                </c:pt>
                <c:pt idx="3">
                  <c:v>465</c:v>
                </c:pt>
                <c:pt idx="4">
                  <c:v>488.5</c:v>
                </c:pt>
                <c:pt idx="5">
                  <c:v>461.5</c:v>
                </c:pt>
                <c:pt idx="6">
                  <c:v>456.6</c:v>
                </c:pt>
                <c:pt idx="7">
                  <c:v>480.1</c:v>
                </c:pt>
                <c:pt idx="8">
                  <c:v>338.6</c:v>
                </c:pt>
                <c:pt idx="9">
                  <c:v>490.1</c:v>
                </c:pt>
                <c:pt idx="10">
                  <c:v>467.8</c:v>
                </c:pt>
                <c:pt idx="11">
                  <c:v>504.9</c:v>
                </c:pt>
                <c:pt idx="12">
                  <c:v>471.6</c:v>
                </c:pt>
                <c:pt idx="13">
                  <c:v>567.70000000000005</c:v>
                </c:pt>
                <c:pt idx="14">
                  <c:v>472.5</c:v>
                </c:pt>
                <c:pt idx="15">
                  <c:v>441</c:v>
                </c:pt>
                <c:pt idx="16">
                  <c:v>467.9</c:v>
                </c:pt>
                <c:pt idx="17">
                  <c:v>479.70000000000005</c:v>
                </c:pt>
                <c:pt idx="18">
                  <c:v>466.3</c:v>
                </c:pt>
                <c:pt idx="19">
                  <c:v>453.2</c:v>
                </c:pt>
                <c:pt idx="20">
                  <c:v>483.2</c:v>
                </c:pt>
                <c:pt idx="21">
                  <c:v>439.2</c:v>
                </c:pt>
                <c:pt idx="22">
                  <c:v>459</c:v>
                </c:pt>
                <c:pt idx="23">
                  <c:v>481.6</c:v>
                </c:pt>
                <c:pt idx="24">
                  <c:v>461.8</c:v>
                </c:pt>
                <c:pt idx="25">
                  <c:v>461.1</c:v>
                </c:pt>
                <c:pt idx="26">
                  <c:v>64.73</c:v>
                </c:pt>
              </c:numCache>
            </c:numRef>
          </c:val>
          <c:extLst>
            <c:ext xmlns:c16="http://schemas.microsoft.com/office/drawing/2014/chart" uri="{C3380CC4-5D6E-409C-BE32-E72D297353CC}">
              <c16:uniqueId val="{00000002-AF8F-4E01-949E-24516BB1F5D8}"/>
            </c:ext>
          </c:extLst>
        </c:ser>
        <c:ser>
          <c:idx val="3"/>
          <c:order val="3"/>
          <c:tx>
            <c:strRef>
              <c:f>Insights!$B$258</c:f>
              <c:strCache>
                <c:ptCount val="1"/>
                <c:pt idx="0">
                  <c:v>2021-April</c:v>
                </c:pt>
              </c:strCache>
            </c:strRef>
          </c:tx>
          <c:spPr>
            <a:solidFill>
              <a:schemeClr val="accent4"/>
            </a:solidFill>
            <a:ln>
              <a:noFill/>
            </a:ln>
            <a:effectLst/>
          </c:spPr>
          <c:invertIfNegative val="0"/>
          <c:cat>
            <c:strRef>
              <c:f>Insights!$C$254:$AC$254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Insights!$C$258:$AC$258</c:f>
              <c:numCache>
                <c:formatCode>General</c:formatCode>
                <c:ptCount val="27"/>
                <c:pt idx="0">
                  <c:v>434.6</c:v>
                </c:pt>
                <c:pt idx="1">
                  <c:v>596</c:v>
                </c:pt>
                <c:pt idx="2">
                  <c:v>494.4</c:v>
                </c:pt>
                <c:pt idx="3">
                  <c:v>466.4</c:v>
                </c:pt>
                <c:pt idx="4">
                  <c:v>506.7</c:v>
                </c:pt>
                <c:pt idx="5">
                  <c:v>493.8</c:v>
                </c:pt>
                <c:pt idx="6">
                  <c:v>440.8</c:v>
                </c:pt>
                <c:pt idx="7">
                  <c:v>485.6</c:v>
                </c:pt>
                <c:pt idx="8">
                  <c:v>340.1</c:v>
                </c:pt>
                <c:pt idx="9">
                  <c:v>491.1</c:v>
                </c:pt>
                <c:pt idx="10">
                  <c:v>471</c:v>
                </c:pt>
                <c:pt idx="11">
                  <c:v>507.1</c:v>
                </c:pt>
                <c:pt idx="12">
                  <c:v>475.6</c:v>
                </c:pt>
                <c:pt idx="13">
                  <c:v>570</c:v>
                </c:pt>
                <c:pt idx="14">
                  <c:v>475.4</c:v>
                </c:pt>
                <c:pt idx="15">
                  <c:v>442.9</c:v>
                </c:pt>
                <c:pt idx="16">
                  <c:v>470.6</c:v>
                </c:pt>
                <c:pt idx="17">
                  <c:v>484.20000000000005</c:v>
                </c:pt>
                <c:pt idx="18">
                  <c:v>466.5</c:v>
                </c:pt>
                <c:pt idx="19">
                  <c:v>454.9</c:v>
                </c:pt>
                <c:pt idx="20">
                  <c:v>485.1</c:v>
                </c:pt>
                <c:pt idx="21">
                  <c:v>440.4</c:v>
                </c:pt>
                <c:pt idx="22">
                  <c:v>460.9</c:v>
                </c:pt>
                <c:pt idx="23">
                  <c:v>482</c:v>
                </c:pt>
                <c:pt idx="24">
                  <c:v>466.6</c:v>
                </c:pt>
                <c:pt idx="25">
                  <c:v>462.9</c:v>
                </c:pt>
                <c:pt idx="26">
                  <c:v>63.4</c:v>
                </c:pt>
              </c:numCache>
            </c:numRef>
          </c:val>
          <c:extLst>
            <c:ext xmlns:c16="http://schemas.microsoft.com/office/drawing/2014/chart" uri="{C3380CC4-5D6E-409C-BE32-E72D297353CC}">
              <c16:uniqueId val="{00000003-AF8F-4E01-949E-24516BB1F5D8}"/>
            </c:ext>
          </c:extLst>
        </c:ser>
        <c:ser>
          <c:idx val="4"/>
          <c:order val="4"/>
          <c:tx>
            <c:strRef>
              <c:f>Insights!$B$259</c:f>
              <c:strCache>
                <c:ptCount val="1"/>
                <c:pt idx="0">
                  <c:v>2021-May</c:v>
                </c:pt>
              </c:strCache>
            </c:strRef>
          </c:tx>
          <c:spPr>
            <a:solidFill>
              <a:schemeClr val="accent5"/>
            </a:solidFill>
            <a:ln>
              <a:noFill/>
            </a:ln>
            <a:effectLst/>
          </c:spPr>
          <c:invertIfNegative val="0"/>
          <c:cat>
            <c:strRef>
              <c:f>Insights!$C$254:$AC$254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Insights!$C$259:$AC$259</c:f>
              <c:numCache>
                <c:formatCode>General</c:formatCode>
                <c:ptCount val="27"/>
                <c:pt idx="0">
                  <c:v>440.2</c:v>
                </c:pt>
                <c:pt idx="1">
                  <c:v>603.29999999999995</c:v>
                </c:pt>
                <c:pt idx="2">
                  <c:v>511.9</c:v>
                </c:pt>
                <c:pt idx="3">
                  <c:v>468.4</c:v>
                </c:pt>
                <c:pt idx="4">
                  <c:v>531.9</c:v>
                </c:pt>
                <c:pt idx="5">
                  <c:v>501.9</c:v>
                </c:pt>
                <c:pt idx="6">
                  <c:v>452.8</c:v>
                </c:pt>
                <c:pt idx="7">
                  <c:v>496.4</c:v>
                </c:pt>
                <c:pt idx="8">
                  <c:v>345</c:v>
                </c:pt>
                <c:pt idx="9">
                  <c:v>503.09999999999997</c:v>
                </c:pt>
                <c:pt idx="10">
                  <c:v>475.9</c:v>
                </c:pt>
                <c:pt idx="11">
                  <c:v>511.3</c:v>
                </c:pt>
                <c:pt idx="12">
                  <c:v>483.6</c:v>
                </c:pt>
                <c:pt idx="13">
                  <c:v>579.70000000000005</c:v>
                </c:pt>
                <c:pt idx="14">
                  <c:v>483.6</c:v>
                </c:pt>
                <c:pt idx="15">
                  <c:v>452.9</c:v>
                </c:pt>
                <c:pt idx="16">
                  <c:v>479</c:v>
                </c:pt>
                <c:pt idx="17">
                  <c:v>484.79999999999995</c:v>
                </c:pt>
                <c:pt idx="18">
                  <c:v>476.6</c:v>
                </c:pt>
                <c:pt idx="19">
                  <c:v>463.6</c:v>
                </c:pt>
                <c:pt idx="20">
                  <c:v>495.3</c:v>
                </c:pt>
                <c:pt idx="21">
                  <c:v>447.1</c:v>
                </c:pt>
                <c:pt idx="22">
                  <c:v>468.4</c:v>
                </c:pt>
                <c:pt idx="23">
                  <c:v>485.4</c:v>
                </c:pt>
                <c:pt idx="24">
                  <c:v>475.4</c:v>
                </c:pt>
                <c:pt idx="25">
                  <c:v>470.2</c:v>
                </c:pt>
                <c:pt idx="26">
                  <c:v>66.95</c:v>
                </c:pt>
              </c:numCache>
            </c:numRef>
          </c:val>
          <c:extLst>
            <c:ext xmlns:c16="http://schemas.microsoft.com/office/drawing/2014/chart" uri="{C3380CC4-5D6E-409C-BE32-E72D297353CC}">
              <c16:uniqueId val="{00000004-AF8F-4E01-949E-24516BB1F5D8}"/>
            </c:ext>
          </c:extLst>
        </c:ser>
        <c:ser>
          <c:idx val="5"/>
          <c:order val="5"/>
          <c:tx>
            <c:strRef>
              <c:f>Insights!$B$260</c:f>
              <c:strCache>
                <c:ptCount val="1"/>
                <c:pt idx="0">
                  <c:v>2021-June</c:v>
                </c:pt>
              </c:strCache>
            </c:strRef>
          </c:tx>
          <c:spPr>
            <a:solidFill>
              <a:schemeClr val="accent6"/>
            </a:solidFill>
            <a:ln>
              <a:noFill/>
            </a:ln>
            <a:effectLst/>
          </c:spPr>
          <c:invertIfNegative val="0"/>
          <c:cat>
            <c:strRef>
              <c:f>Insights!$C$254:$AC$254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Insights!$C$260:$AC$260</c:f>
              <c:numCache>
                <c:formatCode>General</c:formatCode>
                <c:ptCount val="27"/>
                <c:pt idx="0">
                  <c:v>441.5</c:v>
                </c:pt>
                <c:pt idx="1">
                  <c:v>607.6</c:v>
                </c:pt>
                <c:pt idx="2">
                  <c:v>542.79999999999995</c:v>
                </c:pt>
                <c:pt idx="3">
                  <c:v>468.8</c:v>
                </c:pt>
                <c:pt idx="4">
                  <c:v>546.29999999999995</c:v>
                </c:pt>
                <c:pt idx="5">
                  <c:v>494.7</c:v>
                </c:pt>
                <c:pt idx="6">
                  <c:v>476.3</c:v>
                </c:pt>
                <c:pt idx="7">
                  <c:v>498.4</c:v>
                </c:pt>
                <c:pt idx="8">
                  <c:v>345.8</c:v>
                </c:pt>
                <c:pt idx="9">
                  <c:v>504</c:v>
                </c:pt>
                <c:pt idx="10">
                  <c:v>477.8</c:v>
                </c:pt>
                <c:pt idx="11">
                  <c:v>517.4</c:v>
                </c:pt>
                <c:pt idx="12">
                  <c:v>489.3</c:v>
                </c:pt>
                <c:pt idx="13">
                  <c:v>575.5</c:v>
                </c:pt>
                <c:pt idx="14">
                  <c:v>484.8</c:v>
                </c:pt>
                <c:pt idx="15">
                  <c:v>452.2</c:v>
                </c:pt>
                <c:pt idx="16">
                  <c:v>480.1</c:v>
                </c:pt>
                <c:pt idx="17">
                  <c:v>481.5</c:v>
                </c:pt>
                <c:pt idx="18">
                  <c:v>478</c:v>
                </c:pt>
                <c:pt idx="19">
                  <c:v>463.8</c:v>
                </c:pt>
                <c:pt idx="20">
                  <c:v>496.8</c:v>
                </c:pt>
                <c:pt idx="21">
                  <c:v>452.4</c:v>
                </c:pt>
                <c:pt idx="22">
                  <c:v>466</c:v>
                </c:pt>
                <c:pt idx="23">
                  <c:v>486.6</c:v>
                </c:pt>
                <c:pt idx="24">
                  <c:v>476.2</c:v>
                </c:pt>
                <c:pt idx="25">
                  <c:v>472.5</c:v>
                </c:pt>
                <c:pt idx="26">
                  <c:v>71.98</c:v>
                </c:pt>
              </c:numCache>
            </c:numRef>
          </c:val>
          <c:extLst>
            <c:ext xmlns:c16="http://schemas.microsoft.com/office/drawing/2014/chart" uri="{C3380CC4-5D6E-409C-BE32-E72D297353CC}">
              <c16:uniqueId val="{00000005-AF8F-4E01-949E-24516BB1F5D8}"/>
            </c:ext>
          </c:extLst>
        </c:ser>
        <c:ser>
          <c:idx val="6"/>
          <c:order val="6"/>
          <c:tx>
            <c:strRef>
              <c:f>Insights!$B$261</c:f>
              <c:strCache>
                <c:ptCount val="1"/>
                <c:pt idx="0">
                  <c:v>2021-July</c:v>
                </c:pt>
              </c:strCache>
            </c:strRef>
          </c:tx>
          <c:spPr>
            <a:solidFill>
              <a:schemeClr val="accent1">
                <a:lumMod val="60000"/>
              </a:schemeClr>
            </a:solidFill>
            <a:ln>
              <a:noFill/>
            </a:ln>
            <a:effectLst/>
          </c:spPr>
          <c:invertIfNegative val="0"/>
          <c:cat>
            <c:strRef>
              <c:f>Insights!$C$254:$AC$254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Insights!$C$261:$AC$261</c:f>
              <c:numCache>
                <c:formatCode>General</c:formatCode>
                <c:ptCount val="27"/>
                <c:pt idx="0">
                  <c:v>440.6</c:v>
                </c:pt>
                <c:pt idx="1">
                  <c:v>622.20000000000005</c:v>
                </c:pt>
                <c:pt idx="2">
                  <c:v>547.6</c:v>
                </c:pt>
                <c:pt idx="3">
                  <c:v>472.8</c:v>
                </c:pt>
                <c:pt idx="4">
                  <c:v>541.4</c:v>
                </c:pt>
                <c:pt idx="5">
                  <c:v>492.5</c:v>
                </c:pt>
                <c:pt idx="6">
                  <c:v>503.4</c:v>
                </c:pt>
                <c:pt idx="7">
                  <c:v>492.3</c:v>
                </c:pt>
                <c:pt idx="8">
                  <c:v>344.1</c:v>
                </c:pt>
                <c:pt idx="9">
                  <c:v>503.5</c:v>
                </c:pt>
                <c:pt idx="10">
                  <c:v>480.5</c:v>
                </c:pt>
                <c:pt idx="11">
                  <c:v>516.70000000000005</c:v>
                </c:pt>
                <c:pt idx="12">
                  <c:v>493.6</c:v>
                </c:pt>
                <c:pt idx="13">
                  <c:v>576.4</c:v>
                </c:pt>
                <c:pt idx="14">
                  <c:v>486.7</c:v>
                </c:pt>
                <c:pt idx="15">
                  <c:v>456.1</c:v>
                </c:pt>
                <c:pt idx="16">
                  <c:v>482.2</c:v>
                </c:pt>
                <c:pt idx="17">
                  <c:v>484.5</c:v>
                </c:pt>
                <c:pt idx="18">
                  <c:v>480.9</c:v>
                </c:pt>
                <c:pt idx="19">
                  <c:v>466.8</c:v>
                </c:pt>
                <c:pt idx="20">
                  <c:v>498.9</c:v>
                </c:pt>
                <c:pt idx="21">
                  <c:v>459.7</c:v>
                </c:pt>
                <c:pt idx="22">
                  <c:v>467.2</c:v>
                </c:pt>
                <c:pt idx="23">
                  <c:v>490.7</c:v>
                </c:pt>
                <c:pt idx="24">
                  <c:v>480.1</c:v>
                </c:pt>
                <c:pt idx="25">
                  <c:v>476.8</c:v>
                </c:pt>
                <c:pt idx="26">
                  <c:v>73.540000000000006</c:v>
                </c:pt>
              </c:numCache>
            </c:numRef>
          </c:val>
          <c:extLst>
            <c:ext xmlns:c16="http://schemas.microsoft.com/office/drawing/2014/chart" uri="{C3380CC4-5D6E-409C-BE32-E72D297353CC}">
              <c16:uniqueId val="{00000006-AF8F-4E01-949E-24516BB1F5D8}"/>
            </c:ext>
          </c:extLst>
        </c:ser>
        <c:ser>
          <c:idx val="7"/>
          <c:order val="7"/>
          <c:tx>
            <c:strRef>
              <c:f>Insights!$B$262</c:f>
              <c:strCache>
                <c:ptCount val="1"/>
                <c:pt idx="0">
                  <c:v>2021-August</c:v>
                </c:pt>
              </c:strCache>
            </c:strRef>
          </c:tx>
          <c:spPr>
            <a:solidFill>
              <a:schemeClr val="accent2">
                <a:lumMod val="60000"/>
              </a:schemeClr>
            </a:solidFill>
            <a:ln>
              <a:noFill/>
            </a:ln>
            <a:effectLst/>
          </c:spPr>
          <c:invertIfNegative val="0"/>
          <c:cat>
            <c:strRef>
              <c:f>Insights!$C$254:$AC$254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Insights!$C$262:$AC$262</c:f>
              <c:numCache>
                <c:formatCode>General</c:formatCode>
                <c:ptCount val="27"/>
                <c:pt idx="0">
                  <c:v>440.8</c:v>
                </c:pt>
                <c:pt idx="1">
                  <c:v>613.70000000000005</c:v>
                </c:pt>
                <c:pt idx="2">
                  <c:v>523.4</c:v>
                </c:pt>
                <c:pt idx="3">
                  <c:v>475.1</c:v>
                </c:pt>
                <c:pt idx="4">
                  <c:v>553.9</c:v>
                </c:pt>
                <c:pt idx="5">
                  <c:v>473.8</c:v>
                </c:pt>
                <c:pt idx="6">
                  <c:v>499.4</c:v>
                </c:pt>
                <c:pt idx="7">
                  <c:v>491.4</c:v>
                </c:pt>
                <c:pt idx="8">
                  <c:v>355.3</c:v>
                </c:pt>
                <c:pt idx="9">
                  <c:v>504.8</c:v>
                </c:pt>
                <c:pt idx="10">
                  <c:v>485.1</c:v>
                </c:pt>
                <c:pt idx="11">
                  <c:v>520.9</c:v>
                </c:pt>
                <c:pt idx="12">
                  <c:v>493.1</c:v>
                </c:pt>
                <c:pt idx="13">
                  <c:v>578.79999999999995</c:v>
                </c:pt>
                <c:pt idx="14">
                  <c:v>491.3</c:v>
                </c:pt>
                <c:pt idx="15">
                  <c:v>461.5</c:v>
                </c:pt>
                <c:pt idx="16">
                  <c:v>486.8</c:v>
                </c:pt>
                <c:pt idx="17">
                  <c:v>486.29999999999995</c:v>
                </c:pt>
                <c:pt idx="18">
                  <c:v>486.4</c:v>
                </c:pt>
                <c:pt idx="19">
                  <c:v>471.6</c:v>
                </c:pt>
                <c:pt idx="20">
                  <c:v>502.3</c:v>
                </c:pt>
                <c:pt idx="21">
                  <c:v>462.1</c:v>
                </c:pt>
                <c:pt idx="22">
                  <c:v>472.4</c:v>
                </c:pt>
                <c:pt idx="23">
                  <c:v>491.7</c:v>
                </c:pt>
                <c:pt idx="24">
                  <c:v>479.9</c:v>
                </c:pt>
                <c:pt idx="25">
                  <c:v>479.3</c:v>
                </c:pt>
                <c:pt idx="26">
                  <c:v>69.8</c:v>
                </c:pt>
              </c:numCache>
            </c:numRef>
          </c:val>
          <c:extLst>
            <c:ext xmlns:c16="http://schemas.microsoft.com/office/drawing/2014/chart" uri="{C3380CC4-5D6E-409C-BE32-E72D297353CC}">
              <c16:uniqueId val="{00000007-AF8F-4E01-949E-24516BB1F5D8}"/>
            </c:ext>
          </c:extLst>
        </c:ser>
        <c:ser>
          <c:idx val="8"/>
          <c:order val="8"/>
          <c:tx>
            <c:strRef>
              <c:f>Insights!$B$263</c:f>
              <c:strCache>
                <c:ptCount val="1"/>
                <c:pt idx="0">
                  <c:v>2021-September</c:v>
                </c:pt>
              </c:strCache>
            </c:strRef>
          </c:tx>
          <c:spPr>
            <a:solidFill>
              <a:schemeClr val="accent3">
                <a:lumMod val="60000"/>
              </a:schemeClr>
            </a:solidFill>
            <a:ln>
              <a:noFill/>
            </a:ln>
            <a:effectLst/>
          </c:spPr>
          <c:invertIfNegative val="0"/>
          <c:cat>
            <c:strRef>
              <c:f>Insights!$C$254:$AC$254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Insights!$C$263:$AC$263</c:f>
              <c:numCache>
                <c:formatCode>General</c:formatCode>
                <c:ptCount val="27"/>
                <c:pt idx="0">
                  <c:v>441.3</c:v>
                </c:pt>
                <c:pt idx="1">
                  <c:v>613.5</c:v>
                </c:pt>
                <c:pt idx="2">
                  <c:v>518.9</c:v>
                </c:pt>
                <c:pt idx="3">
                  <c:v>475.5</c:v>
                </c:pt>
                <c:pt idx="4">
                  <c:v>558.5</c:v>
                </c:pt>
                <c:pt idx="5">
                  <c:v>470.6</c:v>
                </c:pt>
                <c:pt idx="6">
                  <c:v>497.2</c:v>
                </c:pt>
                <c:pt idx="7">
                  <c:v>492.5</c:v>
                </c:pt>
                <c:pt idx="8">
                  <c:v>359.4</c:v>
                </c:pt>
                <c:pt idx="9">
                  <c:v>505.09999999999997</c:v>
                </c:pt>
                <c:pt idx="10">
                  <c:v>485.8</c:v>
                </c:pt>
                <c:pt idx="11">
                  <c:v>521.79999999999995</c:v>
                </c:pt>
                <c:pt idx="12">
                  <c:v>493.4</c:v>
                </c:pt>
                <c:pt idx="13">
                  <c:v>579.1</c:v>
                </c:pt>
                <c:pt idx="14">
                  <c:v>492.1</c:v>
                </c:pt>
                <c:pt idx="15">
                  <c:v>462.5</c:v>
                </c:pt>
                <c:pt idx="16">
                  <c:v>487.8</c:v>
                </c:pt>
                <c:pt idx="17">
                  <c:v>486.29999999999995</c:v>
                </c:pt>
                <c:pt idx="18">
                  <c:v>487.1</c:v>
                </c:pt>
                <c:pt idx="19">
                  <c:v>472.1</c:v>
                </c:pt>
                <c:pt idx="20">
                  <c:v>503.1</c:v>
                </c:pt>
                <c:pt idx="21">
                  <c:v>462.3</c:v>
                </c:pt>
                <c:pt idx="22">
                  <c:v>474.3</c:v>
                </c:pt>
                <c:pt idx="23">
                  <c:v>492.5</c:v>
                </c:pt>
                <c:pt idx="24">
                  <c:v>479.8</c:v>
                </c:pt>
                <c:pt idx="25">
                  <c:v>479.8</c:v>
                </c:pt>
                <c:pt idx="26">
                  <c:v>73.13</c:v>
                </c:pt>
              </c:numCache>
            </c:numRef>
          </c:val>
          <c:extLst>
            <c:ext xmlns:c16="http://schemas.microsoft.com/office/drawing/2014/chart" uri="{C3380CC4-5D6E-409C-BE32-E72D297353CC}">
              <c16:uniqueId val="{00000008-AF8F-4E01-949E-24516BB1F5D8}"/>
            </c:ext>
          </c:extLst>
        </c:ser>
        <c:ser>
          <c:idx val="9"/>
          <c:order val="9"/>
          <c:tx>
            <c:strRef>
              <c:f>Insights!$B$264</c:f>
              <c:strCache>
                <c:ptCount val="1"/>
                <c:pt idx="0">
                  <c:v>2021-October</c:v>
                </c:pt>
              </c:strCache>
            </c:strRef>
          </c:tx>
          <c:spPr>
            <a:solidFill>
              <a:schemeClr val="accent4">
                <a:lumMod val="60000"/>
              </a:schemeClr>
            </a:solidFill>
            <a:ln>
              <a:noFill/>
            </a:ln>
            <a:effectLst/>
          </c:spPr>
          <c:invertIfNegative val="0"/>
          <c:cat>
            <c:strRef>
              <c:f>Insights!$C$254:$AC$254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Insights!$C$264:$AC$264</c:f>
              <c:numCache>
                <c:formatCode>General</c:formatCode>
                <c:ptCount val="27"/>
                <c:pt idx="0">
                  <c:v>443.6</c:v>
                </c:pt>
                <c:pt idx="1">
                  <c:v>615.5</c:v>
                </c:pt>
                <c:pt idx="2">
                  <c:v>514.29999999999995</c:v>
                </c:pt>
                <c:pt idx="3">
                  <c:v>476.3</c:v>
                </c:pt>
                <c:pt idx="4">
                  <c:v>566</c:v>
                </c:pt>
                <c:pt idx="5">
                  <c:v>467.6</c:v>
                </c:pt>
                <c:pt idx="6">
                  <c:v>570.1</c:v>
                </c:pt>
                <c:pt idx="7">
                  <c:v>495.7</c:v>
                </c:pt>
                <c:pt idx="8">
                  <c:v>366</c:v>
                </c:pt>
                <c:pt idx="9">
                  <c:v>506.7</c:v>
                </c:pt>
                <c:pt idx="10">
                  <c:v>487.4</c:v>
                </c:pt>
                <c:pt idx="11">
                  <c:v>524.20000000000005</c:v>
                </c:pt>
                <c:pt idx="12">
                  <c:v>504.7</c:v>
                </c:pt>
                <c:pt idx="13">
                  <c:v>580.9</c:v>
                </c:pt>
                <c:pt idx="14">
                  <c:v>495.4</c:v>
                </c:pt>
                <c:pt idx="15">
                  <c:v>465.5</c:v>
                </c:pt>
                <c:pt idx="16">
                  <c:v>490.9</c:v>
                </c:pt>
                <c:pt idx="17">
                  <c:v>490.79999999999995</c:v>
                </c:pt>
                <c:pt idx="18">
                  <c:v>491.9</c:v>
                </c:pt>
                <c:pt idx="19">
                  <c:v>474.7</c:v>
                </c:pt>
                <c:pt idx="20">
                  <c:v>505.1</c:v>
                </c:pt>
                <c:pt idx="21">
                  <c:v>467.4</c:v>
                </c:pt>
                <c:pt idx="22">
                  <c:v>476.9</c:v>
                </c:pt>
                <c:pt idx="23">
                  <c:v>493.2</c:v>
                </c:pt>
                <c:pt idx="24">
                  <c:v>482.2</c:v>
                </c:pt>
                <c:pt idx="25">
                  <c:v>482.7</c:v>
                </c:pt>
                <c:pt idx="26">
                  <c:v>82.11</c:v>
                </c:pt>
              </c:numCache>
            </c:numRef>
          </c:val>
          <c:extLst>
            <c:ext xmlns:c16="http://schemas.microsoft.com/office/drawing/2014/chart" uri="{C3380CC4-5D6E-409C-BE32-E72D297353CC}">
              <c16:uniqueId val="{00000009-AF8F-4E01-949E-24516BB1F5D8}"/>
            </c:ext>
          </c:extLst>
        </c:ser>
        <c:ser>
          <c:idx val="10"/>
          <c:order val="10"/>
          <c:tx>
            <c:strRef>
              <c:f>Insights!$B$265</c:f>
              <c:strCache>
                <c:ptCount val="1"/>
                <c:pt idx="0">
                  <c:v>2021-November</c:v>
                </c:pt>
              </c:strCache>
            </c:strRef>
          </c:tx>
          <c:spPr>
            <a:solidFill>
              <a:schemeClr val="accent5">
                <a:lumMod val="60000"/>
              </a:schemeClr>
            </a:solidFill>
            <a:ln>
              <a:noFill/>
            </a:ln>
            <a:effectLst/>
          </c:spPr>
          <c:invertIfNegative val="0"/>
          <c:cat>
            <c:strRef>
              <c:f>Insights!$C$254:$AC$254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Insights!$C$265:$AC$265</c:f>
              <c:numCache>
                <c:formatCode>General</c:formatCode>
                <c:ptCount val="27"/>
                <c:pt idx="0">
                  <c:v>446.1</c:v>
                </c:pt>
                <c:pt idx="1">
                  <c:v>606.29999999999995</c:v>
                </c:pt>
                <c:pt idx="2">
                  <c:v>519.9</c:v>
                </c:pt>
                <c:pt idx="3">
                  <c:v>478</c:v>
                </c:pt>
                <c:pt idx="4">
                  <c:v>564.29999999999995</c:v>
                </c:pt>
                <c:pt idx="5">
                  <c:v>470</c:v>
                </c:pt>
                <c:pt idx="6">
                  <c:v>612.20000000000005</c:v>
                </c:pt>
                <c:pt idx="7">
                  <c:v>495.8</c:v>
                </c:pt>
                <c:pt idx="8">
                  <c:v>367.6</c:v>
                </c:pt>
                <c:pt idx="9">
                  <c:v>507.6</c:v>
                </c:pt>
                <c:pt idx="10">
                  <c:v>488.9</c:v>
                </c:pt>
                <c:pt idx="11">
                  <c:v>526.6</c:v>
                </c:pt>
                <c:pt idx="12">
                  <c:v>510.7</c:v>
                </c:pt>
                <c:pt idx="13">
                  <c:v>581.29999999999995</c:v>
                </c:pt>
                <c:pt idx="14">
                  <c:v>499.9</c:v>
                </c:pt>
                <c:pt idx="15">
                  <c:v>468.7</c:v>
                </c:pt>
                <c:pt idx="16">
                  <c:v>495.3</c:v>
                </c:pt>
                <c:pt idx="17">
                  <c:v>492.59999999999997</c:v>
                </c:pt>
                <c:pt idx="18">
                  <c:v>490.8</c:v>
                </c:pt>
                <c:pt idx="19">
                  <c:v>477.4</c:v>
                </c:pt>
                <c:pt idx="20">
                  <c:v>507.5</c:v>
                </c:pt>
                <c:pt idx="21">
                  <c:v>464.9</c:v>
                </c:pt>
                <c:pt idx="22">
                  <c:v>480.3</c:v>
                </c:pt>
                <c:pt idx="23">
                  <c:v>494.4</c:v>
                </c:pt>
                <c:pt idx="24">
                  <c:v>486.4</c:v>
                </c:pt>
                <c:pt idx="25">
                  <c:v>483.9</c:v>
                </c:pt>
                <c:pt idx="26">
                  <c:v>80.64</c:v>
                </c:pt>
              </c:numCache>
            </c:numRef>
          </c:val>
          <c:extLst>
            <c:ext xmlns:c16="http://schemas.microsoft.com/office/drawing/2014/chart" uri="{C3380CC4-5D6E-409C-BE32-E72D297353CC}">
              <c16:uniqueId val="{0000000A-AF8F-4E01-949E-24516BB1F5D8}"/>
            </c:ext>
          </c:extLst>
        </c:ser>
        <c:ser>
          <c:idx val="11"/>
          <c:order val="11"/>
          <c:tx>
            <c:strRef>
              <c:f>Insights!$B$266</c:f>
              <c:strCache>
                <c:ptCount val="1"/>
                <c:pt idx="0">
                  <c:v>2021-December</c:v>
                </c:pt>
              </c:strCache>
            </c:strRef>
          </c:tx>
          <c:spPr>
            <a:solidFill>
              <a:schemeClr val="accent6">
                <a:lumMod val="60000"/>
              </a:schemeClr>
            </a:solidFill>
            <a:ln>
              <a:noFill/>
            </a:ln>
            <a:effectLst/>
          </c:spPr>
          <c:invertIfNegative val="0"/>
          <c:cat>
            <c:strRef>
              <c:f>Insights!$C$254:$AC$254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Insights!$C$266:$AC$266</c:f>
              <c:numCache>
                <c:formatCode>General</c:formatCode>
                <c:ptCount val="27"/>
                <c:pt idx="0">
                  <c:v>447.7</c:v>
                </c:pt>
                <c:pt idx="1">
                  <c:v>598</c:v>
                </c:pt>
                <c:pt idx="2">
                  <c:v>534.4</c:v>
                </c:pt>
                <c:pt idx="3">
                  <c:v>479.7</c:v>
                </c:pt>
                <c:pt idx="4">
                  <c:v>556.9</c:v>
                </c:pt>
                <c:pt idx="5">
                  <c:v>465.2</c:v>
                </c:pt>
                <c:pt idx="6">
                  <c:v>580.1</c:v>
                </c:pt>
                <c:pt idx="7">
                  <c:v>493.1</c:v>
                </c:pt>
                <c:pt idx="8">
                  <c:v>363.5</c:v>
                </c:pt>
                <c:pt idx="9">
                  <c:v>510.4</c:v>
                </c:pt>
                <c:pt idx="10">
                  <c:v>490.4</c:v>
                </c:pt>
                <c:pt idx="11">
                  <c:v>529.79999999999995</c:v>
                </c:pt>
                <c:pt idx="12">
                  <c:v>506.2</c:v>
                </c:pt>
                <c:pt idx="13">
                  <c:v>580</c:v>
                </c:pt>
                <c:pt idx="14">
                  <c:v>503.6</c:v>
                </c:pt>
                <c:pt idx="15">
                  <c:v>472.7</c:v>
                </c:pt>
                <c:pt idx="16">
                  <c:v>498.9</c:v>
                </c:pt>
                <c:pt idx="17">
                  <c:v>490.20000000000005</c:v>
                </c:pt>
                <c:pt idx="18">
                  <c:v>491.4</c:v>
                </c:pt>
                <c:pt idx="19">
                  <c:v>480.1</c:v>
                </c:pt>
                <c:pt idx="20">
                  <c:v>509.7</c:v>
                </c:pt>
                <c:pt idx="21">
                  <c:v>467.6</c:v>
                </c:pt>
                <c:pt idx="22">
                  <c:v>482.7</c:v>
                </c:pt>
                <c:pt idx="23">
                  <c:v>494.7</c:v>
                </c:pt>
                <c:pt idx="24">
                  <c:v>487.8</c:v>
                </c:pt>
                <c:pt idx="25">
                  <c:v>485.8</c:v>
                </c:pt>
                <c:pt idx="26">
                  <c:v>73.3</c:v>
                </c:pt>
              </c:numCache>
            </c:numRef>
          </c:val>
          <c:extLst>
            <c:ext xmlns:c16="http://schemas.microsoft.com/office/drawing/2014/chart" uri="{C3380CC4-5D6E-409C-BE32-E72D297353CC}">
              <c16:uniqueId val="{0000000B-AF8F-4E01-949E-24516BB1F5D8}"/>
            </c:ext>
          </c:extLst>
        </c:ser>
        <c:ser>
          <c:idx val="12"/>
          <c:order val="12"/>
          <c:tx>
            <c:strRef>
              <c:f>Insights!$B$267</c:f>
              <c:strCache>
                <c:ptCount val="1"/>
                <c:pt idx="0">
                  <c:v>2022-January</c:v>
                </c:pt>
              </c:strCache>
            </c:strRef>
          </c:tx>
          <c:spPr>
            <a:solidFill>
              <a:schemeClr val="accent1">
                <a:lumMod val="80000"/>
                <a:lumOff val="20000"/>
              </a:schemeClr>
            </a:solidFill>
            <a:ln>
              <a:noFill/>
            </a:ln>
            <a:effectLst/>
          </c:spPr>
          <c:invertIfNegative val="0"/>
          <c:cat>
            <c:strRef>
              <c:f>Insights!$C$254:$AC$254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Insights!$C$267:$AC$267</c:f>
              <c:numCache>
                <c:formatCode>General</c:formatCode>
                <c:ptCount val="27"/>
                <c:pt idx="0">
                  <c:v>450</c:v>
                </c:pt>
                <c:pt idx="1">
                  <c:v>597.70000000000005</c:v>
                </c:pt>
                <c:pt idx="2">
                  <c:v>536.9</c:v>
                </c:pt>
                <c:pt idx="3">
                  <c:v>481.4</c:v>
                </c:pt>
                <c:pt idx="4">
                  <c:v>548.29999999999995</c:v>
                </c:pt>
                <c:pt idx="5">
                  <c:v>461.4</c:v>
                </c:pt>
                <c:pt idx="6">
                  <c:v>537.1</c:v>
                </c:pt>
                <c:pt idx="7">
                  <c:v>491.7</c:v>
                </c:pt>
                <c:pt idx="8">
                  <c:v>360.6</c:v>
                </c:pt>
                <c:pt idx="9">
                  <c:v>515.20000000000005</c:v>
                </c:pt>
                <c:pt idx="10">
                  <c:v>490.7</c:v>
                </c:pt>
                <c:pt idx="11">
                  <c:v>532.1</c:v>
                </c:pt>
                <c:pt idx="12">
                  <c:v>500.8</c:v>
                </c:pt>
                <c:pt idx="13">
                  <c:v>579.29999999999995</c:v>
                </c:pt>
                <c:pt idx="14">
                  <c:v>507.8</c:v>
                </c:pt>
                <c:pt idx="15">
                  <c:v>478.5</c:v>
                </c:pt>
                <c:pt idx="16">
                  <c:v>503.4</c:v>
                </c:pt>
                <c:pt idx="17">
                  <c:v>493.5</c:v>
                </c:pt>
                <c:pt idx="18">
                  <c:v>491.6</c:v>
                </c:pt>
                <c:pt idx="19">
                  <c:v>482.8</c:v>
                </c:pt>
                <c:pt idx="20">
                  <c:v>512.20000000000005</c:v>
                </c:pt>
                <c:pt idx="21">
                  <c:v>470</c:v>
                </c:pt>
                <c:pt idx="22">
                  <c:v>484.5</c:v>
                </c:pt>
                <c:pt idx="23">
                  <c:v>495.6</c:v>
                </c:pt>
                <c:pt idx="24">
                  <c:v>489</c:v>
                </c:pt>
                <c:pt idx="25">
                  <c:v>487.9</c:v>
                </c:pt>
                <c:pt idx="26">
                  <c:v>84.67</c:v>
                </c:pt>
              </c:numCache>
            </c:numRef>
          </c:val>
          <c:extLst>
            <c:ext xmlns:c16="http://schemas.microsoft.com/office/drawing/2014/chart" uri="{C3380CC4-5D6E-409C-BE32-E72D297353CC}">
              <c16:uniqueId val="{0000000C-AF8F-4E01-949E-24516BB1F5D8}"/>
            </c:ext>
          </c:extLst>
        </c:ser>
        <c:ser>
          <c:idx val="13"/>
          <c:order val="13"/>
          <c:tx>
            <c:strRef>
              <c:f>Insights!$B$268</c:f>
              <c:strCache>
                <c:ptCount val="1"/>
                <c:pt idx="0">
                  <c:v>2022-February</c:v>
                </c:pt>
              </c:strCache>
            </c:strRef>
          </c:tx>
          <c:spPr>
            <a:solidFill>
              <a:schemeClr val="accent2">
                <a:lumMod val="80000"/>
                <a:lumOff val="20000"/>
              </a:schemeClr>
            </a:solidFill>
            <a:ln>
              <a:noFill/>
            </a:ln>
            <a:effectLst/>
          </c:spPr>
          <c:invertIfNegative val="0"/>
          <c:cat>
            <c:strRef>
              <c:f>Insights!$C$254:$AC$254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Insights!$C$268:$AC$268</c:f>
              <c:numCache>
                <c:formatCode>General</c:formatCode>
                <c:ptCount val="27"/>
                <c:pt idx="0">
                  <c:v>451.3</c:v>
                </c:pt>
                <c:pt idx="1">
                  <c:v>603.9</c:v>
                </c:pt>
                <c:pt idx="2">
                  <c:v>527.70000000000005</c:v>
                </c:pt>
                <c:pt idx="3">
                  <c:v>482</c:v>
                </c:pt>
                <c:pt idx="4">
                  <c:v>549</c:v>
                </c:pt>
                <c:pt idx="5">
                  <c:v>461.5</c:v>
                </c:pt>
                <c:pt idx="6">
                  <c:v>522.9</c:v>
                </c:pt>
                <c:pt idx="7">
                  <c:v>490.8</c:v>
                </c:pt>
                <c:pt idx="8">
                  <c:v>357.6</c:v>
                </c:pt>
                <c:pt idx="9">
                  <c:v>521.90000000000009</c:v>
                </c:pt>
                <c:pt idx="10">
                  <c:v>491.9</c:v>
                </c:pt>
                <c:pt idx="11">
                  <c:v>534.29999999999995</c:v>
                </c:pt>
                <c:pt idx="12">
                  <c:v>500.3</c:v>
                </c:pt>
                <c:pt idx="13">
                  <c:v>580.79999999999995</c:v>
                </c:pt>
                <c:pt idx="14">
                  <c:v>510.6</c:v>
                </c:pt>
                <c:pt idx="15">
                  <c:v>483.8</c:v>
                </c:pt>
                <c:pt idx="16">
                  <c:v>506.7</c:v>
                </c:pt>
                <c:pt idx="17">
                  <c:v>496.5</c:v>
                </c:pt>
                <c:pt idx="18">
                  <c:v>496.1</c:v>
                </c:pt>
                <c:pt idx="19">
                  <c:v>484.9</c:v>
                </c:pt>
                <c:pt idx="20">
                  <c:v>514.70000000000005</c:v>
                </c:pt>
                <c:pt idx="21">
                  <c:v>471.2</c:v>
                </c:pt>
                <c:pt idx="22">
                  <c:v>487.1</c:v>
                </c:pt>
                <c:pt idx="23">
                  <c:v>497.7</c:v>
                </c:pt>
                <c:pt idx="24">
                  <c:v>493.1</c:v>
                </c:pt>
                <c:pt idx="25">
                  <c:v>490.2</c:v>
                </c:pt>
                <c:pt idx="26">
                  <c:v>94.07</c:v>
                </c:pt>
              </c:numCache>
            </c:numRef>
          </c:val>
          <c:extLst>
            <c:ext xmlns:c16="http://schemas.microsoft.com/office/drawing/2014/chart" uri="{C3380CC4-5D6E-409C-BE32-E72D297353CC}">
              <c16:uniqueId val="{0000000D-AF8F-4E01-949E-24516BB1F5D8}"/>
            </c:ext>
          </c:extLst>
        </c:ser>
        <c:ser>
          <c:idx val="14"/>
          <c:order val="14"/>
          <c:tx>
            <c:strRef>
              <c:f>Insights!$B$269</c:f>
              <c:strCache>
                <c:ptCount val="1"/>
                <c:pt idx="0">
                  <c:v>2022-March</c:v>
                </c:pt>
              </c:strCache>
            </c:strRef>
          </c:tx>
          <c:spPr>
            <a:solidFill>
              <a:schemeClr val="accent3">
                <a:lumMod val="80000"/>
                <a:lumOff val="20000"/>
              </a:schemeClr>
            </a:solidFill>
            <a:ln>
              <a:noFill/>
            </a:ln>
            <a:effectLst/>
          </c:spPr>
          <c:invertIfNegative val="0"/>
          <c:cat>
            <c:strRef>
              <c:f>Insights!$C$254:$AC$254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Insights!$C$269:$AC$269</c:f>
              <c:numCache>
                <c:formatCode>General</c:formatCode>
                <c:ptCount val="27"/>
                <c:pt idx="0">
                  <c:v>455.2</c:v>
                </c:pt>
                <c:pt idx="1">
                  <c:v>634.5</c:v>
                </c:pt>
                <c:pt idx="2">
                  <c:v>503.4</c:v>
                </c:pt>
                <c:pt idx="3">
                  <c:v>486.8</c:v>
                </c:pt>
                <c:pt idx="4">
                  <c:v>577.70000000000005</c:v>
                </c:pt>
                <c:pt idx="5">
                  <c:v>473.1</c:v>
                </c:pt>
                <c:pt idx="6">
                  <c:v>511.1</c:v>
                </c:pt>
                <c:pt idx="7">
                  <c:v>491.5</c:v>
                </c:pt>
                <c:pt idx="8">
                  <c:v>357.2</c:v>
                </c:pt>
                <c:pt idx="9">
                  <c:v>530.79999999999995</c:v>
                </c:pt>
                <c:pt idx="10">
                  <c:v>493.6</c:v>
                </c:pt>
                <c:pt idx="11">
                  <c:v>538.20000000000005</c:v>
                </c:pt>
                <c:pt idx="12">
                  <c:v>506.5</c:v>
                </c:pt>
                <c:pt idx="13">
                  <c:v>583.5</c:v>
                </c:pt>
                <c:pt idx="14">
                  <c:v>514.6</c:v>
                </c:pt>
                <c:pt idx="15">
                  <c:v>490.4</c:v>
                </c:pt>
                <c:pt idx="16">
                  <c:v>511.1</c:v>
                </c:pt>
                <c:pt idx="17">
                  <c:v>495.90000000000003</c:v>
                </c:pt>
                <c:pt idx="18">
                  <c:v>500.6</c:v>
                </c:pt>
                <c:pt idx="19">
                  <c:v>487.9</c:v>
                </c:pt>
                <c:pt idx="20">
                  <c:v>517.20000000000005</c:v>
                </c:pt>
                <c:pt idx="21">
                  <c:v>474.1</c:v>
                </c:pt>
                <c:pt idx="22">
                  <c:v>490.7</c:v>
                </c:pt>
                <c:pt idx="23">
                  <c:v>499.3</c:v>
                </c:pt>
                <c:pt idx="24">
                  <c:v>501.4</c:v>
                </c:pt>
                <c:pt idx="25">
                  <c:v>493.5</c:v>
                </c:pt>
                <c:pt idx="26">
                  <c:v>112.87</c:v>
                </c:pt>
              </c:numCache>
            </c:numRef>
          </c:val>
          <c:extLst>
            <c:ext xmlns:c16="http://schemas.microsoft.com/office/drawing/2014/chart" uri="{C3380CC4-5D6E-409C-BE32-E72D297353CC}">
              <c16:uniqueId val="{0000000E-AF8F-4E01-949E-24516BB1F5D8}"/>
            </c:ext>
          </c:extLst>
        </c:ser>
        <c:ser>
          <c:idx val="15"/>
          <c:order val="15"/>
          <c:tx>
            <c:strRef>
              <c:f>Insights!$B$270</c:f>
              <c:strCache>
                <c:ptCount val="1"/>
                <c:pt idx="0">
                  <c:v>2022-April</c:v>
                </c:pt>
              </c:strCache>
            </c:strRef>
          </c:tx>
          <c:spPr>
            <a:solidFill>
              <a:schemeClr val="accent4">
                <a:lumMod val="80000"/>
                <a:lumOff val="20000"/>
              </a:schemeClr>
            </a:solidFill>
            <a:ln>
              <a:noFill/>
            </a:ln>
            <a:effectLst/>
          </c:spPr>
          <c:invertIfNegative val="0"/>
          <c:cat>
            <c:strRef>
              <c:f>Insights!$C$254:$AC$254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Insights!$C$270:$AC$270</c:f>
              <c:numCache>
                <c:formatCode>General</c:formatCode>
                <c:ptCount val="27"/>
                <c:pt idx="0">
                  <c:v>460.1</c:v>
                </c:pt>
                <c:pt idx="1">
                  <c:v>637.29999999999995</c:v>
                </c:pt>
                <c:pt idx="2">
                  <c:v>493.6</c:v>
                </c:pt>
                <c:pt idx="3">
                  <c:v>491.9</c:v>
                </c:pt>
                <c:pt idx="4">
                  <c:v>592.9</c:v>
                </c:pt>
                <c:pt idx="5">
                  <c:v>518.20000000000005</c:v>
                </c:pt>
                <c:pt idx="6">
                  <c:v>510.5</c:v>
                </c:pt>
                <c:pt idx="7">
                  <c:v>493.8</c:v>
                </c:pt>
                <c:pt idx="8">
                  <c:v>357.7</c:v>
                </c:pt>
                <c:pt idx="9">
                  <c:v>542.20000000000005</c:v>
                </c:pt>
                <c:pt idx="10">
                  <c:v>496.1</c:v>
                </c:pt>
                <c:pt idx="11">
                  <c:v>543.1</c:v>
                </c:pt>
                <c:pt idx="12">
                  <c:v>513.9</c:v>
                </c:pt>
                <c:pt idx="13">
                  <c:v>583.79999999999995</c:v>
                </c:pt>
                <c:pt idx="14">
                  <c:v>519.79999999999995</c:v>
                </c:pt>
                <c:pt idx="15">
                  <c:v>496.1</c:v>
                </c:pt>
                <c:pt idx="16">
                  <c:v>516.20000000000005</c:v>
                </c:pt>
                <c:pt idx="17">
                  <c:v>501</c:v>
                </c:pt>
                <c:pt idx="18">
                  <c:v>516</c:v>
                </c:pt>
                <c:pt idx="19">
                  <c:v>491.5</c:v>
                </c:pt>
                <c:pt idx="20">
                  <c:v>520</c:v>
                </c:pt>
                <c:pt idx="21">
                  <c:v>488.1</c:v>
                </c:pt>
                <c:pt idx="22">
                  <c:v>493.8</c:v>
                </c:pt>
                <c:pt idx="23">
                  <c:v>501.8</c:v>
                </c:pt>
                <c:pt idx="24">
                  <c:v>506.2</c:v>
                </c:pt>
                <c:pt idx="25">
                  <c:v>500.1</c:v>
                </c:pt>
                <c:pt idx="26">
                  <c:v>102.97</c:v>
                </c:pt>
              </c:numCache>
            </c:numRef>
          </c:val>
          <c:extLst>
            <c:ext xmlns:c16="http://schemas.microsoft.com/office/drawing/2014/chart" uri="{C3380CC4-5D6E-409C-BE32-E72D297353CC}">
              <c16:uniqueId val="{0000000F-AF8F-4E01-949E-24516BB1F5D8}"/>
            </c:ext>
          </c:extLst>
        </c:ser>
        <c:ser>
          <c:idx val="16"/>
          <c:order val="16"/>
          <c:tx>
            <c:strRef>
              <c:f>Insights!$B$271</c:f>
              <c:strCache>
                <c:ptCount val="1"/>
                <c:pt idx="0">
                  <c:v>2022-May</c:v>
                </c:pt>
              </c:strCache>
            </c:strRef>
          </c:tx>
          <c:spPr>
            <a:solidFill>
              <a:schemeClr val="accent5">
                <a:lumMod val="80000"/>
                <a:lumOff val="20000"/>
              </a:schemeClr>
            </a:solidFill>
            <a:ln>
              <a:noFill/>
            </a:ln>
            <a:effectLst/>
          </c:spPr>
          <c:invertIfNegative val="0"/>
          <c:cat>
            <c:strRef>
              <c:f>Insights!$C$254:$AC$254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Insights!$C$271:$AC$271</c:f>
              <c:numCache>
                <c:formatCode>General</c:formatCode>
                <c:ptCount val="27"/>
                <c:pt idx="0">
                  <c:v>463.7</c:v>
                </c:pt>
                <c:pt idx="1">
                  <c:v>652.9</c:v>
                </c:pt>
                <c:pt idx="2">
                  <c:v>487.9</c:v>
                </c:pt>
                <c:pt idx="3">
                  <c:v>494.9</c:v>
                </c:pt>
                <c:pt idx="4">
                  <c:v>601.79999999999995</c:v>
                </c:pt>
                <c:pt idx="5">
                  <c:v>513.5</c:v>
                </c:pt>
                <c:pt idx="6">
                  <c:v>538.5</c:v>
                </c:pt>
                <c:pt idx="7">
                  <c:v>493.8</c:v>
                </c:pt>
                <c:pt idx="8">
                  <c:v>359.8</c:v>
                </c:pt>
                <c:pt idx="9">
                  <c:v>552.9</c:v>
                </c:pt>
                <c:pt idx="10">
                  <c:v>498.8</c:v>
                </c:pt>
                <c:pt idx="11">
                  <c:v>547.79999999999995</c:v>
                </c:pt>
                <c:pt idx="12">
                  <c:v>521.6</c:v>
                </c:pt>
                <c:pt idx="13">
                  <c:v>584.5</c:v>
                </c:pt>
                <c:pt idx="14">
                  <c:v>524.9</c:v>
                </c:pt>
                <c:pt idx="15">
                  <c:v>501.5</c:v>
                </c:pt>
                <c:pt idx="16">
                  <c:v>521.4</c:v>
                </c:pt>
                <c:pt idx="17">
                  <c:v>502.5</c:v>
                </c:pt>
                <c:pt idx="18">
                  <c:v>523.4</c:v>
                </c:pt>
                <c:pt idx="19">
                  <c:v>495.2</c:v>
                </c:pt>
                <c:pt idx="20">
                  <c:v>522.6</c:v>
                </c:pt>
                <c:pt idx="21">
                  <c:v>489.5</c:v>
                </c:pt>
                <c:pt idx="22">
                  <c:v>495.9</c:v>
                </c:pt>
                <c:pt idx="23">
                  <c:v>504.9</c:v>
                </c:pt>
                <c:pt idx="24">
                  <c:v>505.1</c:v>
                </c:pt>
                <c:pt idx="25">
                  <c:v>502.2</c:v>
                </c:pt>
                <c:pt idx="26">
                  <c:v>109.51</c:v>
                </c:pt>
              </c:numCache>
            </c:numRef>
          </c:val>
          <c:extLst>
            <c:ext xmlns:c16="http://schemas.microsoft.com/office/drawing/2014/chart" uri="{C3380CC4-5D6E-409C-BE32-E72D297353CC}">
              <c16:uniqueId val="{00000010-AF8F-4E01-949E-24516BB1F5D8}"/>
            </c:ext>
          </c:extLst>
        </c:ser>
        <c:ser>
          <c:idx val="17"/>
          <c:order val="17"/>
          <c:tx>
            <c:strRef>
              <c:f>Insights!$B$272</c:f>
              <c:strCache>
                <c:ptCount val="1"/>
                <c:pt idx="0">
                  <c:v>2022-June</c:v>
                </c:pt>
              </c:strCache>
            </c:strRef>
          </c:tx>
          <c:spPr>
            <a:solidFill>
              <a:schemeClr val="accent6">
                <a:lumMod val="80000"/>
                <a:lumOff val="20000"/>
              </a:schemeClr>
            </a:solidFill>
            <a:ln>
              <a:noFill/>
            </a:ln>
            <a:effectLst/>
          </c:spPr>
          <c:invertIfNegative val="0"/>
          <c:cat>
            <c:strRef>
              <c:f>Insights!$C$254:$AC$254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Insights!$C$272:$AC$272</c:f>
              <c:numCache>
                <c:formatCode>General</c:formatCode>
                <c:ptCount val="27"/>
                <c:pt idx="0">
                  <c:v>466.3</c:v>
                </c:pt>
                <c:pt idx="1">
                  <c:v>660</c:v>
                </c:pt>
                <c:pt idx="2">
                  <c:v>513.20000000000005</c:v>
                </c:pt>
                <c:pt idx="3">
                  <c:v>497.6</c:v>
                </c:pt>
                <c:pt idx="4">
                  <c:v>597.6</c:v>
                </c:pt>
                <c:pt idx="5">
                  <c:v>509.6</c:v>
                </c:pt>
                <c:pt idx="6">
                  <c:v>561.1</c:v>
                </c:pt>
                <c:pt idx="7">
                  <c:v>492.5</c:v>
                </c:pt>
                <c:pt idx="8">
                  <c:v>360.4</c:v>
                </c:pt>
                <c:pt idx="9">
                  <c:v>559.5</c:v>
                </c:pt>
                <c:pt idx="10">
                  <c:v>501.2</c:v>
                </c:pt>
                <c:pt idx="11">
                  <c:v>552.1</c:v>
                </c:pt>
                <c:pt idx="12">
                  <c:v>526.6</c:v>
                </c:pt>
                <c:pt idx="13">
                  <c:v>585.5</c:v>
                </c:pt>
                <c:pt idx="14">
                  <c:v>529.4</c:v>
                </c:pt>
                <c:pt idx="15">
                  <c:v>506</c:v>
                </c:pt>
                <c:pt idx="16">
                  <c:v>525.79999999999995</c:v>
                </c:pt>
                <c:pt idx="17">
                  <c:v>500.40000000000003</c:v>
                </c:pt>
                <c:pt idx="18">
                  <c:v>527.6</c:v>
                </c:pt>
                <c:pt idx="19">
                  <c:v>498.8</c:v>
                </c:pt>
                <c:pt idx="20">
                  <c:v>524.5</c:v>
                </c:pt>
                <c:pt idx="21">
                  <c:v>483.8</c:v>
                </c:pt>
                <c:pt idx="22">
                  <c:v>497.9</c:v>
                </c:pt>
                <c:pt idx="23">
                  <c:v>508.1</c:v>
                </c:pt>
                <c:pt idx="24">
                  <c:v>508.1</c:v>
                </c:pt>
                <c:pt idx="25">
                  <c:v>502.3</c:v>
                </c:pt>
                <c:pt idx="26">
                  <c:v>116.01</c:v>
                </c:pt>
              </c:numCache>
            </c:numRef>
          </c:val>
          <c:extLst>
            <c:ext xmlns:c16="http://schemas.microsoft.com/office/drawing/2014/chart" uri="{C3380CC4-5D6E-409C-BE32-E72D297353CC}">
              <c16:uniqueId val="{00000011-AF8F-4E01-949E-24516BB1F5D8}"/>
            </c:ext>
          </c:extLst>
        </c:ser>
        <c:ser>
          <c:idx val="18"/>
          <c:order val="18"/>
          <c:tx>
            <c:strRef>
              <c:f>Insights!$B$273</c:f>
              <c:strCache>
                <c:ptCount val="1"/>
                <c:pt idx="0">
                  <c:v>2022-July</c:v>
                </c:pt>
              </c:strCache>
            </c:strRef>
          </c:tx>
          <c:spPr>
            <a:solidFill>
              <a:schemeClr val="accent1">
                <a:lumMod val="80000"/>
              </a:schemeClr>
            </a:solidFill>
            <a:ln>
              <a:noFill/>
            </a:ln>
            <a:effectLst/>
          </c:spPr>
          <c:invertIfNegative val="0"/>
          <c:cat>
            <c:strRef>
              <c:f>Insights!$C$254:$AC$254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Insights!$C$273:$AC$273</c:f>
              <c:numCache>
                <c:formatCode>General</c:formatCode>
                <c:ptCount val="27"/>
                <c:pt idx="0">
                  <c:v>471</c:v>
                </c:pt>
                <c:pt idx="1">
                  <c:v>640.9</c:v>
                </c:pt>
                <c:pt idx="2">
                  <c:v>526.1</c:v>
                </c:pt>
                <c:pt idx="3">
                  <c:v>500</c:v>
                </c:pt>
                <c:pt idx="4">
                  <c:v>582.79999999999995</c:v>
                </c:pt>
                <c:pt idx="5">
                  <c:v>523.29999999999995</c:v>
                </c:pt>
                <c:pt idx="6">
                  <c:v>559.20000000000005</c:v>
                </c:pt>
                <c:pt idx="7">
                  <c:v>492.7</c:v>
                </c:pt>
                <c:pt idx="8">
                  <c:v>360.7</c:v>
                </c:pt>
                <c:pt idx="9">
                  <c:v>568.1</c:v>
                </c:pt>
                <c:pt idx="10">
                  <c:v>502.7</c:v>
                </c:pt>
                <c:pt idx="11">
                  <c:v>556</c:v>
                </c:pt>
                <c:pt idx="12">
                  <c:v>526.9</c:v>
                </c:pt>
                <c:pt idx="13">
                  <c:v>586.4</c:v>
                </c:pt>
                <c:pt idx="14">
                  <c:v>533</c:v>
                </c:pt>
                <c:pt idx="15">
                  <c:v>510.3</c:v>
                </c:pt>
                <c:pt idx="16">
                  <c:v>529.6</c:v>
                </c:pt>
                <c:pt idx="17">
                  <c:v>503.40000000000003</c:v>
                </c:pt>
                <c:pt idx="18">
                  <c:v>538.70000000000005</c:v>
                </c:pt>
                <c:pt idx="19">
                  <c:v>501.8</c:v>
                </c:pt>
                <c:pt idx="20">
                  <c:v>526.6</c:v>
                </c:pt>
                <c:pt idx="21">
                  <c:v>485.3</c:v>
                </c:pt>
                <c:pt idx="22">
                  <c:v>499.5</c:v>
                </c:pt>
                <c:pt idx="23">
                  <c:v>515.20000000000005</c:v>
                </c:pt>
                <c:pt idx="24">
                  <c:v>509.2</c:v>
                </c:pt>
                <c:pt idx="25">
                  <c:v>504.9</c:v>
                </c:pt>
                <c:pt idx="26">
                  <c:v>105.49</c:v>
                </c:pt>
              </c:numCache>
            </c:numRef>
          </c:val>
          <c:extLst>
            <c:ext xmlns:c16="http://schemas.microsoft.com/office/drawing/2014/chart" uri="{C3380CC4-5D6E-409C-BE32-E72D297353CC}">
              <c16:uniqueId val="{00000012-AF8F-4E01-949E-24516BB1F5D8}"/>
            </c:ext>
          </c:extLst>
        </c:ser>
        <c:ser>
          <c:idx val="19"/>
          <c:order val="19"/>
          <c:tx>
            <c:strRef>
              <c:f>Insights!$B$274</c:f>
              <c:strCache>
                <c:ptCount val="1"/>
                <c:pt idx="0">
                  <c:v>2022-August</c:v>
                </c:pt>
              </c:strCache>
            </c:strRef>
          </c:tx>
          <c:spPr>
            <a:solidFill>
              <a:schemeClr val="accent2">
                <a:lumMod val="80000"/>
              </a:schemeClr>
            </a:solidFill>
            <a:ln>
              <a:noFill/>
            </a:ln>
            <a:effectLst/>
          </c:spPr>
          <c:invertIfNegative val="0"/>
          <c:cat>
            <c:strRef>
              <c:f>Insights!$C$254:$AC$254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Insights!$C$274:$AC$274</c:f>
              <c:numCache>
                <c:formatCode>General</c:formatCode>
                <c:ptCount val="27"/>
                <c:pt idx="0">
                  <c:v>481.9</c:v>
                </c:pt>
                <c:pt idx="1">
                  <c:v>621.5</c:v>
                </c:pt>
                <c:pt idx="2">
                  <c:v>508.1</c:v>
                </c:pt>
                <c:pt idx="3">
                  <c:v>504.4</c:v>
                </c:pt>
                <c:pt idx="4">
                  <c:v>573</c:v>
                </c:pt>
                <c:pt idx="5">
                  <c:v>519.20000000000005</c:v>
                </c:pt>
                <c:pt idx="6">
                  <c:v>572.9</c:v>
                </c:pt>
                <c:pt idx="7">
                  <c:v>501.6</c:v>
                </c:pt>
                <c:pt idx="8">
                  <c:v>363.3</c:v>
                </c:pt>
                <c:pt idx="9">
                  <c:v>578.9</c:v>
                </c:pt>
                <c:pt idx="10">
                  <c:v>504.1</c:v>
                </c:pt>
                <c:pt idx="11">
                  <c:v>559.20000000000005</c:v>
                </c:pt>
                <c:pt idx="12">
                  <c:v>530.6</c:v>
                </c:pt>
                <c:pt idx="13">
                  <c:v>587.4</c:v>
                </c:pt>
                <c:pt idx="14">
                  <c:v>536.4</c:v>
                </c:pt>
                <c:pt idx="15">
                  <c:v>514.4</c:v>
                </c:pt>
                <c:pt idx="16">
                  <c:v>533.1</c:v>
                </c:pt>
                <c:pt idx="17">
                  <c:v>507</c:v>
                </c:pt>
                <c:pt idx="18">
                  <c:v>536.29999999999995</c:v>
                </c:pt>
                <c:pt idx="19">
                  <c:v>505</c:v>
                </c:pt>
                <c:pt idx="20">
                  <c:v>528.79999999999995</c:v>
                </c:pt>
                <c:pt idx="21">
                  <c:v>486.2</c:v>
                </c:pt>
                <c:pt idx="22">
                  <c:v>501.3</c:v>
                </c:pt>
                <c:pt idx="23">
                  <c:v>517.9</c:v>
                </c:pt>
                <c:pt idx="24">
                  <c:v>513.70000000000005</c:v>
                </c:pt>
                <c:pt idx="25">
                  <c:v>507.1</c:v>
                </c:pt>
                <c:pt idx="26">
                  <c:v>97.4</c:v>
                </c:pt>
              </c:numCache>
            </c:numRef>
          </c:val>
          <c:extLst>
            <c:ext xmlns:c16="http://schemas.microsoft.com/office/drawing/2014/chart" uri="{C3380CC4-5D6E-409C-BE32-E72D297353CC}">
              <c16:uniqueId val="{00000013-AF8F-4E01-949E-24516BB1F5D8}"/>
            </c:ext>
          </c:extLst>
        </c:ser>
        <c:ser>
          <c:idx val="20"/>
          <c:order val="20"/>
          <c:tx>
            <c:strRef>
              <c:f>Insights!$B$275</c:f>
              <c:strCache>
                <c:ptCount val="1"/>
                <c:pt idx="0">
                  <c:v>2022-September</c:v>
                </c:pt>
              </c:strCache>
            </c:strRef>
          </c:tx>
          <c:spPr>
            <a:solidFill>
              <a:schemeClr val="accent3">
                <a:lumMod val="80000"/>
              </a:schemeClr>
            </a:solidFill>
            <a:ln>
              <a:noFill/>
            </a:ln>
            <a:effectLst/>
          </c:spPr>
          <c:invertIfNegative val="0"/>
          <c:cat>
            <c:strRef>
              <c:f>Insights!$C$254:$AC$254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Insights!$C$275:$AC$275</c:f>
              <c:numCache>
                <c:formatCode>General</c:formatCode>
                <c:ptCount val="27"/>
                <c:pt idx="0">
                  <c:v>491.3</c:v>
                </c:pt>
                <c:pt idx="1">
                  <c:v>629.6</c:v>
                </c:pt>
                <c:pt idx="2">
                  <c:v>509.6</c:v>
                </c:pt>
                <c:pt idx="3">
                  <c:v>509.3</c:v>
                </c:pt>
                <c:pt idx="4">
                  <c:v>562.1</c:v>
                </c:pt>
                <c:pt idx="5">
                  <c:v>497.3</c:v>
                </c:pt>
                <c:pt idx="6">
                  <c:v>589.5</c:v>
                </c:pt>
                <c:pt idx="7">
                  <c:v>507.3</c:v>
                </c:pt>
                <c:pt idx="8">
                  <c:v>365.5</c:v>
                </c:pt>
                <c:pt idx="9">
                  <c:v>590</c:v>
                </c:pt>
                <c:pt idx="10">
                  <c:v>505.9</c:v>
                </c:pt>
                <c:pt idx="11">
                  <c:v>562.6</c:v>
                </c:pt>
                <c:pt idx="12">
                  <c:v>535.1</c:v>
                </c:pt>
                <c:pt idx="13">
                  <c:v>590.1</c:v>
                </c:pt>
                <c:pt idx="14">
                  <c:v>540.6</c:v>
                </c:pt>
                <c:pt idx="15">
                  <c:v>519.29999999999995</c:v>
                </c:pt>
                <c:pt idx="16">
                  <c:v>537.4</c:v>
                </c:pt>
                <c:pt idx="17">
                  <c:v>508.5</c:v>
                </c:pt>
                <c:pt idx="18">
                  <c:v>538.4</c:v>
                </c:pt>
                <c:pt idx="19">
                  <c:v>508.1</c:v>
                </c:pt>
                <c:pt idx="20">
                  <c:v>531.79999999999995</c:v>
                </c:pt>
                <c:pt idx="21">
                  <c:v>487.4</c:v>
                </c:pt>
                <c:pt idx="22">
                  <c:v>503.4</c:v>
                </c:pt>
                <c:pt idx="23">
                  <c:v>520.20000000000005</c:v>
                </c:pt>
                <c:pt idx="24">
                  <c:v>512.79999999999995</c:v>
                </c:pt>
                <c:pt idx="25">
                  <c:v>508.9</c:v>
                </c:pt>
                <c:pt idx="26">
                  <c:v>90.71</c:v>
                </c:pt>
              </c:numCache>
            </c:numRef>
          </c:val>
          <c:extLst>
            <c:ext xmlns:c16="http://schemas.microsoft.com/office/drawing/2014/chart" uri="{C3380CC4-5D6E-409C-BE32-E72D297353CC}">
              <c16:uniqueId val="{00000014-AF8F-4E01-949E-24516BB1F5D8}"/>
            </c:ext>
          </c:extLst>
        </c:ser>
        <c:ser>
          <c:idx val="21"/>
          <c:order val="21"/>
          <c:tx>
            <c:strRef>
              <c:f>Insights!$B$276</c:f>
              <c:strCache>
                <c:ptCount val="1"/>
                <c:pt idx="0">
                  <c:v>2022-October</c:v>
                </c:pt>
              </c:strCache>
            </c:strRef>
          </c:tx>
          <c:spPr>
            <a:solidFill>
              <a:schemeClr val="accent4">
                <a:lumMod val="80000"/>
              </a:schemeClr>
            </a:solidFill>
            <a:ln>
              <a:noFill/>
            </a:ln>
            <a:effectLst/>
          </c:spPr>
          <c:invertIfNegative val="0"/>
          <c:cat>
            <c:strRef>
              <c:f>Insights!$C$254:$AC$254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Insights!$C$276:$AC$276</c:f>
              <c:numCache>
                <c:formatCode>General</c:formatCode>
                <c:ptCount val="27"/>
                <c:pt idx="0">
                  <c:v>496.3</c:v>
                </c:pt>
                <c:pt idx="1">
                  <c:v>634.6</c:v>
                </c:pt>
                <c:pt idx="2">
                  <c:v>513.1</c:v>
                </c:pt>
                <c:pt idx="3">
                  <c:v>512.79999999999995</c:v>
                </c:pt>
                <c:pt idx="4">
                  <c:v>555.79999999999995</c:v>
                </c:pt>
                <c:pt idx="5">
                  <c:v>491.7</c:v>
                </c:pt>
                <c:pt idx="6">
                  <c:v>613.1</c:v>
                </c:pt>
                <c:pt idx="7">
                  <c:v>509.4</c:v>
                </c:pt>
                <c:pt idx="8">
                  <c:v>366.4</c:v>
                </c:pt>
                <c:pt idx="9">
                  <c:v>597.9</c:v>
                </c:pt>
                <c:pt idx="10">
                  <c:v>507.3</c:v>
                </c:pt>
                <c:pt idx="11">
                  <c:v>565.4</c:v>
                </c:pt>
                <c:pt idx="12">
                  <c:v>540.29999999999995</c:v>
                </c:pt>
                <c:pt idx="13">
                  <c:v>591.29999999999995</c:v>
                </c:pt>
                <c:pt idx="14">
                  <c:v>543.5</c:v>
                </c:pt>
                <c:pt idx="15">
                  <c:v>522.29999999999995</c:v>
                </c:pt>
                <c:pt idx="16">
                  <c:v>540.5</c:v>
                </c:pt>
                <c:pt idx="17">
                  <c:v>513.59999999999991</c:v>
                </c:pt>
                <c:pt idx="18">
                  <c:v>541.29999999999995</c:v>
                </c:pt>
                <c:pt idx="19">
                  <c:v>510.8</c:v>
                </c:pt>
                <c:pt idx="20">
                  <c:v>534.6</c:v>
                </c:pt>
                <c:pt idx="21">
                  <c:v>489.1</c:v>
                </c:pt>
                <c:pt idx="22">
                  <c:v>505.1</c:v>
                </c:pt>
                <c:pt idx="23">
                  <c:v>521.1</c:v>
                </c:pt>
                <c:pt idx="24">
                  <c:v>516.4</c:v>
                </c:pt>
                <c:pt idx="25">
                  <c:v>511.2</c:v>
                </c:pt>
                <c:pt idx="26">
                  <c:v>91.7</c:v>
                </c:pt>
              </c:numCache>
            </c:numRef>
          </c:val>
          <c:extLst>
            <c:ext xmlns:c16="http://schemas.microsoft.com/office/drawing/2014/chart" uri="{C3380CC4-5D6E-409C-BE32-E72D297353CC}">
              <c16:uniqueId val="{00000015-AF8F-4E01-949E-24516BB1F5D8}"/>
            </c:ext>
          </c:extLst>
        </c:ser>
        <c:ser>
          <c:idx val="22"/>
          <c:order val="22"/>
          <c:tx>
            <c:strRef>
              <c:f>Insights!$B$277</c:f>
              <c:strCache>
                <c:ptCount val="1"/>
                <c:pt idx="0">
                  <c:v>2022-November</c:v>
                </c:pt>
              </c:strCache>
            </c:strRef>
          </c:tx>
          <c:spPr>
            <a:solidFill>
              <a:schemeClr val="accent5">
                <a:lumMod val="80000"/>
              </a:schemeClr>
            </a:solidFill>
            <a:ln>
              <a:noFill/>
            </a:ln>
            <a:effectLst/>
          </c:spPr>
          <c:invertIfNegative val="0"/>
          <c:cat>
            <c:strRef>
              <c:f>Insights!$C$254:$AC$254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Insights!$C$277:$AC$277</c:f>
              <c:numCache>
                <c:formatCode>General</c:formatCode>
                <c:ptCount val="27"/>
                <c:pt idx="0">
                  <c:v>502.7</c:v>
                </c:pt>
                <c:pt idx="1">
                  <c:v>630</c:v>
                </c:pt>
                <c:pt idx="2">
                  <c:v>544.79999999999995</c:v>
                </c:pt>
                <c:pt idx="3">
                  <c:v>516.9</c:v>
                </c:pt>
                <c:pt idx="4">
                  <c:v>562.9</c:v>
                </c:pt>
                <c:pt idx="5">
                  <c:v>482.4</c:v>
                </c:pt>
                <c:pt idx="6">
                  <c:v>560.20000000000005</c:v>
                </c:pt>
                <c:pt idx="7">
                  <c:v>511.7</c:v>
                </c:pt>
                <c:pt idx="8">
                  <c:v>367</c:v>
                </c:pt>
                <c:pt idx="9">
                  <c:v>606.40000000000009</c:v>
                </c:pt>
                <c:pt idx="10">
                  <c:v>508.9</c:v>
                </c:pt>
                <c:pt idx="11">
                  <c:v>568.79999999999995</c:v>
                </c:pt>
                <c:pt idx="12">
                  <c:v>536.20000000000005</c:v>
                </c:pt>
                <c:pt idx="13">
                  <c:v>593</c:v>
                </c:pt>
                <c:pt idx="14">
                  <c:v>547</c:v>
                </c:pt>
                <c:pt idx="15">
                  <c:v>524.9</c:v>
                </c:pt>
                <c:pt idx="16">
                  <c:v>543.70000000000005</c:v>
                </c:pt>
                <c:pt idx="17">
                  <c:v>515.40000000000009</c:v>
                </c:pt>
                <c:pt idx="18">
                  <c:v>543.5</c:v>
                </c:pt>
                <c:pt idx="19">
                  <c:v>513.79999999999995</c:v>
                </c:pt>
                <c:pt idx="20">
                  <c:v>537.9</c:v>
                </c:pt>
                <c:pt idx="21">
                  <c:v>489.4</c:v>
                </c:pt>
                <c:pt idx="22">
                  <c:v>506</c:v>
                </c:pt>
                <c:pt idx="23">
                  <c:v>522.1</c:v>
                </c:pt>
                <c:pt idx="24">
                  <c:v>520.79999999999995</c:v>
                </c:pt>
                <c:pt idx="25">
                  <c:v>513.1</c:v>
                </c:pt>
                <c:pt idx="26">
                  <c:v>87.55</c:v>
                </c:pt>
              </c:numCache>
            </c:numRef>
          </c:val>
          <c:extLst>
            <c:ext xmlns:c16="http://schemas.microsoft.com/office/drawing/2014/chart" uri="{C3380CC4-5D6E-409C-BE32-E72D297353CC}">
              <c16:uniqueId val="{00000016-AF8F-4E01-949E-24516BB1F5D8}"/>
            </c:ext>
          </c:extLst>
        </c:ser>
        <c:ser>
          <c:idx val="23"/>
          <c:order val="23"/>
          <c:tx>
            <c:strRef>
              <c:f>Insights!$B$278</c:f>
              <c:strCache>
                <c:ptCount val="1"/>
                <c:pt idx="0">
                  <c:v>2022-December</c:v>
                </c:pt>
              </c:strCache>
            </c:strRef>
          </c:tx>
          <c:spPr>
            <a:solidFill>
              <a:schemeClr val="accent6">
                <a:lumMod val="80000"/>
              </a:schemeClr>
            </a:solidFill>
            <a:ln>
              <a:noFill/>
            </a:ln>
            <a:effectLst/>
          </c:spPr>
          <c:invertIfNegative val="0"/>
          <c:cat>
            <c:strRef>
              <c:f>Insights!$C$254:$AC$254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Insights!$C$278:$AC$278</c:f>
              <c:numCache>
                <c:formatCode>General</c:formatCode>
                <c:ptCount val="27"/>
                <c:pt idx="0">
                  <c:v>508.2</c:v>
                </c:pt>
                <c:pt idx="1">
                  <c:v>628.79999999999995</c:v>
                </c:pt>
                <c:pt idx="2">
                  <c:v>571.20000000000005</c:v>
                </c:pt>
                <c:pt idx="3">
                  <c:v>520.9</c:v>
                </c:pt>
                <c:pt idx="4">
                  <c:v>561.5</c:v>
                </c:pt>
                <c:pt idx="5">
                  <c:v>474.2</c:v>
                </c:pt>
                <c:pt idx="6">
                  <c:v>488.8</c:v>
                </c:pt>
                <c:pt idx="7">
                  <c:v>512.6</c:v>
                </c:pt>
                <c:pt idx="8">
                  <c:v>366.1</c:v>
                </c:pt>
                <c:pt idx="9">
                  <c:v>613.20000000000005</c:v>
                </c:pt>
                <c:pt idx="10">
                  <c:v>510.6</c:v>
                </c:pt>
                <c:pt idx="11">
                  <c:v>571.29999999999995</c:v>
                </c:pt>
                <c:pt idx="12">
                  <c:v>528.9</c:v>
                </c:pt>
                <c:pt idx="13">
                  <c:v>594.29999999999995</c:v>
                </c:pt>
                <c:pt idx="14">
                  <c:v>549.79999999999995</c:v>
                </c:pt>
                <c:pt idx="15">
                  <c:v>527.4</c:v>
                </c:pt>
                <c:pt idx="16">
                  <c:v>546.5</c:v>
                </c:pt>
                <c:pt idx="17">
                  <c:v>512.09999999999991</c:v>
                </c:pt>
                <c:pt idx="18">
                  <c:v>545.4</c:v>
                </c:pt>
                <c:pt idx="19">
                  <c:v>515.79999999999995</c:v>
                </c:pt>
                <c:pt idx="20">
                  <c:v>541.79999999999995</c:v>
                </c:pt>
                <c:pt idx="21">
                  <c:v>490.6</c:v>
                </c:pt>
                <c:pt idx="22">
                  <c:v>507.2</c:v>
                </c:pt>
                <c:pt idx="23">
                  <c:v>523.20000000000005</c:v>
                </c:pt>
                <c:pt idx="24">
                  <c:v>527.5</c:v>
                </c:pt>
                <c:pt idx="25">
                  <c:v>515.70000000000005</c:v>
                </c:pt>
                <c:pt idx="26">
                  <c:v>78.099999999999994</c:v>
                </c:pt>
              </c:numCache>
            </c:numRef>
          </c:val>
          <c:extLst>
            <c:ext xmlns:c16="http://schemas.microsoft.com/office/drawing/2014/chart" uri="{C3380CC4-5D6E-409C-BE32-E72D297353CC}">
              <c16:uniqueId val="{00000017-AF8F-4E01-949E-24516BB1F5D8}"/>
            </c:ext>
          </c:extLst>
        </c:ser>
        <c:ser>
          <c:idx val="24"/>
          <c:order val="24"/>
          <c:tx>
            <c:strRef>
              <c:f>Insights!$B$279</c:f>
              <c:strCache>
                <c:ptCount val="1"/>
                <c:pt idx="0">
                  <c:v>2023-January</c:v>
                </c:pt>
              </c:strCache>
            </c:strRef>
          </c:tx>
          <c:spPr>
            <a:solidFill>
              <a:schemeClr val="accent1">
                <a:lumMod val="60000"/>
                <a:lumOff val="40000"/>
              </a:schemeClr>
            </a:solidFill>
            <a:ln>
              <a:noFill/>
            </a:ln>
            <a:effectLst/>
          </c:spPr>
          <c:invertIfNegative val="0"/>
          <c:cat>
            <c:strRef>
              <c:f>Insights!$C$254:$AC$254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Insights!$C$279:$AC$279</c:f>
              <c:numCache>
                <c:formatCode>General</c:formatCode>
                <c:ptCount val="27"/>
                <c:pt idx="0">
                  <c:v>521.1</c:v>
                </c:pt>
                <c:pt idx="1">
                  <c:v>634.20000000000005</c:v>
                </c:pt>
                <c:pt idx="2">
                  <c:v>584.4</c:v>
                </c:pt>
                <c:pt idx="3">
                  <c:v>524.1</c:v>
                </c:pt>
                <c:pt idx="4">
                  <c:v>557.79999999999995</c:v>
                </c:pt>
                <c:pt idx="5">
                  <c:v>475.1</c:v>
                </c:pt>
                <c:pt idx="6">
                  <c:v>472.1</c:v>
                </c:pt>
                <c:pt idx="7">
                  <c:v>512.79999999999995</c:v>
                </c:pt>
                <c:pt idx="8">
                  <c:v>364.1</c:v>
                </c:pt>
                <c:pt idx="9">
                  <c:v>623.20000000000005</c:v>
                </c:pt>
                <c:pt idx="10">
                  <c:v>512</c:v>
                </c:pt>
                <c:pt idx="11">
                  <c:v>574</c:v>
                </c:pt>
                <c:pt idx="12">
                  <c:v>531.20000000000005</c:v>
                </c:pt>
                <c:pt idx="13">
                  <c:v>596.70000000000005</c:v>
                </c:pt>
                <c:pt idx="14">
                  <c:v>552.6</c:v>
                </c:pt>
                <c:pt idx="15">
                  <c:v>529.20000000000005</c:v>
                </c:pt>
                <c:pt idx="16">
                  <c:v>549</c:v>
                </c:pt>
                <c:pt idx="17">
                  <c:v>516.29999999999995</c:v>
                </c:pt>
                <c:pt idx="18">
                  <c:v>545.29999999999995</c:v>
                </c:pt>
                <c:pt idx="19">
                  <c:v>518.1</c:v>
                </c:pt>
                <c:pt idx="20">
                  <c:v>545.5</c:v>
                </c:pt>
                <c:pt idx="21">
                  <c:v>491.3</c:v>
                </c:pt>
                <c:pt idx="22">
                  <c:v>509.1</c:v>
                </c:pt>
                <c:pt idx="23">
                  <c:v>523.9</c:v>
                </c:pt>
                <c:pt idx="24">
                  <c:v>535.79999999999995</c:v>
                </c:pt>
                <c:pt idx="25">
                  <c:v>518.20000000000005</c:v>
                </c:pt>
                <c:pt idx="26">
                  <c:v>80.92</c:v>
                </c:pt>
              </c:numCache>
            </c:numRef>
          </c:val>
          <c:extLst>
            <c:ext xmlns:c16="http://schemas.microsoft.com/office/drawing/2014/chart" uri="{C3380CC4-5D6E-409C-BE32-E72D297353CC}">
              <c16:uniqueId val="{00000018-AF8F-4E01-949E-24516BB1F5D8}"/>
            </c:ext>
          </c:extLst>
        </c:ser>
        <c:ser>
          <c:idx val="25"/>
          <c:order val="25"/>
          <c:tx>
            <c:strRef>
              <c:f>Insights!$B$280</c:f>
              <c:strCache>
                <c:ptCount val="1"/>
                <c:pt idx="0">
                  <c:v>2023-February</c:v>
                </c:pt>
              </c:strCache>
            </c:strRef>
          </c:tx>
          <c:spPr>
            <a:solidFill>
              <a:schemeClr val="accent2">
                <a:lumMod val="60000"/>
                <a:lumOff val="40000"/>
              </a:schemeClr>
            </a:solidFill>
            <a:ln>
              <a:noFill/>
            </a:ln>
            <a:effectLst/>
          </c:spPr>
          <c:invertIfNegative val="0"/>
          <c:cat>
            <c:strRef>
              <c:f>Insights!$C$254:$AC$254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Insights!$C$280:$AC$280</c:f>
              <c:numCache>
                <c:formatCode>General</c:formatCode>
                <c:ptCount val="27"/>
                <c:pt idx="0">
                  <c:v>523.29999999999995</c:v>
                </c:pt>
                <c:pt idx="1">
                  <c:v>625.1</c:v>
                </c:pt>
                <c:pt idx="2">
                  <c:v>526.29999999999995</c:v>
                </c:pt>
                <c:pt idx="3">
                  <c:v>532.20000000000005</c:v>
                </c:pt>
                <c:pt idx="4">
                  <c:v>534.9</c:v>
                </c:pt>
                <c:pt idx="5">
                  <c:v>508.8</c:v>
                </c:pt>
                <c:pt idx="6">
                  <c:v>469.4</c:v>
                </c:pt>
                <c:pt idx="7">
                  <c:v>513.6</c:v>
                </c:pt>
                <c:pt idx="8">
                  <c:v>361</c:v>
                </c:pt>
                <c:pt idx="9">
                  <c:v>626.59999999999991</c:v>
                </c:pt>
                <c:pt idx="10">
                  <c:v>514.79999999999995</c:v>
                </c:pt>
                <c:pt idx="11">
                  <c:v>579.5</c:v>
                </c:pt>
                <c:pt idx="12">
                  <c:v>532.5</c:v>
                </c:pt>
                <c:pt idx="13">
                  <c:v>600.5</c:v>
                </c:pt>
                <c:pt idx="14">
                  <c:v>556.5</c:v>
                </c:pt>
                <c:pt idx="15">
                  <c:v>532.70000000000005</c:v>
                </c:pt>
                <c:pt idx="16">
                  <c:v>552.9</c:v>
                </c:pt>
                <c:pt idx="17">
                  <c:v>520.5</c:v>
                </c:pt>
                <c:pt idx="18">
                  <c:v>546.5</c:v>
                </c:pt>
                <c:pt idx="19">
                  <c:v>522</c:v>
                </c:pt>
                <c:pt idx="20">
                  <c:v>551.79999999999995</c:v>
                </c:pt>
                <c:pt idx="21">
                  <c:v>493</c:v>
                </c:pt>
                <c:pt idx="22">
                  <c:v>511.5</c:v>
                </c:pt>
                <c:pt idx="23">
                  <c:v>526</c:v>
                </c:pt>
                <c:pt idx="24">
                  <c:v>543.1</c:v>
                </c:pt>
                <c:pt idx="25">
                  <c:v>522</c:v>
                </c:pt>
                <c:pt idx="26">
                  <c:v>82.28</c:v>
                </c:pt>
              </c:numCache>
            </c:numRef>
          </c:val>
          <c:extLst>
            <c:ext xmlns:c16="http://schemas.microsoft.com/office/drawing/2014/chart" uri="{C3380CC4-5D6E-409C-BE32-E72D297353CC}">
              <c16:uniqueId val="{00000019-AF8F-4E01-949E-24516BB1F5D8}"/>
            </c:ext>
          </c:extLst>
        </c:ser>
        <c:ser>
          <c:idx val="26"/>
          <c:order val="26"/>
          <c:tx>
            <c:strRef>
              <c:f>Insights!$B$281</c:f>
              <c:strCache>
                <c:ptCount val="1"/>
                <c:pt idx="0">
                  <c:v>2023-March</c:v>
                </c:pt>
              </c:strCache>
            </c:strRef>
          </c:tx>
          <c:spPr>
            <a:solidFill>
              <a:schemeClr val="accent3">
                <a:lumMod val="60000"/>
                <a:lumOff val="40000"/>
              </a:schemeClr>
            </a:solidFill>
            <a:ln>
              <a:noFill/>
            </a:ln>
            <a:effectLst/>
          </c:spPr>
          <c:invertIfNegative val="0"/>
          <c:cat>
            <c:strRef>
              <c:f>Insights!$C$254:$AC$254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Insights!$C$281:$AC$281</c:f>
              <c:numCache>
                <c:formatCode>General</c:formatCode>
                <c:ptCount val="27"/>
                <c:pt idx="0">
                  <c:v>523.4</c:v>
                </c:pt>
                <c:pt idx="1">
                  <c:v>625.1</c:v>
                </c:pt>
                <c:pt idx="2">
                  <c:v>526.29999999999995</c:v>
                </c:pt>
                <c:pt idx="3">
                  <c:v>532.20000000000005</c:v>
                </c:pt>
                <c:pt idx="4">
                  <c:v>534.70000000000005</c:v>
                </c:pt>
                <c:pt idx="5">
                  <c:v>508.8</c:v>
                </c:pt>
                <c:pt idx="6">
                  <c:v>469.6</c:v>
                </c:pt>
                <c:pt idx="7">
                  <c:v>513.79999999999995</c:v>
                </c:pt>
                <c:pt idx="8">
                  <c:v>361</c:v>
                </c:pt>
                <c:pt idx="9">
                  <c:v>626.59999999999991</c:v>
                </c:pt>
                <c:pt idx="10">
                  <c:v>514.79999999999995</c:v>
                </c:pt>
                <c:pt idx="11">
                  <c:v>579.5</c:v>
                </c:pt>
                <c:pt idx="12">
                  <c:v>532.6</c:v>
                </c:pt>
                <c:pt idx="13">
                  <c:v>600.6</c:v>
                </c:pt>
                <c:pt idx="14">
                  <c:v>556.29999999999995</c:v>
                </c:pt>
                <c:pt idx="15">
                  <c:v>532.70000000000005</c:v>
                </c:pt>
                <c:pt idx="16">
                  <c:v>552.9</c:v>
                </c:pt>
                <c:pt idx="17">
                  <c:v>520.5</c:v>
                </c:pt>
                <c:pt idx="18">
                  <c:v>545.9</c:v>
                </c:pt>
                <c:pt idx="19">
                  <c:v>522</c:v>
                </c:pt>
                <c:pt idx="20">
                  <c:v>551.79999999999995</c:v>
                </c:pt>
                <c:pt idx="21">
                  <c:v>493</c:v>
                </c:pt>
                <c:pt idx="22">
                  <c:v>511.5</c:v>
                </c:pt>
                <c:pt idx="23">
                  <c:v>526</c:v>
                </c:pt>
                <c:pt idx="24">
                  <c:v>543.20000000000005</c:v>
                </c:pt>
                <c:pt idx="25">
                  <c:v>522</c:v>
                </c:pt>
                <c:pt idx="26">
                  <c:v>78.540000000000006</c:v>
                </c:pt>
              </c:numCache>
            </c:numRef>
          </c:val>
          <c:extLst>
            <c:ext xmlns:c16="http://schemas.microsoft.com/office/drawing/2014/chart" uri="{C3380CC4-5D6E-409C-BE32-E72D297353CC}">
              <c16:uniqueId val="{0000001A-AF8F-4E01-949E-24516BB1F5D8}"/>
            </c:ext>
          </c:extLst>
        </c:ser>
        <c:ser>
          <c:idx val="27"/>
          <c:order val="27"/>
          <c:tx>
            <c:strRef>
              <c:f>Insights!$B$282</c:f>
              <c:strCache>
                <c:ptCount val="1"/>
                <c:pt idx="0">
                  <c:v>2023-April</c:v>
                </c:pt>
              </c:strCache>
            </c:strRef>
          </c:tx>
          <c:spPr>
            <a:solidFill>
              <a:schemeClr val="accent4">
                <a:lumMod val="60000"/>
                <a:lumOff val="40000"/>
              </a:schemeClr>
            </a:solidFill>
            <a:ln>
              <a:noFill/>
            </a:ln>
            <a:effectLst/>
          </c:spPr>
          <c:invertIfNegative val="0"/>
          <c:cat>
            <c:strRef>
              <c:f>Insights!$C$254:$AC$254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Insights!$C$282:$AC$282</c:f>
              <c:numCache>
                <c:formatCode>General</c:formatCode>
                <c:ptCount val="27"/>
                <c:pt idx="0">
                  <c:v>521.9</c:v>
                </c:pt>
                <c:pt idx="1">
                  <c:v>629.9</c:v>
                </c:pt>
                <c:pt idx="2">
                  <c:v>509.9</c:v>
                </c:pt>
                <c:pt idx="3">
                  <c:v>535.4</c:v>
                </c:pt>
                <c:pt idx="4">
                  <c:v>522.1</c:v>
                </c:pt>
                <c:pt idx="5">
                  <c:v>529.20000000000005</c:v>
                </c:pt>
                <c:pt idx="6">
                  <c:v>478.1</c:v>
                </c:pt>
                <c:pt idx="7">
                  <c:v>520.9</c:v>
                </c:pt>
                <c:pt idx="8">
                  <c:v>364.8</c:v>
                </c:pt>
                <c:pt idx="9">
                  <c:v>636.20000000000005</c:v>
                </c:pt>
                <c:pt idx="10">
                  <c:v>516.6</c:v>
                </c:pt>
                <c:pt idx="11">
                  <c:v>581</c:v>
                </c:pt>
                <c:pt idx="12">
                  <c:v>535.5</c:v>
                </c:pt>
                <c:pt idx="13">
                  <c:v>603.6</c:v>
                </c:pt>
                <c:pt idx="14">
                  <c:v>558.6</c:v>
                </c:pt>
                <c:pt idx="15">
                  <c:v>534.20000000000005</c:v>
                </c:pt>
                <c:pt idx="16">
                  <c:v>554.79999999999995</c:v>
                </c:pt>
                <c:pt idx="17">
                  <c:v>525.59999999999991</c:v>
                </c:pt>
                <c:pt idx="18">
                  <c:v>545.29999999999995</c:v>
                </c:pt>
                <c:pt idx="19">
                  <c:v>523.29999999999995</c:v>
                </c:pt>
                <c:pt idx="20">
                  <c:v>553.70000000000005</c:v>
                </c:pt>
                <c:pt idx="21">
                  <c:v>494</c:v>
                </c:pt>
                <c:pt idx="22">
                  <c:v>512.70000000000005</c:v>
                </c:pt>
                <c:pt idx="23">
                  <c:v>530</c:v>
                </c:pt>
                <c:pt idx="24">
                  <c:v>552.20000000000005</c:v>
                </c:pt>
                <c:pt idx="25">
                  <c:v>524.79999999999995</c:v>
                </c:pt>
                <c:pt idx="26">
                  <c:v>79.216541545454504</c:v>
                </c:pt>
              </c:numCache>
            </c:numRef>
          </c:val>
          <c:extLst>
            <c:ext xmlns:c16="http://schemas.microsoft.com/office/drawing/2014/chart" uri="{C3380CC4-5D6E-409C-BE32-E72D297353CC}">
              <c16:uniqueId val="{0000001B-AF8F-4E01-949E-24516BB1F5D8}"/>
            </c:ext>
          </c:extLst>
        </c:ser>
        <c:ser>
          <c:idx val="28"/>
          <c:order val="28"/>
          <c:tx>
            <c:strRef>
              <c:f>Insights!$B$283</c:f>
              <c:strCache>
                <c:ptCount val="1"/>
                <c:pt idx="0">
                  <c:v>2023-May</c:v>
                </c:pt>
              </c:strCache>
            </c:strRef>
          </c:tx>
          <c:spPr>
            <a:solidFill>
              <a:schemeClr val="accent5">
                <a:lumMod val="60000"/>
                <a:lumOff val="40000"/>
              </a:schemeClr>
            </a:solidFill>
            <a:ln>
              <a:noFill/>
            </a:ln>
            <a:effectLst/>
          </c:spPr>
          <c:invertIfNegative val="0"/>
          <c:cat>
            <c:strRef>
              <c:f>Insights!$C$254:$AC$254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Insights!$C$283:$AC$283</c:f>
              <c:numCache>
                <c:formatCode>General</c:formatCode>
                <c:ptCount val="27"/>
                <c:pt idx="0">
                  <c:v>521.6</c:v>
                </c:pt>
                <c:pt idx="1">
                  <c:v>645.20000000000005</c:v>
                </c:pt>
                <c:pt idx="2">
                  <c:v>520.9</c:v>
                </c:pt>
                <c:pt idx="3">
                  <c:v>538.5</c:v>
                </c:pt>
                <c:pt idx="4">
                  <c:v>507.7</c:v>
                </c:pt>
                <c:pt idx="5">
                  <c:v>517</c:v>
                </c:pt>
                <c:pt idx="6">
                  <c:v>494.7</c:v>
                </c:pt>
                <c:pt idx="7">
                  <c:v>527.4</c:v>
                </c:pt>
                <c:pt idx="8">
                  <c:v>368.8</c:v>
                </c:pt>
                <c:pt idx="9">
                  <c:v>650.9</c:v>
                </c:pt>
                <c:pt idx="10">
                  <c:v>518</c:v>
                </c:pt>
                <c:pt idx="11">
                  <c:v>583</c:v>
                </c:pt>
                <c:pt idx="12">
                  <c:v>539</c:v>
                </c:pt>
                <c:pt idx="13">
                  <c:v>605.1</c:v>
                </c:pt>
                <c:pt idx="14">
                  <c:v>559.79999999999995</c:v>
                </c:pt>
                <c:pt idx="15">
                  <c:v>535.70000000000005</c:v>
                </c:pt>
                <c:pt idx="16">
                  <c:v>556.29999999999995</c:v>
                </c:pt>
                <c:pt idx="17">
                  <c:v>526.79999999999995</c:v>
                </c:pt>
                <c:pt idx="18">
                  <c:v>548.70000000000005</c:v>
                </c:pt>
                <c:pt idx="19">
                  <c:v>525.1</c:v>
                </c:pt>
                <c:pt idx="20">
                  <c:v>555.70000000000005</c:v>
                </c:pt>
                <c:pt idx="21">
                  <c:v>494.9</c:v>
                </c:pt>
                <c:pt idx="22">
                  <c:v>514.20000000000005</c:v>
                </c:pt>
                <c:pt idx="23">
                  <c:v>532.20000000000005</c:v>
                </c:pt>
                <c:pt idx="24">
                  <c:v>555.70000000000005</c:v>
                </c:pt>
                <c:pt idx="25">
                  <c:v>526.79999999999995</c:v>
                </c:pt>
                <c:pt idx="26">
                  <c:v>81.621881399999992</c:v>
                </c:pt>
              </c:numCache>
            </c:numRef>
          </c:val>
          <c:extLst>
            <c:ext xmlns:c16="http://schemas.microsoft.com/office/drawing/2014/chart" uri="{C3380CC4-5D6E-409C-BE32-E72D297353CC}">
              <c16:uniqueId val="{0000001C-AF8F-4E01-949E-24516BB1F5D8}"/>
            </c:ext>
          </c:extLst>
        </c:ser>
        <c:dLbls>
          <c:showLegendKey val="0"/>
          <c:showVal val="0"/>
          <c:showCatName val="0"/>
          <c:showSerName val="0"/>
          <c:showPercent val="0"/>
          <c:showBubbleSize val="0"/>
        </c:dLbls>
        <c:gapWidth val="219"/>
        <c:overlap val="-27"/>
        <c:axId val="1194426896"/>
        <c:axId val="1046248688"/>
      </c:barChart>
      <c:lineChart>
        <c:grouping val="standard"/>
        <c:varyColors val="0"/>
        <c:ser>
          <c:idx val="29"/>
          <c:order val="29"/>
          <c:tx>
            <c:strRef>
              <c:f>Insights!$B$284</c:f>
              <c:strCache>
                <c:ptCount val="1"/>
                <c:pt idx="0">
                  <c:v>Correlation</c:v>
                </c:pt>
              </c:strCache>
            </c:strRef>
          </c:tx>
          <c:spPr>
            <a:ln w="28575" cap="rnd">
              <a:solidFill>
                <a:schemeClr val="accent5">
                  <a:lumMod val="75000"/>
                </a:schemeClr>
              </a:solidFill>
              <a:round/>
            </a:ln>
            <a:effectLst/>
          </c:spPr>
          <c:marker>
            <c:symbol val="none"/>
          </c:marker>
          <c:cat>
            <c:strRef>
              <c:f>Insights!$C$254:$AC$254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Insights!$C$284:$AC$284</c:f>
              <c:numCache>
                <c:formatCode>0.00</c:formatCode>
                <c:ptCount val="27"/>
                <c:pt idx="0">
                  <c:v>0.26764502660050254</c:v>
                </c:pt>
                <c:pt idx="1">
                  <c:v>0.77994566161817047</c:v>
                </c:pt>
                <c:pt idx="2">
                  <c:v>-0.19314810468130705</c:v>
                </c:pt>
                <c:pt idx="3">
                  <c:v>0.36432373060508794</c:v>
                </c:pt>
                <c:pt idx="4">
                  <c:v>0.81211697119176385</c:v>
                </c:pt>
                <c:pt idx="5">
                  <c:v>0.47074267866786434</c:v>
                </c:pt>
                <c:pt idx="6">
                  <c:v>0.36545292454700468</c:v>
                </c:pt>
                <c:pt idx="7">
                  <c:v>0.17318060067214272</c:v>
                </c:pt>
                <c:pt idx="8">
                  <c:v>0.52973448444603499</c:v>
                </c:pt>
                <c:pt idx="9">
                  <c:v>0.34931775231587159</c:v>
                </c:pt>
                <c:pt idx="10">
                  <c:v>0.55890763985467296</c:v>
                </c:pt>
                <c:pt idx="11">
                  <c:v>0.49356235876555532</c:v>
                </c:pt>
                <c:pt idx="12">
                  <c:v>0.58842341937524489</c:v>
                </c:pt>
                <c:pt idx="13">
                  <c:v>0.39904898988486565</c:v>
                </c:pt>
                <c:pt idx="14">
                  <c:v>0.52786674137643319</c:v>
                </c:pt>
                <c:pt idx="15">
                  <c:v>0.5533170529836311</c:v>
                </c:pt>
                <c:pt idx="16">
                  <c:v>0.53186481046411005</c:v>
                </c:pt>
                <c:pt idx="17">
                  <c:v>0.43881839923787513</c:v>
                </c:pt>
                <c:pt idx="18">
                  <c:v>0.57809418626408549</c:v>
                </c:pt>
                <c:pt idx="19">
                  <c:v>0.51662798869996973</c:v>
                </c:pt>
                <c:pt idx="20">
                  <c:v>0.48589482001527445</c:v>
                </c:pt>
                <c:pt idx="21">
                  <c:v>0.67608069319071173</c:v>
                </c:pt>
                <c:pt idx="22">
                  <c:v>0.59770142384935065</c:v>
                </c:pt>
                <c:pt idx="23">
                  <c:v>0.45135827915327414</c:v>
                </c:pt>
                <c:pt idx="24">
                  <c:v>0.40712901321904149</c:v>
                </c:pt>
                <c:pt idx="25">
                  <c:v>0.54434010276088096</c:v>
                </c:pt>
              </c:numCache>
            </c:numRef>
          </c:val>
          <c:smooth val="0"/>
          <c:extLst>
            <c:ext xmlns:c16="http://schemas.microsoft.com/office/drawing/2014/chart" uri="{C3380CC4-5D6E-409C-BE32-E72D297353CC}">
              <c16:uniqueId val="{0000001D-AF8F-4E01-949E-24516BB1F5D8}"/>
            </c:ext>
          </c:extLst>
        </c:ser>
        <c:dLbls>
          <c:showLegendKey val="0"/>
          <c:showVal val="0"/>
          <c:showCatName val="0"/>
          <c:showSerName val="0"/>
          <c:showPercent val="0"/>
          <c:showBubbleSize val="0"/>
        </c:dLbls>
        <c:marker val="1"/>
        <c:smooth val="0"/>
        <c:axId val="1194419696"/>
        <c:axId val="1046241200"/>
      </c:lineChart>
      <c:catAx>
        <c:axId val="1194426896"/>
        <c:scaling>
          <c:orientation val="minMax"/>
        </c:scaling>
        <c:delete val="0"/>
        <c:axPos val="b"/>
        <c:numFmt formatCode="General" sourceLinked="1"/>
        <c:majorTickMark val="none"/>
        <c:minorTickMark val="none"/>
        <c:tickLblPos val="nextTo"/>
        <c:spPr>
          <a:noFill/>
          <a:ln w="9525" cap="flat" cmpd="sng" algn="ctr">
            <a:solidFill>
              <a:schemeClr val="accent2"/>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046248688"/>
        <c:crosses val="autoZero"/>
        <c:auto val="1"/>
        <c:lblAlgn val="ctr"/>
        <c:lblOffset val="100"/>
        <c:noMultiLvlLbl val="0"/>
      </c:catAx>
      <c:valAx>
        <c:axId val="104624868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194426896"/>
        <c:crosses val="autoZero"/>
        <c:crossBetween val="between"/>
      </c:valAx>
      <c:valAx>
        <c:axId val="1046241200"/>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194419696"/>
        <c:crosses val="max"/>
        <c:crossBetween val="between"/>
      </c:valAx>
      <c:catAx>
        <c:axId val="1194419696"/>
        <c:scaling>
          <c:orientation val="minMax"/>
        </c:scaling>
        <c:delete val="1"/>
        <c:axPos val="b"/>
        <c:numFmt formatCode="General" sourceLinked="1"/>
        <c:majorTickMark val="none"/>
        <c:minorTickMark val="none"/>
        <c:tickLblPos val="nextTo"/>
        <c:crossAx val="1046241200"/>
        <c:crosses val="autoZero"/>
        <c:auto val="1"/>
        <c:lblAlgn val="ctr"/>
        <c:lblOffset val="100"/>
        <c:noMultiLvlLbl val="0"/>
      </c:catAx>
      <c:spPr>
        <a:noFill/>
        <a:ln>
          <a:noFill/>
        </a:ln>
        <a:effectLst/>
      </c:spPr>
    </c:plotArea>
    <c:plotVisOnly val="1"/>
    <c:dispBlanksAs val="gap"/>
    <c:showDLblsOverMax val="0"/>
  </c:chart>
  <c:spPr>
    <a:solidFill>
      <a:schemeClr val="accent6">
        <a:lumMod val="20000"/>
        <a:lumOff val="80000"/>
      </a:schemeClr>
    </a:solidFill>
    <a:ln w="12700" cap="flat" cmpd="sng" algn="ctr">
      <a:solidFill>
        <a:schemeClr val="accent6"/>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Y-o-Y wise Inflation rate for Rural+Urban</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lotArea>
      <c:layout/>
      <c:lineChart>
        <c:grouping val="standard"/>
        <c:varyColors val="0"/>
        <c:ser>
          <c:idx val="0"/>
          <c:order val="0"/>
          <c:tx>
            <c:strRef>
              <c:f>Insights!$D$38</c:f>
              <c:strCache>
                <c:ptCount val="1"/>
                <c:pt idx="0">
                  <c:v>Inflation rate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Insights!$B$39:$B$46</c15:sqref>
                  </c15:fullRef>
                </c:ext>
              </c:extLst>
              <c:f>Insights!$B$40:$B$46</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Insights!$D$39:$D$46</c15:sqref>
                  </c15:fullRef>
                </c:ext>
              </c:extLst>
              <c:f>Insights!$D$40:$D$46</c:f>
              <c:numCache>
                <c:formatCode>0%</c:formatCode>
                <c:ptCount val="7"/>
                <c:pt idx="0">
                  <c:v>3.3281733746129895E-2</c:v>
                </c:pt>
                <c:pt idx="1">
                  <c:v>3.9513108614232254E-2</c:v>
                </c:pt>
                <c:pt idx="2">
                  <c:v>3.8961038961038953E-2</c:v>
                </c:pt>
                <c:pt idx="3">
                  <c:v>6.1969314838167512E-2</c:v>
                </c:pt>
                <c:pt idx="4">
                  <c:v>5.4479155328180942E-2</c:v>
                </c:pt>
                <c:pt idx="5">
                  <c:v>6.6219354838709471E-2</c:v>
                </c:pt>
                <c:pt idx="6">
                  <c:v>3.1774615161196791E-2</c:v>
                </c:pt>
              </c:numCache>
            </c:numRef>
          </c:val>
          <c:smooth val="0"/>
          <c:extLst>
            <c:ext xmlns:c16="http://schemas.microsoft.com/office/drawing/2014/chart" uri="{C3380CC4-5D6E-409C-BE32-E72D297353CC}">
              <c16:uniqueId val="{00000000-C5E3-4152-AA9A-7B762774385F}"/>
            </c:ext>
          </c:extLst>
        </c:ser>
        <c:dLbls>
          <c:dLblPos val="t"/>
          <c:showLegendKey val="0"/>
          <c:showVal val="1"/>
          <c:showCatName val="0"/>
          <c:showSerName val="0"/>
          <c:showPercent val="0"/>
          <c:showBubbleSize val="0"/>
        </c:dLbls>
        <c:smooth val="0"/>
        <c:axId val="479475040"/>
        <c:axId val="472646640"/>
      </c:lineChart>
      <c:catAx>
        <c:axId val="47947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72646640"/>
        <c:crosses val="autoZero"/>
        <c:auto val="1"/>
        <c:lblAlgn val="ctr"/>
        <c:lblOffset val="100"/>
        <c:noMultiLvlLbl val="0"/>
      </c:catAx>
      <c:valAx>
        <c:axId val="472646640"/>
        <c:scaling>
          <c:orientation val="minMax"/>
        </c:scaling>
        <c:delete val="1"/>
        <c:axPos val="l"/>
        <c:numFmt formatCode="General" sourceLinked="1"/>
        <c:majorTickMark val="none"/>
        <c:minorTickMark val="none"/>
        <c:tickLblPos val="nextTo"/>
        <c:crossAx val="479475040"/>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12700" cap="flat" cmpd="sng" algn="ctr">
      <a:solidFill>
        <a:schemeClr val="accent6"/>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Category wise changes in the prices</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lotArea>
      <c:layout/>
      <c:barChart>
        <c:barDir val="col"/>
        <c:grouping val="clustered"/>
        <c:varyColors val="0"/>
        <c:ser>
          <c:idx val="0"/>
          <c:order val="0"/>
          <c:tx>
            <c:strRef>
              <c:f>'Analysis- Problem 2'!$B$45</c:f>
              <c:strCache>
                <c:ptCount val="1"/>
                <c:pt idx="0">
                  <c:v>2017</c:v>
                </c:pt>
              </c:strCache>
            </c:strRef>
          </c:tx>
          <c:spPr>
            <a:solidFill>
              <a:schemeClr val="accent1"/>
            </a:solidFill>
            <a:ln>
              <a:noFill/>
            </a:ln>
            <a:effectLst/>
          </c:spPr>
          <c:invertIfNegative val="0"/>
          <c:cat>
            <c:strRef>
              <c:f>'Analysis- Problem 2'!$A$46:$A$71</c:f>
              <c:strCache>
                <c:ptCount val="26"/>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strCache>
            </c:strRef>
          </c:cat>
          <c:val>
            <c:numRef>
              <c:f>'Analysis- Problem 2'!$B$46:$B$71</c:f>
              <c:numCache>
                <c:formatCode>General</c:formatCode>
                <c:ptCount val="26"/>
                <c:pt idx="0">
                  <c:v>4818.3</c:v>
                </c:pt>
                <c:pt idx="1">
                  <c:v>5111.2</c:v>
                </c:pt>
                <c:pt idx="2">
                  <c:v>4737.6000000000004</c:v>
                </c:pt>
                <c:pt idx="3">
                  <c:v>4973.8</c:v>
                </c:pt>
                <c:pt idx="4">
                  <c:v>4252.7</c:v>
                </c:pt>
                <c:pt idx="5">
                  <c:v>5031.8</c:v>
                </c:pt>
                <c:pt idx="6">
                  <c:v>5209</c:v>
                </c:pt>
                <c:pt idx="7">
                  <c:v>4940.8</c:v>
                </c:pt>
                <c:pt idx="8">
                  <c:v>4321.3</c:v>
                </c:pt>
                <c:pt idx="9">
                  <c:v>4941.3000000000011</c:v>
                </c:pt>
                <c:pt idx="10">
                  <c:v>4596.1000000000004</c:v>
                </c:pt>
                <c:pt idx="11">
                  <c:v>5245.3</c:v>
                </c:pt>
                <c:pt idx="12">
                  <c:v>4926.5</c:v>
                </c:pt>
                <c:pt idx="13">
                  <c:v>5356.2</c:v>
                </c:pt>
                <c:pt idx="14">
                  <c:v>4992.3999999999996</c:v>
                </c:pt>
                <c:pt idx="15">
                  <c:v>4733.8999999999996</c:v>
                </c:pt>
                <c:pt idx="16">
                  <c:v>4954.6000000000004</c:v>
                </c:pt>
                <c:pt idx="17">
                  <c:v>4812.300000000002</c:v>
                </c:pt>
                <c:pt idx="18">
                  <c:v>4654.1000000000004</c:v>
                </c:pt>
                <c:pt idx="19">
                  <c:v>4741</c:v>
                </c:pt>
                <c:pt idx="20">
                  <c:v>4641.8</c:v>
                </c:pt>
                <c:pt idx="21">
                  <c:v>4227.5</c:v>
                </c:pt>
                <c:pt idx="22">
                  <c:v>4566.1000000000004</c:v>
                </c:pt>
                <c:pt idx="23">
                  <c:v>4902.7</c:v>
                </c:pt>
                <c:pt idx="24">
                  <c:v>4465</c:v>
                </c:pt>
                <c:pt idx="25">
                  <c:v>4543.2</c:v>
                </c:pt>
              </c:numCache>
            </c:numRef>
          </c:val>
          <c:extLst>
            <c:ext xmlns:c16="http://schemas.microsoft.com/office/drawing/2014/chart" uri="{C3380CC4-5D6E-409C-BE32-E72D297353CC}">
              <c16:uniqueId val="{00000000-6A89-4C11-8047-ED87A952E236}"/>
            </c:ext>
          </c:extLst>
        </c:ser>
        <c:ser>
          <c:idx val="1"/>
          <c:order val="1"/>
          <c:tx>
            <c:strRef>
              <c:f>'Analysis- Problem 2'!$C$45</c:f>
              <c:strCache>
                <c:ptCount val="1"/>
                <c:pt idx="0">
                  <c:v>2018</c:v>
                </c:pt>
              </c:strCache>
            </c:strRef>
          </c:tx>
          <c:spPr>
            <a:solidFill>
              <a:schemeClr val="accent2"/>
            </a:solidFill>
            <a:ln>
              <a:noFill/>
            </a:ln>
            <a:effectLst/>
          </c:spPr>
          <c:invertIfNegative val="0"/>
          <c:cat>
            <c:strRef>
              <c:f>'Analysis- Problem 2'!$A$46:$A$71</c:f>
              <c:strCache>
                <c:ptCount val="26"/>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strCache>
            </c:strRef>
          </c:cat>
          <c:val>
            <c:numRef>
              <c:f>'Analysis- Problem 2'!$C$46:$C$71</c:f>
              <c:numCache>
                <c:formatCode>General</c:formatCode>
                <c:ptCount val="26"/>
                <c:pt idx="0">
                  <c:v>4930.1000000000004</c:v>
                </c:pt>
                <c:pt idx="1">
                  <c:v>5278</c:v>
                </c:pt>
                <c:pt idx="2">
                  <c:v>4942.3</c:v>
                </c:pt>
                <c:pt idx="3">
                  <c:v>5103.3999999999996</c:v>
                </c:pt>
                <c:pt idx="4">
                  <c:v>4344.3999999999996</c:v>
                </c:pt>
                <c:pt idx="5">
                  <c:v>5285.5</c:v>
                </c:pt>
                <c:pt idx="6">
                  <c:v>5187</c:v>
                </c:pt>
                <c:pt idx="7">
                  <c:v>4358.8999999999996</c:v>
                </c:pt>
                <c:pt idx="8">
                  <c:v>4079.1</c:v>
                </c:pt>
                <c:pt idx="9">
                  <c:v>5011.7999999999993</c:v>
                </c:pt>
                <c:pt idx="10">
                  <c:v>4692.3999999999996</c:v>
                </c:pt>
                <c:pt idx="11">
                  <c:v>5474.9</c:v>
                </c:pt>
                <c:pt idx="12">
                  <c:v>5003.7</c:v>
                </c:pt>
                <c:pt idx="13">
                  <c:v>5725.3</c:v>
                </c:pt>
                <c:pt idx="14">
                  <c:v>5234.6000000000004</c:v>
                </c:pt>
                <c:pt idx="15">
                  <c:v>4926.3999999999996</c:v>
                </c:pt>
                <c:pt idx="16">
                  <c:v>5189</c:v>
                </c:pt>
                <c:pt idx="17">
                  <c:v>5177.3999999999987</c:v>
                </c:pt>
                <c:pt idx="18">
                  <c:v>4978.7</c:v>
                </c:pt>
                <c:pt idx="19">
                  <c:v>4980.8999999999996</c:v>
                </c:pt>
                <c:pt idx="20">
                  <c:v>4932.2</c:v>
                </c:pt>
                <c:pt idx="21">
                  <c:v>4440.1000000000004</c:v>
                </c:pt>
                <c:pt idx="22">
                  <c:v>4800.8</c:v>
                </c:pt>
                <c:pt idx="23">
                  <c:v>5185.3</c:v>
                </c:pt>
                <c:pt idx="24">
                  <c:v>4674.6000000000004</c:v>
                </c:pt>
                <c:pt idx="25">
                  <c:v>4786.2</c:v>
                </c:pt>
              </c:numCache>
            </c:numRef>
          </c:val>
          <c:extLst>
            <c:ext xmlns:c16="http://schemas.microsoft.com/office/drawing/2014/chart" uri="{C3380CC4-5D6E-409C-BE32-E72D297353CC}">
              <c16:uniqueId val="{00000001-6A89-4C11-8047-ED87A952E236}"/>
            </c:ext>
          </c:extLst>
        </c:ser>
        <c:ser>
          <c:idx val="2"/>
          <c:order val="2"/>
          <c:tx>
            <c:strRef>
              <c:f>'Analysis- Problem 2'!$D$45</c:f>
              <c:strCache>
                <c:ptCount val="1"/>
                <c:pt idx="0">
                  <c:v>2019</c:v>
                </c:pt>
              </c:strCache>
            </c:strRef>
          </c:tx>
          <c:spPr>
            <a:solidFill>
              <a:schemeClr val="accent3"/>
            </a:solidFill>
            <a:ln>
              <a:noFill/>
            </a:ln>
            <a:effectLst/>
          </c:spPr>
          <c:invertIfNegative val="0"/>
          <c:cat>
            <c:strRef>
              <c:f>'Analysis- Problem 2'!$A$46:$A$71</c:f>
              <c:strCache>
                <c:ptCount val="26"/>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strCache>
            </c:strRef>
          </c:cat>
          <c:val>
            <c:numRef>
              <c:f>'Analysis- Problem 2'!$D$46:$D$71</c:f>
              <c:numCache>
                <c:formatCode>General</c:formatCode>
                <c:ptCount val="26"/>
                <c:pt idx="0">
                  <c:v>4623.6000000000004</c:v>
                </c:pt>
                <c:pt idx="1">
                  <c:v>5242.1000000000004</c:v>
                </c:pt>
                <c:pt idx="2">
                  <c:v>4670.3</c:v>
                </c:pt>
                <c:pt idx="3">
                  <c:v>4761.3999999999996</c:v>
                </c:pt>
                <c:pt idx="4">
                  <c:v>4043.9</c:v>
                </c:pt>
                <c:pt idx="5">
                  <c:v>4773.6000000000004</c:v>
                </c:pt>
                <c:pt idx="6">
                  <c:v>5455.7</c:v>
                </c:pt>
                <c:pt idx="7">
                  <c:v>4239.2</c:v>
                </c:pt>
                <c:pt idx="8">
                  <c:v>3684.9</c:v>
                </c:pt>
                <c:pt idx="9">
                  <c:v>4707.0999999999995</c:v>
                </c:pt>
                <c:pt idx="10">
                  <c:v>4422.8</c:v>
                </c:pt>
                <c:pt idx="11">
                  <c:v>5154</c:v>
                </c:pt>
                <c:pt idx="12">
                  <c:v>4781.2</c:v>
                </c:pt>
                <c:pt idx="13">
                  <c:v>5473.7</c:v>
                </c:pt>
                <c:pt idx="14">
                  <c:v>4895.3999999999996</c:v>
                </c:pt>
                <c:pt idx="15">
                  <c:v>4605.3</c:v>
                </c:pt>
                <c:pt idx="16">
                  <c:v>4852.6000000000004</c:v>
                </c:pt>
                <c:pt idx="17">
                  <c:v>4975.2</c:v>
                </c:pt>
                <c:pt idx="18">
                  <c:v>4579.6000000000004</c:v>
                </c:pt>
                <c:pt idx="19">
                  <c:v>4756.5</c:v>
                </c:pt>
                <c:pt idx="20">
                  <c:v>4848.5</c:v>
                </c:pt>
                <c:pt idx="21">
                  <c:v>4151</c:v>
                </c:pt>
                <c:pt idx="22">
                  <c:v>4634</c:v>
                </c:pt>
                <c:pt idx="23">
                  <c:v>5073.5</c:v>
                </c:pt>
                <c:pt idx="24">
                  <c:v>4505.1000000000004</c:v>
                </c:pt>
                <c:pt idx="25">
                  <c:v>4599.3</c:v>
                </c:pt>
              </c:numCache>
            </c:numRef>
          </c:val>
          <c:extLst>
            <c:ext xmlns:c16="http://schemas.microsoft.com/office/drawing/2014/chart" uri="{C3380CC4-5D6E-409C-BE32-E72D297353CC}">
              <c16:uniqueId val="{00000002-6A89-4C11-8047-ED87A952E236}"/>
            </c:ext>
          </c:extLst>
        </c:ser>
        <c:ser>
          <c:idx val="3"/>
          <c:order val="3"/>
          <c:tx>
            <c:strRef>
              <c:f>'Analysis- Problem 2'!$E$45</c:f>
              <c:strCache>
                <c:ptCount val="1"/>
                <c:pt idx="0">
                  <c:v>2020</c:v>
                </c:pt>
              </c:strCache>
            </c:strRef>
          </c:tx>
          <c:spPr>
            <a:solidFill>
              <a:schemeClr val="accent4"/>
            </a:solidFill>
            <a:ln>
              <a:noFill/>
            </a:ln>
            <a:effectLst/>
          </c:spPr>
          <c:invertIfNegative val="0"/>
          <c:cat>
            <c:strRef>
              <c:f>'Analysis- Problem 2'!$A$46:$A$71</c:f>
              <c:strCache>
                <c:ptCount val="26"/>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strCache>
            </c:strRef>
          </c:cat>
          <c:val>
            <c:numRef>
              <c:f>'Analysis- Problem 2'!$E$46:$E$71</c:f>
              <c:numCache>
                <c:formatCode>General</c:formatCode>
                <c:ptCount val="26"/>
                <c:pt idx="0">
                  <c:v>5324.5</c:v>
                </c:pt>
                <c:pt idx="1">
                  <c:v>6685.4</c:v>
                </c:pt>
                <c:pt idx="2">
                  <c:v>5627.1</c:v>
                </c:pt>
                <c:pt idx="3">
                  <c:v>5508.9</c:v>
                </c:pt>
                <c:pt idx="4">
                  <c:v>4904.1000000000004</c:v>
                </c:pt>
                <c:pt idx="5">
                  <c:v>5307.6</c:v>
                </c:pt>
                <c:pt idx="6">
                  <c:v>6669.9</c:v>
                </c:pt>
                <c:pt idx="7">
                  <c:v>5384.2</c:v>
                </c:pt>
                <c:pt idx="8">
                  <c:v>4157.3</c:v>
                </c:pt>
                <c:pt idx="9">
                  <c:v>5688.0666666666666</c:v>
                </c:pt>
                <c:pt idx="10">
                  <c:v>5044.8999999999996</c:v>
                </c:pt>
                <c:pt idx="11">
                  <c:v>5825</c:v>
                </c:pt>
                <c:pt idx="12">
                  <c:v>5630</c:v>
                </c:pt>
                <c:pt idx="13">
                  <c:v>6524.1</c:v>
                </c:pt>
                <c:pt idx="14">
                  <c:v>5481.6</c:v>
                </c:pt>
                <c:pt idx="15">
                  <c:v>5147.8</c:v>
                </c:pt>
                <c:pt idx="16">
                  <c:v>5432.6</c:v>
                </c:pt>
                <c:pt idx="17">
                  <c:v>5602.7999999999975</c:v>
                </c:pt>
                <c:pt idx="18">
                  <c:v>5153.7</c:v>
                </c:pt>
                <c:pt idx="19">
                  <c:v>5301.3</c:v>
                </c:pt>
                <c:pt idx="20">
                  <c:v>5525.3</c:v>
                </c:pt>
                <c:pt idx="21">
                  <c:v>4899.8999999999996</c:v>
                </c:pt>
                <c:pt idx="22">
                  <c:v>5292.8</c:v>
                </c:pt>
                <c:pt idx="23">
                  <c:v>5675.5</c:v>
                </c:pt>
                <c:pt idx="24">
                  <c:v>5465.4</c:v>
                </c:pt>
                <c:pt idx="25">
                  <c:v>5306.7</c:v>
                </c:pt>
              </c:numCache>
            </c:numRef>
          </c:val>
          <c:extLst>
            <c:ext xmlns:c16="http://schemas.microsoft.com/office/drawing/2014/chart" uri="{C3380CC4-5D6E-409C-BE32-E72D297353CC}">
              <c16:uniqueId val="{00000003-6A89-4C11-8047-ED87A952E236}"/>
            </c:ext>
          </c:extLst>
        </c:ser>
        <c:ser>
          <c:idx val="4"/>
          <c:order val="4"/>
          <c:tx>
            <c:strRef>
              <c:f>'Analysis- Problem 2'!$F$45</c:f>
              <c:strCache>
                <c:ptCount val="1"/>
                <c:pt idx="0">
                  <c:v>2021</c:v>
                </c:pt>
              </c:strCache>
            </c:strRef>
          </c:tx>
          <c:spPr>
            <a:solidFill>
              <a:schemeClr val="accent5"/>
            </a:solidFill>
            <a:ln>
              <a:noFill/>
            </a:ln>
            <a:effectLst/>
          </c:spPr>
          <c:invertIfNegative val="0"/>
          <c:cat>
            <c:strRef>
              <c:f>'Analysis- Problem 2'!$A$46:$A$71</c:f>
              <c:strCache>
                <c:ptCount val="26"/>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strCache>
            </c:strRef>
          </c:cat>
          <c:val>
            <c:numRef>
              <c:f>'Analysis- Problem 2'!$F$46:$F$71</c:f>
              <c:numCache>
                <c:formatCode>General</c:formatCode>
                <c:ptCount val="26"/>
                <c:pt idx="0">
                  <c:v>5281.5</c:v>
                </c:pt>
                <c:pt idx="1">
                  <c:v>7189.3</c:v>
                </c:pt>
                <c:pt idx="2">
                  <c:v>6233</c:v>
                </c:pt>
                <c:pt idx="3">
                  <c:v>5652.7</c:v>
                </c:pt>
                <c:pt idx="4">
                  <c:v>6337.3</c:v>
                </c:pt>
                <c:pt idx="5">
                  <c:v>5693.3</c:v>
                </c:pt>
                <c:pt idx="6">
                  <c:v>6167.6</c:v>
                </c:pt>
                <c:pt idx="7">
                  <c:v>5880.2</c:v>
                </c:pt>
                <c:pt idx="8">
                  <c:v>4209.6000000000004</c:v>
                </c:pt>
                <c:pt idx="9">
                  <c:v>6009.6</c:v>
                </c:pt>
                <c:pt idx="10">
                  <c:v>5729.1</c:v>
                </c:pt>
                <c:pt idx="11">
                  <c:v>6180.5</c:v>
                </c:pt>
                <c:pt idx="12">
                  <c:v>5878.2</c:v>
                </c:pt>
                <c:pt idx="13">
                  <c:v>6900.4</c:v>
                </c:pt>
                <c:pt idx="14">
                  <c:v>5821.3</c:v>
                </c:pt>
                <c:pt idx="15">
                  <c:v>5451.3</c:v>
                </c:pt>
                <c:pt idx="16">
                  <c:v>5766.7</c:v>
                </c:pt>
                <c:pt idx="17">
                  <c:v>5813.4</c:v>
                </c:pt>
                <c:pt idx="18">
                  <c:v>5713.5</c:v>
                </c:pt>
                <c:pt idx="19">
                  <c:v>5580</c:v>
                </c:pt>
                <c:pt idx="20">
                  <c:v>5944.8</c:v>
                </c:pt>
                <c:pt idx="21">
                  <c:v>5425.2</c:v>
                </c:pt>
                <c:pt idx="22">
                  <c:v>5614</c:v>
                </c:pt>
                <c:pt idx="23">
                  <c:v>5851.3</c:v>
                </c:pt>
                <c:pt idx="24">
                  <c:v>5714.6</c:v>
                </c:pt>
                <c:pt idx="25">
                  <c:v>5670.3</c:v>
                </c:pt>
              </c:numCache>
            </c:numRef>
          </c:val>
          <c:extLst>
            <c:ext xmlns:c16="http://schemas.microsoft.com/office/drawing/2014/chart" uri="{C3380CC4-5D6E-409C-BE32-E72D297353CC}">
              <c16:uniqueId val="{00000004-6A89-4C11-8047-ED87A952E236}"/>
            </c:ext>
          </c:extLst>
        </c:ser>
        <c:ser>
          <c:idx val="5"/>
          <c:order val="5"/>
          <c:tx>
            <c:strRef>
              <c:f>'Analysis- Problem 2'!$G$45</c:f>
              <c:strCache>
                <c:ptCount val="1"/>
                <c:pt idx="0">
                  <c:v>2022</c:v>
                </c:pt>
              </c:strCache>
            </c:strRef>
          </c:tx>
          <c:spPr>
            <a:solidFill>
              <a:schemeClr val="accent6"/>
            </a:solidFill>
            <a:ln>
              <a:noFill/>
            </a:ln>
            <a:effectLst/>
          </c:spPr>
          <c:invertIfNegative val="0"/>
          <c:cat>
            <c:strRef>
              <c:f>'Analysis- Problem 2'!$A$46:$A$71</c:f>
              <c:strCache>
                <c:ptCount val="26"/>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strCache>
            </c:strRef>
          </c:cat>
          <c:val>
            <c:numRef>
              <c:f>'Analysis- Problem 2'!$G$46:$G$71</c:f>
              <c:numCache>
                <c:formatCode>General</c:formatCode>
                <c:ptCount val="26"/>
                <c:pt idx="0">
                  <c:v>5698</c:v>
                </c:pt>
                <c:pt idx="1">
                  <c:v>7571.7</c:v>
                </c:pt>
                <c:pt idx="2">
                  <c:v>6235.6</c:v>
                </c:pt>
                <c:pt idx="3">
                  <c:v>5998.9</c:v>
                </c:pt>
                <c:pt idx="4">
                  <c:v>6865.4</c:v>
                </c:pt>
                <c:pt idx="5">
                  <c:v>5925.4</c:v>
                </c:pt>
                <c:pt idx="6">
                  <c:v>6564.9</c:v>
                </c:pt>
                <c:pt idx="7">
                  <c:v>5989.4</c:v>
                </c:pt>
                <c:pt idx="8">
                  <c:v>4342.3</c:v>
                </c:pt>
                <c:pt idx="9">
                  <c:v>6777.0000000000018</c:v>
                </c:pt>
                <c:pt idx="10">
                  <c:v>6011.8</c:v>
                </c:pt>
                <c:pt idx="11">
                  <c:v>6630.9</c:v>
                </c:pt>
                <c:pt idx="12">
                  <c:v>6267.7</c:v>
                </c:pt>
                <c:pt idx="13">
                  <c:v>7039.9</c:v>
                </c:pt>
                <c:pt idx="14">
                  <c:v>6357.4</c:v>
                </c:pt>
                <c:pt idx="15">
                  <c:v>6074.9</c:v>
                </c:pt>
                <c:pt idx="16">
                  <c:v>6315.4</c:v>
                </c:pt>
                <c:pt idx="17">
                  <c:v>6049.8</c:v>
                </c:pt>
                <c:pt idx="18">
                  <c:v>6298.9</c:v>
                </c:pt>
                <c:pt idx="19">
                  <c:v>5996.4</c:v>
                </c:pt>
                <c:pt idx="20">
                  <c:v>6312.7</c:v>
                </c:pt>
                <c:pt idx="21">
                  <c:v>5804.7</c:v>
                </c:pt>
                <c:pt idx="22">
                  <c:v>5972.4</c:v>
                </c:pt>
                <c:pt idx="23">
                  <c:v>6127.1</c:v>
                </c:pt>
                <c:pt idx="24">
                  <c:v>6103.3</c:v>
                </c:pt>
                <c:pt idx="25">
                  <c:v>6037.1</c:v>
                </c:pt>
              </c:numCache>
            </c:numRef>
          </c:val>
          <c:extLst>
            <c:ext xmlns:c16="http://schemas.microsoft.com/office/drawing/2014/chart" uri="{C3380CC4-5D6E-409C-BE32-E72D297353CC}">
              <c16:uniqueId val="{00000005-6A89-4C11-8047-ED87A952E236}"/>
            </c:ext>
          </c:extLst>
        </c:ser>
        <c:ser>
          <c:idx val="6"/>
          <c:order val="6"/>
          <c:tx>
            <c:strRef>
              <c:f>'Analysis- Problem 2'!$H$45</c:f>
              <c:strCache>
                <c:ptCount val="1"/>
                <c:pt idx="0">
                  <c:v>2023</c:v>
                </c:pt>
              </c:strCache>
            </c:strRef>
          </c:tx>
          <c:spPr>
            <a:solidFill>
              <a:schemeClr val="accent1">
                <a:lumMod val="60000"/>
              </a:schemeClr>
            </a:solidFill>
            <a:ln>
              <a:noFill/>
            </a:ln>
            <a:effectLst/>
          </c:spPr>
          <c:invertIfNegative val="0"/>
          <c:cat>
            <c:strRef>
              <c:f>'Analysis- Problem 2'!$A$46:$A$71</c:f>
              <c:strCache>
                <c:ptCount val="26"/>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strCache>
            </c:strRef>
          </c:cat>
          <c:val>
            <c:numRef>
              <c:f>'Analysis- Problem 2'!$H$46:$H$71</c:f>
              <c:numCache>
                <c:formatCode>General</c:formatCode>
                <c:ptCount val="26"/>
                <c:pt idx="0">
                  <c:v>2611.3000000000002</c:v>
                </c:pt>
                <c:pt idx="1">
                  <c:v>3159.5</c:v>
                </c:pt>
                <c:pt idx="2">
                  <c:v>2667.8</c:v>
                </c:pt>
                <c:pt idx="3">
                  <c:v>2662.4</c:v>
                </c:pt>
                <c:pt idx="4">
                  <c:v>2657.2</c:v>
                </c:pt>
                <c:pt idx="5">
                  <c:v>2538.9</c:v>
                </c:pt>
                <c:pt idx="6">
                  <c:v>2383.9</c:v>
                </c:pt>
                <c:pt idx="7">
                  <c:v>2588.5</c:v>
                </c:pt>
                <c:pt idx="8">
                  <c:v>1819.7</c:v>
                </c:pt>
                <c:pt idx="9">
                  <c:v>3163.5000000000005</c:v>
                </c:pt>
                <c:pt idx="10">
                  <c:v>2576.1999999999998</c:v>
                </c:pt>
                <c:pt idx="11">
                  <c:v>2897</c:v>
                </c:pt>
                <c:pt idx="12">
                  <c:v>2670.8</c:v>
                </c:pt>
                <c:pt idx="13">
                  <c:v>3006.5</c:v>
                </c:pt>
                <c:pt idx="14">
                  <c:v>2783.8</c:v>
                </c:pt>
                <c:pt idx="15">
                  <c:v>2664.5</c:v>
                </c:pt>
                <c:pt idx="16">
                  <c:v>2765.9</c:v>
                </c:pt>
                <c:pt idx="17">
                  <c:v>2609.6999999999998</c:v>
                </c:pt>
                <c:pt idx="18">
                  <c:v>2731.7</c:v>
                </c:pt>
                <c:pt idx="19">
                  <c:v>2610.5</c:v>
                </c:pt>
                <c:pt idx="20">
                  <c:v>2758.5</c:v>
                </c:pt>
                <c:pt idx="21">
                  <c:v>2466.1999999999998</c:v>
                </c:pt>
                <c:pt idx="22">
                  <c:v>2559</c:v>
                </c:pt>
                <c:pt idx="23">
                  <c:v>2638.1</c:v>
                </c:pt>
                <c:pt idx="24">
                  <c:v>2730</c:v>
                </c:pt>
                <c:pt idx="25">
                  <c:v>2613.8000000000002</c:v>
                </c:pt>
              </c:numCache>
            </c:numRef>
          </c:val>
          <c:extLst>
            <c:ext xmlns:c16="http://schemas.microsoft.com/office/drawing/2014/chart" uri="{C3380CC4-5D6E-409C-BE32-E72D297353CC}">
              <c16:uniqueId val="{00000006-6A89-4C11-8047-ED87A952E236}"/>
            </c:ext>
          </c:extLst>
        </c:ser>
        <c:dLbls>
          <c:showLegendKey val="0"/>
          <c:showVal val="0"/>
          <c:showCatName val="0"/>
          <c:showSerName val="0"/>
          <c:showPercent val="0"/>
          <c:showBubbleSize val="0"/>
        </c:dLbls>
        <c:gapWidth val="219"/>
        <c:overlap val="-27"/>
        <c:axId val="1928435407"/>
        <c:axId val="1373771567"/>
      </c:barChart>
      <c:catAx>
        <c:axId val="192843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373771567"/>
        <c:crosses val="autoZero"/>
        <c:auto val="1"/>
        <c:lblAlgn val="ctr"/>
        <c:lblOffset val="100"/>
        <c:noMultiLvlLbl val="0"/>
      </c:catAx>
      <c:valAx>
        <c:axId val="1373771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928435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12700" cap="flat" cmpd="sng" algn="ctr">
      <a:solidFill>
        <a:schemeClr val="accent6"/>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Impact of inflation on categories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Problem 4'!$L$7</c:f>
              <c:strCache>
                <c:ptCount val="1"/>
                <c:pt idx="0">
                  <c:v>Food</c:v>
                </c:pt>
              </c:strCache>
            </c:strRef>
          </c:tx>
          <c:spPr>
            <a:solidFill>
              <a:schemeClr val="accent1"/>
            </a:solidFill>
            <a:ln>
              <a:noFill/>
            </a:ln>
            <a:effectLst/>
          </c:spPr>
          <c:invertIfNegative val="0"/>
          <c:cat>
            <c:strRef>
              <c:f>'Analysis- Problem 4'!$K$8:$K$30</c:f>
              <c:strCache>
                <c:ptCount val="23"/>
                <c:pt idx="0">
                  <c:v>2019-May</c:v>
                </c:pt>
                <c:pt idx="1">
                  <c:v>2019-June</c:v>
                </c:pt>
                <c:pt idx="2">
                  <c:v>2019-July</c:v>
                </c:pt>
                <c:pt idx="3">
                  <c:v>2019-August</c:v>
                </c:pt>
                <c:pt idx="4">
                  <c:v>2019-September</c:v>
                </c:pt>
                <c:pt idx="5">
                  <c:v>2019-October</c:v>
                </c:pt>
                <c:pt idx="6">
                  <c:v>2019-November</c:v>
                </c:pt>
                <c:pt idx="7">
                  <c:v>2019-December</c:v>
                </c:pt>
                <c:pt idx="8">
                  <c:v>2020-January</c:v>
                </c:pt>
                <c:pt idx="9">
                  <c:v>2020-February</c:v>
                </c:pt>
                <c:pt idx="10">
                  <c:v>2020-March</c:v>
                </c:pt>
                <c:pt idx="11">
                  <c:v>2020-April</c:v>
                </c:pt>
                <c:pt idx="12">
                  <c:v>2020-May</c:v>
                </c:pt>
                <c:pt idx="13">
                  <c:v>2020-June</c:v>
                </c:pt>
                <c:pt idx="14">
                  <c:v>2020-July</c:v>
                </c:pt>
                <c:pt idx="15">
                  <c:v>2020-August</c:v>
                </c:pt>
                <c:pt idx="16">
                  <c:v>2020-September</c:v>
                </c:pt>
                <c:pt idx="17">
                  <c:v>2020-October</c:v>
                </c:pt>
                <c:pt idx="18">
                  <c:v>2020-November</c:v>
                </c:pt>
                <c:pt idx="19">
                  <c:v>2020-December</c:v>
                </c:pt>
                <c:pt idx="20">
                  <c:v>2021-January</c:v>
                </c:pt>
                <c:pt idx="21">
                  <c:v>2021-February</c:v>
                </c:pt>
                <c:pt idx="22">
                  <c:v>2021-March</c:v>
                </c:pt>
              </c:strCache>
            </c:strRef>
          </c:cat>
          <c:val>
            <c:numRef>
              <c:f>'Analysis- Problem 4'!$L$8:$L$30</c:f>
              <c:numCache>
                <c:formatCode>General</c:formatCode>
                <c:ptCount val="23"/>
                <c:pt idx="0">
                  <c:v>5385.5000000000009</c:v>
                </c:pt>
                <c:pt idx="1">
                  <c:v>5451.5999999999995</c:v>
                </c:pt>
                <c:pt idx="2">
                  <c:v>5521.7999999999993</c:v>
                </c:pt>
                <c:pt idx="3">
                  <c:v>5550.1</c:v>
                </c:pt>
                <c:pt idx="4">
                  <c:v>5581.3</c:v>
                </c:pt>
                <c:pt idx="5">
                  <c:v>5665.0999999999995</c:v>
                </c:pt>
                <c:pt idx="6">
                  <c:v>5739.5</c:v>
                </c:pt>
                <c:pt idx="7">
                  <c:v>5843.8</c:v>
                </c:pt>
                <c:pt idx="8">
                  <c:v>5824.4</c:v>
                </c:pt>
                <c:pt idx="9">
                  <c:v>5738</c:v>
                </c:pt>
                <c:pt idx="10">
                  <c:v>5688.5</c:v>
                </c:pt>
                <c:pt idx="11">
                  <c:v>5939.5</c:v>
                </c:pt>
                <c:pt idx="12">
                  <c:v>5912.8</c:v>
                </c:pt>
                <c:pt idx="13">
                  <c:v>5912.8666666666668</c:v>
                </c:pt>
                <c:pt idx="14">
                  <c:v>5912.8</c:v>
                </c:pt>
                <c:pt idx="15">
                  <c:v>5998.7</c:v>
                </c:pt>
                <c:pt idx="16">
                  <c:v>6036</c:v>
                </c:pt>
                <c:pt idx="17">
                  <c:v>6159.7000000000007</c:v>
                </c:pt>
                <c:pt idx="18">
                  <c:v>6298.7000000000007</c:v>
                </c:pt>
                <c:pt idx="19">
                  <c:v>6335</c:v>
                </c:pt>
                <c:pt idx="20">
                  <c:v>6239.2</c:v>
                </c:pt>
                <c:pt idx="21">
                  <c:v>6130.6</c:v>
                </c:pt>
                <c:pt idx="22">
                  <c:v>6129.5999999999995</c:v>
                </c:pt>
              </c:numCache>
            </c:numRef>
          </c:val>
          <c:extLst>
            <c:ext xmlns:c16="http://schemas.microsoft.com/office/drawing/2014/chart" uri="{C3380CC4-5D6E-409C-BE32-E72D297353CC}">
              <c16:uniqueId val="{00000000-76F3-4FAE-861A-25BC83D9CF8E}"/>
            </c:ext>
          </c:extLst>
        </c:ser>
        <c:ser>
          <c:idx val="1"/>
          <c:order val="1"/>
          <c:tx>
            <c:strRef>
              <c:f>'Analysis- Problem 4'!$M$7</c:f>
              <c:strCache>
                <c:ptCount val="1"/>
                <c:pt idx="0">
                  <c:v>Healthcare</c:v>
                </c:pt>
              </c:strCache>
            </c:strRef>
          </c:tx>
          <c:spPr>
            <a:solidFill>
              <a:schemeClr val="accent2"/>
            </a:solidFill>
            <a:ln>
              <a:noFill/>
            </a:ln>
            <a:effectLst/>
          </c:spPr>
          <c:invertIfNegative val="0"/>
          <c:cat>
            <c:strRef>
              <c:f>'Analysis- Problem 4'!$K$8:$K$30</c:f>
              <c:strCache>
                <c:ptCount val="23"/>
                <c:pt idx="0">
                  <c:v>2019-May</c:v>
                </c:pt>
                <c:pt idx="1">
                  <c:v>2019-June</c:v>
                </c:pt>
                <c:pt idx="2">
                  <c:v>2019-July</c:v>
                </c:pt>
                <c:pt idx="3">
                  <c:v>2019-August</c:v>
                </c:pt>
                <c:pt idx="4">
                  <c:v>2019-September</c:v>
                </c:pt>
                <c:pt idx="5">
                  <c:v>2019-October</c:v>
                </c:pt>
                <c:pt idx="6">
                  <c:v>2019-November</c:v>
                </c:pt>
                <c:pt idx="7">
                  <c:v>2019-December</c:v>
                </c:pt>
                <c:pt idx="8">
                  <c:v>2020-January</c:v>
                </c:pt>
                <c:pt idx="9">
                  <c:v>2020-February</c:v>
                </c:pt>
                <c:pt idx="10">
                  <c:v>2020-March</c:v>
                </c:pt>
                <c:pt idx="11">
                  <c:v>2020-April</c:v>
                </c:pt>
                <c:pt idx="12">
                  <c:v>2020-May</c:v>
                </c:pt>
                <c:pt idx="13">
                  <c:v>2020-June</c:v>
                </c:pt>
                <c:pt idx="14">
                  <c:v>2020-July</c:v>
                </c:pt>
                <c:pt idx="15">
                  <c:v>2020-August</c:v>
                </c:pt>
                <c:pt idx="16">
                  <c:v>2020-September</c:v>
                </c:pt>
                <c:pt idx="17">
                  <c:v>2020-October</c:v>
                </c:pt>
                <c:pt idx="18">
                  <c:v>2020-November</c:v>
                </c:pt>
                <c:pt idx="19">
                  <c:v>2020-December</c:v>
                </c:pt>
                <c:pt idx="20">
                  <c:v>2021-January</c:v>
                </c:pt>
                <c:pt idx="21">
                  <c:v>2021-February</c:v>
                </c:pt>
                <c:pt idx="22">
                  <c:v>2021-March</c:v>
                </c:pt>
              </c:strCache>
            </c:strRef>
          </c:cat>
          <c:val>
            <c:numRef>
              <c:f>'Analysis- Problem 4'!$M$8:$M$30</c:f>
              <c:numCache>
                <c:formatCode>General</c:formatCode>
                <c:ptCount val="23"/>
                <c:pt idx="0">
                  <c:v>837.90000000000009</c:v>
                </c:pt>
                <c:pt idx="1">
                  <c:v>842.2</c:v>
                </c:pt>
                <c:pt idx="2">
                  <c:v>847.8</c:v>
                </c:pt>
                <c:pt idx="3">
                  <c:v>857.69999999999993</c:v>
                </c:pt>
                <c:pt idx="4">
                  <c:v>863.2</c:v>
                </c:pt>
                <c:pt idx="5">
                  <c:v>865.3</c:v>
                </c:pt>
                <c:pt idx="6">
                  <c:v>867.7</c:v>
                </c:pt>
                <c:pt idx="7">
                  <c:v>869.59999999999991</c:v>
                </c:pt>
                <c:pt idx="8">
                  <c:v>877.59999999999991</c:v>
                </c:pt>
                <c:pt idx="9">
                  <c:v>882.6</c:v>
                </c:pt>
                <c:pt idx="10">
                  <c:v>889.59999999999991</c:v>
                </c:pt>
                <c:pt idx="11">
                  <c:v>904.8</c:v>
                </c:pt>
                <c:pt idx="12">
                  <c:v>915.69999999999993</c:v>
                </c:pt>
                <c:pt idx="13">
                  <c:v>915.69999999999993</c:v>
                </c:pt>
                <c:pt idx="14">
                  <c:v>915.69999999999993</c:v>
                </c:pt>
                <c:pt idx="15">
                  <c:v>925.59999999999991</c:v>
                </c:pt>
                <c:pt idx="16">
                  <c:v>940.3</c:v>
                </c:pt>
                <c:pt idx="17">
                  <c:v>938.09999999999991</c:v>
                </c:pt>
                <c:pt idx="18">
                  <c:v>940.6</c:v>
                </c:pt>
                <c:pt idx="19">
                  <c:v>944.4</c:v>
                </c:pt>
                <c:pt idx="20">
                  <c:v>946.6</c:v>
                </c:pt>
                <c:pt idx="21">
                  <c:v>949.6</c:v>
                </c:pt>
                <c:pt idx="22">
                  <c:v>945</c:v>
                </c:pt>
              </c:numCache>
            </c:numRef>
          </c:val>
          <c:extLst>
            <c:ext xmlns:c16="http://schemas.microsoft.com/office/drawing/2014/chart" uri="{C3380CC4-5D6E-409C-BE32-E72D297353CC}">
              <c16:uniqueId val="{00000001-76F3-4FAE-861A-25BC83D9CF8E}"/>
            </c:ext>
          </c:extLst>
        </c:ser>
        <c:ser>
          <c:idx val="2"/>
          <c:order val="2"/>
          <c:tx>
            <c:strRef>
              <c:f>'Analysis- Problem 4'!$N$7</c:f>
              <c:strCache>
                <c:ptCount val="1"/>
                <c:pt idx="0">
                  <c:v>Essential</c:v>
                </c:pt>
              </c:strCache>
            </c:strRef>
          </c:tx>
          <c:spPr>
            <a:solidFill>
              <a:schemeClr val="accent3"/>
            </a:solidFill>
            <a:ln>
              <a:noFill/>
            </a:ln>
            <a:effectLst/>
          </c:spPr>
          <c:invertIfNegative val="0"/>
          <c:cat>
            <c:strRef>
              <c:f>'Analysis- Problem 4'!$K$8:$K$30</c:f>
              <c:strCache>
                <c:ptCount val="23"/>
                <c:pt idx="0">
                  <c:v>2019-May</c:v>
                </c:pt>
                <c:pt idx="1">
                  <c:v>2019-June</c:v>
                </c:pt>
                <c:pt idx="2">
                  <c:v>2019-July</c:v>
                </c:pt>
                <c:pt idx="3">
                  <c:v>2019-August</c:v>
                </c:pt>
                <c:pt idx="4">
                  <c:v>2019-September</c:v>
                </c:pt>
                <c:pt idx="5">
                  <c:v>2019-October</c:v>
                </c:pt>
                <c:pt idx="6">
                  <c:v>2019-November</c:v>
                </c:pt>
                <c:pt idx="7">
                  <c:v>2019-December</c:v>
                </c:pt>
                <c:pt idx="8">
                  <c:v>2020-January</c:v>
                </c:pt>
                <c:pt idx="9">
                  <c:v>2020-February</c:v>
                </c:pt>
                <c:pt idx="10">
                  <c:v>2020-March</c:v>
                </c:pt>
                <c:pt idx="11">
                  <c:v>2020-April</c:v>
                </c:pt>
                <c:pt idx="12">
                  <c:v>2020-May</c:v>
                </c:pt>
                <c:pt idx="13">
                  <c:v>2020-June</c:v>
                </c:pt>
                <c:pt idx="14">
                  <c:v>2020-July</c:v>
                </c:pt>
                <c:pt idx="15">
                  <c:v>2020-August</c:v>
                </c:pt>
                <c:pt idx="16">
                  <c:v>2020-September</c:v>
                </c:pt>
                <c:pt idx="17">
                  <c:v>2020-October</c:v>
                </c:pt>
                <c:pt idx="18">
                  <c:v>2020-November</c:v>
                </c:pt>
                <c:pt idx="19">
                  <c:v>2020-December</c:v>
                </c:pt>
                <c:pt idx="20">
                  <c:v>2021-January</c:v>
                </c:pt>
                <c:pt idx="21">
                  <c:v>2021-February</c:v>
                </c:pt>
                <c:pt idx="22">
                  <c:v>2021-March</c:v>
                </c:pt>
              </c:strCache>
            </c:strRef>
          </c:cat>
          <c:val>
            <c:numRef>
              <c:f>'Analysis- Problem 4'!$N$8:$N$30</c:f>
              <c:numCache>
                <c:formatCode>General</c:formatCode>
                <c:ptCount val="23"/>
                <c:pt idx="0">
                  <c:v>4264.8999999999996</c:v>
                </c:pt>
                <c:pt idx="1">
                  <c:v>4271.2</c:v>
                </c:pt>
                <c:pt idx="2">
                  <c:v>4284.3</c:v>
                </c:pt>
                <c:pt idx="3">
                  <c:v>4294.1000000000004</c:v>
                </c:pt>
                <c:pt idx="4">
                  <c:v>4303.5</c:v>
                </c:pt>
                <c:pt idx="5">
                  <c:v>4317.1000000000004</c:v>
                </c:pt>
                <c:pt idx="6">
                  <c:v>4332.1999999999989</c:v>
                </c:pt>
                <c:pt idx="7">
                  <c:v>4353.5999999999995</c:v>
                </c:pt>
                <c:pt idx="8">
                  <c:v>4371.6000000000004</c:v>
                </c:pt>
                <c:pt idx="9">
                  <c:v>4385.7000000000007</c:v>
                </c:pt>
                <c:pt idx="10">
                  <c:v>4393.3999999999996</c:v>
                </c:pt>
                <c:pt idx="11">
                  <c:v>4438</c:v>
                </c:pt>
                <c:pt idx="12">
                  <c:v>4429.6000000000004</c:v>
                </c:pt>
                <c:pt idx="13">
                  <c:v>4429.6000000000004</c:v>
                </c:pt>
                <c:pt idx="14">
                  <c:v>4429.6000000000004</c:v>
                </c:pt>
                <c:pt idx="15">
                  <c:v>4457.2</c:v>
                </c:pt>
                <c:pt idx="16">
                  <c:v>4469</c:v>
                </c:pt>
                <c:pt idx="17">
                  <c:v>4480</c:v>
                </c:pt>
                <c:pt idx="18">
                  <c:v>4497.1000000000004</c:v>
                </c:pt>
                <c:pt idx="19">
                  <c:v>4513.9000000000005</c:v>
                </c:pt>
                <c:pt idx="20">
                  <c:v>4537.5</c:v>
                </c:pt>
                <c:pt idx="21">
                  <c:v>4594.7</c:v>
                </c:pt>
                <c:pt idx="22">
                  <c:v>4621.5</c:v>
                </c:pt>
              </c:numCache>
            </c:numRef>
          </c:val>
          <c:extLst>
            <c:ext xmlns:c16="http://schemas.microsoft.com/office/drawing/2014/chart" uri="{C3380CC4-5D6E-409C-BE32-E72D297353CC}">
              <c16:uniqueId val="{00000002-76F3-4FAE-861A-25BC83D9CF8E}"/>
            </c:ext>
          </c:extLst>
        </c:ser>
        <c:dLbls>
          <c:showLegendKey val="0"/>
          <c:showVal val="0"/>
          <c:showCatName val="0"/>
          <c:showSerName val="0"/>
          <c:showPercent val="0"/>
          <c:showBubbleSize val="0"/>
        </c:dLbls>
        <c:gapWidth val="219"/>
        <c:overlap val="-27"/>
        <c:axId val="1473373311"/>
        <c:axId val="1146574527"/>
      </c:barChart>
      <c:lineChart>
        <c:grouping val="standard"/>
        <c:varyColors val="0"/>
        <c:ser>
          <c:idx val="3"/>
          <c:order val="3"/>
          <c:tx>
            <c:strRef>
              <c:f>'Analysis- Problem 4'!$P$7</c:f>
              <c:strCache>
                <c:ptCount val="1"/>
                <c:pt idx="0">
                  <c:v>Inflation rate</c:v>
                </c:pt>
              </c:strCache>
            </c:strRef>
          </c:tx>
          <c:spPr>
            <a:ln w="28575" cap="rnd">
              <a:solidFill>
                <a:schemeClr val="accent4"/>
              </a:solidFill>
              <a:round/>
            </a:ln>
            <a:effectLst/>
          </c:spPr>
          <c:marker>
            <c:symbol val="none"/>
          </c:marker>
          <c:cat>
            <c:strRef>
              <c:f>'Analysis- Problem 4'!$K$8:$K$30</c:f>
              <c:strCache>
                <c:ptCount val="23"/>
                <c:pt idx="0">
                  <c:v>2019-May</c:v>
                </c:pt>
                <c:pt idx="1">
                  <c:v>2019-June</c:v>
                </c:pt>
                <c:pt idx="2">
                  <c:v>2019-July</c:v>
                </c:pt>
                <c:pt idx="3">
                  <c:v>2019-August</c:v>
                </c:pt>
                <c:pt idx="4">
                  <c:v>2019-September</c:v>
                </c:pt>
                <c:pt idx="5">
                  <c:v>2019-October</c:v>
                </c:pt>
                <c:pt idx="6">
                  <c:v>2019-November</c:v>
                </c:pt>
                <c:pt idx="7">
                  <c:v>2019-December</c:v>
                </c:pt>
                <c:pt idx="8">
                  <c:v>2020-January</c:v>
                </c:pt>
                <c:pt idx="9">
                  <c:v>2020-February</c:v>
                </c:pt>
                <c:pt idx="10">
                  <c:v>2020-March</c:v>
                </c:pt>
                <c:pt idx="11">
                  <c:v>2020-April</c:v>
                </c:pt>
                <c:pt idx="12">
                  <c:v>2020-May</c:v>
                </c:pt>
                <c:pt idx="13">
                  <c:v>2020-June</c:v>
                </c:pt>
                <c:pt idx="14">
                  <c:v>2020-July</c:v>
                </c:pt>
                <c:pt idx="15">
                  <c:v>2020-August</c:v>
                </c:pt>
                <c:pt idx="16">
                  <c:v>2020-September</c:v>
                </c:pt>
                <c:pt idx="17">
                  <c:v>2020-October</c:v>
                </c:pt>
                <c:pt idx="18">
                  <c:v>2020-November</c:v>
                </c:pt>
                <c:pt idx="19">
                  <c:v>2020-December</c:v>
                </c:pt>
                <c:pt idx="20">
                  <c:v>2021-January</c:v>
                </c:pt>
                <c:pt idx="21">
                  <c:v>2021-February</c:v>
                </c:pt>
                <c:pt idx="22">
                  <c:v>2021-March</c:v>
                </c:pt>
              </c:strCache>
            </c:strRef>
          </c:cat>
          <c:val>
            <c:numRef>
              <c:f>'Analysis- Problem 4'!$P$8:$P$30</c:f>
              <c:numCache>
                <c:formatCode>0%</c:formatCode>
                <c:ptCount val="23"/>
                <c:pt idx="1">
                  <c:v>7.312910576547052E-3</c:v>
                </c:pt>
                <c:pt idx="2" formatCode="0.0%">
                  <c:v>8.4145764316137846E-3</c:v>
                </c:pt>
                <c:pt idx="3" formatCode="0.0%">
                  <c:v>4.5053923915188551E-3</c:v>
                </c:pt>
                <c:pt idx="4" formatCode="0.0%">
                  <c:v>4.307646305795945E-3</c:v>
                </c:pt>
                <c:pt idx="5" formatCode="0.0%">
                  <c:v>9.2575362858207024E-3</c:v>
                </c:pt>
                <c:pt idx="6" formatCode="0.0%">
                  <c:v>8.4719981562569168E-3</c:v>
                </c:pt>
                <c:pt idx="7" formatCode="0.0%">
                  <c:v>1.1664259465784473E-2</c:v>
                </c:pt>
                <c:pt idx="8" formatCode="0.0%">
                  <c:v>5.9636757928985436E-4</c:v>
                </c:pt>
                <c:pt idx="9" formatCode="0.0%">
                  <c:v>-6.0775176997543865E-3</c:v>
                </c:pt>
                <c:pt idx="10" formatCode="0.0%">
                  <c:v>-3.1618254999410417E-3</c:v>
                </c:pt>
                <c:pt idx="11" formatCode="0.0%">
                  <c:v>2.8327940573303536E-2</c:v>
                </c:pt>
                <c:pt idx="12" formatCode="0.0%">
                  <c:v>-2.1449527135423145E-3</c:v>
                </c:pt>
                <c:pt idx="13" formatCode="0.0%">
                  <c:v>5.9216623290840176E-6</c:v>
                </c:pt>
                <c:pt idx="14" formatCode="0.0%">
                  <c:v>-5.9216272632069256E-6</c:v>
                </c:pt>
                <c:pt idx="15" formatCode="0.0%">
                  <c:v>1.0960996971069685E-2</c:v>
                </c:pt>
                <c:pt idx="16" formatCode="0.0%">
                  <c:v>5.6055880156393508E-3</c:v>
                </c:pt>
                <c:pt idx="17" formatCode="0.0%">
                  <c:v>1.1576804452482757E-2</c:v>
                </c:pt>
                <c:pt idx="18" formatCode="0.0%">
                  <c:v>1.3698630136986332E-2</c:v>
                </c:pt>
                <c:pt idx="19" formatCode="0.0%">
                  <c:v>4.8481646842301494E-3</c:v>
                </c:pt>
                <c:pt idx="20" formatCode="0.0%">
                  <c:v>-5.9355735883934481E-3</c:v>
                </c:pt>
                <c:pt idx="21" formatCode="0.0%">
                  <c:v>-4.1285303626110628E-3</c:v>
                </c:pt>
                <c:pt idx="22" formatCode="0.0%">
                  <c:v>1.8158613778273978E-3</c:v>
                </c:pt>
              </c:numCache>
            </c:numRef>
          </c:val>
          <c:smooth val="0"/>
          <c:extLst>
            <c:ext xmlns:c16="http://schemas.microsoft.com/office/drawing/2014/chart" uri="{C3380CC4-5D6E-409C-BE32-E72D297353CC}">
              <c16:uniqueId val="{00000003-76F3-4FAE-861A-25BC83D9CF8E}"/>
            </c:ext>
          </c:extLst>
        </c:ser>
        <c:dLbls>
          <c:showLegendKey val="0"/>
          <c:showVal val="0"/>
          <c:showCatName val="0"/>
          <c:showSerName val="0"/>
          <c:showPercent val="0"/>
          <c:showBubbleSize val="0"/>
        </c:dLbls>
        <c:marker val="1"/>
        <c:smooth val="0"/>
        <c:axId val="1702669487"/>
        <c:axId val="1146578687"/>
      </c:lineChart>
      <c:catAx>
        <c:axId val="147337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574527"/>
        <c:crosses val="autoZero"/>
        <c:auto val="1"/>
        <c:lblAlgn val="ctr"/>
        <c:lblOffset val="100"/>
        <c:noMultiLvlLbl val="0"/>
      </c:catAx>
      <c:valAx>
        <c:axId val="114657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373311"/>
        <c:crosses val="autoZero"/>
        <c:crossBetween val="between"/>
      </c:valAx>
      <c:valAx>
        <c:axId val="114657868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669487"/>
        <c:crosses val="max"/>
        <c:crossBetween val="between"/>
      </c:valAx>
      <c:catAx>
        <c:axId val="1702669487"/>
        <c:scaling>
          <c:orientation val="minMax"/>
        </c:scaling>
        <c:delete val="1"/>
        <c:axPos val="b"/>
        <c:numFmt formatCode="General" sourceLinked="1"/>
        <c:majorTickMark val="none"/>
        <c:minorTickMark val="none"/>
        <c:tickLblPos val="nextTo"/>
        <c:crossAx val="11465786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Oil Price (Jan 2021 to May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 Problem 5'!$B$9</c:f>
              <c:strCache>
                <c:ptCount val="1"/>
                <c:pt idx="0">
                  <c:v>Oil Price</c:v>
                </c:pt>
              </c:strCache>
            </c:strRef>
          </c:tx>
          <c:spPr>
            <a:ln w="28575" cap="rnd">
              <a:solidFill>
                <a:schemeClr val="accent1"/>
              </a:solidFill>
              <a:round/>
            </a:ln>
            <a:effectLst/>
          </c:spPr>
          <c:marker>
            <c:symbol val="none"/>
          </c:marker>
          <c:cat>
            <c:numRef>
              <c:f>'Analysis- Problem 5'!$A$10:$A$38</c:f>
              <c:numCache>
                <c:formatCode>mmm\-yy</c:formatCode>
                <c:ptCount val="29"/>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numCache>
            </c:numRef>
          </c:cat>
          <c:val>
            <c:numRef>
              <c:f>'Analysis- Problem 5'!$B$10:$B$38</c:f>
              <c:numCache>
                <c:formatCode>General</c:formatCode>
                <c:ptCount val="29"/>
                <c:pt idx="0">
                  <c:v>54.79</c:v>
                </c:pt>
                <c:pt idx="1">
                  <c:v>61.22</c:v>
                </c:pt>
                <c:pt idx="2">
                  <c:v>64.73</c:v>
                </c:pt>
                <c:pt idx="3">
                  <c:v>63.4</c:v>
                </c:pt>
                <c:pt idx="4">
                  <c:v>66.95</c:v>
                </c:pt>
                <c:pt idx="5">
                  <c:v>71.98</c:v>
                </c:pt>
                <c:pt idx="6">
                  <c:v>73.540000000000006</c:v>
                </c:pt>
                <c:pt idx="7">
                  <c:v>69.8</c:v>
                </c:pt>
                <c:pt idx="8">
                  <c:v>73.13</c:v>
                </c:pt>
                <c:pt idx="9">
                  <c:v>82.11</c:v>
                </c:pt>
                <c:pt idx="10">
                  <c:v>80.64</c:v>
                </c:pt>
                <c:pt idx="11">
                  <c:v>73.3</c:v>
                </c:pt>
                <c:pt idx="12">
                  <c:v>84.67</c:v>
                </c:pt>
                <c:pt idx="13">
                  <c:v>94.07</c:v>
                </c:pt>
                <c:pt idx="14">
                  <c:v>112.87</c:v>
                </c:pt>
                <c:pt idx="15">
                  <c:v>102.97</c:v>
                </c:pt>
                <c:pt idx="16">
                  <c:v>109.51</c:v>
                </c:pt>
                <c:pt idx="17">
                  <c:v>116.01</c:v>
                </c:pt>
                <c:pt idx="18">
                  <c:v>105.49</c:v>
                </c:pt>
                <c:pt idx="19">
                  <c:v>97.4</c:v>
                </c:pt>
                <c:pt idx="20">
                  <c:v>90.71</c:v>
                </c:pt>
                <c:pt idx="21">
                  <c:v>91.7</c:v>
                </c:pt>
                <c:pt idx="22">
                  <c:v>87.55</c:v>
                </c:pt>
                <c:pt idx="23">
                  <c:v>78.099999999999994</c:v>
                </c:pt>
                <c:pt idx="24">
                  <c:v>80.92</c:v>
                </c:pt>
                <c:pt idx="25">
                  <c:v>82.28</c:v>
                </c:pt>
                <c:pt idx="26">
                  <c:v>78.540000000000006</c:v>
                </c:pt>
                <c:pt idx="27">
                  <c:v>79.216541545454504</c:v>
                </c:pt>
                <c:pt idx="28">
                  <c:v>81.621881399999992</c:v>
                </c:pt>
              </c:numCache>
            </c:numRef>
          </c:val>
          <c:smooth val="0"/>
          <c:extLst>
            <c:ext xmlns:c16="http://schemas.microsoft.com/office/drawing/2014/chart" uri="{C3380CC4-5D6E-409C-BE32-E72D297353CC}">
              <c16:uniqueId val="{00000000-0CD0-4FAB-A956-AB48EFB37166}"/>
            </c:ext>
          </c:extLst>
        </c:ser>
        <c:dLbls>
          <c:showLegendKey val="0"/>
          <c:showVal val="0"/>
          <c:showCatName val="0"/>
          <c:showSerName val="0"/>
          <c:showPercent val="0"/>
          <c:showBubbleSize val="0"/>
        </c:dLbls>
        <c:smooth val="0"/>
        <c:axId val="1826451055"/>
        <c:axId val="1819312047"/>
      </c:lineChart>
      <c:dateAx>
        <c:axId val="182645105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312047"/>
        <c:crosses val="autoZero"/>
        <c:auto val="1"/>
        <c:lblOffset val="100"/>
        <c:baseTimeUnit val="months"/>
      </c:dateAx>
      <c:valAx>
        <c:axId val="1819312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4510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Category vs Oil price correlation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Problem 5'!$A$75</c:f>
              <c:strCache>
                <c:ptCount val="1"/>
                <c:pt idx="0">
                  <c:v>2021-January</c:v>
                </c:pt>
              </c:strCache>
            </c:strRef>
          </c:tx>
          <c:spPr>
            <a:solidFill>
              <a:schemeClr val="accent1"/>
            </a:solidFill>
            <a:ln>
              <a:noFill/>
            </a:ln>
            <a:effectLst/>
          </c:spPr>
          <c:invertIfNegative val="0"/>
          <c:cat>
            <c:strRef>
              <c:f>'Analysis- Problem 5'!$B$74:$AB$74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'Analysis- Problem 5'!$B$75:$AB$75</c:f>
              <c:numCache>
                <c:formatCode>General</c:formatCode>
                <c:ptCount val="27"/>
                <c:pt idx="0">
                  <c:v>436.3</c:v>
                </c:pt>
                <c:pt idx="1">
                  <c:v>572.4</c:v>
                </c:pt>
                <c:pt idx="2">
                  <c:v>527.1</c:v>
                </c:pt>
                <c:pt idx="3">
                  <c:v>462.5</c:v>
                </c:pt>
                <c:pt idx="4">
                  <c:v>449.8</c:v>
                </c:pt>
                <c:pt idx="5">
                  <c:v>449.2</c:v>
                </c:pt>
                <c:pt idx="6">
                  <c:v>588.79999999999995</c:v>
                </c:pt>
                <c:pt idx="7">
                  <c:v>482</c:v>
                </c:pt>
                <c:pt idx="8">
                  <c:v>344.7</c:v>
                </c:pt>
                <c:pt idx="9">
                  <c:v>491.5</c:v>
                </c:pt>
                <c:pt idx="10">
                  <c:v>453.8</c:v>
                </c:pt>
                <c:pt idx="11">
                  <c:v>497.1</c:v>
                </c:pt>
                <c:pt idx="12">
                  <c:v>484</c:v>
                </c:pt>
                <c:pt idx="13">
                  <c:v>562.9</c:v>
                </c:pt>
                <c:pt idx="14">
                  <c:v>465.5</c:v>
                </c:pt>
                <c:pt idx="15">
                  <c:v>435.8</c:v>
                </c:pt>
                <c:pt idx="16">
                  <c:v>461.2</c:v>
                </c:pt>
                <c:pt idx="17">
                  <c:v>473.09999999999997</c:v>
                </c:pt>
                <c:pt idx="18">
                  <c:v>441.7</c:v>
                </c:pt>
                <c:pt idx="19">
                  <c:v>449.6</c:v>
                </c:pt>
                <c:pt idx="20">
                  <c:v>475.9</c:v>
                </c:pt>
                <c:pt idx="21">
                  <c:v>426.3</c:v>
                </c:pt>
                <c:pt idx="22">
                  <c:v>450.1</c:v>
                </c:pt>
                <c:pt idx="23">
                  <c:v>478.8</c:v>
                </c:pt>
                <c:pt idx="24">
                  <c:v>470.7</c:v>
                </c:pt>
                <c:pt idx="25">
                  <c:v>455.4</c:v>
                </c:pt>
                <c:pt idx="26">
                  <c:v>54.79</c:v>
                </c:pt>
              </c:numCache>
            </c:numRef>
          </c:val>
          <c:extLst>
            <c:ext xmlns:c16="http://schemas.microsoft.com/office/drawing/2014/chart" uri="{C3380CC4-5D6E-409C-BE32-E72D297353CC}">
              <c16:uniqueId val="{00000000-C452-4B45-85CA-39080787FD21}"/>
            </c:ext>
          </c:extLst>
        </c:ser>
        <c:ser>
          <c:idx val="1"/>
          <c:order val="1"/>
          <c:tx>
            <c:strRef>
              <c:f>'Analysis- Problem 5'!$A$76</c:f>
              <c:strCache>
                <c:ptCount val="1"/>
                <c:pt idx="0">
                  <c:v>2021-February</c:v>
                </c:pt>
              </c:strCache>
            </c:strRef>
          </c:tx>
          <c:spPr>
            <a:solidFill>
              <a:schemeClr val="accent2"/>
            </a:solidFill>
            <a:ln>
              <a:noFill/>
            </a:ln>
            <a:effectLst/>
          </c:spPr>
          <c:invertIfNegative val="0"/>
          <c:cat>
            <c:strRef>
              <c:f>'Analysis- Problem 5'!$B$74:$AB$74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'Analysis- Problem 5'!$B$76:$AB$76</c:f>
              <c:numCache>
                <c:formatCode>General</c:formatCode>
                <c:ptCount val="27"/>
                <c:pt idx="0">
                  <c:v>434.7</c:v>
                </c:pt>
                <c:pt idx="1">
                  <c:v>561.70000000000005</c:v>
                </c:pt>
                <c:pt idx="2">
                  <c:v>506.6</c:v>
                </c:pt>
                <c:pt idx="3">
                  <c:v>464.2</c:v>
                </c:pt>
                <c:pt idx="4">
                  <c:v>473.1</c:v>
                </c:pt>
                <c:pt idx="5">
                  <c:v>452.5</c:v>
                </c:pt>
                <c:pt idx="6">
                  <c:v>489.9</c:v>
                </c:pt>
                <c:pt idx="7">
                  <c:v>476.9</c:v>
                </c:pt>
                <c:pt idx="8">
                  <c:v>339.5</c:v>
                </c:pt>
                <c:pt idx="9">
                  <c:v>491.7</c:v>
                </c:pt>
                <c:pt idx="10">
                  <c:v>464.7</c:v>
                </c:pt>
                <c:pt idx="11">
                  <c:v>502.7</c:v>
                </c:pt>
                <c:pt idx="12">
                  <c:v>472.4</c:v>
                </c:pt>
                <c:pt idx="13">
                  <c:v>568.1</c:v>
                </c:pt>
                <c:pt idx="14">
                  <c:v>470.5</c:v>
                </c:pt>
                <c:pt idx="15">
                  <c:v>439.5</c:v>
                </c:pt>
                <c:pt idx="16">
                  <c:v>466</c:v>
                </c:pt>
                <c:pt idx="17">
                  <c:v>479.40000000000003</c:v>
                </c:pt>
                <c:pt idx="18">
                  <c:v>455.9</c:v>
                </c:pt>
                <c:pt idx="19">
                  <c:v>452.2</c:v>
                </c:pt>
                <c:pt idx="20">
                  <c:v>481.9</c:v>
                </c:pt>
                <c:pt idx="21">
                  <c:v>435.8</c:v>
                </c:pt>
                <c:pt idx="22">
                  <c:v>455.8</c:v>
                </c:pt>
                <c:pt idx="23">
                  <c:v>479.7</c:v>
                </c:pt>
                <c:pt idx="24">
                  <c:v>467.7</c:v>
                </c:pt>
                <c:pt idx="25">
                  <c:v>459.9</c:v>
                </c:pt>
                <c:pt idx="26">
                  <c:v>61.22</c:v>
                </c:pt>
              </c:numCache>
            </c:numRef>
          </c:val>
          <c:extLst>
            <c:ext xmlns:c16="http://schemas.microsoft.com/office/drawing/2014/chart" uri="{C3380CC4-5D6E-409C-BE32-E72D297353CC}">
              <c16:uniqueId val="{00000001-C452-4B45-85CA-39080787FD21}"/>
            </c:ext>
          </c:extLst>
        </c:ser>
        <c:ser>
          <c:idx val="2"/>
          <c:order val="2"/>
          <c:tx>
            <c:strRef>
              <c:f>'Analysis- Problem 5'!$A$77</c:f>
              <c:strCache>
                <c:ptCount val="1"/>
                <c:pt idx="0">
                  <c:v>2021-March</c:v>
                </c:pt>
              </c:strCache>
            </c:strRef>
          </c:tx>
          <c:spPr>
            <a:solidFill>
              <a:schemeClr val="accent3"/>
            </a:solidFill>
            <a:ln>
              <a:noFill/>
            </a:ln>
            <a:effectLst/>
          </c:spPr>
          <c:invertIfNegative val="0"/>
          <c:cat>
            <c:strRef>
              <c:f>'Analysis- Problem 5'!$B$74:$AB$74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'Analysis- Problem 5'!$B$77:$AB$77</c:f>
              <c:numCache>
                <c:formatCode>General</c:formatCode>
                <c:ptCount val="27"/>
                <c:pt idx="0">
                  <c:v>434.1</c:v>
                </c:pt>
                <c:pt idx="1">
                  <c:v>579.1</c:v>
                </c:pt>
                <c:pt idx="2">
                  <c:v>491.7</c:v>
                </c:pt>
                <c:pt idx="3">
                  <c:v>465</c:v>
                </c:pt>
                <c:pt idx="4">
                  <c:v>488.5</c:v>
                </c:pt>
                <c:pt idx="5">
                  <c:v>461.5</c:v>
                </c:pt>
                <c:pt idx="6">
                  <c:v>456.6</c:v>
                </c:pt>
                <c:pt idx="7">
                  <c:v>480.1</c:v>
                </c:pt>
                <c:pt idx="8">
                  <c:v>338.6</c:v>
                </c:pt>
                <c:pt idx="9">
                  <c:v>490.1</c:v>
                </c:pt>
                <c:pt idx="10">
                  <c:v>467.8</c:v>
                </c:pt>
                <c:pt idx="11">
                  <c:v>504.9</c:v>
                </c:pt>
                <c:pt idx="12">
                  <c:v>471.6</c:v>
                </c:pt>
                <c:pt idx="13">
                  <c:v>567.70000000000005</c:v>
                </c:pt>
                <c:pt idx="14">
                  <c:v>472.5</c:v>
                </c:pt>
                <c:pt idx="15">
                  <c:v>441</c:v>
                </c:pt>
                <c:pt idx="16">
                  <c:v>467.9</c:v>
                </c:pt>
                <c:pt idx="17">
                  <c:v>479.70000000000005</c:v>
                </c:pt>
                <c:pt idx="18">
                  <c:v>466.3</c:v>
                </c:pt>
                <c:pt idx="19">
                  <c:v>453.2</c:v>
                </c:pt>
                <c:pt idx="20">
                  <c:v>483.2</c:v>
                </c:pt>
                <c:pt idx="21">
                  <c:v>439.2</c:v>
                </c:pt>
                <c:pt idx="22">
                  <c:v>459</c:v>
                </c:pt>
                <c:pt idx="23">
                  <c:v>481.6</c:v>
                </c:pt>
                <c:pt idx="24">
                  <c:v>461.8</c:v>
                </c:pt>
                <c:pt idx="25">
                  <c:v>461.1</c:v>
                </c:pt>
                <c:pt idx="26">
                  <c:v>64.73</c:v>
                </c:pt>
              </c:numCache>
            </c:numRef>
          </c:val>
          <c:extLst>
            <c:ext xmlns:c16="http://schemas.microsoft.com/office/drawing/2014/chart" uri="{C3380CC4-5D6E-409C-BE32-E72D297353CC}">
              <c16:uniqueId val="{00000002-C452-4B45-85CA-39080787FD21}"/>
            </c:ext>
          </c:extLst>
        </c:ser>
        <c:ser>
          <c:idx val="3"/>
          <c:order val="3"/>
          <c:tx>
            <c:strRef>
              <c:f>'Analysis- Problem 5'!$A$78</c:f>
              <c:strCache>
                <c:ptCount val="1"/>
                <c:pt idx="0">
                  <c:v>2021-April</c:v>
                </c:pt>
              </c:strCache>
            </c:strRef>
          </c:tx>
          <c:spPr>
            <a:solidFill>
              <a:schemeClr val="accent4"/>
            </a:solidFill>
            <a:ln>
              <a:noFill/>
            </a:ln>
            <a:effectLst/>
          </c:spPr>
          <c:invertIfNegative val="0"/>
          <c:cat>
            <c:strRef>
              <c:f>'Analysis- Problem 5'!$B$74:$AB$74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'Analysis- Problem 5'!$B$78:$AB$78</c:f>
              <c:numCache>
                <c:formatCode>General</c:formatCode>
                <c:ptCount val="27"/>
                <c:pt idx="0">
                  <c:v>434.6</c:v>
                </c:pt>
                <c:pt idx="1">
                  <c:v>596</c:v>
                </c:pt>
                <c:pt idx="2">
                  <c:v>494.4</c:v>
                </c:pt>
                <c:pt idx="3">
                  <c:v>466.4</c:v>
                </c:pt>
                <c:pt idx="4">
                  <c:v>506.7</c:v>
                </c:pt>
                <c:pt idx="5">
                  <c:v>493.8</c:v>
                </c:pt>
                <c:pt idx="6">
                  <c:v>440.8</c:v>
                </c:pt>
                <c:pt idx="7">
                  <c:v>485.6</c:v>
                </c:pt>
                <c:pt idx="8">
                  <c:v>340.1</c:v>
                </c:pt>
                <c:pt idx="9">
                  <c:v>491.1</c:v>
                </c:pt>
                <c:pt idx="10">
                  <c:v>471</c:v>
                </c:pt>
                <c:pt idx="11">
                  <c:v>507.1</c:v>
                </c:pt>
                <c:pt idx="12">
                  <c:v>475.6</c:v>
                </c:pt>
                <c:pt idx="13">
                  <c:v>570</c:v>
                </c:pt>
                <c:pt idx="14">
                  <c:v>475.4</c:v>
                </c:pt>
                <c:pt idx="15">
                  <c:v>442.9</c:v>
                </c:pt>
                <c:pt idx="16">
                  <c:v>470.6</c:v>
                </c:pt>
                <c:pt idx="17">
                  <c:v>484.20000000000005</c:v>
                </c:pt>
                <c:pt idx="18">
                  <c:v>466.5</c:v>
                </c:pt>
                <c:pt idx="19">
                  <c:v>454.9</c:v>
                </c:pt>
                <c:pt idx="20">
                  <c:v>485.1</c:v>
                </c:pt>
                <c:pt idx="21">
                  <c:v>440.4</c:v>
                </c:pt>
                <c:pt idx="22">
                  <c:v>460.9</c:v>
                </c:pt>
                <c:pt idx="23">
                  <c:v>482</c:v>
                </c:pt>
                <c:pt idx="24">
                  <c:v>466.6</c:v>
                </c:pt>
                <c:pt idx="25">
                  <c:v>462.9</c:v>
                </c:pt>
                <c:pt idx="26">
                  <c:v>63.4</c:v>
                </c:pt>
              </c:numCache>
            </c:numRef>
          </c:val>
          <c:extLst>
            <c:ext xmlns:c16="http://schemas.microsoft.com/office/drawing/2014/chart" uri="{C3380CC4-5D6E-409C-BE32-E72D297353CC}">
              <c16:uniqueId val="{00000003-C452-4B45-85CA-39080787FD21}"/>
            </c:ext>
          </c:extLst>
        </c:ser>
        <c:ser>
          <c:idx val="4"/>
          <c:order val="4"/>
          <c:tx>
            <c:strRef>
              <c:f>'Analysis- Problem 5'!$A$79</c:f>
              <c:strCache>
                <c:ptCount val="1"/>
                <c:pt idx="0">
                  <c:v>2021-May</c:v>
                </c:pt>
              </c:strCache>
            </c:strRef>
          </c:tx>
          <c:spPr>
            <a:solidFill>
              <a:schemeClr val="accent5"/>
            </a:solidFill>
            <a:ln>
              <a:noFill/>
            </a:ln>
            <a:effectLst/>
          </c:spPr>
          <c:invertIfNegative val="0"/>
          <c:cat>
            <c:strRef>
              <c:f>'Analysis- Problem 5'!$B$74:$AB$74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'Analysis- Problem 5'!$B$79:$AB$79</c:f>
              <c:numCache>
                <c:formatCode>General</c:formatCode>
                <c:ptCount val="27"/>
                <c:pt idx="0">
                  <c:v>440.2</c:v>
                </c:pt>
                <c:pt idx="1">
                  <c:v>603.29999999999995</c:v>
                </c:pt>
                <c:pt idx="2">
                  <c:v>511.9</c:v>
                </c:pt>
                <c:pt idx="3">
                  <c:v>468.4</c:v>
                </c:pt>
                <c:pt idx="4">
                  <c:v>531.9</c:v>
                </c:pt>
                <c:pt idx="5">
                  <c:v>501.9</c:v>
                </c:pt>
                <c:pt idx="6">
                  <c:v>452.8</c:v>
                </c:pt>
                <c:pt idx="7">
                  <c:v>496.4</c:v>
                </c:pt>
                <c:pt idx="8">
                  <c:v>345</c:v>
                </c:pt>
                <c:pt idx="9">
                  <c:v>503.09999999999997</c:v>
                </c:pt>
                <c:pt idx="10">
                  <c:v>475.9</c:v>
                </c:pt>
                <c:pt idx="11">
                  <c:v>511.3</c:v>
                </c:pt>
                <c:pt idx="12">
                  <c:v>483.6</c:v>
                </c:pt>
                <c:pt idx="13">
                  <c:v>579.70000000000005</c:v>
                </c:pt>
                <c:pt idx="14">
                  <c:v>483.6</c:v>
                </c:pt>
                <c:pt idx="15">
                  <c:v>452.9</c:v>
                </c:pt>
                <c:pt idx="16">
                  <c:v>479</c:v>
                </c:pt>
                <c:pt idx="17">
                  <c:v>484.79999999999995</c:v>
                </c:pt>
                <c:pt idx="18">
                  <c:v>476.6</c:v>
                </c:pt>
                <c:pt idx="19">
                  <c:v>463.6</c:v>
                </c:pt>
                <c:pt idx="20">
                  <c:v>495.3</c:v>
                </c:pt>
                <c:pt idx="21">
                  <c:v>447.1</c:v>
                </c:pt>
                <c:pt idx="22">
                  <c:v>468.4</c:v>
                </c:pt>
                <c:pt idx="23">
                  <c:v>485.4</c:v>
                </c:pt>
                <c:pt idx="24">
                  <c:v>475.4</c:v>
                </c:pt>
                <c:pt idx="25">
                  <c:v>470.2</c:v>
                </c:pt>
                <c:pt idx="26">
                  <c:v>66.95</c:v>
                </c:pt>
              </c:numCache>
            </c:numRef>
          </c:val>
          <c:extLst>
            <c:ext xmlns:c16="http://schemas.microsoft.com/office/drawing/2014/chart" uri="{C3380CC4-5D6E-409C-BE32-E72D297353CC}">
              <c16:uniqueId val="{00000004-C452-4B45-85CA-39080787FD21}"/>
            </c:ext>
          </c:extLst>
        </c:ser>
        <c:ser>
          <c:idx val="5"/>
          <c:order val="5"/>
          <c:tx>
            <c:strRef>
              <c:f>'Analysis- Problem 5'!$A$80</c:f>
              <c:strCache>
                <c:ptCount val="1"/>
                <c:pt idx="0">
                  <c:v>2021-June</c:v>
                </c:pt>
              </c:strCache>
            </c:strRef>
          </c:tx>
          <c:spPr>
            <a:solidFill>
              <a:schemeClr val="accent6"/>
            </a:solidFill>
            <a:ln>
              <a:noFill/>
            </a:ln>
            <a:effectLst/>
          </c:spPr>
          <c:invertIfNegative val="0"/>
          <c:cat>
            <c:strRef>
              <c:f>'Analysis- Problem 5'!$B$74:$AB$74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'Analysis- Problem 5'!$B$80:$AB$80</c:f>
              <c:numCache>
                <c:formatCode>General</c:formatCode>
                <c:ptCount val="27"/>
                <c:pt idx="0">
                  <c:v>441.5</c:v>
                </c:pt>
                <c:pt idx="1">
                  <c:v>607.6</c:v>
                </c:pt>
                <c:pt idx="2">
                  <c:v>542.79999999999995</c:v>
                </c:pt>
                <c:pt idx="3">
                  <c:v>468.8</c:v>
                </c:pt>
                <c:pt idx="4">
                  <c:v>546.29999999999995</c:v>
                </c:pt>
                <c:pt idx="5">
                  <c:v>494.7</c:v>
                </c:pt>
                <c:pt idx="6">
                  <c:v>476.3</c:v>
                </c:pt>
                <c:pt idx="7">
                  <c:v>498.4</c:v>
                </c:pt>
                <c:pt idx="8">
                  <c:v>345.8</c:v>
                </c:pt>
                <c:pt idx="9">
                  <c:v>504</c:v>
                </c:pt>
                <c:pt idx="10">
                  <c:v>477.8</c:v>
                </c:pt>
                <c:pt idx="11">
                  <c:v>517.4</c:v>
                </c:pt>
                <c:pt idx="12">
                  <c:v>489.3</c:v>
                </c:pt>
                <c:pt idx="13">
                  <c:v>575.5</c:v>
                </c:pt>
                <c:pt idx="14">
                  <c:v>484.8</c:v>
                </c:pt>
                <c:pt idx="15">
                  <c:v>452.2</c:v>
                </c:pt>
                <c:pt idx="16">
                  <c:v>480.1</c:v>
                </c:pt>
                <c:pt idx="17">
                  <c:v>481.5</c:v>
                </c:pt>
                <c:pt idx="18">
                  <c:v>478</c:v>
                </c:pt>
                <c:pt idx="19">
                  <c:v>463.8</c:v>
                </c:pt>
                <c:pt idx="20">
                  <c:v>496.8</c:v>
                </c:pt>
                <c:pt idx="21">
                  <c:v>452.4</c:v>
                </c:pt>
                <c:pt idx="22">
                  <c:v>466</c:v>
                </c:pt>
                <c:pt idx="23">
                  <c:v>486.6</c:v>
                </c:pt>
                <c:pt idx="24">
                  <c:v>476.2</c:v>
                </c:pt>
                <c:pt idx="25">
                  <c:v>472.5</c:v>
                </c:pt>
                <c:pt idx="26">
                  <c:v>71.98</c:v>
                </c:pt>
              </c:numCache>
            </c:numRef>
          </c:val>
          <c:extLst>
            <c:ext xmlns:c16="http://schemas.microsoft.com/office/drawing/2014/chart" uri="{C3380CC4-5D6E-409C-BE32-E72D297353CC}">
              <c16:uniqueId val="{00000005-C452-4B45-85CA-39080787FD21}"/>
            </c:ext>
          </c:extLst>
        </c:ser>
        <c:ser>
          <c:idx val="6"/>
          <c:order val="6"/>
          <c:tx>
            <c:strRef>
              <c:f>'Analysis- Problem 5'!$A$81</c:f>
              <c:strCache>
                <c:ptCount val="1"/>
                <c:pt idx="0">
                  <c:v>2021-July</c:v>
                </c:pt>
              </c:strCache>
            </c:strRef>
          </c:tx>
          <c:spPr>
            <a:solidFill>
              <a:schemeClr val="accent1">
                <a:lumMod val="60000"/>
              </a:schemeClr>
            </a:solidFill>
            <a:ln>
              <a:noFill/>
            </a:ln>
            <a:effectLst/>
          </c:spPr>
          <c:invertIfNegative val="0"/>
          <c:cat>
            <c:strRef>
              <c:f>'Analysis- Problem 5'!$B$74:$AB$74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'Analysis- Problem 5'!$B$81:$AB$81</c:f>
              <c:numCache>
                <c:formatCode>General</c:formatCode>
                <c:ptCount val="27"/>
                <c:pt idx="0">
                  <c:v>440.6</c:v>
                </c:pt>
                <c:pt idx="1">
                  <c:v>622.20000000000005</c:v>
                </c:pt>
                <c:pt idx="2">
                  <c:v>547.6</c:v>
                </c:pt>
                <c:pt idx="3">
                  <c:v>472.8</c:v>
                </c:pt>
                <c:pt idx="4">
                  <c:v>541.4</c:v>
                </c:pt>
                <c:pt idx="5">
                  <c:v>492.5</c:v>
                </c:pt>
                <c:pt idx="6">
                  <c:v>503.4</c:v>
                </c:pt>
                <c:pt idx="7">
                  <c:v>492.3</c:v>
                </c:pt>
                <c:pt idx="8">
                  <c:v>344.1</c:v>
                </c:pt>
                <c:pt idx="9">
                  <c:v>503.5</c:v>
                </c:pt>
                <c:pt idx="10">
                  <c:v>480.5</c:v>
                </c:pt>
                <c:pt idx="11">
                  <c:v>516.70000000000005</c:v>
                </c:pt>
                <c:pt idx="12">
                  <c:v>493.6</c:v>
                </c:pt>
                <c:pt idx="13">
                  <c:v>576.4</c:v>
                </c:pt>
                <c:pt idx="14">
                  <c:v>486.7</c:v>
                </c:pt>
                <c:pt idx="15">
                  <c:v>456.1</c:v>
                </c:pt>
                <c:pt idx="16">
                  <c:v>482.2</c:v>
                </c:pt>
                <c:pt idx="17">
                  <c:v>484.5</c:v>
                </c:pt>
                <c:pt idx="18">
                  <c:v>480.9</c:v>
                </c:pt>
                <c:pt idx="19">
                  <c:v>466.8</c:v>
                </c:pt>
                <c:pt idx="20">
                  <c:v>498.9</c:v>
                </c:pt>
                <c:pt idx="21">
                  <c:v>459.7</c:v>
                </c:pt>
                <c:pt idx="22">
                  <c:v>467.2</c:v>
                </c:pt>
                <c:pt idx="23">
                  <c:v>490.7</c:v>
                </c:pt>
                <c:pt idx="24">
                  <c:v>480.1</c:v>
                </c:pt>
                <c:pt idx="25">
                  <c:v>476.8</c:v>
                </c:pt>
                <c:pt idx="26">
                  <c:v>73.540000000000006</c:v>
                </c:pt>
              </c:numCache>
            </c:numRef>
          </c:val>
          <c:extLst>
            <c:ext xmlns:c16="http://schemas.microsoft.com/office/drawing/2014/chart" uri="{C3380CC4-5D6E-409C-BE32-E72D297353CC}">
              <c16:uniqueId val="{00000006-C452-4B45-85CA-39080787FD21}"/>
            </c:ext>
          </c:extLst>
        </c:ser>
        <c:ser>
          <c:idx val="7"/>
          <c:order val="7"/>
          <c:tx>
            <c:strRef>
              <c:f>'Analysis- Problem 5'!$A$82</c:f>
              <c:strCache>
                <c:ptCount val="1"/>
                <c:pt idx="0">
                  <c:v>2021-August</c:v>
                </c:pt>
              </c:strCache>
            </c:strRef>
          </c:tx>
          <c:spPr>
            <a:solidFill>
              <a:schemeClr val="accent2">
                <a:lumMod val="60000"/>
              </a:schemeClr>
            </a:solidFill>
            <a:ln>
              <a:noFill/>
            </a:ln>
            <a:effectLst/>
          </c:spPr>
          <c:invertIfNegative val="0"/>
          <c:cat>
            <c:strRef>
              <c:f>'Analysis- Problem 5'!$B$74:$AB$74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'Analysis- Problem 5'!$B$82:$AB$82</c:f>
              <c:numCache>
                <c:formatCode>General</c:formatCode>
                <c:ptCount val="27"/>
                <c:pt idx="0">
                  <c:v>440.8</c:v>
                </c:pt>
                <c:pt idx="1">
                  <c:v>613.70000000000005</c:v>
                </c:pt>
                <c:pt idx="2">
                  <c:v>523.4</c:v>
                </c:pt>
                <c:pt idx="3">
                  <c:v>475.1</c:v>
                </c:pt>
                <c:pt idx="4">
                  <c:v>553.9</c:v>
                </c:pt>
                <c:pt idx="5">
                  <c:v>473.8</c:v>
                </c:pt>
                <c:pt idx="6">
                  <c:v>499.4</c:v>
                </c:pt>
                <c:pt idx="7">
                  <c:v>491.4</c:v>
                </c:pt>
                <c:pt idx="8">
                  <c:v>355.3</c:v>
                </c:pt>
                <c:pt idx="9">
                  <c:v>504.8</c:v>
                </c:pt>
                <c:pt idx="10">
                  <c:v>485.1</c:v>
                </c:pt>
                <c:pt idx="11">
                  <c:v>520.9</c:v>
                </c:pt>
                <c:pt idx="12">
                  <c:v>493.1</c:v>
                </c:pt>
                <c:pt idx="13">
                  <c:v>578.79999999999995</c:v>
                </c:pt>
                <c:pt idx="14">
                  <c:v>491.3</c:v>
                </c:pt>
                <c:pt idx="15">
                  <c:v>461.5</c:v>
                </c:pt>
                <c:pt idx="16">
                  <c:v>486.8</c:v>
                </c:pt>
                <c:pt idx="17">
                  <c:v>486.29999999999995</c:v>
                </c:pt>
                <c:pt idx="18">
                  <c:v>486.4</c:v>
                </c:pt>
                <c:pt idx="19">
                  <c:v>471.6</c:v>
                </c:pt>
                <c:pt idx="20">
                  <c:v>502.3</c:v>
                </c:pt>
                <c:pt idx="21">
                  <c:v>462.1</c:v>
                </c:pt>
                <c:pt idx="22">
                  <c:v>472.4</c:v>
                </c:pt>
                <c:pt idx="23">
                  <c:v>491.7</c:v>
                </c:pt>
                <c:pt idx="24">
                  <c:v>479.9</c:v>
                </c:pt>
                <c:pt idx="25">
                  <c:v>479.3</c:v>
                </c:pt>
                <c:pt idx="26">
                  <c:v>69.8</c:v>
                </c:pt>
              </c:numCache>
            </c:numRef>
          </c:val>
          <c:extLst>
            <c:ext xmlns:c16="http://schemas.microsoft.com/office/drawing/2014/chart" uri="{C3380CC4-5D6E-409C-BE32-E72D297353CC}">
              <c16:uniqueId val="{00000007-C452-4B45-85CA-39080787FD21}"/>
            </c:ext>
          </c:extLst>
        </c:ser>
        <c:ser>
          <c:idx val="8"/>
          <c:order val="8"/>
          <c:tx>
            <c:strRef>
              <c:f>'Analysis- Problem 5'!$A$83</c:f>
              <c:strCache>
                <c:ptCount val="1"/>
                <c:pt idx="0">
                  <c:v>2021-September</c:v>
                </c:pt>
              </c:strCache>
            </c:strRef>
          </c:tx>
          <c:spPr>
            <a:solidFill>
              <a:schemeClr val="accent3">
                <a:lumMod val="60000"/>
              </a:schemeClr>
            </a:solidFill>
            <a:ln>
              <a:noFill/>
            </a:ln>
            <a:effectLst/>
          </c:spPr>
          <c:invertIfNegative val="0"/>
          <c:cat>
            <c:strRef>
              <c:f>'Analysis- Problem 5'!$B$74:$AB$74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'Analysis- Problem 5'!$B$83:$AB$83</c:f>
              <c:numCache>
                <c:formatCode>General</c:formatCode>
                <c:ptCount val="27"/>
                <c:pt idx="0">
                  <c:v>441.3</c:v>
                </c:pt>
                <c:pt idx="1">
                  <c:v>613.5</c:v>
                </c:pt>
                <c:pt idx="2">
                  <c:v>518.9</c:v>
                </c:pt>
                <c:pt idx="3">
                  <c:v>475.5</c:v>
                </c:pt>
                <c:pt idx="4">
                  <c:v>558.5</c:v>
                </c:pt>
                <c:pt idx="5">
                  <c:v>470.6</c:v>
                </c:pt>
                <c:pt idx="6">
                  <c:v>497.2</c:v>
                </c:pt>
                <c:pt idx="7">
                  <c:v>492.5</c:v>
                </c:pt>
                <c:pt idx="8">
                  <c:v>359.4</c:v>
                </c:pt>
                <c:pt idx="9">
                  <c:v>505.09999999999997</c:v>
                </c:pt>
                <c:pt idx="10">
                  <c:v>485.8</c:v>
                </c:pt>
                <c:pt idx="11">
                  <c:v>521.79999999999995</c:v>
                </c:pt>
                <c:pt idx="12">
                  <c:v>493.4</c:v>
                </c:pt>
                <c:pt idx="13">
                  <c:v>579.1</c:v>
                </c:pt>
                <c:pt idx="14">
                  <c:v>492.1</c:v>
                </c:pt>
                <c:pt idx="15">
                  <c:v>462.5</c:v>
                </c:pt>
                <c:pt idx="16">
                  <c:v>487.8</c:v>
                </c:pt>
                <c:pt idx="17">
                  <c:v>486.29999999999995</c:v>
                </c:pt>
                <c:pt idx="18">
                  <c:v>487.1</c:v>
                </c:pt>
                <c:pt idx="19">
                  <c:v>472.1</c:v>
                </c:pt>
                <c:pt idx="20">
                  <c:v>503.1</c:v>
                </c:pt>
                <c:pt idx="21">
                  <c:v>462.3</c:v>
                </c:pt>
                <c:pt idx="22">
                  <c:v>474.3</c:v>
                </c:pt>
                <c:pt idx="23">
                  <c:v>492.5</c:v>
                </c:pt>
                <c:pt idx="24">
                  <c:v>479.8</c:v>
                </c:pt>
                <c:pt idx="25">
                  <c:v>479.8</c:v>
                </c:pt>
                <c:pt idx="26">
                  <c:v>73.13</c:v>
                </c:pt>
              </c:numCache>
            </c:numRef>
          </c:val>
          <c:extLst>
            <c:ext xmlns:c16="http://schemas.microsoft.com/office/drawing/2014/chart" uri="{C3380CC4-5D6E-409C-BE32-E72D297353CC}">
              <c16:uniqueId val="{00000008-C452-4B45-85CA-39080787FD21}"/>
            </c:ext>
          </c:extLst>
        </c:ser>
        <c:ser>
          <c:idx val="9"/>
          <c:order val="9"/>
          <c:tx>
            <c:strRef>
              <c:f>'Analysis- Problem 5'!$A$84</c:f>
              <c:strCache>
                <c:ptCount val="1"/>
                <c:pt idx="0">
                  <c:v>2021-October</c:v>
                </c:pt>
              </c:strCache>
            </c:strRef>
          </c:tx>
          <c:spPr>
            <a:solidFill>
              <a:schemeClr val="accent4">
                <a:lumMod val="60000"/>
              </a:schemeClr>
            </a:solidFill>
            <a:ln>
              <a:noFill/>
            </a:ln>
            <a:effectLst/>
          </c:spPr>
          <c:invertIfNegative val="0"/>
          <c:cat>
            <c:strRef>
              <c:f>'Analysis- Problem 5'!$B$74:$AB$74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'Analysis- Problem 5'!$B$84:$AB$84</c:f>
              <c:numCache>
                <c:formatCode>General</c:formatCode>
                <c:ptCount val="27"/>
                <c:pt idx="0">
                  <c:v>443.6</c:v>
                </c:pt>
                <c:pt idx="1">
                  <c:v>615.5</c:v>
                </c:pt>
                <c:pt idx="2">
                  <c:v>514.29999999999995</c:v>
                </c:pt>
                <c:pt idx="3">
                  <c:v>476.3</c:v>
                </c:pt>
                <c:pt idx="4">
                  <c:v>566</c:v>
                </c:pt>
                <c:pt idx="5">
                  <c:v>467.6</c:v>
                </c:pt>
                <c:pt idx="6">
                  <c:v>570.1</c:v>
                </c:pt>
                <c:pt idx="7">
                  <c:v>495.7</c:v>
                </c:pt>
                <c:pt idx="8">
                  <c:v>366</c:v>
                </c:pt>
                <c:pt idx="9">
                  <c:v>506.7</c:v>
                </c:pt>
                <c:pt idx="10">
                  <c:v>487.4</c:v>
                </c:pt>
                <c:pt idx="11">
                  <c:v>524.20000000000005</c:v>
                </c:pt>
                <c:pt idx="12">
                  <c:v>504.7</c:v>
                </c:pt>
                <c:pt idx="13">
                  <c:v>580.9</c:v>
                </c:pt>
                <c:pt idx="14">
                  <c:v>495.4</c:v>
                </c:pt>
                <c:pt idx="15">
                  <c:v>465.5</c:v>
                </c:pt>
                <c:pt idx="16">
                  <c:v>490.9</c:v>
                </c:pt>
                <c:pt idx="17">
                  <c:v>490.79999999999995</c:v>
                </c:pt>
                <c:pt idx="18">
                  <c:v>491.9</c:v>
                </c:pt>
                <c:pt idx="19">
                  <c:v>474.7</c:v>
                </c:pt>
                <c:pt idx="20">
                  <c:v>505.1</c:v>
                </c:pt>
                <c:pt idx="21">
                  <c:v>467.4</c:v>
                </c:pt>
                <c:pt idx="22">
                  <c:v>476.9</c:v>
                </c:pt>
                <c:pt idx="23">
                  <c:v>493.2</c:v>
                </c:pt>
                <c:pt idx="24">
                  <c:v>482.2</c:v>
                </c:pt>
                <c:pt idx="25">
                  <c:v>482.7</c:v>
                </c:pt>
                <c:pt idx="26">
                  <c:v>82.11</c:v>
                </c:pt>
              </c:numCache>
            </c:numRef>
          </c:val>
          <c:extLst>
            <c:ext xmlns:c16="http://schemas.microsoft.com/office/drawing/2014/chart" uri="{C3380CC4-5D6E-409C-BE32-E72D297353CC}">
              <c16:uniqueId val="{00000009-C452-4B45-85CA-39080787FD21}"/>
            </c:ext>
          </c:extLst>
        </c:ser>
        <c:ser>
          <c:idx val="10"/>
          <c:order val="10"/>
          <c:tx>
            <c:strRef>
              <c:f>'Analysis- Problem 5'!$A$85</c:f>
              <c:strCache>
                <c:ptCount val="1"/>
                <c:pt idx="0">
                  <c:v>2021-November</c:v>
                </c:pt>
              </c:strCache>
            </c:strRef>
          </c:tx>
          <c:spPr>
            <a:solidFill>
              <a:schemeClr val="accent5">
                <a:lumMod val="60000"/>
              </a:schemeClr>
            </a:solidFill>
            <a:ln>
              <a:noFill/>
            </a:ln>
            <a:effectLst/>
          </c:spPr>
          <c:invertIfNegative val="0"/>
          <c:cat>
            <c:strRef>
              <c:f>'Analysis- Problem 5'!$B$74:$AB$74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'Analysis- Problem 5'!$B$85:$AB$85</c:f>
              <c:numCache>
                <c:formatCode>General</c:formatCode>
                <c:ptCount val="27"/>
                <c:pt idx="0">
                  <c:v>446.1</c:v>
                </c:pt>
                <c:pt idx="1">
                  <c:v>606.29999999999995</c:v>
                </c:pt>
                <c:pt idx="2">
                  <c:v>519.9</c:v>
                </c:pt>
                <c:pt idx="3">
                  <c:v>478</c:v>
                </c:pt>
                <c:pt idx="4">
                  <c:v>564.29999999999995</c:v>
                </c:pt>
                <c:pt idx="5">
                  <c:v>470</c:v>
                </c:pt>
                <c:pt idx="6">
                  <c:v>612.20000000000005</c:v>
                </c:pt>
                <c:pt idx="7">
                  <c:v>495.8</c:v>
                </c:pt>
                <c:pt idx="8">
                  <c:v>367.6</c:v>
                </c:pt>
                <c:pt idx="9">
                  <c:v>507.6</c:v>
                </c:pt>
                <c:pt idx="10">
                  <c:v>488.9</c:v>
                </c:pt>
                <c:pt idx="11">
                  <c:v>526.6</c:v>
                </c:pt>
                <c:pt idx="12">
                  <c:v>510.7</c:v>
                </c:pt>
                <c:pt idx="13">
                  <c:v>581.29999999999995</c:v>
                </c:pt>
                <c:pt idx="14">
                  <c:v>499.9</c:v>
                </c:pt>
                <c:pt idx="15">
                  <c:v>468.7</c:v>
                </c:pt>
                <c:pt idx="16">
                  <c:v>495.3</c:v>
                </c:pt>
                <c:pt idx="17">
                  <c:v>492.59999999999997</c:v>
                </c:pt>
                <c:pt idx="18">
                  <c:v>490.8</c:v>
                </c:pt>
                <c:pt idx="19">
                  <c:v>477.4</c:v>
                </c:pt>
                <c:pt idx="20">
                  <c:v>507.5</c:v>
                </c:pt>
                <c:pt idx="21">
                  <c:v>464.9</c:v>
                </c:pt>
                <c:pt idx="22">
                  <c:v>480.3</c:v>
                </c:pt>
                <c:pt idx="23">
                  <c:v>494.4</c:v>
                </c:pt>
                <c:pt idx="24">
                  <c:v>486.4</c:v>
                </c:pt>
                <c:pt idx="25">
                  <c:v>483.9</c:v>
                </c:pt>
                <c:pt idx="26">
                  <c:v>80.64</c:v>
                </c:pt>
              </c:numCache>
            </c:numRef>
          </c:val>
          <c:extLst>
            <c:ext xmlns:c16="http://schemas.microsoft.com/office/drawing/2014/chart" uri="{C3380CC4-5D6E-409C-BE32-E72D297353CC}">
              <c16:uniqueId val="{0000000A-C452-4B45-85CA-39080787FD21}"/>
            </c:ext>
          </c:extLst>
        </c:ser>
        <c:ser>
          <c:idx val="11"/>
          <c:order val="11"/>
          <c:tx>
            <c:strRef>
              <c:f>'Analysis- Problem 5'!$A$86</c:f>
              <c:strCache>
                <c:ptCount val="1"/>
                <c:pt idx="0">
                  <c:v>2021-December</c:v>
                </c:pt>
              </c:strCache>
            </c:strRef>
          </c:tx>
          <c:spPr>
            <a:solidFill>
              <a:schemeClr val="accent6">
                <a:lumMod val="60000"/>
              </a:schemeClr>
            </a:solidFill>
            <a:ln>
              <a:noFill/>
            </a:ln>
            <a:effectLst/>
          </c:spPr>
          <c:invertIfNegative val="0"/>
          <c:cat>
            <c:strRef>
              <c:f>'Analysis- Problem 5'!$B$74:$AB$74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'Analysis- Problem 5'!$B$86:$AB$86</c:f>
              <c:numCache>
                <c:formatCode>General</c:formatCode>
                <c:ptCount val="27"/>
                <c:pt idx="0">
                  <c:v>447.7</c:v>
                </c:pt>
                <c:pt idx="1">
                  <c:v>598</c:v>
                </c:pt>
                <c:pt idx="2">
                  <c:v>534.4</c:v>
                </c:pt>
                <c:pt idx="3">
                  <c:v>479.7</c:v>
                </c:pt>
                <c:pt idx="4">
                  <c:v>556.9</c:v>
                </c:pt>
                <c:pt idx="5">
                  <c:v>465.2</c:v>
                </c:pt>
                <c:pt idx="6">
                  <c:v>580.1</c:v>
                </c:pt>
                <c:pt idx="7">
                  <c:v>493.1</c:v>
                </c:pt>
                <c:pt idx="8">
                  <c:v>363.5</c:v>
                </c:pt>
                <c:pt idx="9">
                  <c:v>510.4</c:v>
                </c:pt>
                <c:pt idx="10">
                  <c:v>490.4</c:v>
                </c:pt>
                <c:pt idx="11">
                  <c:v>529.79999999999995</c:v>
                </c:pt>
                <c:pt idx="12">
                  <c:v>506.2</c:v>
                </c:pt>
                <c:pt idx="13">
                  <c:v>580</c:v>
                </c:pt>
                <c:pt idx="14">
                  <c:v>503.6</c:v>
                </c:pt>
                <c:pt idx="15">
                  <c:v>472.7</c:v>
                </c:pt>
                <c:pt idx="16">
                  <c:v>498.9</c:v>
                </c:pt>
                <c:pt idx="17">
                  <c:v>490.20000000000005</c:v>
                </c:pt>
                <c:pt idx="18">
                  <c:v>491.4</c:v>
                </c:pt>
                <c:pt idx="19">
                  <c:v>480.1</c:v>
                </c:pt>
                <c:pt idx="20">
                  <c:v>509.7</c:v>
                </c:pt>
                <c:pt idx="21">
                  <c:v>467.6</c:v>
                </c:pt>
                <c:pt idx="22">
                  <c:v>482.7</c:v>
                </c:pt>
                <c:pt idx="23">
                  <c:v>494.7</c:v>
                </c:pt>
                <c:pt idx="24">
                  <c:v>487.8</c:v>
                </c:pt>
                <c:pt idx="25">
                  <c:v>485.8</c:v>
                </c:pt>
                <c:pt idx="26">
                  <c:v>73.3</c:v>
                </c:pt>
              </c:numCache>
            </c:numRef>
          </c:val>
          <c:extLst>
            <c:ext xmlns:c16="http://schemas.microsoft.com/office/drawing/2014/chart" uri="{C3380CC4-5D6E-409C-BE32-E72D297353CC}">
              <c16:uniqueId val="{0000000B-C452-4B45-85CA-39080787FD21}"/>
            </c:ext>
          </c:extLst>
        </c:ser>
        <c:ser>
          <c:idx val="12"/>
          <c:order val="12"/>
          <c:tx>
            <c:strRef>
              <c:f>'Analysis- Problem 5'!$A$87</c:f>
              <c:strCache>
                <c:ptCount val="1"/>
                <c:pt idx="0">
                  <c:v>2022-January</c:v>
                </c:pt>
              </c:strCache>
            </c:strRef>
          </c:tx>
          <c:spPr>
            <a:solidFill>
              <a:schemeClr val="accent1">
                <a:lumMod val="80000"/>
                <a:lumOff val="20000"/>
              </a:schemeClr>
            </a:solidFill>
            <a:ln>
              <a:noFill/>
            </a:ln>
            <a:effectLst/>
          </c:spPr>
          <c:invertIfNegative val="0"/>
          <c:cat>
            <c:strRef>
              <c:f>'Analysis- Problem 5'!$B$74:$AB$74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'Analysis- Problem 5'!$B$87:$AB$87</c:f>
              <c:numCache>
                <c:formatCode>General</c:formatCode>
                <c:ptCount val="27"/>
                <c:pt idx="0">
                  <c:v>450</c:v>
                </c:pt>
                <c:pt idx="1">
                  <c:v>597.70000000000005</c:v>
                </c:pt>
                <c:pt idx="2">
                  <c:v>536.9</c:v>
                </c:pt>
                <c:pt idx="3">
                  <c:v>481.4</c:v>
                </c:pt>
                <c:pt idx="4">
                  <c:v>548.29999999999995</c:v>
                </c:pt>
                <c:pt idx="5">
                  <c:v>461.4</c:v>
                </c:pt>
                <c:pt idx="6">
                  <c:v>537.1</c:v>
                </c:pt>
                <c:pt idx="7">
                  <c:v>491.7</c:v>
                </c:pt>
                <c:pt idx="8">
                  <c:v>360.6</c:v>
                </c:pt>
                <c:pt idx="9">
                  <c:v>515.20000000000005</c:v>
                </c:pt>
                <c:pt idx="10">
                  <c:v>490.7</c:v>
                </c:pt>
                <c:pt idx="11">
                  <c:v>532.1</c:v>
                </c:pt>
                <c:pt idx="12">
                  <c:v>500.8</c:v>
                </c:pt>
                <c:pt idx="13">
                  <c:v>579.29999999999995</c:v>
                </c:pt>
                <c:pt idx="14">
                  <c:v>507.8</c:v>
                </c:pt>
                <c:pt idx="15">
                  <c:v>478.5</c:v>
                </c:pt>
                <c:pt idx="16">
                  <c:v>503.4</c:v>
                </c:pt>
                <c:pt idx="17">
                  <c:v>493.5</c:v>
                </c:pt>
                <c:pt idx="18">
                  <c:v>491.6</c:v>
                </c:pt>
                <c:pt idx="19">
                  <c:v>482.8</c:v>
                </c:pt>
                <c:pt idx="20">
                  <c:v>512.20000000000005</c:v>
                </c:pt>
                <c:pt idx="21">
                  <c:v>470</c:v>
                </c:pt>
                <c:pt idx="22">
                  <c:v>484.5</c:v>
                </c:pt>
                <c:pt idx="23">
                  <c:v>495.6</c:v>
                </c:pt>
                <c:pt idx="24">
                  <c:v>489</c:v>
                </c:pt>
                <c:pt idx="25">
                  <c:v>487.9</c:v>
                </c:pt>
                <c:pt idx="26">
                  <c:v>84.67</c:v>
                </c:pt>
              </c:numCache>
            </c:numRef>
          </c:val>
          <c:extLst>
            <c:ext xmlns:c16="http://schemas.microsoft.com/office/drawing/2014/chart" uri="{C3380CC4-5D6E-409C-BE32-E72D297353CC}">
              <c16:uniqueId val="{0000000C-C452-4B45-85CA-39080787FD21}"/>
            </c:ext>
          </c:extLst>
        </c:ser>
        <c:ser>
          <c:idx val="13"/>
          <c:order val="13"/>
          <c:tx>
            <c:strRef>
              <c:f>'Analysis- Problem 5'!$A$88</c:f>
              <c:strCache>
                <c:ptCount val="1"/>
                <c:pt idx="0">
                  <c:v>2022-February</c:v>
                </c:pt>
              </c:strCache>
            </c:strRef>
          </c:tx>
          <c:spPr>
            <a:solidFill>
              <a:schemeClr val="accent2">
                <a:lumMod val="80000"/>
                <a:lumOff val="20000"/>
              </a:schemeClr>
            </a:solidFill>
            <a:ln>
              <a:noFill/>
            </a:ln>
            <a:effectLst/>
          </c:spPr>
          <c:invertIfNegative val="0"/>
          <c:cat>
            <c:strRef>
              <c:f>'Analysis- Problem 5'!$B$74:$AB$74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'Analysis- Problem 5'!$B$88:$AB$88</c:f>
              <c:numCache>
                <c:formatCode>General</c:formatCode>
                <c:ptCount val="27"/>
                <c:pt idx="0">
                  <c:v>451.3</c:v>
                </c:pt>
                <c:pt idx="1">
                  <c:v>603.9</c:v>
                </c:pt>
                <c:pt idx="2">
                  <c:v>527.70000000000005</c:v>
                </c:pt>
                <c:pt idx="3">
                  <c:v>482</c:v>
                </c:pt>
                <c:pt idx="4">
                  <c:v>549</c:v>
                </c:pt>
                <c:pt idx="5">
                  <c:v>461.5</c:v>
                </c:pt>
                <c:pt idx="6">
                  <c:v>522.9</c:v>
                </c:pt>
                <c:pt idx="7">
                  <c:v>490.8</c:v>
                </c:pt>
                <c:pt idx="8">
                  <c:v>357.6</c:v>
                </c:pt>
                <c:pt idx="9">
                  <c:v>521.90000000000009</c:v>
                </c:pt>
                <c:pt idx="10">
                  <c:v>491.9</c:v>
                </c:pt>
                <c:pt idx="11">
                  <c:v>534.29999999999995</c:v>
                </c:pt>
                <c:pt idx="12">
                  <c:v>500.3</c:v>
                </c:pt>
                <c:pt idx="13">
                  <c:v>580.79999999999995</c:v>
                </c:pt>
                <c:pt idx="14">
                  <c:v>510.6</c:v>
                </c:pt>
                <c:pt idx="15">
                  <c:v>483.8</c:v>
                </c:pt>
                <c:pt idx="16">
                  <c:v>506.7</c:v>
                </c:pt>
                <c:pt idx="17">
                  <c:v>496.5</c:v>
                </c:pt>
                <c:pt idx="18">
                  <c:v>496.1</c:v>
                </c:pt>
                <c:pt idx="19">
                  <c:v>484.9</c:v>
                </c:pt>
                <c:pt idx="20">
                  <c:v>514.70000000000005</c:v>
                </c:pt>
                <c:pt idx="21">
                  <c:v>471.2</c:v>
                </c:pt>
                <c:pt idx="22">
                  <c:v>487.1</c:v>
                </c:pt>
                <c:pt idx="23">
                  <c:v>497.7</c:v>
                </c:pt>
                <c:pt idx="24">
                  <c:v>493.1</c:v>
                </c:pt>
                <c:pt idx="25">
                  <c:v>490.2</c:v>
                </c:pt>
                <c:pt idx="26">
                  <c:v>94.07</c:v>
                </c:pt>
              </c:numCache>
            </c:numRef>
          </c:val>
          <c:extLst>
            <c:ext xmlns:c16="http://schemas.microsoft.com/office/drawing/2014/chart" uri="{C3380CC4-5D6E-409C-BE32-E72D297353CC}">
              <c16:uniqueId val="{0000000D-C452-4B45-85CA-39080787FD21}"/>
            </c:ext>
          </c:extLst>
        </c:ser>
        <c:ser>
          <c:idx val="14"/>
          <c:order val="14"/>
          <c:tx>
            <c:strRef>
              <c:f>'Analysis- Problem 5'!$A$89</c:f>
              <c:strCache>
                <c:ptCount val="1"/>
                <c:pt idx="0">
                  <c:v>2022-March</c:v>
                </c:pt>
              </c:strCache>
            </c:strRef>
          </c:tx>
          <c:spPr>
            <a:solidFill>
              <a:schemeClr val="accent3">
                <a:lumMod val="80000"/>
                <a:lumOff val="20000"/>
              </a:schemeClr>
            </a:solidFill>
            <a:ln>
              <a:noFill/>
            </a:ln>
            <a:effectLst/>
          </c:spPr>
          <c:invertIfNegative val="0"/>
          <c:cat>
            <c:strRef>
              <c:f>'Analysis- Problem 5'!$B$74:$AB$74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'Analysis- Problem 5'!$B$89:$AB$89</c:f>
              <c:numCache>
                <c:formatCode>General</c:formatCode>
                <c:ptCount val="27"/>
                <c:pt idx="0">
                  <c:v>455.2</c:v>
                </c:pt>
                <c:pt idx="1">
                  <c:v>634.5</c:v>
                </c:pt>
                <c:pt idx="2">
                  <c:v>503.4</c:v>
                </c:pt>
                <c:pt idx="3">
                  <c:v>486.8</c:v>
                </c:pt>
                <c:pt idx="4">
                  <c:v>577.70000000000005</c:v>
                </c:pt>
                <c:pt idx="5">
                  <c:v>473.1</c:v>
                </c:pt>
                <c:pt idx="6">
                  <c:v>511.1</c:v>
                </c:pt>
                <c:pt idx="7">
                  <c:v>491.5</c:v>
                </c:pt>
                <c:pt idx="8">
                  <c:v>357.2</c:v>
                </c:pt>
                <c:pt idx="9">
                  <c:v>530.79999999999995</c:v>
                </c:pt>
                <c:pt idx="10">
                  <c:v>493.6</c:v>
                </c:pt>
                <c:pt idx="11">
                  <c:v>538.20000000000005</c:v>
                </c:pt>
                <c:pt idx="12">
                  <c:v>506.5</c:v>
                </c:pt>
                <c:pt idx="13">
                  <c:v>583.5</c:v>
                </c:pt>
                <c:pt idx="14">
                  <c:v>514.6</c:v>
                </c:pt>
                <c:pt idx="15">
                  <c:v>490.4</c:v>
                </c:pt>
                <c:pt idx="16">
                  <c:v>511.1</c:v>
                </c:pt>
                <c:pt idx="17">
                  <c:v>495.90000000000003</c:v>
                </c:pt>
                <c:pt idx="18">
                  <c:v>500.6</c:v>
                </c:pt>
                <c:pt idx="19">
                  <c:v>487.9</c:v>
                </c:pt>
                <c:pt idx="20">
                  <c:v>517.20000000000005</c:v>
                </c:pt>
                <c:pt idx="21">
                  <c:v>474.1</c:v>
                </c:pt>
                <c:pt idx="22">
                  <c:v>490.7</c:v>
                </c:pt>
                <c:pt idx="23">
                  <c:v>499.3</c:v>
                </c:pt>
                <c:pt idx="24">
                  <c:v>501.4</c:v>
                </c:pt>
                <c:pt idx="25">
                  <c:v>493.5</c:v>
                </c:pt>
                <c:pt idx="26">
                  <c:v>112.87</c:v>
                </c:pt>
              </c:numCache>
            </c:numRef>
          </c:val>
          <c:extLst>
            <c:ext xmlns:c16="http://schemas.microsoft.com/office/drawing/2014/chart" uri="{C3380CC4-5D6E-409C-BE32-E72D297353CC}">
              <c16:uniqueId val="{0000000E-C452-4B45-85CA-39080787FD21}"/>
            </c:ext>
          </c:extLst>
        </c:ser>
        <c:ser>
          <c:idx val="15"/>
          <c:order val="15"/>
          <c:tx>
            <c:strRef>
              <c:f>'Analysis- Problem 5'!$A$90</c:f>
              <c:strCache>
                <c:ptCount val="1"/>
                <c:pt idx="0">
                  <c:v>2022-April</c:v>
                </c:pt>
              </c:strCache>
            </c:strRef>
          </c:tx>
          <c:spPr>
            <a:solidFill>
              <a:schemeClr val="accent4">
                <a:lumMod val="80000"/>
                <a:lumOff val="20000"/>
              </a:schemeClr>
            </a:solidFill>
            <a:ln>
              <a:noFill/>
            </a:ln>
            <a:effectLst/>
          </c:spPr>
          <c:invertIfNegative val="0"/>
          <c:cat>
            <c:strRef>
              <c:f>'Analysis- Problem 5'!$B$74:$AB$74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'Analysis- Problem 5'!$B$90:$AB$90</c:f>
              <c:numCache>
                <c:formatCode>General</c:formatCode>
                <c:ptCount val="27"/>
                <c:pt idx="0">
                  <c:v>460.1</c:v>
                </c:pt>
                <c:pt idx="1">
                  <c:v>637.29999999999995</c:v>
                </c:pt>
                <c:pt idx="2">
                  <c:v>493.6</c:v>
                </c:pt>
                <c:pt idx="3">
                  <c:v>491.9</c:v>
                </c:pt>
                <c:pt idx="4">
                  <c:v>592.9</c:v>
                </c:pt>
                <c:pt idx="5">
                  <c:v>518.20000000000005</c:v>
                </c:pt>
                <c:pt idx="6">
                  <c:v>510.5</c:v>
                </c:pt>
                <c:pt idx="7">
                  <c:v>493.8</c:v>
                </c:pt>
                <c:pt idx="8">
                  <c:v>357.7</c:v>
                </c:pt>
                <c:pt idx="9">
                  <c:v>542.20000000000005</c:v>
                </c:pt>
                <c:pt idx="10">
                  <c:v>496.1</c:v>
                </c:pt>
                <c:pt idx="11">
                  <c:v>543.1</c:v>
                </c:pt>
                <c:pt idx="12">
                  <c:v>513.9</c:v>
                </c:pt>
                <c:pt idx="13">
                  <c:v>583.79999999999995</c:v>
                </c:pt>
                <c:pt idx="14">
                  <c:v>519.79999999999995</c:v>
                </c:pt>
                <c:pt idx="15">
                  <c:v>496.1</c:v>
                </c:pt>
                <c:pt idx="16">
                  <c:v>516.20000000000005</c:v>
                </c:pt>
                <c:pt idx="17">
                  <c:v>501</c:v>
                </c:pt>
                <c:pt idx="18">
                  <c:v>516</c:v>
                </c:pt>
                <c:pt idx="19">
                  <c:v>491.5</c:v>
                </c:pt>
                <c:pt idx="20">
                  <c:v>520</c:v>
                </c:pt>
                <c:pt idx="21">
                  <c:v>488.1</c:v>
                </c:pt>
                <c:pt idx="22">
                  <c:v>493.8</c:v>
                </c:pt>
                <c:pt idx="23">
                  <c:v>501.8</c:v>
                </c:pt>
                <c:pt idx="24">
                  <c:v>506.2</c:v>
                </c:pt>
                <c:pt idx="25">
                  <c:v>500.1</c:v>
                </c:pt>
                <c:pt idx="26">
                  <c:v>102.97</c:v>
                </c:pt>
              </c:numCache>
            </c:numRef>
          </c:val>
          <c:extLst>
            <c:ext xmlns:c16="http://schemas.microsoft.com/office/drawing/2014/chart" uri="{C3380CC4-5D6E-409C-BE32-E72D297353CC}">
              <c16:uniqueId val="{0000000F-C452-4B45-85CA-39080787FD21}"/>
            </c:ext>
          </c:extLst>
        </c:ser>
        <c:ser>
          <c:idx val="16"/>
          <c:order val="16"/>
          <c:tx>
            <c:strRef>
              <c:f>'Analysis- Problem 5'!$A$91</c:f>
              <c:strCache>
                <c:ptCount val="1"/>
                <c:pt idx="0">
                  <c:v>2022-May</c:v>
                </c:pt>
              </c:strCache>
            </c:strRef>
          </c:tx>
          <c:spPr>
            <a:solidFill>
              <a:schemeClr val="accent5">
                <a:lumMod val="80000"/>
                <a:lumOff val="20000"/>
              </a:schemeClr>
            </a:solidFill>
            <a:ln>
              <a:noFill/>
            </a:ln>
            <a:effectLst/>
          </c:spPr>
          <c:invertIfNegative val="0"/>
          <c:cat>
            <c:strRef>
              <c:f>'Analysis- Problem 5'!$B$74:$AB$74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'Analysis- Problem 5'!$B$91:$AB$91</c:f>
              <c:numCache>
                <c:formatCode>General</c:formatCode>
                <c:ptCount val="27"/>
                <c:pt idx="0">
                  <c:v>463.7</c:v>
                </c:pt>
                <c:pt idx="1">
                  <c:v>652.9</c:v>
                </c:pt>
                <c:pt idx="2">
                  <c:v>487.9</c:v>
                </c:pt>
                <c:pt idx="3">
                  <c:v>494.9</c:v>
                </c:pt>
                <c:pt idx="4">
                  <c:v>601.79999999999995</c:v>
                </c:pt>
                <c:pt idx="5">
                  <c:v>513.5</c:v>
                </c:pt>
                <c:pt idx="6">
                  <c:v>538.5</c:v>
                </c:pt>
                <c:pt idx="7">
                  <c:v>493.8</c:v>
                </c:pt>
                <c:pt idx="8">
                  <c:v>359.8</c:v>
                </c:pt>
                <c:pt idx="9">
                  <c:v>552.9</c:v>
                </c:pt>
                <c:pt idx="10">
                  <c:v>498.8</c:v>
                </c:pt>
                <c:pt idx="11">
                  <c:v>547.79999999999995</c:v>
                </c:pt>
                <c:pt idx="12">
                  <c:v>521.6</c:v>
                </c:pt>
                <c:pt idx="13">
                  <c:v>584.5</c:v>
                </c:pt>
                <c:pt idx="14">
                  <c:v>524.9</c:v>
                </c:pt>
                <c:pt idx="15">
                  <c:v>501.5</c:v>
                </c:pt>
                <c:pt idx="16">
                  <c:v>521.4</c:v>
                </c:pt>
                <c:pt idx="17">
                  <c:v>502.5</c:v>
                </c:pt>
                <c:pt idx="18">
                  <c:v>523.4</c:v>
                </c:pt>
                <c:pt idx="19">
                  <c:v>495.2</c:v>
                </c:pt>
                <c:pt idx="20">
                  <c:v>522.6</c:v>
                </c:pt>
                <c:pt idx="21">
                  <c:v>489.5</c:v>
                </c:pt>
                <c:pt idx="22">
                  <c:v>495.9</c:v>
                </c:pt>
                <c:pt idx="23">
                  <c:v>504.9</c:v>
                </c:pt>
                <c:pt idx="24">
                  <c:v>505.1</c:v>
                </c:pt>
                <c:pt idx="25">
                  <c:v>502.2</c:v>
                </c:pt>
                <c:pt idx="26">
                  <c:v>109.51</c:v>
                </c:pt>
              </c:numCache>
            </c:numRef>
          </c:val>
          <c:extLst>
            <c:ext xmlns:c16="http://schemas.microsoft.com/office/drawing/2014/chart" uri="{C3380CC4-5D6E-409C-BE32-E72D297353CC}">
              <c16:uniqueId val="{00000010-C452-4B45-85CA-39080787FD21}"/>
            </c:ext>
          </c:extLst>
        </c:ser>
        <c:ser>
          <c:idx val="17"/>
          <c:order val="17"/>
          <c:tx>
            <c:strRef>
              <c:f>'Analysis- Problem 5'!$A$92</c:f>
              <c:strCache>
                <c:ptCount val="1"/>
                <c:pt idx="0">
                  <c:v>2022-June</c:v>
                </c:pt>
              </c:strCache>
            </c:strRef>
          </c:tx>
          <c:spPr>
            <a:solidFill>
              <a:schemeClr val="accent6">
                <a:lumMod val="80000"/>
                <a:lumOff val="20000"/>
              </a:schemeClr>
            </a:solidFill>
            <a:ln>
              <a:noFill/>
            </a:ln>
            <a:effectLst/>
          </c:spPr>
          <c:invertIfNegative val="0"/>
          <c:cat>
            <c:strRef>
              <c:f>'Analysis- Problem 5'!$B$74:$AB$74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'Analysis- Problem 5'!$B$92:$AB$92</c:f>
              <c:numCache>
                <c:formatCode>General</c:formatCode>
                <c:ptCount val="27"/>
                <c:pt idx="0">
                  <c:v>466.3</c:v>
                </c:pt>
                <c:pt idx="1">
                  <c:v>660</c:v>
                </c:pt>
                <c:pt idx="2">
                  <c:v>513.20000000000005</c:v>
                </c:pt>
                <c:pt idx="3">
                  <c:v>497.6</c:v>
                </c:pt>
                <c:pt idx="4">
                  <c:v>597.6</c:v>
                </c:pt>
                <c:pt idx="5">
                  <c:v>509.6</c:v>
                </c:pt>
                <c:pt idx="6">
                  <c:v>561.1</c:v>
                </c:pt>
                <c:pt idx="7">
                  <c:v>492.5</c:v>
                </c:pt>
                <c:pt idx="8">
                  <c:v>360.4</c:v>
                </c:pt>
                <c:pt idx="9">
                  <c:v>559.5</c:v>
                </c:pt>
                <c:pt idx="10">
                  <c:v>501.2</c:v>
                </c:pt>
                <c:pt idx="11">
                  <c:v>552.1</c:v>
                </c:pt>
                <c:pt idx="12">
                  <c:v>526.6</c:v>
                </c:pt>
                <c:pt idx="13">
                  <c:v>585.5</c:v>
                </c:pt>
                <c:pt idx="14">
                  <c:v>529.4</c:v>
                </c:pt>
                <c:pt idx="15">
                  <c:v>506</c:v>
                </c:pt>
                <c:pt idx="16">
                  <c:v>525.79999999999995</c:v>
                </c:pt>
                <c:pt idx="17">
                  <c:v>500.40000000000003</c:v>
                </c:pt>
                <c:pt idx="18">
                  <c:v>527.6</c:v>
                </c:pt>
                <c:pt idx="19">
                  <c:v>498.8</c:v>
                </c:pt>
                <c:pt idx="20">
                  <c:v>524.5</c:v>
                </c:pt>
                <c:pt idx="21">
                  <c:v>483.8</c:v>
                </c:pt>
                <c:pt idx="22">
                  <c:v>497.9</c:v>
                </c:pt>
                <c:pt idx="23">
                  <c:v>508.1</c:v>
                </c:pt>
                <c:pt idx="24">
                  <c:v>508.1</c:v>
                </c:pt>
                <c:pt idx="25">
                  <c:v>502.3</c:v>
                </c:pt>
                <c:pt idx="26">
                  <c:v>116.01</c:v>
                </c:pt>
              </c:numCache>
            </c:numRef>
          </c:val>
          <c:extLst>
            <c:ext xmlns:c16="http://schemas.microsoft.com/office/drawing/2014/chart" uri="{C3380CC4-5D6E-409C-BE32-E72D297353CC}">
              <c16:uniqueId val="{00000011-C452-4B45-85CA-39080787FD21}"/>
            </c:ext>
          </c:extLst>
        </c:ser>
        <c:ser>
          <c:idx val="18"/>
          <c:order val="18"/>
          <c:tx>
            <c:strRef>
              <c:f>'Analysis- Problem 5'!$A$93</c:f>
              <c:strCache>
                <c:ptCount val="1"/>
                <c:pt idx="0">
                  <c:v>2022-July</c:v>
                </c:pt>
              </c:strCache>
            </c:strRef>
          </c:tx>
          <c:spPr>
            <a:solidFill>
              <a:schemeClr val="accent1">
                <a:lumMod val="80000"/>
              </a:schemeClr>
            </a:solidFill>
            <a:ln>
              <a:noFill/>
            </a:ln>
            <a:effectLst/>
          </c:spPr>
          <c:invertIfNegative val="0"/>
          <c:cat>
            <c:strRef>
              <c:f>'Analysis- Problem 5'!$B$74:$AB$74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'Analysis- Problem 5'!$B$93:$AB$93</c:f>
              <c:numCache>
                <c:formatCode>General</c:formatCode>
                <c:ptCount val="27"/>
                <c:pt idx="0">
                  <c:v>471</c:v>
                </c:pt>
                <c:pt idx="1">
                  <c:v>640.9</c:v>
                </c:pt>
                <c:pt idx="2">
                  <c:v>526.1</c:v>
                </c:pt>
                <c:pt idx="3">
                  <c:v>500</c:v>
                </c:pt>
                <c:pt idx="4">
                  <c:v>582.79999999999995</c:v>
                </c:pt>
                <c:pt idx="5">
                  <c:v>523.29999999999995</c:v>
                </c:pt>
                <c:pt idx="6">
                  <c:v>559.20000000000005</c:v>
                </c:pt>
                <c:pt idx="7">
                  <c:v>492.7</c:v>
                </c:pt>
                <c:pt idx="8">
                  <c:v>360.7</c:v>
                </c:pt>
                <c:pt idx="9">
                  <c:v>568.1</c:v>
                </c:pt>
                <c:pt idx="10">
                  <c:v>502.7</c:v>
                </c:pt>
                <c:pt idx="11">
                  <c:v>556</c:v>
                </c:pt>
                <c:pt idx="12">
                  <c:v>526.9</c:v>
                </c:pt>
                <c:pt idx="13">
                  <c:v>586.4</c:v>
                </c:pt>
                <c:pt idx="14">
                  <c:v>533</c:v>
                </c:pt>
                <c:pt idx="15">
                  <c:v>510.3</c:v>
                </c:pt>
                <c:pt idx="16">
                  <c:v>529.6</c:v>
                </c:pt>
                <c:pt idx="17">
                  <c:v>503.40000000000003</c:v>
                </c:pt>
                <c:pt idx="18">
                  <c:v>538.70000000000005</c:v>
                </c:pt>
                <c:pt idx="19">
                  <c:v>501.8</c:v>
                </c:pt>
                <c:pt idx="20">
                  <c:v>526.6</c:v>
                </c:pt>
                <c:pt idx="21">
                  <c:v>485.3</c:v>
                </c:pt>
                <c:pt idx="22">
                  <c:v>499.5</c:v>
                </c:pt>
                <c:pt idx="23">
                  <c:v>515.20000000000005</c:v>
                </c:pt>
                <c:pt idx="24">
                  <c:v>509.2</c:v>
                </c:pt>
                <c:pt idx="25">
                  <c:v>504.9</c:v>
                </c:pt>
                <c:pt idx="26">
                  <c:v>105.49</c:v>
                </c:pt>
              </c:numCache>
            </c:numRef>
          </c:val>
          <c:extLst>
            <c:ext xmlns:c16="http://schemas.microsoft.com/office/drawing/2014/chart" uri="{C3380CC4-5D6E-409C-BE32-E72D297353CC}">
              <c16:uniqueId val="{00000012-C452-4B45-85CA-39080787FD21}"/>
            </c:ext>
          </c:extLst>
        </c:ser>
        <c:ser>
          <c:idx val="19"/>
          <c:order val="19"/>
          <c:tx>
            <c:strRef>
              <c:f>'Analysis- Problem 5'!$A$94</c:f>
              <c:strCache>
                <c:ptCount val="1"/>
                <c:pt idx="0">
                  <c:v>2022-August</c:v>
                </c:pt>
              </c:strCache>
            </c:strRef>
          </c:tx>
          <c:spPr>
            <a:solidFill>
              <a:schemeClr val="accent2">
                <a:lumMod val="80000"/>
              </a:schemeClr>
            </a:solidFill>
            <a:ln>
              <a:noFill/>
            </a:ln>
            <a:effectLst/>
          </c:spPr>
          <c:invertIfNegative val="0"/>
          <c:cat>
            <c:strRef>
              <c:f>'Analysis- Problem 5'!$B$74:$AB$74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'Analysis- Problem 5'!$B$94:$AB$94</c:f>
              <c:numCache>
                <c:formatCode>General</c:formatCode>
                <c:ptCount val="27"/>
                <c:pt idx="0">
                  <c:v>481.9</c:v>
                </c:pt>
                <c:pt idx="1">
                  <c:v>621.5</c:v>
                </c:pt>
                <c:pt idx="2">
                  <c:v>508.1</c:v>
                </c:pt>
                <c:pt idx="3">
                  <c:v>504.4</c:v>
                </c:pt>
                <c:pt idx="4">
                  <c:v>573</c:v>
                </c:pt>
                <c:pt idx="5">
                  <c:v>519.20000000000005</c:v>
                </c:pt>
                <c:pt idx="6">
                  <c:v>572.9</c:v>
                </c:pt>
                <c:pt idx="7">
                  <c:v>501.6</c:v>
                </c:pt>
                <c:pt idx="8">
                  <c:v>363.3</c:v>
                </c:pt>
                <c:pt idx="9">
                  <c:v>578.9</c:v>
                </c:pt>
                <c:pt idx="10">
                  <c:v>504.1</c:v>
                </c:pt>
                <c:pt idx="11">
                  <c:v>559.20000000000005</c:v>
                </c:pt>
                <c:pt idx="12">
                  <c:v>530.6</c:v>
                </c:pt>
                <c:pt idx="13">
                  <c:v>587.4</c:v>
                </c:pt>
                <c:pt idx="14">
                  <c:v>536.4</c:v>
                </c:pt>
                <c:pt idx="15">
                  <c:v>514.4</c:v>
                </c:pt>
                <c:pt idx="16">
                  <c:v>533.1</c:v>
                </c:pt>
                <c:pt idx="17">
                  <c:v>507</c:v>
                </c:pt>
                <c:pt idx="18">
                  <c:v>536.29999999999995</c:v>
                </c:pt>
                <c:pt idx="19">
                  <c:v>505</c:v>
                </c:pt>
                <c:pt idx="20">
                  <c:v>528.79999999999995</c:v>
                </c:pt>
                <c:pt idx="21">
                  <c:v>486.2</c:v>
                </c:pt>
                <c:pt idx="22">
                  <c:v>501.3</c:v>
                </c:pt>
                <c:pt idx="23">
                  <c:v>517.9</c:v>
                </c:pt>
                <c:pt idx="24">
                  <c:v>513.70000000000005</c:v>
                </c:pt>
                <c:pt idx="25">
                  <c:v>507.1</c:v>
                </c:pt>
                <c:pt idx="26">
                  <c:v>97.4</c:v>
                </c:pt>
              </c:numCache>
            </c:numRef>
          </c:val>
          <c:extLst>
            <c:ext xmlns:c16="http://schemas.microsoft.com/office/drawing/2014/chart" uri="{C3380CC4-5D6E-409C-BE32-E72D297353CC}">
              <c16:uniqueId val="{00000013-C452-4B45-85CA-39080787FD21}"/>
            </c:ext>
          </c:extLst>
        </c:ser>
        <c:ser>
          <c:idx val="20"/>
          <c:order val="20"/>
          <c:tx>
            <c:strRef>
              <c:f>'Analysis- Problem 5'!$A$95</c:f>
              <c:strCache>
                <c:ptCount val="1"/>
                <c:pt idx="0">
                  <c:v>2022-September</c:v>
                </c:pt>
              </c:strCache>
            </c:strRef>
          </c:tx>
          <c:spPr>
            <a:solidFill>
              <a:schemeClr val="accent3">
                <a:lumMod val="80000"/>
              </a:schemeClr>
            </a:solidFill>
            <a:ln>
              <a:noFill/>
            </a:ln>
            <a:effectLst/>
          </c:spPr>
          <c:invertIfNegative val="0"/>
          <c:cat>
            <c:strRef>
              <c:f>'Analysis- Problem 5'!$B$74:$AB$74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'Analysis- Problem 5'!$B$95:$AB$95</c:f>
              <c:numCache>
                <c:formatCode>General</c:formatCode>
                <c:ptCount val="27"/>
                <c:pt idx="0">
                  <c:v>491.3</c:v>
                </c:pt>
                <c:pt idx="1">
                  <c:v>629.6</c:v>
                </c:pt>
                <c:pt idx="2">
                  <c:v>509.6</c:v>
                </c:pt>
                <c:pt idx="3">
                  <c:v>509.3</c:v>
                </c:pt>
                <c:pt idx="4">
                  <c:v>562.1</c:v>
                </c:pt>
                <c:pt idx="5">
                  <c:v>497.3</c:v>
                </c:pt>
                <c:pt idx="6">
                  <c:v>589.5</c:v>
                </c:pt>
                <c:pt idx="7">
                  <c:v>507.3</c:v>
                </c:pt>
                <c:pt idx="8">
                  <c:v>365.5</c:v>
                </c:pt>
                <c:pt idx="9">
                  <c:v>590</c:v>
                </c:pt>
                <c:pt idx="10">
                  <c:v>505.9</c:v>
                </c:pt>
                <c:pt idx="11">
                  <c:v>562.6</c:v>
                </c:pt>
                <c:pt idx="12">
                  <c:v>535.1</c:v>
                </c:pt>
                <c:pt idx="13">
                  <c:v>590.1</c:v>
                </c:pt>
                <c:pt idx="14">
                  <c:v>540.6</c:v>
                </c:pt>
                <c:pt idx="15">
                  <c:v>519.29999999999995</c:v>
                </c:pt>
                <c:pt idx="16">
                  <c:v>537.4</c:v>
                </c:pt>
                <c:pt idx="17">
                  <c:v>508.5</c:v>
                </c:pt>
                <c:pt idx="18">
                  <c:v>538.4</c:v>
                </c:pt>
                <c:pt idx="19">
                  <c:v>508.1</c:v>
                </c:pt>
                <c:pt idx="20">
                  <c:v>531.79999999999995</c:v>
                </c:pt>
                <c:pt idx="21">
                  <c:v>487.4</c:v>
                </c:pt>
                <c:pt idx="22">
                  <c:v>503.4</c:v>
                </c:pt>
                <c:pt idx="23">
                  <c:v>520.20000000000005</c:v>
                </c:pt>
                <c:pt idx="24">
                  <c:v>512.79999999999995</c:v>
                </c:pt>
                <c:pt idx="25">
                  <c:v>508.9</c:v>
                </c:pt>
                <c:pt idx="26">
                  <c:v>90.71</c:v>
                </c:pt>
              </c:numCache>
            </c:numRef>
          </c:val>
          <c:extLst>
            <c:ext xmlns:c16="http://schemas.microsoft.com/office/drawing/2014/chart" uri="{C3380CC4-5D6E-409C-BE32-E72D297353CC}">
              <c16:uniqueId val="{00000014-C452-4B45-85CA-39080787FD21}"/>
            </c:ext>
          </c:extLst>
        </c:ser>
        <c:ser>
          <c:idx val="21"/>
          <c:order val="21"/>
          <c:tx>
            <c:strRef>
              <c:f>'Analysis- Problem 5'!$A$96</c:f>
              <c:strCache>
                <c:ptCount val="1"/>
                <c:pt idx="0">
                  <c:v>2022-October</c:v>
                </c:pt>
              </c:strCache>
            </c:strRef>
          </c:tx>
          <c:spPr>
            <a:solidFill>
              <a:schemeClr val="accent4">
                <a:lumMod val="80000"/>
              </a:schemeClr>
            </a:solidFill>
            <a:ln>
              <a:noFill/>
            </a:ln>
            <a:effectLst/>
          </c:spPr>
          <c:invertIfNegative val="0"/>
          <c:cat>
            <c:strRef>
              <c:f>'Analysis- Problem 5'!$B$74:$AB$74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'Analysis- Problem 5'!$B$96:$AB$96</c:f>
              <c:numCache>
                <c:formatCode>General</c:formatCode>
                <c:ptCount val="27"/>
                <c:pt idx="0">
                  <c:v>496.3</c:v>
                </c:pt>
                <c:pt idx="1">
                  <c:v>634.6</c:v>
                </c:pt>
                <c:pt idx="2">
                  <c:v>513.1</c:v>
                </c:pt>
                <c:pt idx="3">
                  <c:v>512.79999999999995</c:v>
                </c:pt>
                <c:pt idx="4">
                  <c:v>555.79999999999995</c:v>
                </c:pt>
                <c:pt idx="5">
                  <c:v>491.7</c:v>
                </c:pt>
                <c:pt idx="6">
                  <c:v>613.1</c:v>
                </c:pt>
                <c:pt idx="7">
                  <c:v>509.4</c:v>
                </c:pt>
                <c:pt idx="8">
                  <c:v>366.4</c:v>
                </c:pt>
                <c:pt idx="9">
                  <c:v>597.9</c:v>
                </c:pt>
                <c:pt idx="10">
                  <c:v>507.3</c:v>
                </c:pt>
                <c:pt idx="11">
                  <c:v>565.4</c:v>
                </c:pt>
                <c:pt idx="12">
                  <c:v>540.29999999999995</c:v>
                </c:pt>
                <c:pt idx="13">
                  <c:v>591.29999999999995</c:v>
                </c:pt>
                <c:pt idx="14">
                  <c:v>543.5</c:v>
                </c:pt>
                <c:pt idx="15">
                  <c:v>522.29999999999995</c:v>
                </c:pt>
                <c:pt idx="16">
                  <c:v>540.5</c:v>
                </c:pt>
                <c:pt idx="17">
                  <c:v>513.59999999999991</c:v>
                </c:pt>
                <c:pt idx="18">
                  <c:v>541.29999999999995</c:v>
                </c:pt>
                <c:pt idx="19">
                  <c:v>510.8</c:v>
                </c:pt>
                <c:pt idx="20">
                  <c:v>534.6</c:v>
                </c:pt>
                <c:pt idx="21">
                  <c:v>489.1</c:v>
                </c:pt>
                <c:pt idx="22">
                  <c:v>505.1</c:v>
                </c:pt>
                <c:pt idx="23">
                  <c:v>521.1</c:v>
                </c:pt>
                <c:pt idx="24">
                  <c:v>516.4</c:v>
                </c:pt>
                <c:pt idx="25">
                  <c:v>511.2</c:v>
                </c:pt>
                <c:pt idx="26">
                  <c:v>91.7</c:v>
                </c:pt>
              </c:numCache>
            </c:numRef>
          </c:val>
          <c:extLst>
            <c:ext xmlns:c16="http://schemas.microsoft.com/office/drawing/2014/chart" uri="{C3380CC4-5D6E-409C-BE32-E72D297353CC}">
              <c16:uniqueId val="{00000015-C452-4B45-85CA-39080787FD21}"/>
            </c:ext>
          </c:extLst>
        </c:ser>
        <c:ser>
          <c:idx val="22"/>
          <c:order val="22"/>
          <c:tx>
            <c:strRef>
              <c:f>'Analysis- Problem 5'!$A$97</c:f>
              <c:strCache>
                <c:ptCount val="1"/>
                <c:pt idx="0">
                  <c:v>2022-November</c:v>
                </c:pt>
              </c:strCache>
            </c:strRef>
          </c:tx>
          <c:spPr>
            <a:solidFill>
              <a:schemeClr val="accent5">
                <a:lumMod val="80000"/>
              </a:schemeClr>
            </a:solidFill>
            <a:ln>
              <a:noFill/>
            </a:ln>
            <a:effectLst/>
          </c:spPr>
          <c:invertIfNegative val="0"/>
          <c:cat>
            <c:strRef>
              <c:f>'Analysis- Problem 5'!$B$74:$AB$74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'Analysis- Problem 5'!$B$97:$AB$97</c:f>
              <c:numCache>
                <c:formatCode>General</c:formatCode>
                <c:ptCount val="27"/>
                <c:pt idx="0">
                  <c:v>502.7</c:v>
                </c:pt>
                <c:pt idx="1">
                  <c:v>630</c:v>
                </c:pt>
                <c:pt idx="2">
                  <c:v>544.79999999999995</c:v>
                </c:pt>
                <c:pt idx="3">
                  <c:v>516.9</c:v>
                </c:pt>
                <c:pt idx="4">
                  <c:v>562.9</c:v>
                </c:pt>
                <c:pt idx="5">
                  <c:v>482.4</c:v>
                </c:pt>
                <c:pt idx="6">
                  <c:v>560.20000000000005</c:v>
                </c:pt>
                <c:pt idx="7">
                  <c:v>511.7</c:v>
                </c:pt>
                <c:pt idx="8">
                  <c:v>367</c:v>
                </c:pt>
                <c:pt idx="9">
                  <c:v>606.40000000000009</c:v>
                </c:pt>
                <c:pt idx="10">
                  <c:v>508.9</c:v>
                </c:pt>
                <c:pt idx="11">
                  <c:v>568.79999999999995</c:v>
                </c:pt>
                <c:pt idx="12">
                  <c:v>536.20000000000005</c:v>
                </c:pt>
                <c:pt idx="13">
                  <c:v>593</c:v>
                </c:pt>
                <c:pt idx="14">
                  <c:v>547</c:v>
                </c:pt>
                <c:pt idx="15">
                  <c:v>524.9</c:v>
                </c:pt>
                <c:pt idx="16">
                  <c:v>543.70000000000005</c:v>
                </c:pt>
                <c:pt idx="17">
                  <c:v>515.40000000000009</c:v>
                </c:pt>
                <c:pt idx="18">
                  <c:v>543.5</c:v>
                </c:pt>
                <c:pt idx="19">
                  <c:v>513.79999999999995</c:v>
                </c:pt>
                <c:pt idx="20">
                  <c:v>537.9</c:v>
                </c:pt>
                <c:pt idx="21">
                  <c:v>489.4</c:v>
                </c:pt>
                <c:pt idx="22">
                  <c:v>506</c:v>
                </c:pt>
                <c:pt idx="23">
                  <c:v>522.1</c:v>
                </c:pt>
                <c:pt idx="24">
                  <c:v>520.79999999999995</c:v>
                </c:pt>
                <c:pt idx="25">
                  <c:v>513.1</c:v>
                </c:pt>
                <c:pt idx="26">
                  <c:v>87.55</c:v>
                </c:pt>
              </c:numCache>
            </c:numRef>
          </c:val>
          <c:extLst>
            <c:ext xmlns:c16="http://schemas.microsoft.com/office/drawing/2014/chart" uri="{C3380CC4-5D6E-409C-BE32-E72D297353CC}">
              <c16:uniqueId val="{00000016-C452-4B45-85CA-39080787FD21}"/>
            </c:ext>
          </c:extLst>
        </c:ser>
        <c:ser>
          <c:idx val="23"/>
          <c:order val="23"/>
          <c:tx>
            <c:strRef>
              <c:f>'Analysis- Problem 5'!$A$98</c:f>
              <c:strCache>
                <c:ptCount val="1"/>
                <c:pt idx="0">
                  <c:v>2022-December</c:v>
                </c:pt>
              </c:strCache>
            </c:strRef>
          </c:tx>
          <c:spPr>
            <a:solidFill>
              <a:schemeClr val="accent6">
                <a:lumMod val="80000"/>
              </a:schemeClr>
            </a:solidFill>
            <a:ln>
              <a:noFill/>
            </a:ln>
            <a:effectLst/>
          </c:spPr>
          <c:invertIfNegative val="0"/>
          <c:cat>
            <c:strRef>
              <c:f>'Analysis- Problem 5'!$B$74:$AB$74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'Analysis- Problem 5'!$B$98:$AB$98</c:f>
              <c:numCache>
                <c:formatCode>General</c:formatCode>
                <c:ptCount val="27"/>
                <c:pt idx="0">
                  <c:v>508.2</c:v>
                </c:pt>
                <c:pt idx="1">
                  <c:v>628.79999999999995</c:v>
                </c:pt>
                <c:pt idx="2">
                  <c:v>571.20000000000005</c:v>
                </c:pt>
                <c:pt idx="3">
                  <c:v>520.9</c:v>
                </c:pt>
                <c:pt idx="4">
                  <c:v>561.5</c:v>
                </c:pt>
                <c:pt idx="5">
                  <c:v>474.2</c:v>
                </c:pt>
                <c:pt idx="6">
                  <c:v>488.8</c:v>
                </c:pt>
                <c:pt idx="7">
                  <c:v>512.6</c:v>
                </c:pt>
                <c:pt idx="8">
                  <c:v>366.1</c:v>
                </c:pt>
                <c:pt idx="9">
                  <c:v>613.20000000000005</c:v>
                </c:pt>
                <c:pt idx="10">
                  <c:v>510.6</c:v>
                </c:pt>
                <c:pt idx="11">
                  <c:v>571.29999999999995</c:v>
                </c:pt>
                <c:pt idx="12">
                  <c:v>528.9</c:v>
                </c:pt>
                <c:pt idx="13">
                  <c:v>594.29999999999995</c:v>
                </c:pt>
                <c:pt idx="14">
                  <c:v>549.79999999999995</c:v>
                </c:pt>
                <c:pt idx="15">
                  <c:v>527.4</c:v>
                </c:pt>
                <c:pt idx="16">
                  <c:v>546.5</c:v>
                </c:pt>
                <c:pt idx="17">
                  <c:v>512.09999999999991</c:v>
                </c:pt>
                <c:pt idx="18">
                  <c:v>545.4</c:v>
                </c:pt>
                <c:pt idx="19">
                  <c:v>515.79999999999995</c:v>
                </c:pt>
                <c:pt idx="20">
                  <c:v>541.79999999999995</c:v>
                </c:pt>
                <c:pt idx="21">
                  <c:v>490.6</c:v>
                </c:pt>
                <c:pt idx="22">
                  <c:v>507.2</c:v>
                </c:pt>
                <c:pt idx="23">
                  <c:v>523.20000000000005</c:v>
                </c:pt>
                <c:pt idx="24">
                  <c:v>527.5</c:v>
                </c:pt>
                <c:pt idx="25">
                  <c:v>515.70000000000005</c:v>
                </c:pt>
                <c:pt idx="26">
                  <c:v>78.099999999999994</c:v>
                </c:pt>
              </c:numCache>
            </c:numRef>
          </c:val>
          <c:extLst>
            <c:ext xmlns:c16="http://schemas.microsoft.com/office/drawing/2014/chart" uri="{C3380CC4-5D6E-409C-BE32-E72D297353CC}">
              <c16:uniqueId val="{00000017-C452-4B45-85CA-39080787FD21}"/>
            </c:ext>
          </c:extLst>
        </c:ser>
        <c:ser>
          <c:idx val="24"/>
          <c:order val="24"/>
          <c:tx>
            <c:strRef>
              <c:f>'Analysis- Problem 5'!$A$99</c:f>
              <c:strCache>
                <c:ptCount val="1"/>
                <c:pt idx="0">
                  <c:v>2023-January</c:v>
                </c:pt>
              </c:strCache>
            </c:strRef>
          </c:tx>
          <c:spPr>
            <a:solidFill>
              <a:schemeClr val="accent1">
                <a:lumMod val="60000"/>
                <a:lumOff val="40000"/>
              </a:schemeClr>
            </a:solidFill>
            <a:ln>
              <a:noFill/>
            </a:ln>
            <a:effectLst/>
          </c:spPr>
          <c:invertIfNegative val="0"/>
          <c:cat>
            <c:strRef>
              <c:f>'Analysis- Problem 5'!$B$74:$AB$74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'Analysis- Problem 5'!$B$99:$AB$99</c:f>
              <c:numCache>
                <c:formatCode>General</c:formatCode>
                <c:ptCount val="27"/>
                <c:pt idx="0">
                  <c:v>521.1</c:v>
                </c:pt>
                <c:pt idx="1">
                  <c:v>634.20000000000005</c:v>
                </c:pt>
                <c:pt idx="2">
                  <c:v>584.4</c:v>
                </c:pt>
                <c:pt idx="3">
                  <c:v>524.1</c:v>
                </c:pt>
                <c:pt idx="4">
                  <c:v>557.79999999999995</c:v>
                </c:pt>
                <c:pt idx="5">
                  <c:v>475.1</c:v>
                </c:pt>
                <c:pt idx="6">
                  <c:v>472.1</c:v>
                </c:pt>
                <c:pt idx="7">
                  <c:v>512.79999999999995</c:v>
                </c:pt>
                <c:pt idx="8">
                  <c:v>364.1</c:v>
                </c:pt>
                <c:pt idx="9">
                  <c:v>623.20000000000005</c:v>
                </c:pt>
                <c:pt idx="10">
                  <c:v>512</c:v>
                </c:pt>
                <c:pt idx="11">
                  <c:v>574</c:v>
                </c:pt>
                <c:pt idx="12">
                  <c:v>531.20000000000005</c:v>
                </c:pt>
                <c:pt idx="13">
                  <c:v>596.70000000000005</c:v>
                </c:pt>
                <c:pt idx="14">
                  <c:v>552.6</c:v>
                </c:pt>
                <c:pt idx="15">
                  <c:v>529.20000000000005</c:v>
                </c:pt>
                <c:pt idx="16">
                  <c:v>549</c:v>
                </c:pt>
                <c:pt idx="17">
                  <c:v>516.29999999999995</c:v>
                </c:pt>
                <c:pt idx="18">
                  <c:v>545.29999999999995</c:v>
                </c:pt>
                <c:pt idx="19">
                  <c:v>518.1</c:v>
                </c:pt>
                <c:pt idx="20">
                  <c:v>545.5</c:v>
                </c:pt>
                <c:pt idx="21">
                  <c:v>491.3</c:v>
                </c:pt>
                <c:pt idx="22">
                  <c:v>509.1</c:v>
                </c:pt>
                <c:pt idx="23">
                  <c:v>523.9</c:v>
                </c:pt>
                <c:pt idx="24">
                  <c:v>535.79999999999995</c:v>
                </c:pt>
                <c:pt idx="25">
                  <c:v>518.20000000000005</c:v>
                </c:pt>
                <c:pt idx="26">
                  <c:v>80.92</c:v>
                </c:pt>
              </c:numCache>
            </c:numRef>
          </c:val>
          <c:extLst>
            <c:ext xmlns:c16="http://schemas.microsoft.com/office/drawing/2014/chart" uri="{C3380CC4-5D6E-409C-BE32-E72D297353CC}">
              <c16:uniqueId val="{00000018-C452-4B45-85CA-39080787FD21}"/>
            </c:ext>
          </c:extLst>
        </c:ser>
        <c:ser>
          <c:idx val="25"/>
          <c:order val="25"/>
          <c:tx>
            <c:strRef>
              <c:f>'Analysis- Problem 5'!$A$100</c:f>
              <c:strCache>
                <c:ptCount val="1"/>
                <c:pt idx="0">
                  <c:v>2023-February</c:v>
                </c:pt>
              </c:strCache>
            </c:strRef>
          </c:tx>
          <c:spPr>
            <a:solidFill>
              <a:schemeClr val="accent2">
                <a:lumMod val="60000"/>
                <a:lumOff val="40000"/>
              </a:schemeClr>
            </a:solidFill>
            <a:ln>
              <a:noFill/>
            </a:ln>
            <a:effectLst/>
          </c:spPr>
          <c:invertIfNegative val="0"/>
          <c:cat>
            <c:strRef>
              <c:f>'Analysis- Problem 5'!$B$74:$AB$74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'Analysis- Problem 5'!$B$100:$AB$100</c:f>
              <c:numCache>
                <c:formatCode>General</c:formatCode>
                <c:ptCount val="27"/>
                <c:pt idx="0">
                  <c:v>523.29999999999995</c:v>
                </c:pt>
                <c:pt idx="1">
                  <c:v>625.1</c:v>
                </c:pt>
                <c:pt idx="2">
                  <c:v>526.29999999999995</c:v>
                </c:pt>
                <c:pt idx="3">
                  <c:v>532.20000000000005</c:v>
                </c:pt>
                <c:pt idx="4">
                  <c:v>534.9</c:v>
                </c:pt>
                <c:pt idx="5">
                  <c:v>508.8</c:v>
                </c:pt>
                <c:pt idx="6">
                  <c:v>469.4</c:v>
                </c:pt>
                <c:pt idx="7">
                  <c:v>513.6</c:v>
                </c:pt>
                <c:pt idx="8">
                  <c:v>361</c:v>
                </c:pt>
                <c:pt idx="9">
                  <c:v>626.59999999999991</c:v>
                </c:pt>
                <c:pt idx="10">
                  <c:v>514.79999999999995</c:v>
                </c:pt>
                <c:pt idx="11">
                  <c:v>579.5</c:v>
                </c:pt>
                <c:pt idx="12">
                  <c:v>532.5</c:v>
                </c:pt>
                <c:pt idx="13">
                  <c:v>600.5</c:v>
                </c:pt>
                <c:pt idx="14">
                  <c:v>556.5</c:v>
                </c:pt>
                <c:pt idx="15">
                  <c:v>532.70000000000005</c:v>
                </c:pt>
                <c:pt idx="16">
                  <c:v>552.9</c:v>
                </c:pt>
                <c:pt idx="17">
                  <c:v>520.5</c:v>
                </c:pt>
                <c:pt idx="18">
                  <c:v>546.5</c:v>
                </c:pt>
                <c:pt idx="19">
                  <c:v>522</c:v>
                </c:pt>
                <c:pt idx="20">
                  <c:v>551.79999999999995</c:v>
                </c:pt>
                <c:pt idx="21">
                  <c:v>493</c:v>
                </c:pt>
                <c:pt idx="22">
                  <c:v>511.5</c:v>
                </c:pt>
                <c:pt idx="23">
                  <c:v>526</c:v>
                </c:pt>
                <c:pt idx="24">
                  <c:v>543.1</c:v>
                </c:pt>
                <c:pt idx="25">
                  <c:v>522</c:v>
                </c:pt>
                <c:pt idx="26">
                  <c:v>82.28</c:v>
                </c:pt>
              </c:numCache>
            </c:numRef>
          </c:val>
          <c:extLst>
            <c:ext xmlns:c16="http://schemas.microsoft.com/office/drawing/2014/chart" uri="{C3380CC4-5D6E-409C-BE32-E72D297353CC}">
              <c16:uniqueId val="{00000019-C452-4B45-85CA-39080787FD21}"/>
            </c:ext>
          </c:extLst>
        </c:ser>
        <c:ser>
          <c:idx val="26"/>
          <c:order val="26"/>
          <c:tx>
            <c:strRef>
              <c:f>'Analysis- Problem 5'!$A$101</c:f>
              <c:strCache>
                <c:ptCount val="1"/>
                <c:pt idx="0">
                  <c:v>2023-March</c:v>
                </c:pt>
              </c:strCache>
            </c:strRef>
          </c:tx>
          <c:spPr>
            <a:solidFill>
              <a:schemeClr val="accent3">
                <a:lumMod val="60000"/>
                <a:lumOff val="40000"/>
              </a:schemeClr>
            </a:solidFill>
            <a:ln>
              <a:noFill/>
            </a:ln>
            <a:effectLst/>
          </c:spPr>
          <c:invertIfNegative val="0"/>
          <c:cat>
            <c:strRef>
              <c:f>'Analysis- Problem 5'!$B$74:$AB$74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'Analysis- Problem 5'!$B$101:$AB$101</c:f>
              <c:numCache>
                <c:formatCode>General</c:formatCode>
                <c:ptCount val="27"/>
                <c:pt idx="0">
                  <c:v>523.4</c:v>
                </c:pt>
                <c:pt idx="1">
                  <c:v>625.1</c:v>
                </c:pt>
                <c:pt idx="2">
                  <c:v>526.29999999999995</c:v>
                </c:pt>
                <c:pt idx="3">
                  <c:v>532.20000000000005</c:v>
                </c:pt>
                <c:pt idx="4">
                  <c:v>534.70000000000005</c:v>
                </c:pt>
                <c:pt idx="5">
                  <c:v>508.8</c:v>
                </c:pt>
                <c:pt idx="6">
                  <c:v>469.6</c:v>
                </c:pt>
                <c:pt idx="7">
                  <c:v>513.79999999999995</c:v>
                </c:pt>
                <c:pt idx="8">
                  <c:v>361</c:v>
                </c:pt>
                <c:pt idx="9">
                  <c:v>626.59999999999991</c:v>
                </c:pt>
                <c:pt idx="10">
                  <c:v>514.79999999999995</c:v>
                </c:pt>
                <c:pt idx="11">
                  <c:v>579.5</c:v>
                </c:pt>
                <c:pt idx="12">
                  <c:v>532.6</c:v>
                </c:pt>
                <c:pt idx="13">
                  <c:v>600.6</c:v>
                </c:pt>
                <c:pt idx="14">
                  <c:v>556.29999999999995</c:v>
                </c:pt>
                <c:pt idx="15">
                  <c:v>532.70000000000005</c:v>
                </c:pt>
                <c:pt idx="16">
                  <c:v>552.9</c:v>
                </c:pt>
                <c:pt idx="17">
                  <c:v>520.5</c:v>
                </c:pt>
                <c:pt idx="18">
                  <c:v>545.9</c:v>
                </c:pt>
                <c:pt idx="19">
                  <c:v>522</c:v>
                </c:pt>
                <c:pt idx="20">
                  <c:v>551.79999999999995</c:v>
                </c:pt>
                <c:pt idx="21">
                  <c:v>493</c:v>
                </c:pt>
                <c:pt idx="22">
                  <c:v>511.5</c:v>
                </c:pt>
                <c:pt idx="23">
                  <c:v>526</c:v>
                </c:pt>
                <c:pt idx="24">
                  <c:v>543.20000000000005</c:v>
                </c:pt>
                <c:pt idx="25">
                  <c:v>522</c:v>
                </c:pt>
                <c:pt idx="26">
                  <c:v>78.540000000000006</c:v>
                </c:pt>
              </c:numCache>
            </c:numRef>
          </c:val>
          <c:extLst>
            <c:ext xmlns:c16="http://schemas.microsoft.com/office/drawing/2014/chart" uri="{C3380CC4-5D6E-409C-BE32-E72D297353CC}">
              <c16:uniqueId val="{0000001A-C452-4B45-85CA-39080787FD21}"/>
            </c:ext>
          </c:extLst>
        </c:ser>
        <c:ser>
          <c:idx val="27"/>
          <c:order val="27"/>
          <c:tx>
            <c:strRef>
              <c:f>'Analysis- Problem 5'!$A$102</c:f>
              <c:strCache>
                <c:ptCount val="1"/>
                <c:pt idx="0">
                  <c:v>2023-April</c:v>
                </c:pt>
              </c:strCache>
            </c:strRef>
          </c:tx>
          <c:spPr>
            <a:solidFill>
              <a:schemeClr val="accent4">
                <a:lumMod val="60000"/>
                <a:lumOff val="40000"/>
              </a:schemeClr>
            </a:solidFill>
            <a:ln>
              <a:noFill/>
            </a:ln>
            <a:effectLst/>
          </c:spPr>
          <c:invertIfNegative val="0"/>
          <c:cat>
            <c:strRef>
              <c:f>'Analysis- Problem 5'!$B$74:$AB$74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'Analysis- Problem 5'!$B$102:$AB$102</c:f>
              <c:numCache>
                <c:formatCode>General</c:formatCode>
                <c:ptCount val="27"/>
                <c:pt idx="0">
                  <c:v>521.9</c:v>
                </c:pt>
                <c:pt idx="1">
                  <c:v>629.9</c:v>
                </c:pt>
                <c:pt idx="2">
                  <c:v>509.9</c:v>
                </c:pt>
                <c:pt idx="3">
                  <c:v>535.4</c:v>
                </c:pt>
                <c:pt idx="4">
                  <c:v>522.1</c:v>
                </c:pt>
                <c:pt idx="5">
                  <c:v>529.20000000000005</c:v>
                </c:pt>
                <c:pt idx="6">
                  <c:v>478.1</c:v>
                </c:pt>
                <c:pt idx="7">
                  <c:v>520.9</c:v>
                </c:pt>
                <c:pt idx="8">
                  <c:v>364.8</c:v>
                </c:pt>
                <c:pt idx="9">
                  <c:v>636.20000000000005</c:v>
                </c:pt>
                <c:pt idx="10">
                  <c:v>516.6</c:v>
                </c:pt>
                <c:pt idx="11">
                  <c:v>581</c:v>
                </c:pt>
                <c:pt idx="12">
                  <c:v>535.5</c:v>
                </c:pt>
                <c:pt idx="13">
                  <c:v>603.6</c:v>
                </c:pt>
                <c:pt idx="14">
                  <c:v>558.6</c:v>
                </c:pt>
                <c:pt idx="15">
                  <c:v>534.20000000000005</c:v>
                </c:pt>
                <c:pt idx="16">
                  <c:v>554.79999999999995</c:v>
                </c:pt>
                <c:pt idx="17">
                  <c:v>525.59999999999991</c:v>
                </c:pt>
                <c:pt idx="18">
                  <c:v>545.29999999999995</c:v>
                </c:pt>
                <c:pt idx="19">
                  <c:v>523.29999999999995</c:v>
                </c:pt>
                <c:pt idx="20">
                  <c:v>553.70000000000005</c:v>
                </c:pt>
                <c:pt idx="21">
                  <c:v>494</c:v>
                </c:pt>
                <c:pt idx="22">
                  <c:v>512.70000000000005</c:v>
                </c:pt>
                <c:pt idx="23">
                  <c:v>530</c:v>
                </c:pt>
                <c:pt idx="24">
                  <c:v>552.20000000000005</c:v>
                </c:pt>
                <c:pt idx="25">
                  <c:v>524.79999999999995</c:v>
                </c:pt>
                <c:pt idx="26">
                  <c:v>79.216541545454504</c:v>
                </c:pt>
              </c:numCache>
            </c:numRef>
          </c:val>
          <c:extLst>
            <c:ext xmlns:c16="http://schemas.microsoft.com/office/drawing/2014/chart" uri="{C3380CC4-5D6E-409C-BE32-E72D297353CC}">
              <c16:uniqueId val="{0000001B-C452-4B45-85CA-39080787FD21}"/>
            </c:ext>
          </c:extLst>
        </c:ser>
        <c:ser>
          <c:idx val="28"/>
          <c:order val="28"/>
          <c:tx>
            <c:strRef>
              <c:f>'Analysis- Problem 5'!$A$103</c:f>
              <c:strCache>
                <c:ptCount val="1"/>
                <c:pt idx="0">
                  <c:v>2023-May</c:v>
                </c:pt>
              </c:strCache>
            </c:strRef>
          </c:tx>
          <c:spPr>
            <a:solidFill>
              <a:schemeClr val="accent5">
                <a:lumMod val="60000"/>
                <a:lumOff val="40000"/>
              </a:schemeClr>
            </a:solidFill>
            <a:ln>
              <a:noFill/>
            </a:ln>
            <a:effectLst/>
          </c:spPr>
          <c:invertIfNegative val="0"/>
          <c:cat>
            <c:strRef>
              <c:f>'Analysis- Problem 5'!$B$74:$AB$74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'Analysis- Problem 5'!$B$103:$AB$103</c:f>
              <c:numCache>
                <c:formatCode>General</c:formatCode>
                <c:ptCount val="27"/>
                <c:pt idx="0">
                  <c:v>521.6</c:v>
                </c:pt>
                <c:pt idx="1">
                  <c:v>645.20000000000005</c:v>
                </c:pt>
                <c:pt idx="2">
                  <c:v>520.9</c:v>
                </c:pt>
                <c:pt idx="3">
                  <c:v>538.5</c:v>
                </c:pt>
                <c:pt idx="4">
                  <c:v>507.7</c:v>
                </c:pt>
                <c:pt idx="5">
                  <c:v>517</c:v>
                </c:pt>
                <c:pt idx="6">
                  <c:v>494.7</c:v>
                </c:pt>
                <c:pt idx="7">
                  <c:v>527.4</c:v>
                </c:pt>
                <c:pt idx="8">
                  <c:v>368.8</c:v>
                </c:pt>
                <c:pt idx="9">
                  <c:v>650.9</c:v>
                </c:pt>
                <c:pt idx="10">
                  <c:v>518</c:v>
                </c:pt>
                <c:pt idx="11">
                  <c:v>583</c:v>
                </c:pt>
                <c:pt idx="12">
                  <c:v>539</c:v>
                </c:pt>
                <c:pt idx="13">
                  <c:v>605.1</c:v>
                </c:pt>
                <c:pt idx="14">
                  <c:v>559.79999999999995</c:v>
                </c:pt>
                <c:pt idx="15">
                  <c:v>535.70000000000005</c:v>
                </c:pt>
                <c:pt idx="16">
                  <c:v>556.29999999999995</c:v>
                </c:pt>
                <c:pt idx="17">
                  <c:v>526.79999999999995</c:v>
                </c:pt>
                <c:pt idx="18">
                  <c:v>548.70000000000005</c:v>
                </c:pt>
                <c:pt idx="19">
                  <c:v>525.1</c:v>
                </c:pt>
                <c:pt idx="20">
                  <c:v>555.70000000000005</c:v>
                </c:pt>
                <c:pt idx="21">
                  <c:v>494.9</c:v>
                </c:pt>
                <c:pt idx="22">
                  <c:v>514.20000000000005</c:v>
                </c:pt>
                <c:pt idx="23">
                  <c:v>532.20000000000005</c:v>
                </c:pt>
                <c:pt idx="24">
                  <c:v>555.70000000000005</c:v>
                </c:pt>
                <c:pt idx="25">
                  <c:v>526.79999999999995</c:v>
                </c:pt>
                <c:pt idx="26">
                  <c:v>81.621881399999992</c:v>
                </c:pt>
              </c:numCache>
            </c:numRef>
          </c:val>
          <c:extLst>
            <c:ext xmlns:c16="http://schemas.microsoft.com/office/drawing/2014/chart" uri="{C3380CC4-5D6E-409C-BE32-E72D297353CC}">
              <c16:uniqueId val="{0000001C-C452-4B45-85CA-39080787FD21}"/>
            </c:ext>
          </c:extLst>
        </c:ser>
        <c:dLbls>
          <c:showLegendKey val="0"/>
          <c:showVal val="0"/>
          <c:showCatName val="0"/>
          <c:showSerName val="0"/>
          <c:showPercent val="0"/>
          <c:showBubbleSize val="0"/>
        </c:dLbls>
        <c:gapWidth val="219"/>
        <c:overlap val="-27"/>
        <c:axId val="1194426896"/>
        <c:axId val="1046248688"/>
      </c:barChart>
      <c:lineChart>
        <c:grouping val="standard"/>
        <c:varyColors val="0"/>
        <c:ser>
          <c:idx val="29"/>
          <c:order val="29"/>
          <c:tx>
            <c:strRef>
              <c:f>'Analysis- Problem 5'!$A$104</c:f>
              <c:strCache>
                <c:ptCount val="1"/>
                <c:pt idx="0">
                  <c:v>Correlation</c:v>
                </c:pt>
              </c:strCache>
            </c:strRef>
          </c:tx>
          <c:spPr>
            <a:ln w="28575" cap="rnd">
              <a:solidFill>
                <a:schemeClr val="accent6">
                  <a:lumMod val="60000"/>
                  <a:lumOff val="40000"/>
                </a:schemeClr>
              </a:solidFill>
              <a:round/>
            </a:ln>
            <a:effectLst/>
          </c:spPr>
          <c:marker>
            <c:symbol val="none"/>
          </c:marker>
          <c:cat>
            <c:strRef>
              <c:f>'Analysis- Problem 5'!$B$74:$AB$74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Oil Price</c:v>
                </c:pt>
              </c:strCache>
            </c:strRef>
          </c:cat>
          <c:val>
            <c:numRef>
              <c:f>'Analysis- Problem 5'!$B$104:$AB$104</c:f>
              <c:numCache>
                <c:formatCode>0%</c:formatCode>
                <c:ptCount val="27"/>
                <c:pt idx="0">
                  <c:v>0.26764502660050254</c:v>
                </c:pt>
                <c:pt idx="1">
                  <c:v>0.77994566161817047</c:v>
                </c:pt>
                <c:pt idx="2">
                  <c:v>-0.19314810468130705</c:v>
                </c:pt>
                <c:pt idx="3">
                  <c:v>0.36432373060508794</c:v>
                </c:pt>
                <c:pt idx="4">
                  <c:v>0.81211697119176385</c:v>
                </c:pt>
                <c:pt idx="5">
                  <c:v>0.47074267866786434</c:v>
                </c:pt>
                <c:pt idx="6">
                  <c:v>0.36545292454700468</c:v>
                </c:pt>
                <c:pt idx="7">
                  <c:v>0.17318060067214272</c:v>
                </c:pt>
                <c:pt idx="8">
                  <c:v>0.52973448444603499</c:v>
                </c:pt>
                <c:pt idx="9">
                  <c:v>0.34931775231587159</c:v>
                </c:pt>
                <c:pt idx="10">
                  <c:v>0.55890763985467296</c:v>
                </c:pt>
                <c:pt idx="11">
                  <c:v>0.49356235876555532</c:v>
                </c:pt>
                <c:pt idx="12">
                  <c:v>0.58842341937524489</c:v>
                </c:pt>
                <c:pt idx="13">
                  <c:v>0.39904898988486565</c:v>
                </c:pt>
                <c:pt idx="14">
                  <c:v>0.52786674137643319</c:v>
                </c:pt>
                <c:pt idx="15">
                  <c:v>0.5533170529836311</c:v>
                </c:pt>
                <c:pt idx="16">
                  <c:v>0.53186481046411005</c:v>
                </c:pt>
                <c:pt idx="17">
                  <c:v>0.43881839923787513</c:v>
                </c:pt>
                <c:pt idx="18">
                  <c:v>0.57809418626408549</c:v>
                </c:pt>
                <c:pt idx="19">
                  <c:v>0.51662798869996973</c:v>
                </c:pt>
                <c:pt idx="20">
                  <c:v>0.48589482001527445</c:v>
                </c:pt>
                <c:pt idx="21">
                  <c:v>0.67608069319071173</c:v>
                </c:pt>
                <c:pt idx="22">
                  <c:v>0.59770142384935065</c:v>
                </c:pt>
                <c:pt idx="23">
                  <c:v>0.45135827915327414</c:v>
                </c:pt>
                <c:pt idx="24">
                  <c:v>0.40712901321904149</c:v>
                </c:pt>
                <c:pt idx="25">
                  <c:v>0.54434010276088096</c:v>
                </c:pt>
              </c:numCache>
            </c:numRef>
          </c:val>
          <c:smooth val="0"/>
          <c:extLst>
            <c:ext xmlns:c16="http://schemas.microsoft.com/office/drawing/2014/chart" uri="{C3380CC4-5D6E-409C-BE32-E72D297353CC}">
              <c16:uniqueId val="{0000001D-C452-4B45-85CA-39080787FD21}"/>
            </c:ext>
          </c:extLst>
        </c:ser>
        <c:dLbls>
          <c:showLegendKey val="0"/>
          <c:showVal val="0"/>
          <c:showCatName val="0"/>
          <c:showSerName val="0"/>
          <c:showPercent val="0"/>
          <c:showBubbleSize val="0"/>
        </c:dLbls>
        <c:marker val="1"/>
        <c:smooth val="0"/>
        <c:axId val="1194419696"/>
        <c:axId val="1046241200"/>
      </c:lineChart>
      <c:catAx>
        <c:axId val="119442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248688"/>
        <c:crosses val="autoZero"/>
        <c:auto val="1"/>
        <c:lblAlgn val="ctr"/>
        <c:lblOffset val="100"/>
        <c:noMultiLvlLbl val="0"/>
      </c:catAx>
      <c:valAx>
        <c:axId val="104624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426896"/>
        <c:crosses val="autoZero"/>
        <c:crossBetween val="between"/>
      </c:valAx>
      <c:valAx>
        <c:axId val="1046241200"/>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419696"/>
        <c:crosses val="max"/>
        <c:crossBetween val="between"/>
      </c:valAx>
      <c:catAx>
        <c:axId val="1194419696"/>
        <c:scaling>
          <c:orientation val="minMax"/>
        </c:scaling>
        <c:delete val="1"/>
        <c:axPos val="b"/>
        <c:numFmt formatCode="General" sourceLinked="1"/>
        <c:majorTickMark val="none"/>
        <c:minorTickMark val="none"/>
        <c:tickLblPos val="nextTo"/>
        <c:crossAx val="104624120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0" normalizeH="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400"/>
              <a:t>Contribution of Broader Categories towards CPI Basket (May 2023)</a:t>
            </a:r>
          </a:p>
        </c:rich>
      </c:tx>
      <c:overlay val="0"/>
      <c:spPr>
        <a:noFill/>
        <a:ln>
          <a:noFill/>
        </a:ln>
        <a:effectLst/>
      </c:spPr>
      <c:txPr>
        <a:bodyPr rot="0" spcFirstLastPara="1" vertOverflow="ellipsis" vert="horz" wrap="square" anchor="ctr" anchorCtr="1"/>
        <a:lstStyle/>
        <a:p>
          <a:pPr>
            <a:defRPr sz="1400" b="0" i="0" u="none" strike="noStrike" kern="1200" cap="none" spc="0" normalizeH="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lotArea>
      <c:layout/>
      <c:pieChart>
        <c:varyColors val="1"/>
        <c:ser>
          <c:idx val="0"/>
          <c:order val="0"/>
          <c:tx>
            <c:strRef>
              <c:f>Insights!$D$5</c:f>
              <c:strCache>
                <c:ptCount val="1"/>
                <c:pt idx="0">
                  <c:v>Contribution</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BFAB-42D9-B7F6-830C1123C959}"/>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BFAB-42D9-B7F6-830C1123C959}"/>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BFAB-42D9-B7F6-830C1123C959}"/>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BFAB-42D9-B7F6-830C1123C959}"/>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BFAB-42D9-B7F6-830C1123C959}"/>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a:outerShdw blurRad="50800" dist="50800" dir="5400000" algn="ctr" rotWithShape="0">
                  <a:schemeClr val="accent2">
                    <a:lumMod val="60000"/>
                    <a:lumOff val="40000"/>
                  </a:schemeClr>
                </a:outerShdw>
              </a:effectLst>
            </c:spPr>
            <c:extLst>
              <c:ext xmlns:c16="http://schemas.microsoft.com/office/drawing/2014/chart" uri="{C3380CC4-5D6E-409C-BE32-E72D297353CC}">
                <c16:uniqueId val="{00000001-8F35-402F-9C3F-76F5DAA666EC}"/>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BFAB-42D9-B7F6-830C1123C959}"/>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BFAB-42D9-B7F6-830C1123C959}"/>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BFAB-42D9-B7F6-830C1123C959}"/>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13-BFAB-42D9-B7F6-830C1123C959}"/>
              </c:ext>
            </c:extLst>
          </c:dPt>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Insights!$B$6:$B$15</c:f>
              <c:strCache>
                <c:ptCount val="10"/>
                <c:pt idx="0">
                  <c:v>Apparel</c:v>
                </c:pt>
                <c:pt idx="1">
                  <c:v>Appliances</c:v>
                </c:pt>
                <c:pt idx="2">
                  <c:v>Arts, Entertainment, and Recreation</c:v>
                </c:pt>
                <c:pt idx="3">
                  <c:v>Education</c:v>
                </c:pt>
                <c:pt idx="4">
                  <c:v>Food</c:v>
                </c:pt>
                <c:pt idx="5">
                  <c:v>Hygiene &amp; Wellness</c:v>
                </c:pt>
                <c:pt idx="6">
                  <c:v>Miscellaneous</c:v>
                </c:pt>
                <c:pt idx="7">
                  <c:v>Real Estates</c:v>
                </c:pt>
                <c:pt idx="8">
                  <c:v>Sin Goods</c:v>
                </c:pt>
                <c:pt idx="9">
                  <c:v>Tertiary Sector</c:v>
                </c:pt>
              </c:strCache>
            </c:strRef>
          </c:cat>
          <c:val>
            <c:numRef>
              <c:f>Insights!$D$6:$D$15</c:f>
              <c:numCache>
                <c:formatCode>0%</c:formatCode>
                <c:ptCount val="10"/>
                <c:pt idx="0">
                  <c:v>0.11885527672739775</c:v>
                </c:pt>
                <c:pt idx="1">
                  <c:v>7.6916466139566861E-2</c:v>
                </c:pt>
                <c:pt idx="2">
                  <c:v>3.6782399449982815E-2</c:v>
                </c:pt>
                <c:pt idx="3">
                  <c:v>3.8050017188037126E-2</c:v>
                </c:pt>
                <c:pt idx="4">
                  <c:v>0.49563853557923693</c:v>
                </c:pt>
                <c:pt idx="5">
                  <c:v>7.9688037126160197E-2</c:v>
                </c:pt>
                <c:pt idx="6">
                  <c:v>3.7749226538329322E-2</c:v>
                </c:pt>
                <c:pt idx="7">
                  <c:v>3.7727741491921624E-2</c:v>
                </c:pt>
                <c:pt idx="8">
                  <c:v>4.3184943279477486E-2</c:v>
                </c:pt>
                <c:pt idx="9">
                  <c:v>3.5407356479890004E-2</c:v>
                </c:pt>
              </c:numCache>
            </c:numRef>
          </c:val>
          <c:extLst>
            <c:ext xmlns:c16="http://schemas.microsoft.com/office/drawing/2014/chart" uri="{C3380CC4-5D6E-409C-BE32-E72D297353CC}">
              <c16:uniqueId val="{00000000-8F35-402F-9C3F-76F5DAA666EC}"/>
            </c:ext>
          </c:extLst>
        </c:ser>
        <c:dLbls>
          <c:dLblPos val="bestFit"/>
          <c:showLegendKey val="0"/>
          <c:showVal val="1"/>
          <c:showCatName val="0"/>
          <c:showSerName val="0"/>
          <c:showPercent val="0"/>
          <c:showBubbleSize val="0"/>
          <c:showLeaderLines val="1"/>
        </c:dLbls>
        <c:firstSliceAng val="1"/>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12700" cap="flat" cmpd="sng" algn="ctr">
      <a:solidFill>
        <a:schemeClr val="accent6"/>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a:t>Month on month Inflation rate</a:t>
            </a:r>
          </a:p>
        </c:rich>
      </c:tx>
      <c:overlay val="0"/>
      <c:spPr>
        <a:noFill/>
        <a:ln>
          <a:noFill/>
        </a:ln>
        <a:effectLst/>
      </c:spPr>
      <c:txPr>
        <a:bodyPr rot="0" spcFirstLastPara="1" vertOverflow="ellipsis" vert="horz" wrap="square" anchor="ctr" anchorCtr="1"/>
        <a:lstStyle/>
        <a:p>
          <a:pPr>
            <a:defRPr sz="1400" b="0" i="0" u="none" strike="noStrike"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lotArea>
      <c:layout/>
      <c:barChart>
        <c:barDir val="col"/>
        <c:grouping val="clustered"/>
        <c:varyColors val="0"/>
        <c:ser>
          <c:idx val="0"/>
          <c:order val="0"/>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Insights!$B$92:$B$103</c:f>
              <c:strCache>
                <c:ptCount val="12"/>
                <c:pt idx="0">
                  <c:v>2022-June</c:v>
                </c:pt>
                <c:pt idx="1">
                  <c:v>2022-July</c:v>
                </c:pt>
                <c:pt idx="2">
                  <c:v>2022-August</c:v>
                </c:pt>
                <c:pt idx="3">
                  <c:v>2022-September</c:v>
                </c:pt>
                <c:pt idx="4">
                  <c:v>2022-October</c:v>
                </c:pt>
                <c:pt idx="5">
                  <c:v>2022-November</c:v>
                </c:pt>
                <c:pt idx="6">
                  <c:v>2022-December</c:v>
                </c:pt>
                <c:pt idx="7">
                  <c:v>2023-January</c:v>
                </c:pt>
                <c:pt idx="8">
                  <c:v>2023-February</c:v>
                </c:pt>
                <c:pt idx="9">
                  <c:v>2023-March</c:v>
                </c:pt>
                <c:pt idx="10">
                  <c:v>2023-April</c:v>
                </c:pt>
                <c:pt idx="11">
                  <c:v>2023-May</c:v>
                </c:pt>
              </c:strCache>
            </c:strRef>
          </c:cat>
          <c:val>
            <c:numRef>
              <c:f>Insights!$Q$92:$Q$103</c:f>
              <c:numCache>
                <c:formatCode>0.00%</c:formatCode>
                <c:ptCount val="12"/>
                <c:pt idx="0">
                  <c:v>1.0374708304225629E-2</c:v>
                </c:pt>
                <c:pt idx="1">
                  <c:v>1.8682789767127017E-3</c:v>
                </c:pt>
                <c:pt idx="2">
                  <c:v>1.2187243040056987E-3</c:v>
                </c:pt>
                <c:pt idx="3">
                  <c:v>5.3382609588339255E-3</c:v>
                </c:pt>
                <c:pt idx="4">
                  <c:v>7.147962830592965E-3</c:v>
                </c:pt>
                <c:pt idx="5">
                  <c:v>-7.5317564925185109E-4</c:v>
                </c:pt>
                <c:pt idx="6">
                  <c:v>-6.1748974474190588E-3</c:v>
                </c:pt>
                <c:pt idx="7">
                  <c:v>4.3463675743478066E-3</c:v>
                </c:pt>
                <c:pt idx="8">
                  <c:v>-5.5328850873498482E-3</c:v>
                </c:pt>
                <c:pt idx="9">
                  <c:v>5.8411214953284305E-5</c:v>
                </c:pt>
                <c:pt idx="10">
                  <c:v>4.8332457216282128E-3</c:v>
                </c:pt>
                <c:pt idx="11">
                  <c:v>7.4402383201336662E-3</c:v>
                </c:pt>
              </c:numCache>
            </c:numRef>
          </c:val>
          <c:extLst>
            <c:ext xmlns:c16="http://schemas.microsoft.com/office/drawing/2014/chart" uri="{C3380CC4-5D6E-409C-BE32-E72D297353CC}">
              <c16:uniqueId val="{00000000-9472-4235-89D1-DA4BAF7871ED}"/>
            </c:ext>
          </c:extLst>
        </c:ser>
        <c:dLbls>
          <c:showLegendKey val="0"/>
          <c:showVal val="1"/>
          <c:showCatName val="0"/>
          <c:showSerName val="0"/>
          <c:showPercent val="0"/>
          <c:showBubbleSize val="0"/>
        </c:dLbls>
        <c:gapWidth val="50"/>
        <c:axId val="1252945631"/>
        <c:axId val="1256182239"/>
      </c:barChart>
      <c:catAx>
        <c:axId val="125294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256182239"/>
        <c:crosses val="autoZero"/>
        <c:auto val="1"/>
        <c:lblAlgn val="ctr"/>
        <c:lblOffset val="100"/>
        <c:noMultiLvlLbl val="0"/>
      </c:catAx>
      <c:valAx>
        <c:axId val="125618223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25294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12700" cap="flat" cmpd="sng" algn="ctr">
      <a:solidFill>
        <a:schemeClr val="accent6"/>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Food Category wise Absolute change for 12 months</a:t>
            </a:r>
          </a:p>
        </c:rich>
      </c:tx>
      <c:overlay val="0"/>
      <c:spPr>
        <a:noFill/>
        <a:ln>
          <a:noFill/>
        </a:ln>
        <a:effectLst/>
      </c:spPr>
      <c:txPr>
        <a:bodyPr rot="0" spcFirstLastPara="1" vertOverflow="ellipsis" vert="horz" wrap="square" anchor="ctr" anchorCtr="1"/>
        <a:lstStyle/>
        <a:p>
          <a:pPr>
            <a:defRPr sz="1400" b="0" i="0" u="none" strike="noStrike"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lotArea>
      <c:layout>
        <c:manualLayout>
          <c:layoutTarget val="inner"/>
          <c:xMode val="edge"/>
          <c:yMode val="edge"/>
          <c:x val="7.8750003001683347E-2"/>
          <c:y val="0.19721055701370663"/>
          <c:w val="0.92124999699831667"/>
          <c:h val="0.77736111111111106"/>
        </c:manualLayout>
      </c:layout>
      <c:barChart>
        <c:barDir val="col"/>
        <c:grouping val="clustered"/>
        <c:varyColors val="0"/>
        <c:ser>
          <c:idx val="0"/>
          <c:order val="0"/>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Insights!$C$90:$O$90</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Insights!$C$104:$O$104</c:f>
              <c:numCache>
                <c:formatCode>0%</c:formatCode>
                <c:ptCount val="13"/>
                <c:pt idx="0">
                  <c:v>0.11859318035599402</c:v>
                </c:pt>
                <c:pt idx="1">
                  <c:v>-2.2424242424242357E-2</c:v>
                </c:pt>
                <c:pt idx="2">
                  <c:v>1.5003897116133926E-2</c:v>
                </c:pt>
                <c:pt idx="3">
                  <c:v>8.2194533762057834E-2</c:v>
                </c:pt>
                <c:pt idx="4">
                  <c:v>-0.15043507362784475</c:v>
                </c:pt>
                <c:pt idx="5">
                  <c:v>1.4521193092621619E-2</c:v>
                </c:pt>
                <c:pt idx="6">
                  <c:v>-0.11833897700944579</c:v>
                </c:pt>
                <c:pt idx="7">
                  <c:v>7.0862944162436506E-2</c:v>
                </c:pt>
                <c:pt idx="8">
                  <c:v>2.3307436182020073E-2</c:v>
                </c:pt>
                <c:pt idx="9">
                  <c:v>0.16336014298480783</c:v>
                </c:pt>
                <c:pt idx="10">
                  <c:v>3.3519553072625718E-2</c:v>
                </c:pt>
                <c:pt idx="11">
                  <c:v>5.5968121717080196E-2</c:v>
                </c:pt>
                <c:pt idx="12">
                  <c:v>2.3547284466388107E-2</c:v>
                </c:pt>
              </c:numCache>
            </c:numRef>
          </c:val>
          <c:extLst>
            <c:ext xmlns:c16="http://schemas.microsoft.com/office/drawing/2014/chart" uri="{C3380CC4-5D6E-409C-BE32-E72D297353CC}">
              <c16:uniqueId val="{00000000-8F9A-44A9-9B88-49271681CFEE}"/>
            </c:ext>
          </c:extLst>
        </c:ser>
        <c:dLbls>
          <c:showLegendKey val="0"/>
          <c:showVal val="1"/>
          <c:showCatName val="0"/>
          <c:showSerName val="0"/>
          <c:showPercent val="0"/>
          <c:showBubbleSize val="0"/>
        </c:dLbls>
        <c:gapWidth val="50"/>
        <c:axId val="1734915215"/>
        <c:axId val="1557677903"/>
      </c:barChart>
      <c:catAx>
        <c:axId val="173491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557677903"/>
        <c:crosses val="autoZero"/>
        <c:auto val="1"/>
        <c:lblAlgn val="ctr"/>
        <c:lblOffset val="100"/>
        <c:noMultiLvlLbl val="0"/>
      </c:catAx>
      <c:valAx>
        <c:axId val="155767790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73491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12700" cap="flat" cmpd="sng" algn="ctr">
      <a:solidFill>
        <a:schemeClr val="accent6"/>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Impact of inflation of categories</a:t>
            </a:r>
          </a:p>
        </c:rich>
      </c:tx>
      <c:layout>
        <c:manualLayout>
          <c:xMode val="edge"/>
          <c:yMode val="edge"/>
          <c:x val="0.32463073213409294"/>
          <c:y val="4.6296296296296294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lotArea>
      <c:layout/>
      <c:barChart>
        <c:barDir val="col"/>
        <c:grouping val="clustered"/>
        <c:varyColors val="0"/>
        <c:ser>
          <c:idx val="0"/>
          <c:order val="0"/>
          <c:tx>
            <c:strRef>
              <c:f>Insights!$C$153</c:f>
              <c:strCache>
                <c:ptCount val="1"/>
                <c:pt idx="0">
                  <c:v>Food</c:v>
                </c:pt>
              </c:strCache>
            </c:strRef>
          </c:tx>
          <c:spPr>
            <a:solidFill>
              <a:schemeClr val="accent2">
                <a:lumMod val="75000"/>
              </a:schemeClr>
            </a:solidFill>
            <a:ln>
              <a:noFill/>
            </a:ln>
            <a:effectLst/>
          </c:spPr>
          <c:invertIfNegative val="0"/>
          <c:cat>
            <c:strRef>
              <c:f>Insights!$B$154:$B$176</c:f>
              <c:strCache>
                <c:ptCount val="23"/>
                <c:pt idx="0">
                  <c:v>2019-May</c:v>
                </c:pt>
                <c:pt idx="1">
                  <c:v>2019-June</c:v>
                </c:pt>
                <c:pt idx="2">
                  <c:v>2019-July</c:v>
                </c:pt>
                <c:pt idx="3">
                  <c:v>2019-August</c:v>
                </c:pt>
                <c:pt idx="4">
                  <c:v>2019-September</c:v>
                </c:pt>
                <c:pt idx="5">
                  <c:v>2019-October</c:v>
                </c:pt>
                <c:pt idx="6">
                  <c:v>2019-November</c:v>
                </c:pt>
                <c:pt idx="7">
                  <c:v>2019-December</c:v>
                </c:pt>
                <c:pt idx="8">
                  <c:v>2020-January</c:v>
                </c:pt>
                <c:pt idx="9">
                  <c:v>2020-February</c:v>
                </c:pt>
                <c:pt idx="10">
                  <c:v>2020-March</c:v>
                </c:pt>
                <c:pt idx="11">
                  <c:v>2020-April</c:v>
                </c:pt>
                <c:pt idx="12">
                  <c:v>2020-May</c:v>
                </c:pt>
                <c:pt idx="13">
                  <c:v>2020-June</c:v>
                </c:pt>
                <c:pt idx="14">
                  <c:v>2020-July</c:v>
                </c:pt>
                <c:pt idx="15">
                  <c:v>2020-August</c:v>
                </c:pt>
                <c:pt idx="16">
                  <c:v>2020-September</c:v>
                </c:pt>
                <c:pt idx="17">
                  <c:v>2020-October</c:v>
                </c:pt>
                <c:pt idx="18">
                  <c:v>2020-November</c:v>
                </c:pt>
                <c:pt idx="19">
                  <c:v>2020-December</c:v>
                </c:pt>
                <c:pt idx="20">
                  <c:v>2021-January</c:v>
                </c:pt>
                <c:pt idx="21">
                  <c:v>2021-February</c:v>
                </c:pt>
                <c:pt idx="22">
                  <c:v>2021-March</c:v>
                </c:pt>
              </c:strCache>
            </c:strRef>
          </c:cat>
          <c:val>
            <c:numRef>
              <c:f>Insights!$C$154:$C$176</c:f>
              <c:numCache>
                <c:formatCode>0.0</c:formatCode>
                <c:ptCount val="23"/>
                <c:pt idx="0">
                  <c:v>5385.5000000000009</c:v>
                </c:pt>
                <c:pt idx="1">
                  <c:v>5451.5999999999995</c:v>
                </c:pt>
                <c:pt idx="2">
                  <c:v>5521.7999999999993</c:v>
                </c:pt>
                <c:pt idx="3">
                  <c:v>5550.1</c:v>
                </c:pt>
                <c:pt idx="4">
                  <c:v>5581.3</c:v>
                </c:pt>
                <c:pt idx="5">
                  <c:v>5665.0999999999995</c:v>
                </c:pt>
                <c:pt idx="6">
                  <c:v>5739.5</c:v>
                </c:pt>
                <c:pt idx="7">
                  <c:v>5843.8</c:v>
                </c:pt>
                <c:pt idx="8">
                  <c:v>5824.4</c:v>
                </c:pt>
                <c:pt idx="9">
                  <c:v>5738</c:v>
                </c:pt>
                <c:pt idx="10">
                  <c:v>5688.5</c:v>
                </c:pt>
                <c:pt idx="11">
                  <c:v>5939.5</c:v>
                </c:pt>
                <c:pt idx="12">
                  <c:v>5912.8</c:v>
                </c:pt>
                <c:pt idx="13">
                  <c:v>5912.8666666666668</c:v>
                </c:pt>
                <c:pt idx="14">
                  <c:v>5912.8</c:v>
                </c:pt>
                <c:pt idx="15">
                  <c:v>5998.7</c:v>
                </c:pt>
                <c:pt idx="16">
                  <c:v>6036</c:v>
                </c:pt>
                <c:pt idx="17">
                  <c:v>6159.7000000000007</c:v>
                </c:pt>
                <c:pt idx="18">
                  <c:v>6298.7000000000007</c:v>
                </c:pt>
                <c:pt idx="19">
                  <c:v>6335</c:v>
                </c:pt>
                <c:pt idx="20">
                  <c:v>6239.2</c:v>
                </c:pt>
                <c:pt idx="21">
                  <c:v>6130.6</c:v>
                </c:pt>
                <c:pt idx="22">
                  <c:v>6129.5999999999995</c:v>
                </c:pt>
              </c:numCache>
            </c:numRef>
          </c:val>
          <c:extLst>
            <c:ext xmlns:c16="http://schemas.microsoft.com/office/drawing/2014/chart" uri="{C3380CC4-5D6E-409C-BE32-E72D297353CC}">
              <c16:uniqueId val="{00000000-4A7A-4932-913C-81A1AFC9678E}"/>
            </c:ext>
          </c:extLst>
        </c:ser>
        <c:ser>
          <c:idx val="1"/>
          <c:order val="1"/>
          <c:tx>
            <c:strRef>
              <c:f>Insights!$D$153</c:f>
              <c:strCache>
                <c:ptCount val="1"/>
                <c:pt idx="0">
                  <c:v>Healthcare</c:v>
                </c:pt>
              </c:strCache>
            </c:strRef>
          </c:tx>
          <c:spPr>
            <a:solidFill>
              <a:schemeClr val="accent6">
                <a:lumMod val="75000"/>
              </a:schemeClr>
            </a:solidFill>
            <a:ln>
              <a:noFill/>
            </a:ln>
            <a:effectLst/>
          </c:spPr>
          <c:invertIfNegative val="0"/>
          <c:cat>
            <c:strRef>
              <c:f>Insights!$B$154:$B$176</c:f>
              <c:strCache>
                <c:ptCount val="23"/>
                <c:pt idx="0">
                  <c:v>2019-May</c:v>
                </c:pt>
                <c:pt idx="1">
                  <c:v>2019-June</c:v>
                </c:pt>
                <c:pt idx="2">
                  <c:v>2019-July</c:v>
                </c:pt>
                <c:pt idx="3">
                  <c:v>2019-August</c:v>
                </c:pt>
                <c:pt idx="4">
                  <c:v>2019-September</c:v>
                </c:pt>
                <c:pt idx="5">
                  <c:v>2019-October</c:v>
                </c:pt>
                <c:pt idx="6">
                  <c:v>2019-November</c:v>
                </c:pt>
                <c:pt idx="7">
                  <c:v>2019-December</c:v>
                </c:pt>
                <c:pt idx="8">
                  <c:v>2020-January</c:v>
                </c:pt>
                <c:pt idx="9">
                  <c:v>2020-February</c:v>
                </c:pt>
                <c:pt idx="10">
                  <c:v>2020-March</c:v>
                </c:pt>
                <c:pt idx="11">
                  <c:v>2020-April</c:v>
                </c:pt>
                <c:pt idx="12">
                  <c:v>2020-May</c:v>
                </c:pt>
                <c:pt idx="13">
                  <c:v>2020-June</c:v>
                </c:pt>
                <c:pt idx="14">
                  <c:v>2020-July</c:v>
                </c:pt>
                <c:pt idx="15">
                  <c:v>2020-August</c:v>
                </c:pt>
                <c:pt idx="16">
                  <c:v>2020-September</c:v>
                </c:pt>
                <c:pt idx="17">
                  <c:v>2020-October</c:v>
                </c:pt>
                <c:pt idx="18">
                  <c:v>2020-November</c:v>
                </c:pt>
                <c:pt idx="19">
                  <c:v>2020-December</c:v>
                </c:pt>
                <c:pt idx="20">
                  <c:v>2021-January</c:v>
                </c:pt>
                <c:pt idx="21">
                  <c:v>2021-February</c:v>
                </c:pt>
                <c:pt idx="22">
                  <c:v>2021-March</c:v>
                </c:pt>
              </c:strCache>
            </c:strRef>
          </c:cat>
          <c:val>
            <c:numRef>
              <c:f>Insights!$D$154:$D$176</c:f>
              <c:numCache>
                <c:formatCode>0.0</c:formatCode>
                <c:ptCount val="23"/>
                <c:pt idx="0">
                  <c:v>837.90000000000009</c:v>
                </c:pt>
                <c:pt idx="1">
                  <c:v>842.2</c:v>
                </c:pt>
                <c:pt idx="2">
                  <c:v>847.8</c:v>
                </c:pt>
                <c:pt idx="3">
                  <c:v>857.69999999999993</c:v>
                </c:pt>
                <c:pt idx="4">
                  <c:v>863.2</c:v>
                </c:pt>
                <c:pt idx="5">
                  <c:v>865.3</c:v>
                </c:pt>
                <c:pt idx="6">
                  <c:v>867.7</c:v>
                </c:pt>
                <c:pt idx="7">
                  <c:v>869.59999999999991</c:v>
                </c:pt>
                <c:pt idx="8">
                  <c:v>877.59999999999991</c:v>
                </c:pt>
                <c:pt idx="9">
                  <c:v>882.6</c:v>
                </c:pt>
                <c:pt idx="10">
                  <c:v>889.59999999999991</c:v>
                </c:pt>
                <c:pt idx="11">
                  <c:v>904.8</c:v>
                </c:pt>
                <c:pt idx="12">
                  <c:v>915.69999999999993</c:v>
                </c:pt>
                <c:pt idx="13">
                  <c:v>915.69999999999993</c:v>
                </c:pt>
                <c:pt idx="14">
                  <c:v>915.69999999999993</c:v>
                </c:pt>
                <c:pt idx="15">
                  <c:v>925.59999999999991</c:v>
                </c:pt>
                <c:pt idx="16">
                  <c:v>940.3</c:v>
                </c:pt>
                <c:pt idx="17">
                  <c:v>938.09999999999991</c:v>
                </c:pt>
                <c:pt idx="18">
                  <c:v>940.6</c:v>
                </c:pt>
                <c:pt idx="19">
                  <c:v>944.4</c:v>
                </c:pt>
                <c:pt idx="20">
                  <c:v>946.6</c:v>
                </c:pt>
                <c:pt idx="21">
                  <c:v>949.6</c:v>
                </c:pt>
                <c:pt idx="22">
                  <c:v>945</c:v>
                </c:pt>
              </c:numCache>
            </c:numRef>
          </c:val>
          <c:extLst>
            <c:ext xmlns:c16="http://schemas.microsoft.com/office/drawing/2014/chart" uri="{C3380CC4-5D6E-409C-BE32-E72D297353CC}">
              <c16:uniqueId val="{00000001-4A7A-4932-913C-81A1AFC9678E}"/>
            </c:ext>
          </c:extLst>
        </c:ser>
        <c:ser>
          <c:idx val="2"/>
          <c:order val="2"/>
          <c:tx>
            <c:strRef>
              <c:f>Insights!$E$153</c:f>
              <c:strCache>
                <c:ptCount val="1"/>
                <c:pt idx="0">
                  <c:v>Essential</c:v>
                </c:pt>
              </c:strCache>
            </c:strRef>
          </c:tx>
          <c:spPr>
            <a:solidFill>
              <a:schemeClr val="accent1">
                <a:lumMod val="60000"/>
                <a:lumOff val="40000"/>
              </a:schemeClr>
            </a:solidFill>
            <a:ln>
              <a:noFill/>
            </a:ln>
            <a:effectLst/>
          </c:spPr>
          <c:invertIfNegative val="0"/>
          <c:cat>
            <c:strRef>
              <c:f>Insights!$B$154:$B$176</c:f>
              <c:strCache>
                <c:ptCount val="23"/>
                <c:pt idx="0">
                  <c:v>2019-May</c:v>
                </c:pt>
                <c:pt idx="1">
                  <c:v>2019-June</c:v>
                </c:pt>
                <c:pt idx="2">
                  <c:v>2019-July</c:v>
                </c:pt>
                <c:pt idx="3">
                  <c:v>2019-August</c:v>
                </c:pt>
                <c:pt idx="4">
                  <c:v>2019-September</c:v>
                </c:pt>
                <c:pt idx="5">
                  <c:v>2019-October</c:v>
                </c:pt>
                <c:pt idx="6">
                  <c:v>2019-November</c:v>
                </c:pt>
                <c:pt idx="7">
                  <c:v>2019-December</c:v>
                </c:pt>
                <c:pt idx="8">
                  <c:v>2020-January</c:v>
                </c:pt>
                <c:pt idx="9">
                  <c:v>2020-February</c:v>
                </c:pt>
                <c:pt idx="10">
                  <c:v>2020-March</c:v>
                </c:pt>
                <c:pt idx="11">
                  <c:v>2020-April</c:v>
                </c:pt>
                <c:pt idx="12">
                  <c:v>2020-May</c:v>
                </c:pt>
                <c:pt idx="13">
                  <c:v>2020-June</c:v>
                </c:pt>
                <c:pt idx="14">
                  <c:v>2020-July</c:v>
                </c:pt>
                <c:pt idx="15">
                  <c:v>2020-August</c:v>
                </c:pt>
                <c:pt idx="16">
                  <c:v>2020-September</c:v>
                </c:pt>
                <c:pt idx="17">
                  <c:v>2020-October</c:v>
                </c:pt>
                <c:pt idx="18">
                  <c:v>2020-November</c:v>
                </c:pt>
                <c:pt idx="19">
                  <c:v>2020-December</c:v>
                </c:pt>
                <c:pt idx="20">
                  <c:v>2021-January</c:v>
                </c:pt>
                <c:pt idx="21">
                  <c:v>2021-February</c:v>
                </c:pt>
                <c:pt idx="22">
                  <c:v>2021-March</c:v>
                </c:pt>
              </c:strCache>
            </c:strRef>
          </c:cat>
          <c:val>
            <c:numRef>
              <c:f>Insights!$E$154:$E$176</c:f>
              <c:numCache>
                <c:formatCode>0.0</c:formatCode>
                <c:ptCount val="23"/>
                <c:pt idx="0">
                  <c:v>4264.8999999999996</c:v>
                </c:pt>
                <c:pt idx="1">
                  <c:v>4271.2</c:v>
                </c:pt>
                <c:pt idx="2">
                  <c:v>4284.3</c:v>
                </c:pt>
                <c:pt idx="3">
                  <c:v>4294.1000000000004</c:v>
                </c:pt>
                <c:pt idx="4">
                  <c:v>4303.5</c:v>
                </c:pt>
                <c:pt idx="5">
                  <c:v>4317.1000000000004</c:v>
                </c:pt>
                <c:pt idx="6">
                  <c:v>4332.1999999999989</c:v>
                </c:pt>
                <c:pt idx="7">
                  <c:v>4353.5999999999995</c:v>
                </c:pt>
                <c:pt idx="8">
                  <c:v>4371.6000000000004</c:v>
                </c:pt>
                <c:pt idx="9">
                  <c:v>4385.7000000000007</c:v>
                </c:pt>
                <c:pt idx="10">
                  <c:v>4393.3999999999996</c:v>
                </c:pt>
                <c:pt idx="11">
                  <c:v>4438</c:v>
                </c:pt>
                <c:pt idx="12">
                  <c:v>4429.6000000000004</c:v>
                </c:pt>
                <c:pt idx="13">
                  <c:v>4429.6000000000004</c:v>
                </c:pt>
                <c:pt idx="14">
                  <c:v>4429.6000000000004</c:v>
                </c:pt>
                <c:pt idx="15">
                  <c:v>4457.2</c:v>
                </c:pt>
                <c:pt idx="16">
                  <c:v>4469</c:v>
                </c:pt>
                <c:pt idx="17">
                  <c:v>4480</c:v>
                </c:pt>
                <c:pt idx="18">
                  <c:v>4497.1000000000004</c:v>
                </c:pt>
                <c:pt idx="19">
                  <c:v>4513.9000000000005</c:v>
                </c:pt>
                <c:pt idx="20">
                  <c:v>4537.5</c:v>
                </c:pt>
                <c:pt idx="21">
                  <c:v>4594.7</c:v>
                </c:pt>
                <c:pt idx="22">
                  <c:v>4621.5</c:v>
                </c:pt>
              </c:numCache>
            </c:numRef>
          </c:val>
          <c:extLst>
            <c:ext xmlns:c16="http://schemas.microsoft.com/office/drawing/2014/chart" uri="{C3380CC4-5D6E-409C-BE32-E72D297353CC}">
              <c16:uniqueId val="{00000002-4A7A-4932-913C-81A1AFC9678E}"/>
            </c:ext>
          </c:extLst>
        </c:ser>
        <c:dLbls>
          <c:showLegendKey val="0"/>
          <c:showVal val="0"/>
          <c:showCatName val="0"/>
          <c:showSerName val="0"/>
          <c:showPercent val="0"/>
          <c:showBubbleSize val="0"/>
        </c:dLbls>
        <c:gapWidth val="219"/>
        <c:overlap val="-27"/>
        <c:axId val="459211968"/>
        <c:axId val="371516640"/>
      </c:barChart>
      <c:lineChart>
        <c:grouping val="standard"/>
        <c:varyColors val="0"/>
        <c:ser>
          <c:idx val="3"/>
          <c:order val="3"/>
          <c:tx>
            <c:strRef>
              <c:f>Insights!$G$153</c:f>
              <c:strCache>
                <c:ptCount val="1"/>
                <c:pt idx="0">
                  <c:v>Inflation rate</c:v>
                </c:pt>
              </c:strCache>
            </c:strRef>
          </c:tx>
          <c:spPr>
            <a:ln w="28575" cap="rnd">
              <a:solidFill>
                <a:schemeClr val="accent5">
                  <a:lumMod val="50000"/>
                </a:schemeClr>
              </a:solidFill>
              <a:round/>
            </a:ln>
            <a:effectLst/>
          </c:spPr>
          <c:marker>
            <c:symbol val="none"/>
          </c:marker>
          <c:cat>
            <c:strRef>
              <c:f>Insights!$B$154:$B$176</c:f>
              <c:strCache>
                <c:ptCount val="23"/>
                <c:pt idx="0">
                  <c:v>2019-May</c:v>
                </c:pt>
                <c:pt idx="1">
                  <c:v>2019-June</c:v>
                </c:pt>
                <c:pt idx="2">
                  <c:v>2019-July</c:v>
                </c:pt>
                <c:pt idx="3">
                  <c:v>2019-August</c:v>
                </c:pt>
                <c:pt idx="4">
                  <c:v>2019-September</c:v>
                </c:pt>
                <c:pt idx="5">
                  <c:v>2019-October</c:v>
                </c:pt>
                <c:pt idx="6">
                  <c:v>2019-November</c:v>
                </c:pt>
                <c:pt idx="7">
                  <c:v>2019-December</c:v>
                </c:pt>
                <c:pt idx="8">
                  <c:v>2020-January</c:v>
                </c:pt>
                <c:pt idx="9">
                  <c:v>2020-February</c:v>
                </c:pt>
                <c:pt idx="10">
                  <c:v>2020-March</c:v>
                </c:pt>
                <c:pt idx="11">
                  <c:v>2020-April</c:v>
                </c:pt>
                <c:pt idx="12">
                  <c:v>2020-May</c:v>
                </c:pt>
                <c:pt idx="13">
                  <c:v>2020-June</c:v>
                </c:pt>
                <c:pt idx="14">
                  <c:v>2020-July</c:v>
                </c:pt>
                <c:pt idx="15">
                  <c:v>2020-August</c:v>
                </c:pt>
                <c:pt idx="16">
                  <c:v>2020-September</c:v>
                </c:pt>
                <c:pt idx="17">
                  <c:v>2020-October</c:v>
                </c:pt>
                <c:pt idx="18">
                  <c:v>2020-November</c:v>
                </c:pt>
                <c:pt idx="19">
                  <c:v>2020-December</c:v>
                </c:pt>
                <c:pt idx="20">
                  <c:v>2021-January</c:v>
                </c:pt>
                <c:pt idx="21">
                  <c:v>2021-February</c:v>
                </c:pt>
                <c:pt idx="22">
                  <c:v>2021-March</c:v>
                </c:pt>
              </c:strCache>
            </c:strRef>
          </c:cat>
          <c:val>
            <c:numRef>
              <c:f>Insights!$G$154:$G$176</c:f>
              <c:numCache>
                <c:formatCode>0%</c:formatCode>
                <c:ptCount val="23"/>
                <c:pt idx="1">
                  <c:v>7.312910576547052E-3</c:v>
                </c:pt>
                <c:pt idx="2">
                  <c:v>8.4145764316137846E-3</c:v>
                </c:pt>
                <c:pt idx="3">
                  <c:v>4.5053923915188551E-3</c:v>
                </c:pt>
                <c:pt idx="4">
                  <c:v>4.307646305795945E-3</c:v>
                </c:pt>
                <c:pt idx="5">
                  <c:v>9.2575362858207024E-3</c:v>
                </c:pt>
                <c:pt idx="6">
                  <c:v>8.4719981562569168E-3</c:v>
                </c:pt>
                <c:pt idx="7">
                  <c:v>1.1664259465784473E-2</c:v>
                </c:pt>
                <c:pt idx="8">
                  <c:v>5.9636757928985436E-4</c:v>
                </c:pt>
                <c:pt idx="9">
                  <c:v>-6.0775176997543865E-3</c:v>
                </c:pt>
                <c:pt idx="10">
                  <c:v>-3.1618254999410417E-3</c:v>
                </c:pt>
                <c:pt idx="11">
                  <c:v>2.8327940573303536E-2</c:v>
                </c:pt>
                <c:pt idx="12">
                  <c:v>-2.1449527135423145E-3</c:v>
                </c:pt>
                <c:pt idx="13">
                  <c:v>5.9216623290840176E-6</c:v>
                </c:pt>
                <c:pt idx="14">
                  <c:v>-5.9216272632069256E-6</c:v>
                </c:pt>
                <c:pt idx="15">
                  <c:v>1.0960996971069685E-2</c:v>
                </c:pt>
                <c:pt idx="16">
                  <c:v>5.6055880156393508E-3</c:v>
                </c:pt>
                <c:pt idx="17">
                  <c:v>1.1576804452482757E-2</c:v>
                </c:pt>
                <c:pt idx="18">
                  <c:v>1.3698630136986332E-2</c:v>
                </c:pt>
                <c:pt idx="19">
                  <c:v>4.8481646842301494E-3</c:v>
                </c:pt>
                <c:pt idx="20">
                  <c:v>-5.9355735883934481E-3</c:v>
                </c:pt>
                <c:pt idx="21">
                  <c:v>-4.1285303626110628E-3</c:v>
                </c:pt>
                <c:pt idx="22">
                  <c:v>1.8158613778273978E-3</c:v>
                </c:pt>
              </c:numCache>
            </c:numRef>
          </c:val>
          <c:smooth val="0"/>
          <c:extLst>
            <c:ext xmlns:c16="http://schemas.microsoft.com/office/drawing/2014/chart" uri="{C3380CC4-5D6E-409C-BE32-E72D297353CC}">
              <c16:uniqueId val="{00000003-4A7A-4932-913C-81A1AFC9678E}"/>
            </c:ext>
          </c:extLst>
        </c:ser>
        <c:dLbls>
          <c:showLegendKey val="0"/>
          <c:showVal val="0"/>
          <c:showCatName val="0"/>
          <c:showSerName val="0"/>
          <c:showPercent val="0"/>
          <c:showBubbleSize val="0"/>
        </c:dLbls>
        <c:marker val="1"/>
        <c:smooth val="0"/>
        <c:axId val="459214768"/>
        <c:axId val="371517056"/>
      </c:lineChart>
      <c:catAx>
        <c:axId val="45921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71516640"/>
        <c:crosses val="autoZero"/>
        <c:auto val="1"/>
        <c:lblAlgn val="ctr"/>
        <c:lblOffset val="100"/>
        <c:noMultiLvlLbl val="0"/>
      </c:catAx>
      <c:valAx>
        <c:axId val="37151664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59211968"/>
        <c:crosses val="autoZero"/>
        <c:crossBetween val="between"/>
      </c:valAx>
      <c:valAx>
        <c:axId val="37151705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59214768"/>
        <c:crosses val="max"/>
        <c:crossBetween val="between"/>
      </c:valAx>
      <c:catAx>
        <c:axId val="459214768"/>
        <c:scaling>
          <c:orientation val="minMax"/>
        </c:scaling>
        <c:delete val="1"/>
        <c:axPos val="b"/>
        <c:numFmt formatCode="General" sourceLinked="1"/>
        <c:majorTickMark val="none"/>
        <c:minorTickMark val="none"/>
        <c:tickLblPos val="nextTo"/>
        <c:crossAx val="371517056"/>
        <c:crosses val="autoZero"/>
        <c:auto val="1"/>
        <c:lblAlgn val="ctr"/>
        <c:lblOffset val="100"/>
        <c:noMultiLvlLbl val="0"/>
      </c:catAx>
      <c:spPr>
        <a:noFill/>
        <a:ln>
          <a:noFill/>
        </a:ln>
        <a:effectLst/>
      </c:spPr>
    </c:plotArea>
    <c:plotVisOnly val="1"/>
    <c:dispBlanksAs val="gap"/>
    <c:showDLblsOverMax val="0"/>
  </c:chart>
  <c:spPr>
    <a:solidFill>
      <a:schemeClr val="accent6">
        <a:lumMod val="20000"/>
        <a:lumOff val="80000"/>
      </a:schemeClr>
    </a:solidFill>
    <a:ln w="12700" cap="flat" cmpd="sng" algn="ctr">
      <a:solidFill>
        <a:schemeClr val="accent6"/>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Oil Price (Jan-21 to May-23)</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lotArea>
      <c:layout/>
      <c:lineChart>
        <c:grouping val="standard"/>
        <c:varyColors val="0"/>
        <c:ser>
          <c:idx val="0"/>
          <c:order val="0"/>
          <c:tx>
            <c:strRef>
              <c:f>Insights!$C$218</c:f>
              <c:strCache>
                <c:ptCount val="1"/>
                <c:pt idx="0">
                  <c:v>Oil Price</c:v>
                </c:pt>
              </c:strCache>
            </c:strRef>
          </c:tx>
          <c:spPr>
            <a:ln w="28575" cap="rnd">
              <a:solidFill>
                <a:schemeClr val="accent5">
                  <a:lumMod val="75000"/>
                </a:schemeClr>
              </a:solidFill>
              <a:round/>
            </a:ln>
            <a:effectLst/>
          </c:spPr>
          <c:marker>
            <c:symbol val="none"/>
          </c:marker>
          <c:cat>
            <c:numRef>
              <c:f>Insights!$B$219:$B$247</c:f>
              <c:numCache>
                <c:formatCode>mmm\-yy</c:formatCode>
                <c:ptCount val="29"/>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numCache>
            </c:numRef>
          </c:cat>
          <c:val>
            <c:numRef>
              <c:f>Insights!$C$219:$C$247</c:f>
              <c:numCache>
                <c:formatCode>0.00</c:formatCode>
                <c:ptCount val="29"/>
                <c:pt idx="0">
                  <c:v>54.79</c:v>
                </c:pt>
                <c:pt idx="1">
                  <c:v>61.22</c:v>
                </c:pt>
                <c:pt idx="2">
                  <c:v>64.73</c:v>
                </c:pt>
                <c:pt idx="3">
                  <c:v>63.4</c:v>
                </c:pt>
                <c:pt idx="4">
                  <c:v>66.95</c:v>
                </c:pt>
                <c:pt idx="5">
                  <c:v>71.98</c:v>
                </c:pt>
                <c:pt idx="6">
                  <c:v>73.540000000000006</c:v>
                </c:pt>
                <c:pt idx="7">
                  <c:v>69.8</c:v>
                </c:pt>
                <c:pt idx="8">
                  <c:v>73.13</c:v>
                </c:pt>
                <c:pt idx="9">
                  <c:v>82.11</c:v>
                </c:pt>
                <c:pt idx="10">
                  <c:v>80.64</c:v>
                </c:pt>
                <c:pt idx="11">
                  <c:v>73.3</c:v>
                </c:pt>
                <c:pt idx="12">
                  <c:v>84.67</c:v>
                </c:pt>
                <c:pt idx="13">
                  <c:v>94.07</c:v>
                </c:pt>
                <c:pt idx="14">
                  <c:v>112.87</c:v>
                </c:pt>
                <c:pt idx="15">
                  <c:v>102.97</c:v>
                </c:pt>
                <c:pt idx="16">
                  <c:v>109.51</c:v>
                </c:pt>
                <c:pt idx="17">
                  <c:v>116.01</c:v>
                </c:pt>
                <c:pt idx="18">
                  <c:v>105.49</c:v>
                </c:pt>
                <c:pt idx="19">
                  <c:v>97.4</c:v>
                </c:pt>
                <c:pt idx="20">
                  <c:v>90.71</c:v>
                </c:pt>
                <c:pt idx="21">
                  <c:v>91.7</c:v>
                </c:pt>
                <c:pt idx="22">
                  <c:v>87.55</c:v>
                </c:pt>
                <c:pt idx="23">
                  <c:v>78.099999999999994</c:v>
                </c:pt>
                <c:pt idx="24">
                  <c:v>80.92</c:v>
                </c:pt>
                <c:pt idx="25">
                  <c:v>82.28</c:v>
                </c:pt>
                <c:pt idx="26">
                  <c:v>78.540000000000006</c:v>
                </c:pt>
                <c:pt idx="27">
                  <c:v>79.216541545454504</c:v>
                </c:pt>
                <c:pt idx="28">
                  <c:v>81.621881399999992</c:v>
                </c:pt>
              </c:numCache>
            </c:numRef>
          </c:val>
          <c:smooth val="0"/>
          <c:extLst>
            <c:ext xmlns:c16="http://schemas.microsoft.com/office/drawing/2014/chart" uri="{C3380CC4-5D6E-409C-BE32-E72D297353CC}">
              <c16:uniqueId val="{00000000-3C0F-4940-9963-61CB63510962}"/>
            </c:ext>
          </c:extLst>
        </c:ser>
        <c:dLbls>
          <c:showLegendKey val="0"/>
          <c:showVal val="0"/>
          <c:showCatName val="0"/>
          <c:showSerName val="0"/>
          <c:showPercent val="0"/>
          <c:showBubbleSize val="0"/>
        </c:dLbls>
        <c:smooth val="0"/>
        <c:axId val="1394353776"/>
        <c:axId val="1402168272"/>
      </c:lineChart>
      <c:dateAx>
        <c:axId val="139435377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402168272"/>
        <c:crosses val="autoZero"/>
        <c:auto val="1"/>
        <c:lblOffset val="100"/>
        <c:baseTimeUnit val="months"/>
      </c:dateAx>
      <c:valAx>
        <c:axId val="1402168272"/>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394353776"/>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12700" cap="flat" cmpd="sng" algn="ctr">
      <a:solidFill>
        <a:schemeClr val="accent6"/>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16</xdr:col>
      <xdr:colOff>510540</xdr:colOff>
      <xdr:row>7</xdr:row>
      <xdr:rowOff>144780</xdr:rowOff>
    </xdr:from>
    <xdr:to>
      <xdr:col>24</xdr:col>
      <xdr:colOff>205740</xdr:colOff>
      <xdr:row>22</xdr:row>
      <xdr:rowOff>144780</xdr:rowOff>
    </xdr:to>
    <xdr:graphicFrame macro="">
      <xdr:nvGraphicFramePr>
        <xdr:cNvPr id="6" name="Chart 5">
          <a:extLst>
            <a:ext uri="{FF2B5EF4-FFF2-40B4-BE49-F238E27FC236}">
              <a16:creationId xmlns:a16="http://schemas.microsoft.com/office/drawing/2014/main" id="{44307F55-ACA3-4264-B69C-413F51DC8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655320</xdr:colOff>
      <xdr:row>32</xdr:row>
      <xdr:rowOff>114300</xdr:rowOff>
    </xdr:from>
    <xdr:to>
      <xdr:col>19</xdr:col>
      <xdr:colOff>426720</xdr:colOff>
      <xdr:row>47</xdr:row>
      <xdr:rowOff>114300</xdr:rowOff>
    </xdr:to>
    <xdr:graphicFrame macro="">
      <xdr:nvGraphicFramePr>
        <xdr:cNvPr id="7" name="Chart 6">
          <a:extLst>
            <a:ext uri="{FF2B5EF4-FFF2-40B4-BE49-F238E27FC236}">
              <a16:creationId xmlns:a16="http://schemas.microsoft.com/office/drawing/2014/main" id="{E90BE7AB-425F-406E-AA66-89197D81E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123825</xdr:colOff>
      <xdr:row>2</xdr:row>
      <xdr:rowOff>19050</xdr:rowOff>
    </xdr:from>
    <xdr:to>
      <xdr:col>7</xdr:col>
      <xdr:colOff>304800</xdr:colOff>
      <xdr:row>9</xdr:row>
      <xdr:rowOff>66675</xdr:rowOff>
    </xdr:to>
    <xdr:pic>
      <xdr:nvPicPr>
        <xdr:cNvPr id="3" name="Picture 2">
          <a:extLst>
            <a:ext uri="{FF2B5EF4-FFF2-40B4-BE49-F238E27FC236}">
              <a16:creationId xmlns:a16="http://schemas.microsoft.com/office/drawing/2014/main" id="{40478CFF-A25B-4BFC-A7B7-72003C7E649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1825" y="384810"/>
          <a:ext cx="1400175" cy="13277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167640</xdr:colOff>
      <xdr:row>11</xdr:row>
      <xdr:rowOff>7620</xdr:rowOff>
    </xdr:from>
    <xdr:to>
      <xdr:col>11</xdr:col>
      <xdr:colOff>472440</xdr:colOff>
      <xdr:row>26</xdr:row>
      <xdr:rowOff>7620</xdr:rowOff>
    </xdr:to>
    <xdr:graphicFrame macro="">
      <xdr:nvGraphicFramePr>
        <xdr:cNvPr id="2" name="Chart 1">
          <a:extLst>
            <a:ext uri="{FF2B5EF4-FFF2-40B4-BE49-F238E27FC236}">
              <a16:creationId xmlns:a16="http://schemas.microsoft.com/office/drawing/2014/main" id="{06B4C6AF-3496-4B71-8DE2-787A9740B6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862061</xdr:colOff>
      <xdr:row>105</xdr:row>
      <xdr:rowOff>36945</xdr:rowOff>
    </xdr:from>
    <xdr:to>
      <xdr:col>10</xdr:col>
      <xdr:colOff>738909</xdr:colOff>
      <xdr:row>124</xdr:row>
      <xdr:rowOff>7697</xdr:rowOff>
    </xdr:to>
    <xdr:graphicFrame macro="">
      <xdr:nvGraphicFramePr>
        <xdr:cNvPr id="8" name="Chart 7">
          <a:extLst>
            <a:ext uri="{FF2B5EF4-FFF2-40B4-BE49-F238E27FC236}">
              <a16:creationId xmlns:a16="http://schemas.microsoft.com/office/drawing/2014/main" id="{4C3817E0-2DC0-4859-8AA8-375C3BD0B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891540</xdr:colOff>
      <xdr:row>3</xdr:row>
      <xdr:rowOff>175260</xdr:rowOff>
    </xdr:from>
    <xdr:to>
      <xdr:col>10</xdr:col>
      <xdr:colOff>1104900</xdr:colOff>
      <xdr:row>16</xdr:row>
      <xdr:rowOff>76200</xdr:rowOff>
    </xdr:to>
    <xdr:graphicFrame macro="">
      <xdr:nvGraphicFramePr>
        <xdr:cNvPr id="3" name="Chart 2">
          <a:extLst>
            <a:ext uri="{FF2B5EF4-FFF2-40B4-BE49-F238E27FC236}">
              <a16:creationId xmlns:a16="http://schemas.microsoft.com/office/drawing/2014/main" id="{291A7195-79CB-4479-93FC-C0D1A4053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327660</xdr:colOff>
      <xdr:row>108</xdr:row>
      <xdr:rowOff>7620</xdr:rowOff>
    </xdr:from>
    <xdr:to>
      <xdr:col>7</xdr:col>
      <xdr:colOff>312420</xdr:colOff>
      <xdr:row>127</xdr:row>
      <xdr:rowOff>110066</xdr:rowOff>
    </xdr:to>
    <xdr:graphicFrame macro="">
      <xdr:nvGraphicFramePr>
        <xdr:cNvPr id="5" name="Chart 4">
          <a:extLst>
            <a:ext uri="{FF2B5EF4-FFF2-40B4-BE49-F238E27FC236}">
              <a16:creationId xmlns:a16="http://schemas.microsoft.com/office/drawing/2014/main" id="{C60CEF22-563D-4858-B974-592759D1C8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632461</xdr:colOff>
      <xdr:row>107</xdr:row>
      <xdr:rowOff>152400</xdr:rowOff>
    </xdr:from>
    <xdr:to>
      <xdr:col>16</xdr:col>
      <xdr:colOff>789093</xdr:colOff>
      <xdr:row>128</xdr:row>
      <xdr:rowOff>8467</xdr:rowOff>
    </xdr:to>
    <xdr:graphicFrame macro="">
      <xdr:nvGraphicFramePr>
        <xdr:cNvPr id="8" name="Chart 7">
          <a:extLst>
            <a:ext uri="{FF2B5EF4-FFF2-40B4-BE49-F238E27FC236}">
              <a16:creationId xmlns:a16="http://schemas.microsoft.com/office/drawing/2014/main" id="{878A7854-019F-45B8-9C9C-E681D569F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53340</xdr:colOff>
      <xdr:row>181</xdr:row>
      <xdr:rowOff>60960</xdr:rowOff>
    </xdr:from>
    <xdr:to>
      <xdr:col>9</xdr:col>
      <xdr:colOff>45720</xdr:colOff>
      <xdr:row>196</xdr:row>
      <xdr:rowOff>60960</xdr:rowOff>
    </xdr:to>
    <xdr:graphicFrame macro="">
      <xdr:nvGraphicFramePr>
        <xdr:cNvPr id="10" name="Chart 9">
          <a:extLst>
            <a:ext uri="{FF2B5EF4-FFF2-40B4-BE49-F238E27FC236}">
              <a16:creationId xmlns:a16="http://schemas.microsoft.com/office/drawing/2014/main" id="{57A4E8B9-F144-4522-8D38-E87D0B58A1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838200</xdr:colOff>
      <xdr:row>216</xdr:row>
      <xdr:rowOff>167640</xdr:rowOff>
    </xdr:from>
    <xdr:to>
      <xdr:col>10</xdr:col>
      <xdr:colOff>533400</xdr:colOff>
      <xdr:row>237</xdr:row>
      <xdr:rowOff>22860</xdr:rowOff>
    </xdr:to>
    <xdr:graphicFrame macro="">
      <xdr:nvGraphicFramePr>
        <xdr:cNvPr id="11" name="Chart 10">
          <a:extLst>
            <a:ext uri="{FF2B5EF4-FFF2-40B4-BE49-F238E27FC236}">
              <a16:creationId xmlns:a16="http://schemas.microsoft.com/office/drawing/2014/main" id="{11D411A7-974A-4FF4-975C-527105BA6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320040</xdr:colOff>
      <xdr:row>290</xdr:row>
      <xdr:rowOff>91440</xdr:rowOff>
    </xdr:from>
    <xdr:to>
      <xdr:col>9</xdr:col>
      <xdr:colOff>769620</xdr:colOff>
      <xdr:row>308</xdr:row>
      <xdr:rowOff>15240</xdr:rowOff>
    </xdr:to>
    <xdr:graphicFrame macro="">
      <xdr:nvGraphicFramePr>
        <xdr:cNvPr id="13" name="Chart 12">
          <a:extLst>
            <a:ext uri="{FF2B5EF4-FFF2-40B4-BE49-F238E27FC236}">
              <a16:creationId xmlns:a16="http://schemas.microsoft.com/office/drawing/2014/main" id="{884EF7C6-C1DA-4D12-B1C3-6D1EB5DD4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708660</xdr:colOff>
      <xdr:row>35</xdr:row>
      <xdr:rowOff>15240</xdr:rowOff>
    </xdr:from>
    <xdr:to>
      <xdr:col>10</xdr:col>
      <xdr:colOff>1127760</xdr:colOff>
      <xdr:row>48</xdr:row>
      <xdr:rowOff>68580</xdr:rowOff>
    </xdr:to>
    <xdr:graphicFrame macro="">
      <xdr:nvGraphicFramePr>
        <xdr:cNvPr id="18" name="Chart 17">
          <a:extLst>
            <a:ext uri="{FF2B5EF4-FFF2-40B4-BE49-F238E27FC236}">
              <a16:creationId xmlns:a16="http://schemas.microsoft.com/office/drawing/2014/main" id="{A8C0C60B-4A51-4E2F-9B63-2D69914DC7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91440</xdr:colOff>
      <xdr:row>15</xdr:row>
      <xdr:rowOff>38100</xdr:rowOff>
    </xdr:from>
    <xdr:to>
      <xdr:col>9</xdr:col>
      <xdr:colOff>213360</xdr:colOff>
      <xdr:row>20</xdr:row>
      <xdr:rowOff>68580</xdr:rowOff>
    </xdr:to>
    <xdr:sp macro="" textlink="">
      <xdr:nvSpPr>
        <xdr:cNvPr id="19" name="Thought Bubble: Cloud 18">
          <a:extLst>
            <a:ext uri="{FF2B5EF4-FFF2-40B4-BE49-F238E27FC236}">
              <a16:creationId xmlns:a16="http://schemas.microsoft.com/office/drawing/2014/main" id="{D2E45E6E-3E41-406D-AC1D-C3A49F1504A1}"/>
            </a:ext>
          </a:extLst>
        </xdr:cNvPr>
        <xdr:cNvSpPr/>
      </xdr:nvSpPr>
      <xdr:spPr>
        <a:xfrm>
          <a:off x="7993380" y="2964180"/>
          <a:ext cx="1600200" cy="944880"/>
        </a:xfrm>
        <a:prstGeom prst="cloudCallout">
          <a:avLst>
            <a:gd name="adj1" fmla="val -43214"/>
            <a:gd name="adj2" fmla="val -59495"/>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a:solidFill>
                <a:schemeClr val="lt1"/>
              </a:solidFill>
              <a:effectLst/>
              <a:latin typeface="+mn-lt"/>
              <a:ea typeface="+mn-ea"/>
              <a:cs typeface="+mn-cs"/>
            </a:rPr>
            <a:t>Food</a:t>
          </a:r>
          <a:r>
            <a:rPr lang="en-IN" sz="1100" baseline="0">
              <a:solidFill>
                <a:schemeClr val="lt1"/>
              </a:solidFill>
              <a:effectLst/>
              <a:latin typeface="+mn-lt"/>
              <a:ea typeface="+mn-ea"/>
              <a:cs typeface="+mn-cs"/>
            </a:rPr>
            <a:t> Category has  highest contribution</a:t>
          </a:r>
          <a:endParaRPr lang="en-IN">
            <a:effectLst/>
          </a:endParaRPr>
        </a:p>
        <a:p>
          <a:pPr algn="ctr"/>
          <a:endParaRPr lang="en-IN" sz="1100"/>
        </a:p>
      </xdr:txBody>
    </xdr:sp>
    <xdr:clientData/>
  </xdr:twoCellAnchor>
  <xdr:twoCellAnchor>
    <xdr:from>
      <xdr:col>10</xdr:col>
      <xdr:colOff>281940</xdr:colOff>
      <xdr:row>28</xdr:row>
      <xdr:rowOff>114300</xdr:rowOff>
    </xdr:from>
    <xdr:to>
      <xdr:col>11</xdr:col>
      <xdr:colOff>601980</xdr:colOff>
      <xdr:row>34</xdr:row>
      <xdr:rowOff>38100</xdr:rowOff>
    </xdr:to>
    <xdr:sp macro="" textlink="">
      <xdr:nvSpPr>
        <xdr:cNvPr id="2" name="Thought Bubble: Cloud 1">
          <a:extLst>
            <a:ext uri="{FF2B5EF4-FFF2-40B4-BE49-F238E27FC236}">
              <a16:creationId xmlns:a16="http://schemas.microsoft.com/office/drawing/2014/main" id="{FF4D1E65-FC5F-44F6-BA4E-4E8252E4DD9F}"/>
            </a:ext>
          </a:extLst>
        </xdr:cNvPr>
        <xdr:cNvSpPr/>
      </xdr:nvSpPr>
      <xdr:spPr>
        <a:xfrm>
          <a:off x="10622280" y="5417820"/>
          <a:ext cx="1661160" cy="1021080"/>
        </a:xfrm>
        <a:prstGeom prst="cloudCallout">
          <a:avLst>
            <a:gd name="adj1" fmla="val -63034"/>
            <a:gd name="adj2" fmla="val 94724"/>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a:solidFill>
                <a:schemeClr val="lt1"/>
              </a:solidFill>
              <a:effectLst/>
              <a:latin typeface="+mn-lt"/>
              <a:ea typeface="+mn-ea"/>
              <a:cs typeface="+mn-cs"/>
            </a:rPr>
            <a:t>The highest inflation was in 2022</a:t>
          </a:r>
          <a:endParaRPr lang="en-IN">
            <a:effectLst/>
          </a:endParaRPr>
        </a:p>
        <a:p>
          <a:pPr algn="l"/>
          <a:endParaRPr lang="en-IN" sz="1100"/>
        </a:p>
      </xdr:txBody>
    </xdr:sp>
    <xdr:clientData/>
  </xdr:twoCellAnchor>
  <xdr:twoCellAnchor>
    <xdr:from>
      <xdr:col>4</xdr:col>
      <xdr:colOff>723900</xdr:colOff>
      <xdr:row>104</xdr:row>
      <xdr:rowOff>50799</xdr:rowOff>
    </xdr:from>
    <xdr:to>
      <xdr:col>6</xdr:col>
      <xdr:colOff>373380</xdr:colOff>
      <xdr:row>110</xdr:row>
      <xdr:rowOff>152400</xdr:rowOff>
    </xdr:to>
    <xdr:sp macro="" textlink="">
      <xdr:nvSpPr>
        <xdr:cNvPr id="6" name="Thought Bubble: Cloud 5">
          <a:extLst>
            <a:ext uri="{FF2B5EF4-FFF2-40B4-BE49-F238E27FC236}">
              <a16:creationId xmlns:a16="http://schemas.microsoft.com/office/drawing/2014/main" id="{66AC316F-87DD-486A-A0D2-BA9219A1A1C4}"/>
            </a:ext>
          </a:extLst>
        </xdr:cNvPr>
        <xdr:cNvSpPr/>
      </xdr:nvSpPr>
      <xdr:spPr>
        <a:xfrm>
          <a:off x="5803900" y="19600332"/>
          <a:ext cx="1486747" cy="1219201"/>
        </a:xfrm>
        <a:prstGeom prst="cloudCallout">
          <a:avLst>
            <a:gd name="adj1" fmla="val 61219"/>
            <a:gd name="adj2" fmla="val 80943"/>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IN" sz="1100"/>
            <a:t>Highest Inflation Month (2023-May)</a:t>
          </a:r>
        </a:p>
      </xdr:txBody>
    </xdr:sp>
    <xdr:clientData/>
  </xdr:twoCellAnchor>
  <xdr:twoCellAnchor>
    <xdr:from>
      <xdr:col>1</xdr:col>
      <xdr:colOff>545253</xdr:colOff>
      <xdr:row>103</xdr:row>
      <xdr:rowOff>175260</xdr:rowOff>
    </xdr:from>
    <xdr:to>
      <xdr:col>2</xdr:col>
      <xdr:colOff>172719</xdr:colOff>
      <xdr:row>110</xdr:row>
      <xdr:rowOff>23706</xdr:rowOff>
    </xdr:to>
    <xdr:sp macro="" textlink="">
      <xdr:nvSpPr>
        <xdr:cNvPr id="9" name="Thought Bubble: Cloud 8">
          <a:extLst>
            <a:ext uri="{FF2B5EF4-FFF2-40B4-BE49-F238E27FC236}">
              <a16:creationId xmlns:a16="http://schemas.microsoft.com/office/drawing/2014/main" id="{00299067-40CE-454E-8D74-5298D920758B}"/>
            </a:ext>
          </a:extLst>
        </xdr:cNvPr>
        <xdr:cNvSpPr/>
      </xdr:nvSpPr>
      <xdr:spPr>
        <a:xfrm>
          <a:off x="880533" y="19194780"/>
          <a:ext cx="1677246" cy="1128606"/>
        </a:xfrm>
        <a:prstGeom prst="cloudCallout">
          <a:avLst>
            <a:gd name="adj1" fmla="val -21135"/>
            <a:gd name="adj2" fmla="val 66048"/>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IN" sz="1100"/>
            <a:t>Highest Inflation Month (2022-June)</a:t>
          </a:r>
        </a:p>
      </xdr:txBody>
    </xdr:sp>
    <xdr:clientData/>
  </xdr:twoCellAnchor>
  <xdr:twoCellAnchor>
    <xdr:from>
      <xdr:col>2</xdr:col>
      <xdr:colOff>152400</xdr:colOff>
      <xdr:row>125</xdr:row>
      <xdr:rowOff>176107</xdr:rowOff>
    </xdr:from>
    <xdr:to>
      <xdr:col>3</xdr:col>
      <xdr:colOff>390314</xdr:colOff>
      <xdr:row>133</xdr:row>
      <xdr:rowOff>76200</xdr:rowOff>
    </xdr:to>
    <xdr:sp macro="" textlink="">
      <xdr:nvSpPr>
        <xdr:cNvPr id="12" name="Thought Bubble: Cloud 11">
          <a:extLst>
            <a:ext uri="{FF2B5EF4-FFF2-40B4-BE49-F238E27FC236}">
              <a16:creationId xmlns:a16="http://schemas.microsoft.com/office/drawing/2014/main" id="{C2E076F6-2C85-4E97-A1E7-0FF07105E9C9}"/>
            </a:ext>
          </a:extLst>
        </xdr:cNvPr>
        <xdr:cNvSpPr/>
      </xdr:nvSpPr>
      <xdr:spPr>
        <a:xfrm>
          <a:off x="2537460" y="23218987"/>
          <a:ext cx="1655234" cy="1363133"/>
        </a:xfrm>
        <a:prstGeom prst="cloudCallout">
          <a:avLst>
            <a:gd name="adj1" fmla="val 66553"/>
            <a:gd name="adj2" fmla="val -49742"/>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IN" sz="1100"/>
            <a:t>Lowest Inflation (Month 2022-Dec)</a:t>
          </a:r>
        </a:p>
      </xdr:txBody>
    </xdr:sp>
    <xdr:clientData/>
  </xdr:twoCellAnchor>
  <xdr:twoCellAnchor>
    <xdr:from>
      <xdr:col>5</xdr:col>
      <xdr:colOff>594360</xdr:colOff>
      <xdr:row>125</xdr:row>
      <xdr:rowOff>7620</xdr:rowOff>
    </xdr:from>
    <xdr:to>
      <xdr:col>7</xdr:col>
      <xdr:colOff>388620</xdr:colOff>
      <xdr:row>130</xdr:row>
      <xdr:rowOff>60960</xdr:rowOff>
    </xdr:to>
    <xdr:sp macro="" textlink="">
      <xdr:nvSpPr>
        <xdr:cNvPr id="20" name="Thought Bubble: Cloud 19">
          <a:extLst>
            <a:ext uri="{FF2B5EF4-FFF2-40B4-BE49-F238E27FC236}">
              <a16:creationId xmlns:a16="http://schemas.microsoft.com/office/drawing/2014/main" id="{64644FE5-0B47-4309-B073-B94402855D24}"/>
            </a:ext>
          </a:extLst>
        </xdr:cNvPr>
        <xdr:cNvSpPr/>
      </xdr:nvSpPr>
      <xdr:spPr>
        <a:xfrm>
          <a:off x="6591300" y="23050500"/>
          <a:ext cx="1699260" cy="967740"/>
        </a:xfrm>
        <a:prstGeom prst="cloudCallout">
          <a:avLst>
            <a:gd name="adj1" fmla="val -71594"/>
            <a:gd name="adj2" fmla="val -52179"/>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IN" sz="1100"/>
            <a:t>Lowest Inflation Month (2023-Feb)</a:t>
          </a:r>
        </a:p>
      </xdr:txBody>
    </xdr:sp>
    <xdr:clientData/>
  </xdr:twoCellAnchor>
  <xdr:twoCellAnchor>
    <xdr:from>
      <xdr:col>8</xdr:col>
      <xdr:colOff>798407</xdr:colOff>
      <xdr:row>104</xdr:row>
      <xdr:rowOff>35560</xdr:rowOff>
    </xdr:from>
    <xdr:to>
      <xdr:col>10</xdr:col>
      <xdr:colOff>459739</xdr:colOff>
      <xdr:row>111</xdr:row>
      <xdr:rowOff>137160</xdr:rowOff>
    </xdr:to>
    <xdr:sp macro="" textlink="">
      <xdr:nvSpPr>
        <xdr:cNvPr id="21" name="Thought Bubble: Cloud 20">
          <a:extLst>
            <a:ext uri="{FF2B5EF4-FFF2-40B4-BE49-F238E27FC236}">
              <a16:creationId xmlns:a16="http://schemas.microsoft.com/office/drawing/2014/main" id="{C9D7B7C0-E6C9-43FE-95DC-1545159650C7}"/>
            </a:ext>
          </a:extLst>
        </xdr:cNvPr>
        <xdr:cNvSpPr/>
      </xdr:nvSpPr>
      <xdr:spPr>
        <a:xfrm>
          <a:off x="9309947" y="19237960"/>
          <a:ext cx="1688252" cy="1381760"/>
        </a:xfrm>
        <a:prstGeom prst="cloudCallout">
          <a:avLst>
            <a:gd name="adj1" fmla="val 43803"/>
            <a:gd name="adj2" fmla="val 74085"/>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IN" sz="1100"/>
            <a:t>The</a:t>
          </a:r>
          <a:r>
            <a:rPr lang="en-IN" sz="1100" baseline="0"/>
            <a:t> 2nd biggest contributor is Cereals and products</a:t>
          </a:r>
          <a:endParaRPr lang="en-IN" sz="1100"/>
        </a:p>
      </xdr:txBody>
    </xdr:sp>
    <xdr:clientData/>
  </xdr:twoCellAnchor>
  <xdr:twoCellAnchor>
    <xdr:from>
      <xdr:col>14</xdr:col>
      <xdr:colOff>939800</xdr:colOff>
      <xdr:row>104</xdr:row>
      <xdr:rowOff>127001</xdr:rowOff>
    </xdr:from>
    <xdr:to>
      <xdr:col>16</xdr:col>
      <xdr:colOff>465666</xdr:colOff>
      <xdr:row>110</xdr:row>
      <xdr:rowOff>33867</xdr:rowOff>
    </xdr:to>
    <xdr:sp macro="" textlink="">
      <xdr:nvSpPr>
        <xdr:cNvPr id="22" name="Thought Bubble: Cloud 21">
          <a:extLst>
            <a:ext uri="{FF2B5EF4-FFF2-40B4-BE49-F238E27FC236}">
              <a16:creationId xmlns:a16="http://schemas.microsoft.com/office/drawing/2014/main" id="{304E5141-9F52-4C9B-9F84-61F134AB2FC7}"/>
            </a:ext>
          </a:extLst>
        </xdr:cNvPr>
        <xdr:cNvSpPr/>
      </xdr:nvSpPr>
      <xdr:spPr>
        <a:xfrm>
          <a:off x="16095980" y="19329401"/>
          <a:ext cx="1537546" cy="1004146"/>
        </a:xfrm>
        <a:prstGeom prst="cloudCallout">
          <a:avLst>
            <a:gd name="adj1" fmla="val -41389"/>
            <a:gd name="adj2" fmla="val 91777"/>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IN" sz="1100"/>
            <a:t>The biggest</a:t>
          </a:r>
          <a:r>
            <a:rPr lang="en-IN" sz="1100" baseline="0"/>
            <a:t> contributor is Spices</a:t>
          </a:r>
          <a:endParaRPr lang="en-IN" sz="1100"/>
        </a:p>
      </xdr:txBody>
    </xdr:sp>
    <xdr:clientData/>
  </xdr:twoCellAnchor>
  <xdr:twoCellAnchor>
    <xdr:from>
      <xdr:col>1</xdr:col>
      <xdr:colOff>0</xdr:colOff>
      <xdr:row>52</xdr:row>
      <xdr:rowOff>0</xdr:rowOff>
    </xdr:from>
    <xdr:to>
      <xdr:col>6</xdr:col>
      <xdr:colOff>304800</xdr:colOff>
      <xdr:row>67</xdr:row>
      <xdr:rowOff>0</xdr:rowOff>
    </xdr:to>
    <xdr:graphicFrame macro="">
      <xdr:nvGraphicFramePr>
        <xdr:cNvPr id="23" name="Chart 22">
          <a:extLst>
            <a:ext uri="{FF2B5EF4-FFF2-40B4-BE49-F238E27FC236}">
              <a16:creationId xmlns:a16="http://schemas.microsoft.com/office/drawing/2014/main" id="{DC37535A-2ADE-4944-A8B2-19FBD943E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6</xdr:col>
      <xdr:colOff>304800</xdr:colOff>
      <xdr:row>52</xdr:row>
      <xdr:rowOff>0</xdr:rowOff>
    </xdr:from>
    <xdr:to>
      <xdr:col>8</xdr:col>
      <xdr:colOff>541020</xdr:colOff>
      <xdr:row>67</xdr:row>
      <xdr:rowOff>0</xdr:rowOff>
    </xdr:to>
    <mc:AlternateContent xmlns:mc="http://schemas.openxmlformats.org/markup-compatibility/2006" xmlns:sle15="http://schemas.microsoft.com/office/drawing/2012/slicer">
      <mc:Choice Requires="sle15">
        <xdr:graphicFrame macro="">
          <xdr:nvGraphicFramePr>
            <xdr:cNvPr id="24" name="Sub Categories">
              <a:extLst>
                <a:ext uri="{FF2B5EF4-FFF2-40B4-BE49-F238E27FC236}">
                  <a16:creationId xmlns:a16="http://schemas.microsoft.com/office/drawing/2014/main" id="{B479BEFE-BF0B-426C-812B-2694350A6319}"/>
                </a:ext>
              </a:extLst>
            </xdr:cNvPr>
            <xdr:cNvGraphicFramePr/>
          </xdr:nvGraphicFramePr>
          <xdr:xfrm>
            <a:off x="0" y="0"/>
            <a:ext cx="0" cy="0"/>
          </xdr:xfrm>
          <a:graphic>
            <a:graphicData uri="http://schemas.microsoft.com/office/drawing/2010/slicer">
              <sle:slicer xmlns:sle="http://schemas.microsoft.com/office/drawing/2010/slicer" name="Sub Categories"/>
            </a:graphicData>
          </a:graphic>
        </xdr:graphicFrame>
      </mc:Choice>
      <mc:Fallback xmlns="">
        <xdr:sp macro="" textlink="">
          <xdr:nvSpPr>
            <xdr:cNvPr id="0" name=""/>
            <xdr:cNvSpPr>
              <a:spLocks noTextEdit="1"/>
            </xdr:cNvSpPr>
          </xdr:nvSpPr>
          <xdr:spPr>
            <a:xfrm>
              <a:off x="7223760" y="9692640"/>
              <a:ext cx="1828800" cy="27432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4</xdr:col>
      <xdr:colOff>838200</xdr:colOff>
      <xdr:row>176</xdr:row>
      <xdr:rowOff>7620</xdr:rowOff>
    </xdr:from>
    <xdr:to>
      <xdr:col>7</xdr:col>
      <xdr:colOff>30480</xdr:colOff>
      <xdr:row>184</xdr:row>
      <xdr:rowOff>60960</xdr:rowOff>
    </xdr:to>
    <xdr:sp macro="" textlink="">
      <xdr:nvSpPr>
        <xdr:cNvPr id="4" name="Thought Bubble: Cloud 3">
          <a:extLst>
            <a:ext uri="{FF2B5EF4-FFF2-40B4-BE49-F238E27FC236}">
              <a16:creationId xmlns:a16="http://schemas.microsoft.com/office/drawing/2014/main" id="{07F46402-57BC-4122-BD0C-FB71D78C9BCC}"/>
            </a:ext>
          </a:extLst>
        </xdr:cNvPr>
        <xdr:cNvSpPr/>
      </xdr:nvSpPr>
      <xdr:spPr>
        <a:xfrm>
          <a:off x="5920740" y="32377380"/>
          <a:ext cx="2011680" cy="1516380"/>
        </a:xfrm>
        <a:prstGeom prst="cloudCallout">
          <a:avLst>
            <a:gd name="adj1" fmla="val -102197"/>
            <a:gd name="adj2" fmla="val 53875"/>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IN" sz="1100"/>
            <a:t>The</a:t>
          </a:r>
          <a:r>
            <a:rPr lang="en-IN" sz="1100" baseline="0"/>
            <a:t> most affected category is Healthcare and 2nd most affected category is Food</a:t>
          </a:r>
          <a:endParaRPr lang="en-IN" sz="1100"/>
        </a:p>
      </xdr:txBody>
    </xdr:sp>
    <xdr:clientData/>
  </xdr:twoCellAnchor>
  <xdr:twoCellAnchor>
    <xdr:from>
      <xdr:col>9</xdr:col>
      <xdr:colOff>15240</xdr:colOff>
      <xdr:row>213</xdr:row>
      <xdr:rowOff>152400</xdr:rowOff>
    </xdr:from>
    <xdr:to>
      <xdr:col>10</xdr:col>
      <xdr:colOff>1249680</xdr:colOff>
      <xdr:row>222</xdr:row>
      <xdr:rowOff>60960</xdr:rowOff>
    </xdr:to>
    <xdr:sp macro="" textlink="">
      <xdr:nvSpPr>
        <xdr:cNvPr id="7" name="Thought Bubble: Cloud 6">
          <a:extLst>
            <a:ext uri="{FF2B5EF4-FFF2-40B4-BE49-F238E27FC236}">
              <a16:creationId xmlns:a16="http://schemas.microsoft.com/office/drawing/2014/main" id="{45C4CD89-3606-411D-9CB1-AB695C237288}"/>
            </a:ext>
          </a:extLst>
        </xdr:cNvPr>
        <xdr:cNvSpPr/>
      </xdr:nvSpPr>
      <xdr:spPr>
        <a:xfrm>
          <a:off x="9395460" y="39288720"/>
          <a:ext cx="2392680" cy="1554480"/>
        </a:xfrm>
        <a:prstGeom prst="cloudCallout">
          <a:avLst>
            <a:gd name="adj1" fmla="val -77197"/>
            <a:gd name="adj2" fmla="val 44002"/>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a:solidFill>
                <a:schemeClr val="lt1"/>
              </a:solidFill>
              <a:effectLst/>
              <a:latin typeface="+mn-lt"/>
              <a:ea typeface="+mn-ea"/>
              <a:cs typeface="+mn-cs"/>
            </a:rPr>
            <a:t>Due to war(Russia-Ukraine), Sanction over export on Oil by OPEC nation, led to again hike in price</a:t>
          </a:r>
          <a:endParaRPr lang="en-IN">
            <a:effectLst/>
          </a:endParaRPr>
        </a:p>
        <a:p>
          <a:pPr algn="l"/>
          <a:endParaRPr lang="en-IN" sz="1100"/>
        </a:p>
      </xdr:txBody>
    </xdr:sp>
    <xdr:clientData/>
  </xdr:twoCellAnchor>
  <xdr:twoCellAnchor>
    <xdr:from>
      <xdr:col>7</xdr:col>
      <xdr:colOff>83820</xdr:colOff>
      <xdr:row>286</xdr:row>
      <xdr:rowOff>38100</xdr:rowOff>
    </xdr:from>
    <xdr:to>
      <xdr:col>9</xdr:col>
      <xdr:colOff>320040</xdr:colOff>
      <xdr:row>291</xdr:row>
      <xdr:rowOff>137160</xdr:rowOff>
    </xdr:to>
    <xdr:sp macro="" textlink="">
      <xdr:nvSpPr>
        <xdr:cNvPr id="25" name="Thought Bubble: Cloud 24">
          <a:extLst>
            <a:ext uri="{FF2B5EF4-FFF2-40B4-BE49-F238E27FC236}">
              <a16:creationId xmlns:a16="http://schemas.microsoft.com/office/drawing/2014/main" id="{4784B544-BA3B-46A9-AA9E-2EBBB6E2ADA6}"/>
            </a:ext>
          </a:extLst>
        </xdr:cNvPr>
        <xdr:cNvSpPr/>
      </xdr:nvSpPr>
      <xdr:spPr>
        <a:xfrm>
          <a:off x="7985760" y="52524660"/>
          <a:ext cx="1714500" cy="1013460"/>
        </a:xfrm>
        <a:prstGeom prst="cloudCallout">
          <a:avLst>
            <a:gd name="adj1" fmla="val -47925"/>
            <a:gd name="adj2" fmla="val 88816"/>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a:solidFill>
                <a:schemeClr val="lt1"/>
              </a:solidFill>
              <a:effectLst/>
              <a:latin typeface="+mn-lt"/>
              <a:ea typeface="+mn-ea"/>
              <a:cs typeface="+mn-cs"/>
            </a:rPr>
            <a:t>3rd Most- Transport and</a:t>
          </a:r>
          <a:r>
            <a:rPr lang="en-IN" sz="1100" baseline="0">
              <a:solidFill>
                <a:schemeClr val="lt1"/>
              </a:solidFill>
              <a:effectLst/>
              <a:latin typeface="+mn-lt"/>
              <a:ea typeface="+mn-ea"/>
              <a:cs typeface="+mn-cs"/>
            </a:rPr>
            <a:t> Communication</a:t>
          </a:r>
          <a:endParaRPr lang="en-IN">
            <a:effectLst/>
          </a:endParaRPr>
        </a:p>
        <a:p>
          <a:pPr algn="l"/>
          <a:endParaRPr lang="en-IN" sz="1100"/>
        </a:p>
      </xdr:txBody>
    </xdr:sp>
    <xdr:clientData/>
  </xdr:twoCellAnchor>
  <xdr:twoCellAnchor>
    <xdr:from>
      <xdr:col>2</xdr:col>
      <xdr:colOff>220980</xdr:colOff>
      <xdr:row>284</xdr:row>
      <xdr:rowOff>175260</xdr:rowOff>
    </xdr:from>
    <xdr:to>
      <xdr:col>3</xdr:col>
      <xdr:colOff>403860</xdr:colOff>
      <xdr:row>290</xdr:row>
      <xdr:rowOff>121920</xdr:rowOff>
    </xdr:to>
    <xdr:sp macro="" textlink="">
      <xdr:nvSpPr>
        <xdr:cNvPr id="26" name="Thought Bubble: Cloud 25">
          <a:extLst>
            <a:ext uri="{FF2B5EF4-FFF2-40B4-BE49-F238E27FC236}">
              <a16:creationId xmlns:a16="http://schemas.microsoft.com/office/drawing/2014/main" id="{6FBACB18-63D8-45DE-A63F-978D173BEDE5}"/>
            </a:ext>
          </a:extLst>
        </xdr:cNvPr>
        <xdr:cNvSpPr/>
      </xdr:nvSpPr>
      <xdr:spPr>
        <a:xfrm>
          <a:off x="2606040" y="52296060"/>
          <a:ext cx="1600200" cy="1043940"/>
        </a:xfrm>
        <a:prstGeom prst="cloudCallout">
          <a:avLst>
            <a:gd name="adj1" fmla="val -52738"/>
            <a:gd name="adj2" fmla="val 88777"/>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a:solidFill>
                <a:schemeClr val="lt1"/>
              </a:solidFill>
              <a:effectLst/>
              <a:latin typeface="+mn-lt"/>
              <a:ea typeface="+mn-ea"/>
              <a:cs typeface="+mn-cs"/>
            </a:rPr>
            <a:t>Most affected category- Oils and fats</a:t>
          </a:r>
          <a:endParaRPr lang="en-IN">
            <a:effectLst/>
          </a:endParaRPr>
        </a:p>
        <a:p>
          <a:pPr algn="l"/>
          <a:endParaRPr lang="en-IN" sz="1100"/>
        </a:p>
      </xdr:txBody>
    </xdr:sp>
    <xdr:clientData/>
  </xdr:twoCellAnchor>
  <xdr:twoCellAnchor>
    <xdr:from>
      <xdr:col>0</xdr:col>
      <xdr:colOff>182880</xdr:colOff>
      <xdr:row>284</xdr:row>
      <xdr:rowOff>175260</xdr:rowOff>
    </xdr:from>
    <xdr:to>
      <xdr:col>1</xdr:col>
      <xdr:colOff>1196340</xdr:colOff>
      <xdr:row>290</xdr:row>
      <xdr:rowOff>7620</xdr:rowOff>
    </xdr:to>
    <xdr:sp macro="" textlink="">
      <xdr:nvSpPr>
        <xdr:cNvPr id="27" name="Thought Bubble: Cloud 26">
          <a:extLst>
            <a:ext uri="{FF2B5EF4-FFF2-40B4-BE49-F238E27FC236}">
              <a16:creationId xmlns:a16="http://schemas.microsoft.com/office/drawing/2014/main" id="{DB9579CB-DF92-4AE9-A64E-DA9B8844C5CA}"/>
            </a:ext>
          </a:extLst>
        </xdr:cNvPr>
        <xdr:cNvSpPr/>
      </xdr:nvSpPr>
      <xdr:spPr>
        <a:xfrm>
          <a:off x="182880" y="52296060"/>
          <a:ext cx="1348740" cy="929640"/>
        </a:xfrm>
        <a:prstGeom prst="cloudCallout">
          <a:avLst>
            <a:gd name="adj1" fmla="val 41034"/>
            <a:gd name="adj2" fmla="val 106749"/>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a:solidFill>
                <a:schemeClr val="lt1"/>
              </a:solidFill>
              <a:effectLst/>
              <a:latin typeface="+mn-lt"/>
              <a:ea typeface="+mn-ea"/>
              <a:cs typeface="+mn-cs"/>
            </a:rPr>
            <a:t>2nd Most- Meat and fish</a:t>
          </a:r>
          <a:endParaRPr lang="en-IN">
            <a:effectLst/>
          </a:endParaRPr>
        </a:p>
        <a:p>
          <a:pPr algn="l"/>
          <a:endParaRPr lang="en-IN" sz="1100"/>
        </a:p>
      </xdr:txBody>
    </xdr:sp>
    <xdr:clientData/>
  </xdr:twoCellAnchor>
</xdr:wsDr>
</file>

<file path=xl/drawings/drawing5.xml><?xml version="1.0" encoding="utf-8"?>
<c:userShapes xmlns:c="http://schemas.openxmlformats.org/drawingml/2006/chart">
  <cdr:relSizeAnchor xmlns:cdr="http://schemas.openxmlformats.org/drawingml/2006/chartDrawing">
    <cdr:from>
      <cdr:x>0.4407</cdr:x>
      <cdr:y>0.08626</cdr:y>
    </cdr:from>
    <cdr:to>
      <cdr:x>0.63396</cdr:x>
      <cdr:y>0.34434</cdr:y>
    </cdr:to>
    <cdr:sp macro="" textlink="">
      <cdr:nvSpPr>
        <cdr:cNvPr id="2" name="Thought Bubble: Cloud 1">
          <a:extLst xmlns:a="http://schemas.openxmlformats.org/drawingml/2006/main">
            <a:ext uri="{FF2B5EF4-FFF2-40B4-BE49-F238E27FC236}">
              <a16:creationId xmlns:a16="http://schemas.microsoft.com/office/drawing/2014/main" id="{66AC316F-87DD-486A-A0D2-BA9219A1A1C4}"/>
            </a:ext>
          </a:extLst>
        </cdr:cNvPr>
        <cdr:cNvSpPr/>
      </cdr:nvSpPr>
      <cdr:spPr>
        <a:xfrm xmlns:a="http://schemas.openxmlformats.org/drawingml/2006/main">
          <a:off x="3388733" y="314114"/>
          <a:ext cx="1486064" cy="939800"/>
        </a:xfrm>
        <a:prstGeom xmlns:a="http://schemas.openxmlformats.org/drawingml/2006/main" prst="cloudCallout">
          <a:avLst>
            <a:gd name="adj1" fmla="val -47500"/>
            <a:gd name="adj2" fmla="val 45442"/>
          </a:avLst>
        </a:prstGeom>
      </cdr:spPr>
      <cdr:style>
        <a:lnRef xmlns:a="http://schemas.openxmlformats.org/drawingml/2006/main" idx="2">
          <a:schemeClr val="accent6">
            <a:shade val="50000"/>
          </a:schemeClr>
        </a:lnRef>
        <a:fillRef xmlns:a="http://schemas.openxmlformats.org/drawingml/2006/main" idx="1">
          <a:schemeClr val="accent6"/>
        </a:fillRef>
        <a:effectRef xmlns:a="http://schemas.openxmlformats.org/drawingml/2006/main" idx="0">
          <a:schemeClr val="accent6"/>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IN" sz="1100"/>
            <a:t>Highest</a:t>
          </a:r>
          <a:r>
            <a:rPr lang="en-IN" sz="1100" baseline="0"/>
            <a:t> Inflation Month (2022-Oct)</a:t>
          </a:r>
          <a:endParaRPr lang="en-IN" sz="1100"/>
        </a:p>
      </cdr:txBody>
    </cdr:sp>
  </cdr:relSizeAnchor>
</c:userShapes>
</file>

<file path=xl/drawings/drawing6.xml><?xml version="1.0" encoding="utf-8"?>
<c:userShapes xmlns:c="http://schemas.openxmlformats.org/drawingml/2006/chart">
  <cdr:relSizeAnchor xmlns:cdr="http://schemas.openxmlformats.org/drawingml/2006/chartDrawing">
    <cdr:from>
      <cdr:x>0.07464</cdr:x>
      <cdr:y>0</cdr:y>
    </cdr:from>
    <cdr:to>
      <cdr:x>0.34123</cdr:x>
      <cdr:y>0.3299</cdr:y>
    </cdr:to>
    <cdr:sp macro="" textlink="">
      <cdr:nvSpPr>
        <cdr:cNvPr id="2" name="Thought Bubble: Cloud 1">
          <a:extLst xmlns:a="http://schemas.openxmlformats.org/drawingml/2006/main">
            <a:ext uri="{FF2B5EF4-FFF2-40B4-BE49-F238E27FC236}">
              <a16:creationId xmlns:a16="http://schemas.microsoft.com/office/drawing/2014/main" id="{8A05CD61-3F50-4D76-9BCC-705643D20C11}"/>
            </a:ext>
          </a:extLst>
        </cdr:cNvPr>
        <cdr:cNvSpPr/>
      </cdr:nvSpPr>
      <cdr:spPr>
        <a:xfrm xmlns:a="http://schemas.openxmlformats.org/drawingml/2006/main">
          <a:off x="480060" y="0"/>
          <a:ext cx="1714500" cy="1219200"/>
        </a:xfrm>
        <a:prstGeom xmlns:a="http://schemas.openxmlformats.org/drawingml/2006/main" prst="cloudCallout">
          <a:avLst>
            <a:gd name="adj1" fmla="val 100056"/>
            <a:gd name="adj2" fmla="val 23904"/>
          </a:avLst>
        </a:prstGeom>
      </cdr:spPr>
      <cdr:style>
        <a:lnRef xmlns:a="http://schemas.openxmlformats.org/drawingml/2006/main" idx="2">
          <a:schemeClr val="accent6">
            <a:shade val="50000"/>
          </a:schemeClr>
        </a:lnRef>
        <a:fillRef xmlns:a="http://schemas.openxmlformats.org/drawingml/2006/main" idx="1">
          <a:schemeClr val="accent6"/>
        </a:fillRef>
        <a:effectRef xmlns:a="http://schemas.openxmlformats.org/drawingml/2006/main" idx="0">
          <a:schemeClr val="accent6"/>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IN" sz="1100">
              <a:solidFill>
                <a:schemeClr val="lt1"/>
              </a:solidFill>
              <a:effectLst/>
              <a:latin typeface="+mn-lt"/>
              <a:ea typeface="+mn-ea"/>
              <a:cs typeface="+mn-cs"/>
            </a:rPr>
            <a:t>Russia- Ukraine war led to hike in oil prices (Mar</a:t>
          </a:r>
          <a:r>
            <a:rPr lang="en-IN" sz="1100" baseline="0">
              <a:solidFill>
                <a:schemeClr val="lt1"/>
              </a:solidFill>
              <a:effectLst/>
              <a:latin typeface="+mn-lt"/>
              <a:ea typeface="+mn-ea"/>
              <a:cs typeface="+mn-cs"/>
            </a:rPr>
            <a:t>-22)</a:t>
          </a:r>
          <a:endParaRPr lang="en-IN">
            <a:effectLst/>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ksha Singh" refreshedDate="45411.654112615739" createdVersion="6" refreshedVersion="6" minRefreshableVersion="3" recordCount="372" xr:uid="{89CC30AF-7949-4F2F-A7AC-79101B83F6E8}">
  <cacheSource type="worksheet">
    <worksheetSource ref="A1:BG373" sheet="Working Data"/>
  </cacheSource>
  <cacheFields count="30">
    <cacheField name="Sector" numFmtId="0">
      <sharedItems count="3">
        <s v="Rural"/>
        <s v="Urban"/>
        <s v="Rural+Urban"/>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Month" numFmtId="0">
      <sharedItems count="14">
        <s v="January"/>
        <s v="February"/>
        <s v="March"/>
        <s v="April"/>
        <s v="May"/>
        <s v="June"/>
        <s v="July"/>
        <s v="August"/>
        <s v="September"/>
        <s v="October"/>
        <s v="November "/>
        <s v="November"/>
        <s v="December"/>
        <s v="Marcrh"/>
      </sharedItems>
    </cacheField>
    <cacheField name="Cereals and products" numFmtId="0">
      <sharedItems containsString="0" containsBlank="1" containsNumber="1" minValue="107.5" maxValue="174.8" count="253">
        <n v="107.5"/>
        <n v="110.5"/>
        <n v="108.4"/>
        <n v="109.2"/>
        <n v="112.9"/>
        <n v="110.4"/>
        <n v="110.2"/>
        <n v="113.9"/>
        <n v="111.4"/>
        <n v="114.6"/>
        <n v="111.6"/>
        <n v="110.9"/>
        <n v="115.4"/>
        <n v="112.3"/>
        <n v="117"/>
        <n v="113.8"/>
        <n v="113.4"/>
        <n v="117.8"/>
        <n v="114.8"/>
        <n v="114.3"/>
        <n v="118.3"/>
        <n v="115.6"/>
        <n v="118.6"/>
        <n v="116.4"/>
        <n v="116.3"/>
        <n v="118.9"/>
        <n v="117.1"/>
        <n v="117.3"/>
        <n v="119.8"/>
        <n v="118.1"/>
        <n v="118.4"/>
        <n v="120.5"/>
        <n v="119.1"/>
        <n v="121.2"/>
        <n v="119.6"/>
        <n v="119.4"/>
        <n v="121.9"/>
        <n v="120.2"/>
        <n v="120.1"/>
        <n v="122.1"/>
        <n v="120.7"/>
        <n v="122.5"/>
        <n v="120.9"/>
        <n v="120.3"/>
        <n v="122.7"/>
        <n v="121.1"/>
        <n v="123.1"/>
        <n v="121.5"/>
        <n v="121.7"/>
        <n v="123.8"/>
        <n v="122.4"/>
        <n v="121.8"/>
        <n v="124.8"/>
        <n v="122.3"/>
        <n v="124.2"/>
        <n v="122.9"/>
        <n v="122.6"/>
        <n v="124.6"/>
        <n v="123.2"/>
        <n v="124.5"/>
        <n v="123.3"/>
        <n v="124"/>
        <n v="123.4"/>
        <n v="124.3"/>
        <n v="123.7"/>
        <n v="123.5"/>
        <n v="123.6"/>
        <n v="124.1"/>
        <n v="123.9"/>
        <n v="124.7"/>
        <n v="125.1"/>
        <n v="125.6"/>
        <n v="125"/>
        <n v="126.1"/>
        <n v="125.4"/>
        <n v="126.3"/>
        <n v="125.7"/>
        <n v="126.8"/>
        <n v="127.1"/>
        <n v="126.4"/>
        <n v="127.3"/>
        <n v="126.5"/>
        <n v="127.4"/>
        <n v="124.9"/>
        <n v="126.6"/>
        <n v="127.6"/>
        <n v="128.6"/>
        <n v="125.9"/>
        <n v="127.7"/>
        <n v="129.30000000000001"/>
        <n v="128.5"/>
        <n v="130.1"/>
        <n v="130.80000000000001"/>
        <n v="128.1"/>
        <n v="129.9"/>
        <n v="131.30000000000001"/>
        <n v="128.69999999999999"/>
        <n v="130.5"/>
        <n v="132"/>
        <n v="130.19999999999999"/>
        <n v="131.4"/>
        <n v="132.6"/>
        <n v="131.6"/>
        <n v="132.30000000000001"/>
        <n v="133.1"/>
        <n v="132.19999999999999"/>
        <n v="132.80000000000001"/>
        <n v="133.30000000000001"/>
        <n v="133.6"/>
        <n v="132.69999999999999"/>
        <n v="133.19999999999999"/>
        <n v="133"/>
        <n v="132.9"/>
        <n v="133.5"/>
        <n v="134"/>
        <n v="134.80000000000001"/>
        <n v="134.30000000000001"/>
        <n v="135.19999999999999"/>
        <n v="134.69999999999999"/>
        <n v="135.9"/>
        <n v="133.9"/>
        <n v="135.30000000000001"/>
        <n v="136.30000000000001"/>
        <n v="135.69999999999999"/>
        <n v="136.4"/>
        <n v="134.4"/>
        <n v="135.80000000000001"/>
        <n v="136.6"/>
        <n v="134.6"/>
        <n v="136"/>
        <n v="136.80000000000001"/>
        <n v="135"/>
        <n v="136.19999999999999"/>
        <n v="137.1"/>
        <n v="137.4"/>
        <n v="137.6"/>
        <n v="136.9"/>
        <n v="138.4"/>
        <n v="135.6"/>
        <n v="137.5"/>
        <n v="139.19999999999999"/>
        <n v="136.5"/>
        <n v="138.30000000000001"/>
        <n v="139.4"/>
        <n v="137"/>
        <n v="138.6"/>
        <n v="139.30000000000001"/>
        <n v="138.1"/>
        <n v="138.5"/>
        <n v="139.69999999999999"/>
        <n v="137.80000000000001"/>
        <n v="140.4"/>
        <n v="140.69999999999999"/>
        <n v="138.69999999999999"/>
        <n v="141.4"/>
        <n v="142.1"/>
        <n v="140.1"/>
        <n v="142.69999999999999"/>
        <n v="140.9"/>
        <n v="141"/>
        <n v="143.5"/>
        <n v="141.80000000000001"/>
        <n v="144.1"/>
        <n v="142.5"/>
        <n v="142.80000000000001"/>
        <n v="144.9"/>
        <n v="143.69999999999999"/>
        <n v="145.6"/>
        <n v="144.30000000000001"/>
        <n v="144.19999999999999"/>
        <n v="146.19999999999999"/>
        <n v="144.80000000000001"/>
        <n v="144.4"/>
        <n v="146.5"/>
        <n v="145.1"/>
        <n v="147.19999999999999"/>
        <n v="151.80000000000001"/>
        <n v="148.69999999999999"/>
        <m/>
        <n v="148.19999999999999"/>
        <n v="152.69999999999999"/>
        <n v="149.6"/>
        <n v="147.6"/>
        <n v="151.6"/>
        <n v="148.9"/>
        <n v="146.9"/>
        <n v="151.5"/>
        <n v="148.4"/>
        <n v="146"/>
        <n v="150.6"/>
        <n v="147.5"/>
        <n v="145.4"/>
        <n v="149.69999999999999"/>
        <n v="146.80000000000001"/>
        <n v="144.6"/>
        <n v="149"/>
        <n v="143.4"/>
        <n v="148"/>
        <n v="148.80000000000001"/>
        <n v="146.30000000000001"/>
        <n v="149.19999999999999"/>
        <n v="146.69999999999999"/>
        <n v="149.1"/>
        <n v="146.4"/>
        <n v="149.30000000000001"/>
        <n v="146.6"/>
        <n v="146.1"/>
        <n v="150.1"/>
        <n v="147.4"/>
        <n v="151"/>
        <n v="148.30000000000001"/>
        <n v="152.19999999999999"/>
        <n v="149.5"/>
        <n v="152.5"/>
        <n v="150"/>
        <n v="150.19999999999999"/>
        <n v="153.69999999999999"/>
        <n v="151.30000000000001"/>
        <n v="155.4"/>
        <n v="152.9"/>
        <n v="156.69999999999999"/>
        <n v="154.1"/>
        <n v="153.80000000000001"/>
        <n v="157.5"/>
        <n v="155"/>
        <n v="155.19999999999999"/>
        <n v="159.30000000000001"/>
        <n v="156.5"/>
        <n v="159.5"/>
        <n v="162.1"/>
        <n v="160.30000000000001"/>
        <n v="162.9"/>
        <n v="164.9"/>
        <n v="163.5"/>
        <n v="164.7"/>
        <n v="166.4"/>
        <n v="165.2"/>
        <n v="166.9"/>
        <n v="168.4"/>
        <n v="167.4"/>
        <n v="168.8"/>
        <n v="170.2"/>
        <n v="169.2"/>
        <n v="174"/>
        <n v="173.3"/>
        <n v="173.8"/>
        <n v="174.2"/>
        <n v="174.7"/>
        <n v="174.4"/>
        <n v="174.3"/>
        <n v="174.8"/>
        <n v="173.2"/>
        <n v="173.7"/>
      </sharedItems>
    </cacheField>
    <cacheField name="Meat and fish" numFmtId="0">
      <sharedItems containsString="0" containsBlank="1" containsNumber="1" minValue="106.3" maxValue="223.4" count="291">
        <n v="106.3"/>
        <n v="109.1"/>
        <n v="107.3"/>
        <n v="108.7"/>
        <n v="112.9"/>
        <n v="110.2"/>
        <n v="108.8"/>
        <n v="111.4"/>
        <n v="109.7"/>
        <n v="109.5"/>
        <n v="113.4"/>
        <n v="110.9"/>
        <n v="109.8"/>
        <n v="114.2"/>
        <n v="111.3"/>
        <n v="112.1"/>
        <n v="120.1"/>
        <n v="114.9"/>
        <n v="119.2"/>
        <n v="116.4"/>
        <n v="115.4"/>
        <n v="120.4"/>
        <n v="117.2"/>
        <n v="115.7"/>
        <n v="119.1"/>
        <n v="116.9"/>
        <n v="118.1"/>
        <n v="116.3"/>
        <n v="115.9"/>
        <n v="116.7"/>
        <n v="117.1"/>
        <n v="122"/>
        <n v="118.8"/>
        <n v="117.7"/>
        <n v="121.4"/>
        <n v="119.3"/>
        <n v="118.9"/>
        <n v="121.7"/>
        <n v="119.9"/>
        <n v="120.2"/>
        <n v="124.1"/>
        <n v="121.6"/>
        <n v="125.9"/>
        <n v="123.1"/>
        <n v="122.5"/>
        <n v="126.4"/>
        <n v="123.9"/>
        <n v="122.8"/>
        <n v="127.3"/>
        <n v="124.4"/>
        <n v="122.4"/>
        <n v="125.4"/>
        <n v="123.5"/>
        <n v="126.1"/>
        <n v="123.8"/>
        <n v="122.6"/>
        <n v="125.6"/>
        <n v="123.7"/>
        <n v="124.7"/>
        <n v="123.2"/>
        <n v="125.5"/>
        <n v="126.5"/>
        <n v="125.1"/>
        <n v="126.7"/>
        <n v="128.19999999999999"/>
        <n v="127.1"/>
        <n v="129.69999999999999"/>
        <n v="128"/>
        <n v="130.4"/>
        <n v="134.4"/>
        <n v="131.80000000000001"/>
        <n v="131.5"/>
        <n v="134.30000000000001"/>
        <n v="132.5"/>
        <n v="131.30000000000001"/>
        <n v="131.69999999999999"/>
        <n v="131.4"/>
        <n v="131.1"/>
        <n v="129"/>
        <n v="128.6"/>
        <n v="129.80000000000001"/>
        <n v="130.6"/>
        <n v="130.30000000000001"/>
        <n v="133.19999999999999"/>
        <n v="135.9"/>
        <n v="134.1"/>
        <n v="133.69999999999999"/>
        <n v="135.1"/>
        <n v="134.19999999999999"/>
        <n v="136.30000000000001"/>
        <n v="135.4"/>
        <n v="139.30000000000001"/>
        <n v="136.80000000000001"/>
        <n v="137.5"/>
        <n v="142.1"/>
        <n v="139.1"/>
        <n v="138.6"/>
        <n v="143.9"/>
        <n v="140.5"/>
        <n v="139.5"/>
        <n v="144.19999999999999"/>
        <n v="141.19999999999999"/>
        <n v="138.80000000000001"/>
        <n v="140.30000000000001"/>
        <n v="138.19999999999999"/>
        <n v="137.69999999999999"/>
        <n v="138"/>
        <n v="137.6"/>
        <n v="138.4"/>
        <n v="137.9"/>
        <n v="137.4"/>
        <n v="138.5"/>
        <n v="137.80000000000001"/>
        <n v="137.30000000000001"/>
        <n v="138.9"/>
        <n v="138.30000000000001"/>
        <n v="139.80000000000001"/>
        <n v="139.4"/>
        <n v="139"/>
        <n v="138.69999999999999"/>
        <n v="140.6"/>
        <n v="144.1"/>
        <n v="141.6"/>
        <n v="143.69999999999999"/>
        <n v="148.69999999999999"/>
        <n v="145.5"/>
        <n v="148.4"/>
        <n v="145.69999999999999"/>
        <n v="143.1"/>
        <n v="143.4"/>
        <n v="142"/>
        <n v="143"/>
        <n v="142.4"/>
        <n v="141.9"/>
        <n v="142.80000000000001"/>
        <n v="142.19999999999999"/>
        <n v="142.5"/>
        <n v="142.6"/>
        <n v="143.30000000000001"/>
        <n v="144.4"/>
        <n v="143.5"/>
        <n v="143.80000000000001"/>
        <n v="143.6"/>
        <n v="144.5"/>
        <n v="144.30000000000001"/>
        <n v="148.19999999999999"/>
        <n v="146.6"/>
        <n v="148.1"/>
        <n v="149.69999999999999"/>
        <n v="149.30000000000001"/>
        <n v="148.6"/>
        <n v="149.1"/>
        <n v="148.80000000000001"/>
        <n v="146.4"/>
        <n v="148"/>
        <n v="147.19999999999999"/>
        <n v="145.80000000000001"/>
        <n v="147.6"/>
        <n v="144.9"/>
        <n v="149.5"/>
        <n v="150.80000000000001"/>
        <n v="146.30000000000001"/>
        <n v="149.19999999999999"/>
        <n v="151.9"/>
        <n v="147.80000000000001"/>
        <n v="150.5"/>
        <n v="152.5"/>
        <n v="149.4"/>
        <n v="151.4"/>
        <n v="153"/>
        <n v="150.1"/>
        <n v="152"/>
        <n v="154.1"/>
        <n v="151.1"/>
        <n v="159.5"/>
        <n v="156.69999999999999"/>
        <n v="158.5"/>
        <n v="163.5"/>
        <n v="159.6"/>
        <n v="162.1"/>
        <n v="164"/>
        <n v="160.19999999999999"/>
        <n v="162.69999999999999"/>
        <n v="161.9"/>
        <n v="158.30000000000001"/>
        <n v="160.6"/>
        <n v="158.69999999999999"/>
        <n v="160.80000000000001"/>
        <n v="161.6"/>
        <n v="159.80000000000001"/>
        <n v="161"/>
        <n v="163.69999999999999"/>
        <n v="162.4"/>
        <n v="163.19999999999999"/>
        <n v="165.3"/>
        <n v="164.5"/>
        <n v="165"/>
        <n v="167.3"/>
        <n v="167.6"/>
        <n v="167.4"/>
        <n v="167.5"/>
        <n v="166.8"/>
        <n v="167"/>
        <m/>
        <n v="190.3"/>
        <n v="197"/>
        <n v="192.7"/>
        <n v="187.2"/>
        <n v="197.8"/>
        <n v="190.9"/>
        <n v="183.9"/>
        <n v="193.1"/>
        <n v="187.1"/>
        <n v="186.3"/>
        <n v="193.7"/>
        <n v="188.9"/>
        <n v="188.6"/>
        <n v="195.5"/>
        <n v="191"/>
        <n v="188.5"/>
        <n v="195.7"/>
        <n v="187.5"/>
        <n v="194.8"/>
        <n v="190.1"/>
        <n v="184"/>
        <n v="191.2"/>
        <n v="186.5"/>
        <n v="189.4"/>
        <n v="197.5"/>
        <n v="192.2"/>
        <n v="202.5"/>
        <n v="198"/>
        <n v="198.5"/>
        <n v="204.3"/>
        <n v="200.5"/>
        <n v="200.1"/>
        <n v="205.5"/>
        <n v="202"/>
        <n v="204.5"/>
        <n v="210.9"/>
        <n v="206.8"/>
        <n v="202.3"/>
        <n v="207.4"/>
        <n v="204"/>
        <n v="202.1"/>
        <n v="208.4"/>
        <n v="204.6"/>
        <n v="199.8"/>
        <n v="204.9"/>
        <n v="201.6"/>
        <n v="202.2"/>
        <n v="198.8"/>
        <n v="196.9"/>
        <n v="198.7"/>
        <n v="198.1"/>
        <n v="205.2"/>
        <n v="200.6"/>
        <n v="208"/>
        <n v="215.8"/>
        <n v="210.7"/>
        <n v="209.7"/>
        <n v="211.8"/>
        <n v="214.7"/>
        <n v="221.2"/>
        <n v="217"/>
        <n v="217.2"/>
        <n v="223.4"/>
        <n v="219.4"/>
        <n v="210.8"/>
        <n v="217.1"/>
        <n v="213"/>
        <n v="204.1"/>
        <n v="206.5"/>
        <n v="206.7"/>
        <n v="213.7"/>
        <n v="209.2"/>
        <n v="208.8"/>
        <n v="214.9"/>
        <n v="207.2"/>
        <n v="213.4"/>
        <n v="209.4"/>
        <n v="206.9"/>
        <n v="212.9"/>
        <n v="209"/>
        <n v="208.3"/>
        <n v="215.2"/>
        <n v="212.2"/>
        <n v="207.7"/>
        <n v="209.3"/>
        <n v="211.5"/>
        <n v="214.3"/>
      </sharedItems>
    </cacheField>
    <cacheField name="Egg" numFmtId="0">
      <sharedItems containsString="0" containsBlank="1" containsNumber="1" minValue="102.7" maxValue="197" count="283">
        <n v="108.1"/>
        <n v="113"/>
        <n v="110"/>
        <n v="110.2"/>
        <n v="116.9"/>
        <n v="112.8"/>
        <n v="109.9"/>
        <n v="113.2"/>
        <n v="111.2"/>
        <n v="106.9"/>
        <n v="106"/>
        <n v="106.6"/>
        <n v="105.9"/>
        <n v="102.7"/>
        <n v="104.7"/>
        <n v="112.5"/>
        <n v="109.8"/>
        <n v="110.5"/>
        <n v="114"/>
        <n v="111.9"/>
        <n v="111.1"/>
        <n v="112.7"/>
        <n v="111.7"/>
        <n v="112.3"/>
        <n v="112.6"/>
        <n v="114.5"/>
        <n v="113.3"/>
        <n v="116.2"/>
        <n v="122.6"/>
        <n v="118.7"/>
        <n v="120.4"/>
        <n v="128.5"/>
        <n v="123.5"/>
        <n v="120.5"/>
        <n v="129.9"/>
        <n v="124.1"/>
        <n v="121.2"/>
        <n v="124.5"/>
        <n v="122.5"/>
        <n v="120.7"/>
        <n v="121.5"/>
        <n v="121"/>
        <n v="118.1"/>
        <n v="114.2"/>
        <n v="115.9"/>
        <n v="116.1"/>
        <n v="115.4"/>
        <n v="115.8"/>
        <n v="117.7"/>
        <n v="118"/>
        <n v="117.8"/>
        <n v="116.5"/>
        <n v="117.3"/>
        <n v="116.4"/>
        <n v="118.3"/>
        <n v="119.9"/>
        <n v="122.7"/>
        <n v="121.8"/>
        <n v="126.3"/>
        <n v="122.1"/>
        <n v="126.6"/>
        <n v="123.8"/>
        <n v="119.5"/>
        <n v="121.1"/>
        <n v="118.9"/>
        <n v="113.5"/>
        <n v="116.8"/>
        <n v="117.2"/>
        <n v="114.4"/>
        <n v="111.3"/>
        <n v="115"/>
        <n v="120.9"/>
        <n v="121.6"/>
        <n v="122"/>
        <n v="121.3"/>
        <n v="120.1"/>
        <n v="115.6"/>
        <n v="120.8"/>
        <n v="121.7"/>
        <n v="123.3"/>
        <n v="127.1"/>
        <n v="124.8"/>
        <n v="126.5"/>
        <n v="132"/>
        <n v="128.6"/>
        <n v="127.7"/>
        <n v="130.30000000000001"/>
        <n v="128.69999999999999"/>
        <n v="125.1"/>
        <n v="123.7"/>
        <n v="124.6"/>
        <n v="123.4"/>
        <n v="124.4"/>
        <n v="127"/>
        <n v="125.4"/>
        <n v="130.9"/>
        <n v="128.30000000000001"/>
        <n v="129.6"/>
        <n v="136.6"/>
        <n v="132.30000000000001"/>
        <n v="133.69999999999999"/>
        <n v="131.6"/>
        <n v="130.5"/>
        <n v="130.6"/>
        <n v="130.1"/>
        <n v="130.19999999999999"/>
        <n v="134.1"/>
        <n v="134.9"/>
        <n v="132.9"/>
        <n v="131.9"/>
        <n v="132.6"/>
        <n v="132.19999999999999"/>
        <n v="129.30000000000001"/>
        <n v="128.80000000000001"/>
        <n v="128.4"/>
        <n v="126.1"/>
        <n v="126.8"/>
        <n v="125.6"/>
        <n v="128"/>
        <n v="128.1"/>
        <n v="129.80000000000001"/>
        <n v="129.4"/>
        <n v="130"/>
        <n v="129.69999999999999"/>
        <n v="131"/>
        <n v="131.4"/>
        <n v="131.19999999999999"/>
        <n v="140.5"/>
        <n v="146.69999999999999"/>
        <n v="142.9"/>
        <n v="144.80000000000001"/>
        <n v="145.9"/>
        <n v="145.19999999999999"/>
        <n v="143.80000000000001"/>
        <n v="143.6"/>
        <n v="143.69999999999999"/>
        <n v="140.6"/>
        <n v="139.9"/>
        <n v="140.30000000000001"/>
        <n v="140"/>
        <n v="135.5"/>
        <n v="138.30000000000001"/>
        <n v="135.9"/>
        <n v="130.80000000000001"/>
        <n v="133.9"/>
        <n v="133.6"/>
        <n v="136.69999999999999"/>
        <n v="135.6"/>
        <n v="139.30000000000001"/>
        <n v="139.1"/>
        <n v="139.19999999999999"/>
        <n v="138.1"/>
        <n v="132.80000000000001"/>
        <n v="135.1"/>
        <n v="134.6"/>
        <n v="133.5"/>
        <n v="137.30000000000001"/>
        <n v="137.80000000000001"/>
        <n v="137.1"/>
        <n v="137.4"/>
        <n v="141.1"/>
        <n v="138.80000000000001"/>
        <n v="138.19999999999999"/>
        <n v="143.5"/>
        <n v="140.19999999999999"/>
        <n v="145.30000000000001"/>
        <n v="141.5"/>
        <n v="138.69999999999999"/>
        <n v="134.5"/>
        <n v="136"/>
        <n v="136.19999999999999"/>
        <n v="140.4"/>
        <n v="138.4"/>
        <n v="142.5"/>
        <n v="140.80000000000001"/>
        <n v="138.5"/>
        <n v="141.6"/>
        <n v="139.6"/>
        <n v="141.19999999999999"/>
        <n v="144.69999999999999"/>
        <n v="142.6"/>
        <n v="148.4"/>
        <n v="145.6"/>
        <n v="149.5"/>
        <n v="153.69999999999999"/>
        <n v="151.1"/>
        <n v="153.5"/>
        <n v="157"/>
        <n v="154.9"/>
        <n v="150.9"/>
        <n v="153.1"/>
        <n v="151.80000000000001"/>
        <n v="147.6"/>
        <n v="148.9"/>
        <n v="148.1"/>
        <n v="146.9"/>
        <n v="151.9"/>
        <n v="148.80000000000001"/>
        <m/>
        <n v="149.4"/>
        <n v="154.6"/>
        <n v="151.4"/>
        <n v="154.5"/>
        <n v="150.80000000000001"/>
        <n v="157.30000000000001"/>
        <n v="152.5"/>
        <n v="159.19999999999999"/>
        <n v="164.8"/>
        <n v="161.4"/>
        <n v="171.6"/>
        <n v="176.9"/>
        <n v="173.6"/>
        <n v="173.4"/>
        <n v="178.3"/>
        <n v="175.3"/>
        <n v="178.4"/>
        <n v="168"/>
        <n v="169.9"/>
        <n v="168.7"/>
        <n v="163.19999999999999"/>
        <n v="164.7"/>
        <n v="163.80000000000001"/>
        <n v="163.4"/>
        <n v="166.4"/>
        <n v="164.6"/>
        <n v="168.6"/>
        <n v="173"/>
        <n v="170.3"/>
        <n v="179.3"/>
        <n v="182.8"/>
        <n v="180.7"/>
        <n v="180.4"/>
        <n v="185"/>
        <n v="182.2"/>
        <n v="176.5"/>
        <n v="174.1"/>
        <n v="172.8"/>
        <n v="172"/>
        <n v="170.1"/>
        <n v="171.2"/>
        <n v="171.5"/>
        <n v="175.4"/>
        <n v="180"/>
        <n v="177.9"/>
        <n v="178"/>
        <n v="180.1"/>
        <n v="178.8"/>
        <n v="175.5"/>
        <n v="176.4"/>
        <n v="175.8"/>
        <n v="167.9"/>
        <n v="167.7"/>
        <n v="167.8"/>
        <n v="164.5"/>
        <n v="164.1"/>
        <n v="162.4"/>
        <n v="169.6"/>
        <n v="170.8"/>
        <n v="174.3"/>
        <n v="176.6"/>
        <n v="175.2"/>
        <n v="168.3"/>
        <n v="170.6"/>
        <n v="169.2"/>
        <n v="169"/>
        <n v="170.9"/>
        <n v="169.7"/>
        <n v="171.9"/>
        <n v="180.2"/>
        <n v="183.2"/>
        <n v="181.4"/>
        <n v="189.1"/>
        <n v="191.9"/>
        <n v="190.2"/>
        <n v="192.9"/>
        <n v="197"/>
        <n v="194.5"/>
        <n v="173.9"/>
        <n v="177.2"/>
        <n v="172.4"/>
        <n v="171"/>
        <n v="176.7"/>
        <n v="173.2"/>
      </sharedItems>
    </cacheField>
    <cacheField name="Milk and products" numFmtId="0">
      <sharedItems containsString="0" containsBlank="1" containsNumber="1" minValue="103.6" maxValue="179.6" count="269">
        <n v="104.9"/>
        <n v="103.6"/>
        <n v="104.4"/>
        <n v="105.4"/>
        <n v="104"/>
        <n v="105.6"/>
        <n v="104.3"/>
        <n v="105.1"/>
        <n v="106.3"/>
        <n v="104.7"/>
        <n v="105.7"/>
        <n v="107.5"/>
        <n v="105.5"/>
        <n v="106.8"/>
        <n v="108.3"/>
        <n v="107.3"/>
        <n v="107.9"/>
        <n v="109.3"/>
        <n v="108.9"/>
        <n v="110"/>
        <n v="109.6"/>
        <n v="111"/>
        <n v="110.5"/>
        <n v="111.7"/>
        <n v="110.4"/>
        <n v="111.2"/>
        <n v="112.8"/>
        <n v="112"/>
        <n v="112.5"/>
        <n v="113.8"/>
        <n v="113.4"/>
        <n v="114.4"/>
        <n v="113.6"/>
        <n v="114.1"/>
        <n v="115"/>
        <n v="115.2"/>
        <n v="115.1"/>
        <n v="116.1"/>
        <n v="116.2"/>
        <n v="117"/>
        <n v="118"/>
        <n v="119.1"/>
        <n v="118.4"/>
        <n v="119.3"/>
        <n v="120.4"/>
        <n v="119.7"/>
        <n v="120.6"/>
        <n v="121.6"/>
        <n v="121"/>
        <n v="121.9"/>
        <n v="122.2"/>
        <n v="122"/>
        <n v="122.7"/>
        <n v="123.2"/>
        <n v="123.1"/>
        <n v="124"/>
        <n v="124.6"/>
        <n v="124.2"/>
        <n v="124.9"/>
        <n v="124.5"/>
        <n v="125.2"/>
        <n v="125"/>
        <n v="125.8"/>
        <n v="125.6"/>
        <n v="125.7"/>
        <n v="126"/>
        <n v="125.9"/>
        <n v="126.8"/>
        <n v="126.3"/>
        <n v="126.6"/>
        <n v="127.7"/>
        <n v="127.3"/>
        <n v="128.69999999999999"/>
        <n v="128.19999999999999"/>
        <n v="128.30000000000001"/>
        <n v="128.80000000000001"/>
        <n v="128"/>
        <n v="128.5"/>
        <n v="129.19999999999999"/>
        <n v="128.9"/>
        <n v="129.4"/>
        <n v="129.1"/>
        <n v="129.5"/>
        <n v="128.6"/>
        <n v="129.80000000000001"/>
        <n v="130.30000000000001"/>
        <n v="129.9"/>
        <n v="130.69999999999999"/>
        <n v="129.6"/>
        <n v="130.5"/>
        <n v="129.69999999999999"/>
        <n v="130.19999999999999"/>
        <n v="131.30000000000001"/>
        <n v="130.9"/>
        <n v="132.4"/>
        <n v="130.4"/>
        <n v="131.69999999999999"/>
        <n v="133.6"/>
        <n v="131"/>
        <n v="132.6"/>
        <n v="134.5"/>
        <n v="131.80000000000001"/>
        <n v="133.5"/>
        <n v="135.30000000000001"/>
        <n v="132.19999999999999"/>
        <n v="134.1"/>
        <n v="135.5"/>
        <n v="134.4"/>
        <n v="136"/>
        <n v="132.69999999999999"/>
        <n v="134.80000000000001"/>
        <n v="136.19999999999999"/>
        <n v="132.9"/>
        <n v="135"/>
        <n v="136.30000000000001"/>
        <n v="133.1"/>
        <n v="135.1"/>
        <n v="136.69999999999999"/>
        <n v="135.4"/>
        <n v="137.19999999999999"/>
        <n v="135.80000000000001"/>
        <n v="134.9"/>
        <n v="137.69999999999999"/>
        <n v="138.19999999999999"/>
        <n v="136.80000000000001"/>
        <n v="138.6"/>
        <n v="137.30000000000001"/>
        <n v="138.1"/>
        <n v="139"/>
        <n v="138.5"/>
        <n v="139.4"/>
        <n v="138.30000000000001"/>
        <n v="140.19999999999999"/>
        <n v="138.69999999999999"/>
        <n v="139.6"/>
        <n v="141.5"/>
        <n v="139.1"/>
        <n v="140.6"/>
        <n v="139.5"/>
        <n v="140.80000000000001"/>
        <n v="141.9"/>
        <n v="141"/>
        <n v="142"/>
        <n v="141.1"/>
        <n v="139.9"/>
        <n v="140.9"/>
        <n v="141.19999999999999"/>
        <n v="142.4"/>
        <n v="140.30000000000001"/>
        <n v="141.6"/>
        <n v="142.9"/>
        <n v="140.69999999999999"/>
        <n v="142.1"/>
        <n v="143.19999999999999"/>
        <n v="142.30000000000001"/>
        <n v="143.4"/>
        <n v="142.5"/>
        <n v="143.5"/>
        <n v="142.6"/>
        <n v="143.69999999999999"/>
        <n v="141.80000000000001"/>
        <n v="141.69999999999999"/>
        <n v="142.19999999999999"/>
        <n v="143.30000000000001"/>
        <n v="143.9"/>
        <n v="144.1"/>
        <n v="144"/>
        <n v="144.6"/>
        <n v="144.9"/>
        <n v="144.69999999999999"/>
        <n v="145.69999999999999"/>
        <n v="145.4"/>
        <n v="146.5"/>
        <n v="145.6"/>
        <n v="146.19999999999999"/>
        <n v="147.1"/>
        <n v="145.9"/>
        <n v="146.69999999999999"/>
        <n v="148.69999999999999"/>
        <n v="147.5"/>
        <n v="148.30000000000001"/>
        <n v="150.5"/>
        <n v="149.30000000000001"/>
        <n v="150.1"/>
        <n v="150.9"/>
        <n v="150.69999999999999"/>
        <n v="150.80000000000001"/>
        <n v="151.69999999999999"/>
        <n v="151.1"/>
        <n v="151.5"/>
        <n v="155.6"/>
        <n v="155.5"/>
        <m/>
        <n v="153.30000000000001"/>
        <n v="153.4"/>
        <n v="153.9"/>
        <n v="153.6"/>
        <n v="153.69999999999999"/>
        <n v="153.80000000000001"/>
        <n v="154"/>
        <n v="154.19999999999999"/>
        <n v="154.1"/>
        <n v="154.4"/>
        <n v="155.1"/>
        <n v="154.69999999999999"/>
        <n v="154.5"/>
        <n v="154.9"/>
        <n v="155"/>
        <n v="156"/>
        <n v="155.4"/>
        <n v="155.80000000000001"/>
        <n v="156.5"/>
        <n v="156.1"/>
        <n v="156.19999999999999"/>
        <n v="157.1"/>
        <n v="158.19999999999999"/>
        <n v="157.5"/>
        <n v="159.19999999999999"/>
        <n v="158.4"/>
        <n v="158"/>
        <n v="159.1"/>
        <n v="158.69999999999999"/>
        <n v="159.6"/>
        <n v="159.30000000000001"/>
        <n v="159.80000000000001"/>
        <n v="160"/>
        <n v="159.9"/>
        <n v="160.5"/>
        <n v="160.4"/>
        <n v="160.69999999999999"/>
        <n v="160.6"/>
        <n v="162"/>
        <n v="162.6"/>
        <n v="162.19999999999999"/>
        <n v="163.80000000000001"/>
        <n v="164.2"/>
        <n v="163.9"/>
        <n v="164.6"/>
        <n v="165.4"/>
        <n v="164.9"/>
        <n v="166.4"/>
        <n v="165.8"/>
        <n v="166.3"/>
        <n v="167.1"/>
        <n v="166.6"/>
        <n v="167.9"/>
        <n v="168.4"/>
        <n v="168.1"/>
        <n v="169.5"/>
        <n v="170.1"/>
        <n v="169.7"/>
        <n v="170.9"/>
        <n v="171"/>
        <n v="172.3"/>
        <n v="173.4"/>
        <n v="173.9"/>
        <n v="173.6"/>
        <n v="174.3"/>
        <n v="175.2"/>
        <n v="174.6"/>
        <n v="177"/>
        <n v="177.9"/>
        <n v="177.3"/>
        <n v="178.2"/>
        <n v="178.8"/>
        <n v="178.4"/>
        <n v="179.6"/>
        <n v="179.4"/>
        <n v="179.5"/>
      </sharedItems>
    </cacheField>
    <cacheField name="Oils and fats" numFmtId="0">
      <sharedItems containsString="0" containsBlank="1" containsNumber="1" minValue="101.1" maxValue="209.9" count="257">
        <n v="106.1"/>
        <n v="103.4"/>
        <n v="105.1"/>
        <n v="106.7"/>
        <n v="103.5"/>
        <n v="105.5"/>
        <n v="106.2"/>
        <n v="102.7"/>
        <n v="104.9"/>
        <n v="105.7"/>
        <n v="102.1"/>
        <n v="104.4"/>
        <n v="105.3"/>
        <n v="101.5"/>
        <n v="103.9"/>
        <n v="105.9"/>
        <n v="101.3"/>
        <n v="104.2"/>
        <n v="101.1"/>
        <n v="104.3"/>
        <n v="106.4"/>
        <n v="104.5"/>
        <n v="107.4"/>
        <n v="101.7"/>
        <n v="107.7"/>
        <n v="102.3"/>
        <n v="108.9"/>
        <n v="103.2"/>
        <n v="106.8"/>
        <n v="109.5"/>
        <n v="107.3"/>
        <n v="109"/>
        <n v="102.9"/>
        <n v="102.5"/>
        <n v="106.6"/>
        <n v="109.3"/>
        <n v="102.8"/>
        <n v="106.9"/>
        <n v="109.7"/>
        <n v="103.1"/>
        <n v="110.1"/>
        <n v="110.3"/>
        <n v="107.8"/>
        <n v="110.4"/>
        <n v="107.9"/>
        <n v="110.6"/>
        <n v="103.6"/>
        <n v="108"/>
        <n v="110.5"/>
        <n v="110.2"/>
        <n v="103"/>
        <n v="107.6"/>
        <n v="111"/>
        <n v="108.5"/>
        <n v="111.5"/>
        <n v="109.1"/>
        <n v="111.8"/>
        <n v="104.8"/>
        <n v="109.2"/>
        <n v="111.9"/>
        <n v="112.5"/>
        <n v="105.2"/>
        <n v="109.8"/>
        <n v="114.1"/>
        <n v="106"/>
        <n v="111.1"/>
        <n v="113.5"/>
        <n v="106.3"/>
        <n v="110.9"/>
        <n v="114"/>
        <n v="111.4"/>
        <n v="114.7"/>
        <n v="107"/>
        <n v="115.8"/>
        <n v="113.3"/>
        <n v="117.8"/>
        <n v="110"/>
        <n v="114.9"/>
        <n v="118.3"/>
        <n v="115.3"/>
        <n v="118.9"/>
        <n v="115.5"/>
        <n v="118.5"/>
        <n v="108.4"/>
        <n v="114.8"/>
        <n v="114.5"/>
        <n v="118.2"/>
        <n v="109.6"/>
        <n v="115"/>
        <n v="118.6"/>
        <n v="119.5"/>
        <n v="116.4"/>
        <n v="119.9"/>
        <n v="116.9"/>
        <n v="120.2"/>
        <n v="117.2"/>
        <n v="120.8"/>
        <n v="121.1"/>
        <n v="112.6"/>
        <n v="118"/>
        <n v="121.6"/>
        <n v="122"/>
        <n v="119.1"/>
        <n v="122.1"/>
        <n v="114.3"/>
        <n v="119.2"/>
        <n v="118.8"/>
        <n v="121.3"/>
        <n v="118.4"/>
        <n v="113.4"/>
        <n v="118.1"/>
        <n v="120.9"/>
        <n v="120.5"/>
        <n v="120.7"/>
        <n v="121.4"/>
        <n v="119"/>
        <n v="115.2"/>
        <n v="123.1"/>
        <n v="115.9"/>
        <n v="123.2"/>
        <n v="122.9"/>
        <n v="116.2"/>
        <n v="120.4"/>
        <n v="116.5"/>
        <n v="123.5"/>
        <n v="116.6"/>
        <n v="121"/>
        <n v="123.6"/>
        <n v="124"/>
        <n v="124.1"/>
        <n v="116.7"/>
        <n v="125"/>
        <n v="117.4"/>
        <n v="122.2"/>
        <n v="124.6"/>
        <n v="122.8"/>
        <n v="124.2"/>
        <n v="123.9"/>
        <n v="121.8"/>
        <n v="124.3"/>
        <n v="124.4"/>
        <n v="119.3"/>
        <n v="122.5"/>
        <n v="124.7"/>
        <n v="125.1"/>
        <n v="125.6"/>
        <n v="126"/>
        <n v="121.5"/>
        <n v="127.5"/>
        <n v="122.7"/>
        <n v="125.7"/>
        <n v="132"/>
        <n v="126.3"/>
        <n v="129.9"/>
        <n v="133.69999999999999"/>
        <n v="127.4"/>
        <n v="131.4"/>
        <n v="133.30000000000001"/>
        <n v="131.19999999999999"/>
        <n v="137.1"/>
        <n v="131.6"/>
        <n v="135.1"/>
        <m/>
        <n v="138.19999999999999"/>
        <n v="132.9"/>
        <n v="136.30000000000001"/>
        <n v="139.80000000000001"/>
        <n v="133.4"/>
        <n v="137.4"/>
        <n v="140.4"/>
        <n v="134.4"/>
        <n v="142.6"/>
        <n v="135.69999999999999"/>
        <n v="140.1"/>
        <n v="145.4"/>
        <n v="138"/>
        <n v="142.69999999999999"/>
        <n v="150"/>
        <n v="140.69999999999999"/>
        <n v="146.6"/>
        <n v="154.80000000000001"/>
        <n v="144.1"/>
        <n v="150.9"/>
        <n v="163"/>
        <n v="151.4"/>
        <n v="158.69999999999999"/>
        <n v="168.2"/>
        <n v="156.4"/>
        <n v="163.9"/>
        <n v="175.2"/>
        <n v="161.4"/>
        <n v="170.1"/>
        <n v="184.4"/>
        <n v="168.8"/>
        <n v="178.7"/>
        <n v="190.4"/>
        <n v="172.2"/>
        <n v="183.7"/>
        <n v="188.7"/>
        <n v="170.6"/>
        <n v="182.1"/>
        <n v="190.9"/>
        <n v="175"/>
        <n v="188"/>
        <n v="195.5"/>
        <n v="198.8"/>
        <n v="176.6"/>
        <n v="190.6"/>
        <n v="198.4"/>
        <n v="175.8"/>
        <n v="190.1"/>
        <n v="195.8"/>
        <n v="173.5"/>
        <n v="187.6"/>
        <n v="192.6"/>
        <n v="171"/>
        <n v="184.7"/>
        <n v="171.5"/>
        <n v="184.9"/>
        <n v="203.1"/>
        <n v="180"/>
        <n v="194.6"/>
        <n v="207.4"/>
        <n v="186"/>
        <n v="199.5"/>
        <n v="209.9"/>
        <n v="189.5"/>
        <n v="202.4"/>
        <n v="208.1"/>
        <n v="188.6"/>
        <n v="200.9"/>
        <n v="202.2"/>
        <n v="184.8"/>
        <n v="198.1"/>
        <n v="182.5"/>
        <n v="192.4"/>
        <n v="194.1"/>
        <n v="179.3"/>
        <n v="191.6"/>
        <n v="177.7"/>
        <n v="186.5"/>
        <n v="194"/>
        <n v="188.9"/>
        <n v="193.9"/>
        <n v="179.1"/>
        <n v="188.5"/>
        <n v="178"/>
        <n v="187.2"/>
        <n v="183.4"/>
        <n v="183.3"/>
        <n v="179.2"/>
        <n v="178.5"/>
        <n v="168.7"/>
        <n v="174.9"/>
        <n v="173.3"/>
        <n v="164.4"/>
        <n v="170"/>
      </sharedItems>
    </cacheField>
    <cacheField name="Fruits" numFmtId="0">
      <sharedItems containsString="0" containsBlank="1" containsNumber="1" minValue="102.3" maxValue="179.5" count="281">
        <n v="103.9"/>
        <n v="102.3"/>
        <n v="103.2"/>
        <n v="104"/>
        <n v="103.1"/>
        <n v="103.6"/>
        <n v="105.7"/>
        <n v="104.9"/>
        <n v="105.3"/>
        <n v="108.3"/>
        <n v="109.5"/>
        <n v="108.9"/>
        <n v="108.1"/>
        <n v="110.6"/>
        <n v="109.3"/>
        <n v="109.2"/>
        <n v="112.4"/>
        <n v="110.7"/>
        <n v="110.3"/>
        <n v="113.2"/>
        <n v="111.7"/>
        <n v="110.8"/>
        <n v="108.7"/>
        <n v="109.8"/>
        <n v="110.9"/>
        <n v="107.3"/>
        <n v="106.2"/>
        <n v="109.9"/>
        <n v="116.6"/>
        <n v="110"/>
        <n v="113.5"/>
        <n v="115.5"/>
        <n v="113.3"/>
        <n v="112.1"/>
        <n v="113.9"/>
        <n v="114.1"/>
        <n v="115.4"/>
        <n v="119.6"/>
        <n v="117.7"/>
        <n v="118.7"/>
        <n v="125.5"/>
        <n v="126.7"/>
        <n v="126.1"/>
        <n v="126.3"/>
        <n v="129.19999999999999"/>
        <n v="127.7"/>
        <n v="125.8"/>
        <n v="131.19999999999999"/>
        <n v="128.30000000000001"/>
        <n v="129.1"/>
        <n v="133.69999999999999"/>
        <n v="129.69999999999999"/>
        <n v="132.69999999999999"/>
        <n v="131.1"/>
        <n v="129.80000000000001"/>
        <n v="124.5"/>
        <n v="127.3"/>
        <n v="128.9"/>
        <n v="123.5"/>
        <n v="126.4"/>
        <n v="128.80000000000001"/>
        <n v="122.2"/>
        <n v="125.7"/>
        <n v="128.6"/>
        <n v="122.3"/>
        <n v="130.4"/>
        <n v="121.3"/>
        <n v="126.2"/>
        <n v="129.4"/>
        <n v="121.6"/>
        <n v="130.9"/>
        <n v="123.8"/>
        <n v="127.6"/>
        <n v="134.19999999999999"/>
        <n v="130.6"/>
        <n v="132.5"/>
        <n v="134.1"/>
        <n v="130.80000000000001"/>
        <n v="132.6"/>
        <n v="133.19999999999999"/>
        <n v="132.30000000000001"/>
        <n v="132.80000000000001"/>
        <n v="133.30000000000001"/>
        <n v="133.1"/>
        <n v="130.1"/>
        <n v="124"/>
        <n v="128.4"/>
        <n v="124.1"/>
        <n v="129"/>
        <n v="132.1"/>
        <n v="123.7"/>
        <n v="128.19999999999999"/>
        <n v="131.6"/>
        <n v="120.8"/>
        <n v="126.6"/>
        <n v="119"/>
        <n v="118.6"/>
        <n v="124.9"/>
        <n v="131.69999999999999"/>
        <n v="119.9"/>
        <n v="138.1"/>
        <n v="134.80000000000001"/>
        <n v="133.5"/>
        <n v="136"/>
        <n v="137.4"/>
        <n v="135.5"/>
        <n v="136.5"/>
        <n v="138.5"/>
        <n v="137"/>
        <n v="137.80000000000001"/>
        <n v="140.19999999999999"/>
        <n v="135.80000000000001"/>
        <n v="139.19999999999999"/>
        <n v="136.1"/>
        <n v="138.4"/>
        <n v="134.69999999999999"/>
        <n v="136.9"/>
        <n v="135.6"/>
        <n v="129.30000000000001"/>
        <n v="129.6"/>
        <n v="133"/>
        <n v="138.69999999999999"/>
        <n v="131.4"/>
        <n v="135.30000000000001"/>
        <n v="139.69999999999999"/>
        <n v="136.80000000000001"/>
        <n v="138.30000000000001"/>
        <n v="141.80000000000001"/>
        <n v="137.69999999999999"/>
        <n v="139.9"/>
        <n v="135.19999999999999"/>
        <n v="137.9"/>
        <n v="140.9"/>
        <n v="137.19999999999999"/>
        <n v="143.9"/>
        <n v="139.4"/>
        <n v="148"/>
        <n v="142.69999999999999"/>
        <n v="145.5"/>
        <n v="147.80000000000001"/>
        <n v="137.5"/>
        <n v="143"/>
        <n v="146.69999999999999"/>
        <n v="141.5"/>
        <n v="147.30000000000001"/>
        <n v="136.4"/>
        <n v="142.19999999999999"/>
        <n v="147.19999999999999"/>
        <n v="135"/>
        <n v="147.9"/>
        <n v="133.80000000000001"/>
        <n v="141.30000000000001"/>
        <n v="149.4"/>
        <n v="142.9"/>
        <n v="152.9"/>
        <n v="146.19999999999999"/>
        <n v="156.4"/>
        <n v="150.1"/>
        <n v="153.5"/>
        <n v="157.5"/>
        <n v="151.30000000000001"/>
        <n v="154.6"/>
        <n v="154.1"/>
        <n v="152.19999999999999"/>
        <n v="153.19999999999999"/>
        <n v="153.30000000000001"/>
        <n v="149.69999999999999"/>
        <n v="151.6"/>
        <n v="154.4"/>
        <n v="146.30000000000001"/>
        <n v="150.6"/>
        <n v="140"/>
        <n v="145.4"/>
        <n v="144.5"/>
        <n v="139.5"/>
        <n v="142.5"/>
        <n v="142.80000000000001"/>
        <n v="135.4"/>
        <n v="137.6"/>
        <n v="143.69999999999999"/>
        <n v="146.5"/>
        <n v="143.30000000000001"/>
        <n v="150.9"/>
        <n v="146.80000000000001"/>
        <n v="146.4"/>
        <n v="154.69999999999999"/>
        <n v="150.30000000000001"/>
        <n v="153.9"/>
        <n v="143.80000000000001"/>
        <n v="149.80000000000001"/>
        <n v="146.6"/>
        <n v="145.69999999999999"/>
        <n v="148.80000000000001"/>
        <n v="147.4"/>
        <n v="144.30000000000001"/>
        <n v="144.4"/>
        <n v="143.19999999999999"/>
        <n v="140.69999999999999"/>
        <n v="143.1"/>
        <n v="149.9"/>
        <m/>
        <n v="151.80000000000001"/>
        <n v="146.9"/>
        <n v="154.5"/>
        <n v="150.4"/>
        <n v="147"/>
        <n v="155.4"/>
        <n v="155.69999999999999"/>
        <n v="151.19999999999999"/>
        <n v="150.5"/>
        <n v="148.4"/>
        <n v="145.9"/>
        <n v="147.69999999999999"/>
        <n v="152.6"/>
        <n v="149.6"/>
        <n v="154"/>
        <n v="150.69999999999999"/>
        <n v="157.30000000000001"/>
        <n v="153.69999999999999"/>
        <n v="160.6"/>
        <n v="168.8"/>
        <n v="164.4"/>
        <n v="162.30000000000001"/>
        <n v="172.5"/>
        <n v="167.1"/>
        <n v="158.6"/>
        <n v="171.5"/>
        <n v="164.6"/>
        <n v="157.69999999999999"/>
        <n v="170.9"/>
        <n v="163.9"/>
        <n v="161.30000000000001"/>
        <n v="156.80000000000001"/>
        <n v="152.69999999999999"/>
        <n v="161.19999999999999"/>
        <n v="156.69999999999999"/>
        <n v="159.30000000000001"/>
        <n v="160.30000000000001"/>
        <n v="156.5"/>
        <n v="152"/>
        <n v="158.30000000000001"/>
        <n v="154.9"/>
        <n v="151.4"/>
        <n v="155.9"/>
        <n v="159.6"/>
        <n v="157.6"/>
        <n v="169.7"/>
        <n v="175.9"/>
        <n v="172.6"/>
        <n v="168"/>
        <n v="174.5"/>
        <n v="171"/>
        <n v="165.8"/>
        <n v="174.1"/>
        <n v="169.6"/>
        <n v="179.5"/>
        <n v="174.2"/>
        <n v="169.2"/>
        <n v="177.1"/>
        <n v="172.9"/>
        <n v="164.1"/>
        <n v="167.5"/>
        <n v="165.7"/>
        <n v="162.19999999999999"/>
        <n v="163.80000000000001"/>
        <n v="159.1"/>
        <n v="162.6"/>
        <n v="160.69999999999999"/>
        <n v="159.5"/>
        <n v="158"/>
        <n v="156.30000000000001"/>
        <n v="160.5"/>
        <n v="167.2"/>
        <n v="172.1"/>
        <n v="169.5"/>
        <n v="173.7"/>
        <n v="179.2"/>
        <n v="176.3"/>
        <n v="169"/>
        <n v="175.8"/>
        <n v="172.2"/>
      </sharedItems>
    </cacheField>
    <cacheField name="Vegetables" numFmtId="0">
      <sharedItems containsString="0" containsBlank="1" containsNumber="1" minValue="101.4" maxValue="245.3" count="312">
        <n v="101.9"/>
        <n v="102.9"/>
        <n v="102.2"/>
        <n v="102.4"/>
        <n v="104.9"/>
        <n v="103.2"/>
        <n v="101.4"/>
        <n v="103.8"/>
        <n v="103.4"/>
        <n v="109.7"/>
        <n v="105.5"/>
        <n v="107.3"/>
        <n v="123.7"/>
        <n v="112.9"/>
        <n v="118"/>
        <n v="143.6"/>
        <n v="126.7"/>
        <n v="129.19999999999999"/>
        <n v="160.9"/>
        <n v="140"/>
        <n v="138.9"/>
        <n v="177"/>
        <n v="151.80000000000001"/>
        <n v="154"/>
        <n v="174.3"/>
        <n v="164.9"/>
        <n v="183.5"/>
        <n v="171.2"/>
        <n v="178.1"/>
        <n v="192.8"/>
        <n v="183.1"/>
        <n v="145.69999999999999"/>
        <n v="144.80000000000001"/>
        <n v="145.4"/>
        <n v="123.9"/>
        <n v="118.9"/>
        <n v="122.2"/>
        <n v="116"/>
        <n v="111.5"/>
        <n v="114.5"/>
        <n v="117.9"/>
        <n v="113.3"/>
        <n v="116.3"/>
        <n v="120.5"/>
        <n v="121.2"/>
        <n v="120.7"/>
        <n v="127"/>
        <n v="125"/>
        <n v="129.30000000000001"/>
        <n v="137.5"/>
        <n v="132.1"/>
        <n v="150.1"/>
        <n v="172.4"/>
        <n v="157.69999999999999"/>
        <n v="161.1"/>
        <n v="181.9"/>
        <n v="168.2"/>
        <n v="158.80000000000001"/>
        <n v="168.6"/>
        <n v="162.1"/>
        <n v="155.30000000000001"/>
        <n v="159.6"/>
        <n v="156.80000000000001"/>
        <n v="152"/>
        <n v="153.19999999999999"/>
        <n v="152.4"/>
        <n v="140.30000000000001"/>
        <n v="141"/>
        <n v="140.5"/>
        <n v="132.30000000000001"/>
        <n v="134.4"/>
        <n v="133"/>
        <n v="128.19999999999999"/>
        <n v="131.80000000000001"/>
        <n v="129.4"/>
        <n v="128"/>
        <n v="131.4"/>
        <n v="127.5"/>
        <n v="130.80000000000001"/>
        <n v="128.6"/>
        <n v="128.5"/>
        <n v="135.6"/>
        <n v="130.9"/>
        <n v="135.19999999999999"/>
        <n v="146.69999999999999"/>
        <n v="139.1"/>
        <n v="140.80000000000001"/>
        <n v="153.5"/>
        <n v="145.1"/>
        <n v="153.6"/>
        <n v="165.5"/>
        <n v="157.6"/>
        <n v="158.9"/>
        <n v="168.5"/>
        <n v="162.19999999999999"/>
        <n v="165.8"/>
        <n v="160.4"/>
        <n v="155.19999999999999"/>
        <n v="164.6"/>
        <n v="158.4"/>
        <n v="145.5"/>
        <n v="149"/>
        <n v="140.1"/>
        <n v="144.1"/>
        <n v="141.5"/>
        <n v="130.30000000000001"/>
        <n v="130.69999999999999"/>
        <n v="128.1"/>
        <n v="129.80000000000001"/>
        <n v="134.1"/>
        <n v="136.80000000000001"/>
        <n v="135"/>
        <n v="141.80000000000001"/>
        <n v="151.4"/>
        <n v="152.5"/>
        <n v="173.7"/>
        <n v="159.69999999999999"/>
        <n v="158.19999999999999"/>
        <n v="179.5"/>
        <n v="165.4"/>
        <n v="156.9"/>
        <n v="163.5"/>
        <n v="159.1"/>
        <n v="149.5"/>
        <n v="152.9"/>
        <n v="150.69999999999999"/>
        <n v="149.19999999999999"/>
        <n v="155.1"/>
        <n v="151.19999999999999"/>
        <n v="142"/>
        <n v="141.9"/>
        <n v="121.1"/>
        <n v="125.3"/>
        <n v="119.8"/>
        <n v="118.7"/>
        <n v="119.4"/>
        <n v="119.1"/>
        <n v="120.2"/>
        <n v="119.5"/>
        <n v="119.7"/>
        <n v="121.5"/>
        <n v="127.1"/>
        <n v="123.4"/>
        <n v="123.8"/>
        <n v="125.6"/>
        <n v="128.80000000000001"/>
        <n v="142.19999999999999"/>
        <n v="133.30000000000001"/>
        <n v="151.5"/>
        <n v="175.1"/>
        <n v="159.5"/>
        <n v="162.9"/>
        <n v="179.8"/>
        <n v="154.5"/>
        <n v="160.69999999999999"/>
        <n v="156.6"/>
        <n v="157.1"/>
        <n v="173.2"/>
        <n v="162.6"/>
        <n v="168"/>
        <n v="185.2"/>
        <n v="173.8"/>
        <n v="161"/>
        <n v="163.19999999999999"/>
        <n v="161.69999999999999"/>
        <n v="152.1"/>
        <n v="150.5"/>
        <n v="151.6"/>
        <n v="142.4"/>
        <n v="136.9"/>
        <n v="138"/>
        <n v="134.6"/>
        <n v="135.1"/>
        <n v="127.6"/>
        <n v="132.6"/>
        <n v="137.80000000000001"/>
        <n v="143.5"/>
        <n v="144"/>
        <n v="143.69999999999999"/>
        <n v="154.19999999999999"/>
        <n v="159.19999999999999"/>
        <n v="155.9"/>
        <n v="156.30000000000001"/>
        <n v="157.30000000000001"/>
        <n v="149.4"/>
        <n v="151.30000000000001"/>
        <n v="150"/>
        <n v="147.6"/>
        <n v="153"/>
        <n v="147.5"/>
        <n v="145.19999999999999"/>
        <n v="136.6"/>
        <n v="132.4"/>
        <n v="131.69999999999999"/>
        <n v="130.5"/>
        <n v="131.30000000000001"/>
        <n v="128.69999999999999"/>
        <n v="131.6"/>
        <n v="129.69999999999999"/>
        <n v="141.19999999999999"/>
        <n v="133.4"/>
        <n v="161.6"/>
        <n v="143"/>
        <n v="140.6"/>
        <n v="169.8"/>
        <n v="180.1"/>
        <n v="160.30000000000001"/>
        <n v="156.19999999999999"/>
        <n v="189.1"/>
        <n v="167.4"/>
        <n v="163.4"/>
        <n v="192.4"/>
        <n v="178.8"/>
        <n v="207.2"/>
        <n v="188.4"/>
        <n v="191.4"/>
        <n v="215.7"/>
        <n v="199.6"/>
        <n v="209.5"/>
        <n v="231.5"/>
        <n v="217"/>
        <n v="191.5"/>
        <n v="207.8"/>
        <n v="197"/>
        <n v="165.1"/>
        <n v="181.7"/>
        <n v="170.7"/>
        <n v="152.30000000000001"/>
        <n v="167"/>
        <n v="162.69999999999999"/>
        <n v="180"/>
        <m/>
        <n v="148.9"/>
        <n v="156.5"/>
        <n v="171"/>
        <n v="191.9"/>
        <n v="202"/>
        <n v="186.7"/>
        <n v="200.6"/>
        <n v="226"/>
        <n v="209.2"/>
        <n v="222.2"/>
        <n v="245.3"/>
        <n v="230"/>
        <n v="225.2"/>
        <n v="240.9"/>
        <n v="230.5"/>
        <n v="187.8"/>
        <n v="206.8"/>
        <n v="194.2"/>
        <n v="149.69999999999999"/>
        <n v="180.2"/>
        <n v="160"/>
        <n v="166.1"/>
        <n v="138.4"/>
        <n v="166.5"/>
        <n v="147.9"/>
        <n v="144.69999999999999"/>
        <n v="176.2"/>
        <n v="155.4"/>
        <n v="152.80000000000001"/>
        <n v="186.4"/>
        <n v="164.2"/>
        <n v="153.9"/>
        <n v="183.3"/>
        <n v="162.30000000000001"/>
        <n v="170.4"/>
        <n v="214.4"/>
        <n v="185.3"/>
        <n v="183.9"/>
        <n v="229.1"/>
        <n v="199.2"/>
        <n v="172.3"/>
        <n v="219.5"/>
        <n v="188.3"/>
        <n v="203.6"/>
        <n v="198"/>
        <n v="169.7"/>
        <n v="155.80000000000001"/>
        <n v="166.9"/>
        <n v="190.7"/>
        <n v="166.2"/>
        <n v="203.2"/>
        <n v="174.9"/>
        <n v="167.3"/>
        <n v="211.5"/>
        <n v="182.3"/>
        <n v="208.5"/>
        <n v="182.1"/>
        <n v="173.1"/>
        <n v="213.1"/>
        <n v="176.9"/>
        <n v="220.8"/>
        <n v="191.8"/>
        <n v="184.8"/>
        <n v="228.6"/>
        <n v="199.7"/>
        <n v="171.6"/>
        <n v="205.5"/>
        <n v="150.19999999999999"/>
        <n v="178.7"/>
        <n v="159.9"/>
        <n v="142.9"/>
        <n v="175.3"/>
        <n v="140.9"/>
        <n v="175.8"/>
        <n v="152.69999999999999"/>
        <n v="175.9"/>
        <n v="142.80000000000001"/>
        <n v="179.9"/>
        <n v="148.69999999999999"/>
        <n v="185"/>
      </sharedItems>
    </cacheField>
    <cacheField name="Pulses and products" numFmtId="0">
      <sharedItems containsString="0" containsBlank="1" containsNumber="1" minValue="103.5" maxValue="191.6" count="265">
        <n v="106.1"/>
        <n v="105.8"/>
        <n v="106"/>
        <n v="105.9"/>
        <n v="104.1"/>
        <n v="105.3"/>
        <n v="105.7"/>
        <n v="103.5"/>
        <n v="105"/>
        <n v="104.6"/>
        <n v="105.2"/>
        <n v="106.8"/>
        <n v="105.4"/>
        <n v="106.3"/>
        <n v="107.1"/>
        <n v="105.1"/>
        <n v="106.4"/>
        <n v="107.4"/>
        <n v="104.7"/>
        <n v="106.5"/>
        <n v="108.1"/>
        <n v="108.3"/>
        <n v="107.3"/>
        <n v="109.1"/>
        <n v="108.2"/>
        <n v="109.5"/>
        <n v="108.7"/>
        <n v="109.6"/>
        <n v="107.5"/>
        <n v="108.9"/>
        <n v="109.8"/>
        <n v="109.3"/>
        <n v="110.2"/>
        <n v="111"/>
        <n v="111.5"/>
        <n v="112.6"/>
        <n v="111.9"/>
        <n v="112.2"/>
        <n v="112.8"/>
        <n v="112.4"/>
        <n v="113.2"/>
        <n v="113.1"/>
        <n v="114.1"/>
        <n v="115.2"/>
        <n v="114.5"/>
        <n v="115"/>
        <n v="116.9"/>
        <n v="115.6"/>
        <n v="115.5"/>
        <n v="117.4"/>
        <n v="116.1"/>
        <n v="116.2"/>
        <n v="119.3"/>
        <n v="117.2"/>
        <n v="116.3"/>
        <n v="120.1"/>
        <n v="117.6"/>
        <n v="122.9"/>
        <n v="119.1"/>
        <n v="118.8"/>
        <n v="125.1"/>
        <n v="120.9"/>
        <n v="119.9"/>
        <n v="127.2"/>
        <n v="122.4"/>
        <n v="121.5"/>
        <n v="131.30000000000001"/>
        <n v="124.8"/>
        <n v="124.3"/>
        <n v="142.6"/>
        <n v="130.5"/>
        <n v="131.9"/>
        <n v="148.1"/>
        <n v="137.4"/>
        <n v="133.80000000000001"/>
        <n v="149.5"/>
        <n v="139.1"/>
        <n v="137.9"/>
        <n v="156"/>
        <n v="144"/>
        <n v="142.1"/>
        <n v="165.4"/>
        <n v="150"/>
        <n v="154.19999999999999"/>
        <n v="187.2"/>
        <n v="165.3"/>
        <n v="160.80000000000001"/>
        <n v="191.6"/>
        <n v="171.2"/>
        <n v="162.1"/>
        <n v="190.1"/>
        <n v="171.5"/>
        <n v="163.80000000000001"/>
        <n v="184.2"/>
        <n v="170.7"/>
        <n v="162.80000000000001"/>
        <n v="176.4"/>
        <n v="167.4"/>
        <n v="161.19999999999999"/>
        <n v="170.3"/>
        <n v="164.3"/>
        <n v="162.69999999999999"/>
        <n v="176.9"/>
        <n v="167.5"/>
        <n v="166"/>
        <n v="182.8"/>
        <n v="171.7"/>
        <n v="169.2"/>
        <n v="184.4"/>
        <n v="174.3"/>
        <n v="171.8"/>
        <n v="188.4"/>
        <n v="177.4"/>
        <n v="172.2"/>
        <n v="182.3"/>
        <n v="175.6"/>
        <n v="170.4"/>
        <n v="173.6"/>
        <n v="170.2"/>
        <n v="175.7"/>
        <n v="172.1"/>
        <n v="170"/>
        <n v="174.9"/>
        <n v="167.9"/>
        <n v="168.7"/>
        <n v="161.69999999999999"/>
        <n v="155.1"/>
        <n v="159.5"/>
        <n v="156.9"/>
        <n v="143.1"/>
        <n v="152.19999999999999"/>
        <n v="148"/>
        <n v="135.80000000000001"/>
        <n v="143.9"/>
        <n v="144.5"/>
        <n v="140.9"/>
        <n v="141.80000000000001"/>
        <n v="131.5"/>
        <n v="138.30000000000001"/>
        <n v="140.19999999999999"/>
        <n v="128.19999999999999"/>
        <n v="136.19999999999999"/>
        <n v="138.1"/>
        <n v="124.7"/>
        <n v="133.6"/>
        <n v="123.5"/>
        <n v="132.69999999999999"/>
        <n v="137.1"/>
        <n v="124.5"/>
        <n v="132.9"/>
        <n v="136.4"/>
        <n v="124.1"/>
        <n v="132.30000000000001"/>
        <n v="122.2"/>
        <n v="131.19999999999999"/>
        <n v="119.8"/>
        <n v="129.1"/>
        <n v="131.80000000000001"/>
        <n v="118.4"/>
        <n v="127.3"/>
        <n v="130.19999999999999"/>
        <n v="117"/>
        <n v="125.8"/>
        <n v="129.30000000000001"/>
        <n v="124.6"/>
        <n v="128.4"/>
        <n v="114"/>
        <n v="122.3"/>
        <n v="126"/>
        <n v="112.3"/>
        <n v="121.4"/>
        <n v="126.4"/>
        <n v="121.7"/>
        <n v="126.8"/>
        <n v="113.6"/>
        <n v="125.4"/>
        <n v="113.5"/>
        <n v="121"/>
        <n v="115.3"/>
        <n v="117.5"/>
        <n v="121.3"/>
        <n v="118.2"/>
        <n v="120.3"/>
        <n v="120.7"/>
        <n v="121.8"/>
        <n v="124.4"/>
        <n v="124.9"/>
        <n v="128.69999999999999"/>
        <n v="127.4"/>
        <n v="128.30000000000001"/>
        <n v="130.6"/>
        <n v="128.9"/>
        <n v="130"/>
        <n v="129.80000000000001"/>
        <n v="130.9"/>
        <n v="132.19999999999999"/>
        <n v="130.30000000000001"/>
        <n v="131.6"/>
        <n v="133.1"/>
        <n v="132.5"/>
        <n v="134.6"/>
        <n v="135.69999999999999"/>
        <n v="138.80000000000001"/>
        <n v="137.19999999999999"/>
        <n v="141.1"/>
        <n v="140.4"/>
        <n v="139.6"/>
        <n v="139.69999999999999"/>
        <n v="150.19999999999999"/>
        <n v="150.80000000000001"/>
        <n v="150.4"/>
        <m/>
        <n v="150.30000000000001"/>
        <n v="152"/>
        <n v="150.9"/>
        <n v="149.9"/>
        <n v="151.30000000000001"/>
        <n v="149.30000000000001"/>
        <n v="149.80000000000001"/>
        <n v="155.9"/>
        <n v="158.69999999999999"/>
        <n v="156.80000000000001"/>
        <n v="161.5"/>
        <n v="160.19999999999999"/>
        <n v="160.4"/>
        <n v="158.30000000000001"/>
        <n v="159.80000000000001"/>
        <n v="158.80000000000001"/>
        <n v="159.19999999999999"/>
        <n v="161.1"/>
        <n v="165.1"/>
        <n v="165.9"/>
        <n v="165.5"/>
        <n v="166.9"/>
        <n v="163.6"/>
        <n v="164.7"/>
        <n v="164"/>
        <n v="164.5"/>
        <n v="164.1"/>
        <n v="163.9"/>
        <n v="165.2"/>
        <n v="164.2"/>
        <n v="164.4"/>
        <n v="163.19999999999999"/>
        <n v="163.69999999999999"/>
        <n v="163.4"/>
        <n v="165"/>
        <n v="164.6"/>
        <n v="167.1"/>
        <n v="167.3"/>
        <n v="167.2"/>
        <n v="169"/>
        <n v="169.1"/>
        <n v="169.7"/>
        <n v="169.9"/>
        <n v="169.8"/>
        <n v="171"/>
        <n v="170.5"/>
        <n v="171.3"/>
        <n v="170.8"/>
        <n v="170.9"/>
        <n v="171.1"/>
        <n v="172.8"/>
        <n v="174.7"/>
        <n v="173.4"/>
      </sharedItems>
    </cacheField>
    <cacheField name="Sugar and Confectionery" numFmtId="0">
      <sharedItems containsString="0" containsBlank="1" containsNumber="1" minValue="85.3" maxValue="124.2" count="205">
        <n v="106.8"/>
        <n v="105.1"/>
        <n v="106.2"/>
        <n v="105.7"/>
        <n v="103.8"/>
        <n v="105"/>
        <n v="102.6"/>
        <n v="104.2"/>
        <n v="102"/>
        <n v="103.5"/>
        <n v="103.7"/>
        <n v="101.9"/>
        <n v="103.1"/>
        <n v="104.1"/>
        <n v="101.4"/>
        <n v="103.2"/>
        <n v="104.3"/>
        <n v="101.3"/>
        <n v="103.3"/>
        <n v="101"/>
        <n v="100.8"/>
        <n v="103.9"/>
        <n v="100.2"/>
        <n v="102.7"/>
        <n v="103.6"/>
        <n v="99.5"/>
        <n v="102.2"/>
        <n v="102.9"/>
        <n v="98.6"/>
        <n v="101.5"/>
        <n v="101.8"/>
        <n v="96.9"/>
        <n v="101.1"/>
        <n v="95.4"/>
        <n v="99.2"/>
        <n v="101.2"/>
        <n v="96.3"/>
        <n v="99.6"/>
        <n v="100.3"/>
        <n v="102.8"/>
        <n v="104.8"/>
        <n v="104.7"/>
        <n v="104"/>
        <n v="99.8"/>
        <n v="102.1"/>
        <n v="97.8"/>
        <n v="100.6"/>
        <n v="100.5"/>
        <n v="96.1"/>
        <n v="99"/>
        <n v="100"/>
        <n v="95"/>
        <n v="98.3"/>
        <n v="98.9"/>
        <n v="93.2"/>
        <n v="97"/>
        <n v="91.6"/>
        <n v="95.7"/>
        <n v="97.6"/>
        <n v="90.8"/>
        <n v="95.3"/>
        <n v="89.8"/>
        <n v="94.1"/>
        <n v="85.7"/>
        <n v="91.3"/>
        <n v="93.1"/>
        <n v="85.3"/>
        <n v="90.5"/>
        <n v="92.5"/>
        <n v="86.3"/>
        <n v="90.4"/>
        <n v="93.7"/>
        <n v="89.4"/>
        <n v="92.3"/>
        <n v="94.5"/>
        <n v="93.3"/>
        <n v="92.7"/>
        <n v="97.7"/>
        <n v="96.7"/>
        <n v="97.4"/>
        <n v="98.7"/>
        <n v="99.1"/>
        <n v="98.8"/>
        <n v="100.4"/>
        <n v="100.9"/>
        <n v="109.1"/>
        <n v="106.4"/>
        <n v="107.5"/>
        <n v="111.1"/>
        <n v="108.7"/>
        <n v="108.8"/>
        <n v="112"/>
        <n v="109.9"/>
        <n v="110.3"/>
        <n v="113.3"/>
        <n v="111.3"/>
        <n v="112.1"/>
        <n v="114.6"/>
        <n v="112.9"/>
        <n v="113.1"/>
        <n v="115.1"/>
        <n v="113.8"/>
        <n v="113.4"/>
        <n v="115.4"/>
        <n v="114.1"/>
        <n v="115.6"/>
        <n v="115.5"/>
        <n v="114.4"/>
        <n v="114.8"/>
        <n v="117.3"/>
        <n v="116.2"/>
        <n v="119.5"/>
        <n v="116.9"/>
        <n v="120.3"/>
        <n v="118"/>
        <n v="117.4"/>
        <n v="120.8"/>
        <n v="118.5"/>
        <n v="118.6"/>
        <n v="121"/>
        <n v="119.4"/>
        <n v="118.9"/>
        <n v="120.9"/>
        <n v="119.6"/>
        <n v="120"/>
        <n v="121.5"/>
        <n v="120.5"/>
        <n v="122.1"/>
        <n v="121.2"/>
        <n v="122.4"/>
        <n v="121.4"/>
        <n v="122.6"/>
        <n v="121.8"/>
        <n v="122.5"/>
        <n v="123.9"/>
        <n v="123"/>
        <n v="121.9"/>
        <n v="120.7"/>
        <n v="118.8"/>
        <n v="117.9"/>
        <n v="117.1"/>
        <n v="114.2"/>
        <n v="116.1"/>
        <n v="115.2"/>
        <n v="110.6"/>
        <n v="113.7"/>
        <n v="111.8"/>
        <n v="105.3"/>
        <n v="109.6"/>
        <n v="112.4"/>
        <n v="108.4"/>
        <n v="114.3"/>
        <n v="113.5"/>
        <n v="114.7"/>
        <n v="112.3"/>
        <n v="112.8"/>
        <n v="111.9"/>
        <n v="111.6"/>
        <n v="112.5"/>
        <n v="111"/>
        <n v="110.4"/>
        <n v="108.3"/>
        <n v="109"/>
        <n v="109.3"/>
        <n v="111.2"/>
        <n v="110.8"/>
        <n v="111.7"/>
        <n v="112.7"/>
        <n v="114"/>
        <n v="113.2"/>
        <n v="113.6"/>
        <n v="115"/>
        <n v="112.6"/>
        <n v="119.8"/>
        <m/>
        <n v="116.3"/>
        <n v="116.8"/>
        <n v="116.4"/>
        <n v="115.3"/>
        <n v="118.1"/>
        <n v="114.9"/>
        <n v="117.2"/>
        <n v="115.7"/>
        <n v="112.2"/>
        <n v="115.9"/>
        <n v="113.9"/>
        <n v="114.5"/>
        <n v="120.4"/>
        <n v="119.7"/>
        <n v="119.3"/>
        <n v="121.6"/>
        <n v="123.1"/>
        <n v="120.6"/>
        <n v="121.3"/>
        <n v="118.2"/>
        <n v="119"/>
        <n v="119.1"/>
        <n v="119.9"/>
        <n v="119.2"/>
        <n v="120.2"/>
        <n v="122.2"/>
        <n v="121.1"/>
        <n v="123.4"/>
        <n v="122.7"/>
        <n v="124.2"/>
      </sharedItems>
    </cacheField>
    <cacheField name="Spices" numFmtId="0">
      <sharedItems containsString="0" containsBlank="1" containsNumber="1" minValue="101.8" maxValue="221" count="282">
        <n v="103.1"/>
        <n v="101.8"/>
        <n v="102.7"/>
        <n v="102.3"/>
        <n v="102.8"/>
        <n v="103.3"/>
        <n v="102.4"/>
        <n v="103"/>
        <n v="103.2"/>
        <n v="103.5"/>
        <n v="104"/>
        <n v="105"/>
        <n v="104.3"/>
        <n v="105.4"/>
        <n v="106.4"/>
        <n v="105.7"/>
        <n v="107.5"/>
        <n v="106.8"/>
        <n v="106.9"/>
        <n v="108.5"/>
        <n v="107.4"/>
        <n v="107.9"/>
        <n v="109.1"/>
        <n v="108.3"/>
        <n v="108.2"/>
        <n v="109.6"/>
        <n v="108.7"/>
        <n v="109"/>
        <n v="110.3"/>
        <n v="109.4"/>
        <n v="109.8"/>
        <n v="111.9"/>
        <n v="110.5"/>
        <n v="110.2"/>
        <n v="112.7"/>
        <n v="111"/>
        <n v="110.4"/>
        <n v="113.5"/>
        <n v="111.4"/>
        <n v="110.7"/>
        <n v="114.1"/>
        <n v="111.8"/>
        <n v="111.2"/>
        <n v="115.3"/>
        <n v="112.6"/>
        <n v="111.6"/>
        <n v="117"/>
        <n v="113.4"/>
        <n v="112.3"/>
        <n v="118.3"/>
        <n v="114.3"/>
        <n v="113.3"/>
        <n v="120"/>
        <n v="115.5"/>
        <n v="114.6"/>
        <n v="122.1"/>
        <n v="117.1"/>
        <n v="114.9"/>
        <n v="122.9"/>
        <n v="117.6"/>
        <n v="123.8"/>
        <n v="118.1"/>
        <n v="115.8"/>
        <n v="124.6"/>
        <n v="118.7"/>
        <n v="116"/>
        <n v="125.4"/>
        <n v="119.1"/>
        <n v="117.2"/>
        <n v="126.6"/>
        <n v="120.3"/>
        <n v="118.6"/>
        <n v="127.7"/>
        <n v="121.6"/>
        <n v="119.4"/>
        <n v="127.4"/>
        <n v="119.8"/>
        <n v="122.4"/>
        <n v="120.7"/>
        <n v="128.80000000000001"/>
        <n v="123.4"/>
        <n v="123"/>
        <n v="130.5"/>
        <n v="125.5"/>
        <n v="131.5"/>
        <n v="126.1"/>
        <n v="123.9"/>
        <n v="132.69999999999999"/>
        <n v="126.8"/>
        <n v="134.4"/>
        <n v="128.4"/>
        <n v="135.80000000000001"/>
        <n v="129.69999999999999"/>
        <n v="128.30000000000001"/>
        <n v="137.1"/>
        <n v="131.19999999999999"/>
        <n v="128.9"/>
        <n v="138.6"/>
        <n v="132.1"/>
        <n v="129.6"/>
        <n v="139.5"/>
        <n v="132.9"/>
        <n v="130.6"/>
        <n v="139.69999999999999"/>
        <n v="133.6"/>
        <n v="130.80000000000001"/>
        <n v="140.1"/>
        <n v="133.9"/>
        <n v="131.4"/>
        <n v="140.4"/>
        <n v="132.19999999999999"/>
        <n v="141.5"/>
        <n v="135.30000000000001"/>
        <n v="133.1"/>
        <n v="142.80000000000001"/>
        <n v="136.30000000000001"/>
        <n v="134.30000000000001"/>
        <n v="143.9"/>
        <n v="137.5"/>
        <n v="134.9"/>
        <n v="144.6"/>
        <n v="138.1"/>
        <n v="144.80000000000001"/>
        <n v="138.80000000000001"/>
        <n v="145.30000000000001"/>
        <n v="139.30000000000001"/>
        <n v="136.80000000000001"/>
        <n v="145.4"/>
        <n v="145.5"/>
        <n v="140.19999999999999"/>
        <n v="136.9"/>
        <n v="144.9"/>
        <n v="139.6"/>
        <n v="136"/>
        <n v="144"/>
        <n v="138.69999999999999"/>
        <n v="135.6"/>
        <n v="142.6"/>
        <n v="137.9"/>
        <n v="134.1"/>
        <n v="141.30000000000001"/>
        <n v="136.5"/>
        <n v="134"/>
        <n v="139.9"/>
        <n v="133.5"/>
        <n v="137.80000000000001"/>
        <n v="135.19999999999999"/>
        <n v="134.69999999999999"/>
        <n v="137.30000000000001"/>
        <n v="138.30000000000001"/>
        <n v="140.5"/>
        <n v="140.69999999999999"/>
        <n v="137.19999999999999"/>
        <n v="138.19999999999999"/>
        <n v="137.4"/>
        <n v="137.6"/>
        <n v="140"/>
        <n v="138.4"/>
        <n v="140.30000000000001"/>
        <n v="138.9"/>
        <n v="141.1"/>
        <n v="139.4"/>
        <n v="141.19999999999999"/>
        <n v="141"/>
        <n v="140.6"/>
        <n v="141.4"/>
        <n v="140.9"/>
        <n v="139.19999999999999"/>
        <n v="140.80000000000001"/>
        <n v="141.69999999999999"/>
        <n v="141.6"/>
        <n v="142.69999999999999"/>
        <n v="142.5"/>
        <n v="144.19999999999999"/>
        <n v="143.80000000000001"/>
        <n v="144.1"/>
        <n v="145.19999999999999"/>
        <n v="147.30000000000001"/>
        <n v="146.30000000000001"/>
        <n v="147"/>
        <n v="149.1"/>
        <n v="148"/>
        <n v="148.69999999999999"/>
        <n v="151.6"/>
        <n v="149.5"/>
        <n v="150.9"/>
        <n v="152.80000000000001"/>
        <n v="150.4"/>
        <n v="152"/>
        <n v="154"/>
        <n v="151.5"/>
        <n v="153.19999999999999"/>
        <n v="158.69999999999999"/>
        <n v="157.1"/>
        <m/>
        <n v="159.80000000000001"/>
        <n v="158.80000000000001"/>
        <n v="159.5"/>
        <n v="160"/>
        <n v="160.9"/>
        <n v="160.30000000000001"/>
        <n v="161.30000000000001"/>
        <n v="161"/>
        <n v="162"/>
        <n v="161.4"/>
        <n v="161.80000000000001"/>
        <n v="163.5"/>
        <n v="161.9"/>
        <n v="163"/>
        <n v="164.5"/>
        <n v="164"/>
        <n v="165"/>
        <n v="162.5"/>
        <n v="164.2"/>
        <n v="162.6"/>
        <n v="164.4"/>
        <n v="162.80000000000001"/>
        <n v="163.9"/>
        <n v="169.7"/>
        <n v="165.2"/>
        <n v="168.2"/>
        <n v="170"/>
        <n v="165.5"/>
        <n v="168.5"/>
        <n v="168.3"/>
        <n v="169.8"/>
        <n v="166.2"/>
        <n v="168.8"/>
        <n v="170.1"/>
        <n v="170.6"/>
        <n v="166.8"/>
        <n v="169.3"/>
        <n v="170.8"/>
        <n v="167.2"/>
        <n v="169.6"/>
        <n v="171.7"/>
        <n v="170.5"/>
        <n v="173.3"/>
        <n v="172.1"/>
        <n v="175.4"/>
        <n v="172.2"/>
        <n v="174.3"/>
        <n v="178.7"/>
        <n v="174.7"/>
        <n v="177.4"/>
        <n v="182.9"/>
        <n v="178"/>
        <n v="181.3"/>
        <n v="186.6"/>
        <n v="181.4"/>
        <n v="184.9"/>
        <n v="188.9"/>
        <n v="183.5"/>
        <n v="187.1"/>
        <n v="191.8"/>
        <n v="186.3"/>
        <n v="190"/>
        <n v="195.6"/>
        <n v="189.7"/>
        <n v="193.6"/>
        <n v="199.1"/>
        <n v="197.3"/>
        <n v="201.6"/>
        <n v="196.4"/>
        <n v="199.9"/>
        <n v="204.8"/>
        <n v="198.8"/>
        <n v="202.8"/>
        <n v="207.5"/>
        <n v="200.5"/>
        <n v="205.2"/>
        <n v="210.5"/>
        <n v="204.3"/>
        <n v="208.4"/>
        <n v="212.1"/>
        <n v="209.7"/>
        <n v="215.5"/>
        <n v="207.8"/>
        <n v="212.9"/>
        <n v="221"/>
        <n v="211.9"/>
        <n v="218"/>
      </sharedItems>
    </cacheField>
    <cacheField name="Non-alcoholic beverages" numFmtId="0">
      <sharedItems containsString="0" containsBlank="1" containsNumber="1" minValue="104.8" maxValue="178.7" count="268">
        <n v="104.8"/>
        <n v="105.1"/>
        <n v="104.9"/>
        <n v="106"/>
        <n v="105.5"/>
        <n v="105.6"/>
        <n v="107"/>
        <n v="106.2"/>
        <n v="106.5"/>
        <n v="108.2"/>
        <n v="107.2"/>
        <n v="107.4"/>
        <n v="109.1"/>
        <n v="108.1"/>
        <n v="110"/>
        <n v="109"/>
        <n v="110.4"/>
        <n v="109.6"/>
        <n v="109.7"/>
        <n v="110.9"/>
        <n v="110.2"/>
        <n v="111.1"/>
        <n v="110.7"/>
        <n v="111.4"/>
        <n v="111.2"/>
        <n v="111.8"/>
        <n v="112.1"/>
        <n v="112.4"/>
        <n v="112.3"/>
        <n v="112.9"/>
        <n v="112.6"/>
        <n v="113"/>
        <n v="112.2"/>
        <n v="112.7"/>
        <n v="113.5"/>
        <n v="113.2"/>
        <n v="114.2"/>
        <n v="113.7"/>
        <n v="114.9"/>
        <n v="115.6"/>
        <n v="113.8"/>
        <n v="114.8"/>
        <n v="115.8"/>
        <n v="114.4"/>
        <n v="115.2"/>
        <n v="116.5"/>
        <n v="116.8"/>
        <n v="116.1"/>
        <n v="116.4"/>
        <n v="117.3"/>
        <n v="117.9"/>
        <n v="118.8"/>
        <n v="118"/>
        <n v="118.9"/>
        <n v="117"/>
        <n v="118.1"/>
        <n v="119.4"/>
        <n v="117.2"/>
        <n v="118.5"/>
        <n v="120.2"/>
        <n v="117.7"/>
        <n v="119.2"/>
        <n v="121.1"/>
        <n v="119.8"/>
        <n v="121"/>
        <n v="118.3"/>
        <n v="119.9"/>
        <n v="121.5"/>
        <n v="120.4"/>
        <n v="121.9"/>
        <n v="119.1"/>
        <n v="120.7"/>
        <n v="122.3"/>
        <n v="123.1"/>
        <n v="121.7"/>
        <n v="123.3"/>
        <n v="122"/>
        <n v="124.3"/>
        <n v="120.5"/>
        <n v="122.7"/>
        <n v="124.8"/>
        <n v="120.6"/>
        <n v="123"/>
        <n v="124.9"/>
        <n v="125.4"/>
        <n v="123.6"/>
        <n v="126.1"/>
        <n v="124.2"/>
        <n v="126.4"/>
        <n v="121.6"/>
        <n v="124.4"/>
        <n v="127.3"/>
        <n v="125"/>
        <n v="128.1"/>
        <n v="125.5"/>
        <n v="128.80000000000001"/>
        <n v="122.1"/>
        <n v="126"/>
        <n v="128.69999999999999"/>
        <n v="122.5"/>
        <n v="126.2"/>
        <n v="129.1"/>
        <n v="126.6"/>
        <n v="129"/>
        <n v="123.2"/>
        <n v="129.4"/>
        <n v="123.4"/>
        <n v="126.9"/>
        <n v="129.80000000000001"/>
        <n v="127.2"/>
        <n v="130"/>
        <n v="123.8"/>
        <n v="127.4"/>
        <n v="130.30000000000001"/>
        <n v="127.6"/>
        <n v="130.4"/>
        <n v="127.8"/>
        <n v="131.4"/>
        <n v="128.5"/>
        <n v="131.6"/>
        <n v="124.6"/>
        <n v="131.69999999999999"/>
        <n v="131.30000000000001"/>
        <n v="125.1"/>
        <n v="131.9"/>
        <n v="129.19999999999999"/>
        <n v="131.1"/>
        <n v="125.7"/>
        <n v="131.19999999999999"/>
        <n v="125.9"/>
        <n v="130.5"/>
        <n v="128.6"/>
        <n v="126.5"/>
        <n v="129.6"/>
        <n v="132.19999999999999"/>
        <n v="129.9"/>
        <n v="132.80000000000001"/>
        <n v="126.7"/>
        <n v="126.8"/>
        <n v="133.80000000000001"/>
        <n v="133.1"/>
        <n v="127.7"/>
        <n v="130.80000000000001"/>
        <n v="134.6"/>
        <n v="133.6"/>
        <n v="137.5"/>
        <n v="128"/>
        <n v="133.5"/>
        <n v="137.80000000000001"/>
        <n v="137"/>
        <n v="133.30000000000001"/>
        <n v="137.4"/>
        <n v="128.30000000000001"/>
        <n v="133.69999999999999"/>
        <n v="137.69999999999999"/>
        <n v="128.9"/>
        <n v="134"/>
        <n v="138"/>
        <n v="134.19999999999999"/>
        <n v="138.5"/>
        <n v="129.5"/>
        <n v="134.69999999999999"/>
        <n v="134.9"/>
        <n v="135"/>
        <n v="138.6"/>
        <n v="130.19999999999999"/>
        <n v="135.1"/>
        <n v="138.69999999999999"/>
        <n v="135.30000000000001"/>
        <n v="139.30000000000001"/>
        <n v="135.80000000000001"/>
        <n v="139.69999999999999"/>
        <n v="136.1"/>
        <n v="140.1"/>
        <n v="131.5"/>
        <n v="136.5"/>
        <n v="136.69999999999999"/>
        <n v="139.19999999999999"/>
        <n v="136.80000000000001"/>
        <m/>
        <n v="142.1"/>
        <n v="135.6"/>
        <n v="139.4"/>
        <n v="143.5"/>
        <n v="140.6"/>
        <n v="145.4"/>
        <n v="142.19999999999999"/>
        <n v="147.4"/>
        <n v="144"/>
        <n v="150"/>
        <n v="141.5"/>
        <n v="146.5"/>
        <n v="153.4"/>
        <n v="143.30000000000001"/>
        <n v="149.19999999999999"/>
        <n v="156.1"/>
        <n v="145.9"/>
        <n v="151.80000000000001"/>
        <n v="160"/>
        <n v="155.5"/>
        <n v="160.6"/>
        <n v="150.69999999999999"/>
        <n v="156.5"/>
        <n v="161.9"/>
        <n v="151.5"/>
        <n v="157.6"/>
        <n v="164.6"/>
        <n v="152"/>
        <n v="159.30000000000001"/>
        <n v="165.5"/>
        <n v="152.30000000000001"/>
        <n v="166.2"/>
        <n v="160.9"/>
        <n v="167.6"/>
        <n v="154.80000000000001"/>
        <n v="162.69999999999999"/>
        <n v="168.3"/>
        <n v="168.8"/>
        <n v="155.4"/>
        <n v="163.19999999999999"/>
        <n v="169.1"/>
        <n v="163.69999999999999"/>
        <n v="169.7"/>
        <n v="164.2"/>
        <n v="169.8"/>
        <n v="156.6"/>
        <n v="164.3"/>
        <n v="170.5"/>
        <n v="156.69999999999999"/>
        <n v="164.7"/>
        <n v="171.2"/>
        <n v="157.1"/>
        <n v="165.3"/>
        <n v="172.4"/>
        <n v="157.5"/>
        <n v="173.2"/>
        <n v="158.5"/>
        <n v="167.1"/>
        <n v="174.2"/>
        <n v="159.1"/>
        <n v="167.9"/>
        <n v="174.5"/>
        <n v="159.80000000000001"/>
        <n v="168.4"/>
        <n v="174.8"/>
        <n v="160.5"/>
        <n v="175.4"/>
        <n v="161.1"/>
        <n v="169.4"/>
        <n v="175.8"/>
        <n v="161.6"/>
        <n v="169.9"/>
        <n v="176.4"/>
        <n v="162.1"/>
        <n v="170.4"/>
        <n v="176.8"/>
        <n v="162.80000000000001"/>
        <n v="171"/>
        <n v="176.9"/>
        <n v="171.4"/>
        <n v="177.6"/>
        <n v="164.9"/>
        <n v="172.3"/>
        <n v="178.2"/>
        <n v="172.9"/>
        <n v="178.7"/>
        <n v="165.9"/>
        <n v="173.4"/>
      </sharedItems>
    </cacheField>
    <cacheField name="Prepared meals, snacks, sweets etc." numFmtId="0">
      <sharedItems containsString="0" containsBlank="1" containsNumber="1" minValue="106.7" maxValue="197.7" count="307">
        <n v="106.7"/>
        <n v="107.9"/>
        <n v="107.3"/>
        <n v="107.7"/>
        <n v="109"/>
        <n v="108.3"/>
        <n v="108.2"/>
        <n v="109.8"/>
        <n v="108.9"/>
        <n v="108.8"/>
        <n v="110.6"/>
        <n v="109.6"/>
        <n v="109.9"/>
        <n v="111.3"/>
        <n v="110.5"/>
        <n v="111"/>
        <n v="112.2"/>
        <n v="111.6"/>
        <n v="112.1"/>
        <n v="113.1"/>
        <n v="112.6"/>
        <n v="114.3"/>
        <n v="113.4"/>
        <n v="114"/>
        <n v="115.4"/>
        <n v="114.6"/>
        <n v="114.9"/>
        <n v="116"/>
        <n v="117.1"/>
        <n v="116.5"/>
        <n v="116.8"/>
        <n v="118.1"/>
        <n v="117.4"/>
        <n v="117.3"/>
        <n v="119"/>
        <n v="117.8"/>
        <n v="119.9"/>
        <n v="118.8"/>
        <n v="118.3"/>
        <n v="120.5"/>
        <n v="119.3"/>
        <n v="118.7"/>
        <n v="121"/>
        <n v="119.8"/>
        <n v="119.2"/>
        <n v="121.7"/>
        <n v="120.4"/>
        <n v="120.1"/>
        <n v="122.4"/>
        <n v="121.2"/>
        <n v="120.9"/>
        <n v="123.4"/>
        <n v="122.1"/>
        <n v="124.7"/>
        <n v="123.1"/>
        <n v="122.6"/>
        <n v="125.2"/>
        <n v="123.8"/>
        <n v="123.2"/>
        <n v="125.9"/>
        <n v="124.5"/>
        <n v="126.9"/>
        <n v="125.6"/>
        <n v="124.8"/>
        <n v="127.6"/>
        <n v="126.1"/>
        <n v="128"/>
        <n v="126.7"/>
        <n v="126.8"/>
        <n v="128.6"/>
        <n v="127.7"/>
        <n v="129.19999999999999"/>
        <n v="128.4"/>
        <n v="128.69999999999999"/>
        <n v="129.5"/>
        <n v="129.1"/>
        <n v="129.80000000000001"/>
        <n v="129.9"/>
        <n v="131.19999999999999"/>
        <n v="130.5"/>
        <n v="130.9"/>
        <n v="131.69999999999999"/>
        <n v="131.1"/>
        <n v="131.4"/>
        <n v="132.5"/>
        <n v="132.1"/>
        <n v="132.69999999999999"/>
        <n v="132.30000000000001"/>
        <n v="133.1"/>
        <n v="132.9"/>
        <n v="133"/>
        <n v="134.19999999999999"/>
        <n v="133.69999999999999"/>
        <n v="134"/>
        <n v="135.1"/>
        <n v="134.69999999999999"/>
        <n v="135.9"/>
        <n v="135.30000000000001"/>
        <n v="136.4"/>
        <n v="135.19999999999999"/>
        <n v="135.80000000000001"/>
        <n v="137"/>
        <n v="135.4"/>
        <n v="136.30000000000001"/>
        <n v="137.4"/>
        <n v="136.69999999999999"/>
        <n v="138.30000000000001"/>
        <n v="139.19999999999999"/>
        <n v="136.9"/>
        <n v="138.1"/>
        <n v="139.9"/>
        <n v="137.5"/>
        <n v="138.80000000000001"/>
        <n v="140.69999999999999"/>
        <n v="139.5"/>
        <n v="141.5"/>
        <n v="140.19999999999999"/>
        <n v="142.4"/>
        <n v="139.6"/>
        <n v="141.1"/>
        <n v="143.1"/>
        <n v="140.30000000000001"/>
        <n v="141.80000000000001"/>
        <n v="143.6"/>
        <n v="140.9"/>
        <n v="142.30000000000001"/>
        <n v="143.9"/>
        <n v="141.6"/>
        <n v="142.80000000000001"/>
        <n v="144.4"/>
        <n v="141.9"/>
        <n v="143.19999999999999"/>
        <n v="145.4"/>
        <n v="144"/>
        <n v="145.5"/>
        <n v="142.6"/>
        <n v="144.19999999999999"/>
        <n v="145.80000000000001"/>
        <n v="142.9"/>
        <n v="144.5"/>
        <n v="146.5"/>
        <n v="144.9"/>
        <n v="147.69999999999999"/>
        <n v="143.69999999999999"/>
        <n v="148.69999999999999"/>
        <n v="146.80000000000001"/>
        <n v="149.30000000000001"/>
        <n v="145"/>
        <n v="147.30000000000001"/>
        <n v="150.30000000000001"/>
        <n v="148.1"/>
        <n v="151.4"/>
        <n v="146"/>
        <n v="148.9"/>
        <n v="146.30000000000001"/>
        <n v="149"/>
        <n v="151.80000000000001"/>
        <n v="149.5"/>
        <n v="151.69999999999999"/>
        <n v="147.1"/>
        <n v="149.6"/>
        <n v="152.80000000000001"/>
        <n v="147.6"/>
        <n v="150.4"/>
        <n v="153.80000000000001"/>
        <n v="148.30000000000001"/>
        <n v="151.19999999999999"/>
        <n v="154.30000000000001"/>
        <n v="154.80000000000001"/>
        <n v="149.4"/>
        <n v="152.30000000000001"/>
        <n v="155.19999999999999"/>
        <n v="153"/>
        <n v="155.9"/>
        <n v="151.30000000000001"/>
        <n v="152"/>
        <n v="154.5"/>
        <n v="156.1"/>
        <n v="152.6"/>
        <n v="156"/>
        <n v="152.9"/>
        <n v="154.6"/>
        <n v="155.80000000000001"/>
        <n v="153.19999999999999"/>
        <n v="156.19999999999999"/>
        <n v="153.5"/>
        <n v="154.9"/>
        <n v="156.4"/>
        <n v="153.9"/>
        <n v="155.5"/>
        <n v="156.6"/>
        <n v="155.1"/>
        <n v="156.69999999999999"/>
        <n v="155.6"/>
        <n v="156.9"/>
        <n v="157.19999999999999"/>
        <n v="156.80000000000001"/>
        <n v="157.4"/>
        <n v="157.1"/>
        <n v="157.69999999999999"/>
        <n v="157.5"/>
        <n v="158.30000000000001"/>
        <n v="158"/>
        <n v="158.69999999999999"/>
        <n v="158.5"/>
        <n v="158.6"/>
        <n v="159.19999999999999"/>
        <n v="159"/>
        <n v="159.1"/>
        <n v="160"/>
        <n v="159.6"/>
        <m/>
        <n v="161.80000000000001"/>
        <n v="161.69999999999999"/>
        <n v="161.5"/>
        <n v="163.30000000000001"/>
        <n v="162.30000000000001"/>
        <n v="161.6"/>
        <n v="164.4"/>
        <n v="162.9"/>
        <n v="161.9"/>
        <n v="164.8"/>
        <n v="163.19999999999999"/>
        <n v="162.69999999999999"/>
        <n v="165.1"/>
        <n v="163.80000000000001"/>
        <n v="163.6"/>
        <n v="166.1"/>
        <n v="164.3"/>
        <n v="167.2"/>
        <n v="165.6"/>
        <n v="165.8"/>
        <n v="169.4"/>
        <n v="167.5"/>
        <n v="166.4"/>
        <n v="170.3"/>
        <n v="168.2"/>
        <n v="166.8"/>
        <n v="171.4"/>
        <n v="168.9"/>
        <n v="169.8"/>
        <n v="171.1"/>
        <n v="170.4"/>
        <n v="171.7"/>
        <n v="173.3"/>
        <n v="172.4"/>
        <n v="171"/>
        <n v="173.5"/>
        <n v="172.2"/>
        <n v="171.9"/>
        <n v="175.1"/>
        <n v="173.9"/>
        <n v="172.8"/>
        <n v="173.6"/>
        <n v="175.9"/>
        <n v="174.7"/>
        <n v="174.3"/>
        <n v="176.8"/>
        <n v="175.5"/>
        <n v="178.2"/>
        <n v="176.5"/>
        <n v="175.8"/>
        <n v="179"/>
        <n v="177.3"/>
        <n v="176.3"/>
        <n v="180"/>
        <n v="178"/>
        <n v="177.4"/>
        <n v="181.5"/>
        <n v="179.3"/>
        <n v="178.9"/>
        <n v="183.3"/>
        <n v="180.9"/>
        <n v="180.4"/>
        <n v="184.9"/>
        <n v="182.5"/>
        <n v="181.9"/>
        <n v="186.3"/>
        <n v="183.9"/>
        <n v="183.1"/>
        <n v="187.7"/>
        <n v="185.2"/>
        <n v="184"/>
        <n v="188.9"/>
        <n v="184.8"/>
        <n v="190.4"/>
        <n v="187.4"/>
        <n v="185.6"/>
        <n v="191.5"/>
        <n v="188.3"/>
        <n v="186.9"/>
        <n v="192.4"/>
        <n v="189.5"/>
        <n v="193.3"/>
        <n v="190.3"/>
        <n v="188.5"/>
        <n v="194.3"/>
        <n v="191.2"/>
        <n v="189.9"/>
        <n v="196.6"/>
        <n v="193"/>
        <n v="190.5"/>
        <n v="197"/>
        <n v="193.5"/>
        <n v="191.1"/>
        <n v="197.7"/>
        <n v="194.2"/>
      </sharedItems>
    </cacheField>
    <cacheField name="Food and beverages" numFmtId="0">
      <sharedItems containsString="0" containsBlank="1" containsNumber="1" minValue="105.5" maxValue="183.3" count="277">
        <n v="105.5"/>
        <n v="105.9"/>
        <n v="105.6"/>
        <n v="106.3"/>
        <n v="107.2"/>
        <n v="106.6"/>
        <n v="107.3"/>
        <n v="106.9"/>
        <n v="107.1"/>
        <n v="108.8"/>
        <n v="107.7"/>
        <n v="108.1"/>
        <n v="111.1"/>
        <n v="109.2"/>
        <n v="110.6"/>
        <n v="115"/>
        <n v="112.2"/>
        <n v="113.1"/>
        <n v="117.5"/>
        <n v="114.7"/>
        <n v="114.9"/>
        <n v="119.6"/>
        <n v="116.6"/>
        <n v="117.8"/>
        <n v="119.2"/>
        <n v="118.3"/>
        <n v="119.8"/>
        <n v="120.8"/>
        <n v="120.2"/>
        <n v="122.5"/>
        <n v="122.9"/>
        <n v="122.6"/>
        <n v="118.7"/>
        <n v="118.4"/>
        <n v="116"/>
        <n v="115.5"/>
        <n v="115.8"/>
        <n v="115.3"/>
        <n v="115.2"/>
        <n v="116.2"/>
        <n v="116.1"/>
        <n v="117.2"/>
        <n v="118.2"/>
        <n v="117.6"/>
        <n v="120"/>
        <n v="118.9"/>
        <n v="119.5"/>
        <n v="122"/>
        <n v="120.4"/>
        <n v="123.3"/>
        <n v="127.1"/>
        <n v="124.7"/>
        <n v="125.3"/>
        <n v="128.9"/>
        <n v="126.6"/>
        <n v="126.7"/>
        <n v="125.8"/>
        <n v="125.1"/>
        <n v="125.4"/>
        <n v="124.9"/>
        <n v="124"/>
        <n v="123.6"/>
        <n v="122.8"/>
        <n v="123.5"/>
        <n v="123.1"/>
        <n v="123.7"/>
        <n v="123.9"/>
        <n v="123.4"/>
        <n v="124.6"/>
        <n v="124.4"/>
        <n v="126.1"/>
        <n v="125"/>
        <n v="128.5"/>
        <n v="127.3"/>
        <n v="127.5"/>
        <n v="129.5"/>
        <n v="128.19999999999999"/>
        <n v="129.80000000000001"/>
        <n v="131.1"/>
        <n v="130.30000000000001"/>
        <n v="131"/>
        <n v="131.5"/>
        <n v="131.19999999999999"/>
        <n v="131.80000000000001"/>
        <n v="132.6"/>
        <n v="132.1"/>
        <n v="132.4"/>
        <n v="133.30000000000001"/>
        <n v="132.69999999999999"/>
        <n v="131.4"/>
        <n v="131.30000000000001"/>
        <n v="129.1"/>
        <n v="129.9"/>
        <n v="130.4"/>
        <n v="133.6"/>
        <n v="134.6"/>
        <n v="134"/>
        <n v="136"/>
        <n v="138.19999999999999"/>
        <n v="136.80000000000001"/>
        <n v="137.6"/>
        <n v="139.80000000000001"/>
        <n v="138.4"/>
        <n v="138"/>
        <n v="137.9"/>
        <n v="137.19999999999999"/>
        <n v="135.69999999999999"/>
        <n v="136.6"/>
        <n v="137.4"/>
        <n v="136.30000000000001"/>
        <n v="137"/>
        <n v="135.19999999999999"/>
        <n v="136.1"/>
        <n v="134.69999999999999"/>
        <n v="132.80000000000001"/>
        <n v="133.69999999999999"/>
        <n v="132"/>
        <n v="133.1"/>
        <n v="133"/>
        <n v="133.4"/>
        <n v="133.5"/>
        <n v="133.80000000000001"/>
        <n v="134.9"/>
        <n v="138.5"/>
        <n v="139"/>
        <n v="140.6"/>
        <n v="140.5"/>
        <n v="139.6"/>
        <n v="140.4"/>
        <n v="139.69999999999999"/>
        <n v="140.1"/>
        <n v="142.4"/>
        <n v="141.5"/>
        <n v="142.1"/>
        <n v="138.80000000000001"/>
        <n v="139.19999999999999"/>
        <n v="138.69999999999999"/>
        <n v="135.6"/>
        <n v="138.6"/>
        <n v="134.80000000000001"/>
        <n v="137.5"/>
        <n v="139.1"/>
        <n v="136.4"/>
        <n v="138.1"/>
        <n v="140"/>
        <n v="139.4"/>
        <n v="142"/>
        <n v="140.30000000000001"/>
        <n v="141.4"/>
        <n v="142.69999999999999"/>
        <n v="141.69999999999999"/>
        <n v="141.30000000000001"/>
        <n v="138.9"/>
        <n v="140.19999999999999"/>
        <n v="137.30000000000001"/>
        <n v="143.80000000000001"/>
        <n v="140.9"/>
        <n v="141"/>
        <n v="145.6"/>
        <n v="143"/>
        <n v="147.69999999999999"/>
        <n v="144.69999999999999"/>
        <n v="144"/>
        <n v="149.1"/>
        <n v="145.9"/>
        <n v="145.5"/>
        <n v="149.5"/>
        <n v="147"/>
        <n v="148.30000000000001"/>
        <n v="151.9"/>
        <n v="149.6"/>
        <n v="150.9"/>
        <n v="153.6"/>
        <n v="154.30000000000001"/>
        <n v="156.30000000000001"/>
        <n v="155"/>
        <n v="153"/>
        <n v="154.4"/>
        <n v="153.5"/>
        <n v="149.80000000000001"/>
        <n v="151.69999999999999"/>
        <n v="150.5"/>
        <n v="148.19999999999999"/>
        <n v="150.1"/>
        <n v="148.9"/>
        <n v="151.4"/>
        <m/>
        <n v="152.30000000000001"/>
        <n v="157"/>
        <n v="154"/>
        <n v="155.30000000000001"/>
        <n v="159.9"/>
        <n v="156.1"/>
        <n v="161.30000000000001"/>
        <n v="158"/>
        <n v="159.6"/>
        <n v="164.4"/>
        <n v="161.4"/>
        <n v="163.4"/>
        <n v="167"/>
        <n v="164.7"/>
        <n v="164.5"/>
        <n v="165.4"/>
        <n v="161"/>
        <n v="154.69999999999999"/>
        <n v="160.80000000000001"/>
        <n v="156.9"/>
        <n v="154.5"/>
        <n v="160.4"/>
        <n v="156.69999999999999"/>
        <n v="155.6"/>
        <n v="162"/>
        <n v="158.69999999999999"/>
        <n v="164.2"/>
        <n v="160.69999999999999"/>
        <n v="160.5"/>
        <n v="166.2"/>
        <n v="162.6"/>
        <n v="161.69999999999999"/>
        <n v="167.9"/>
        <n v="164"/>
        <n v="161.80000000000001"/>
        <n v="167.3"/>
        <n v="162.1"/>
        <n v="165.5"/>
        <n v="171.5"/>
        <n v="167.7"/>
        <n v="167.5"/>
        <n v="173.5"/>
        <n v="169.7"/>
        <n v="165.8"/>
        <n v="172.2"/>
        <n v="168.2"/>
        <n v="164.1"/>
        <n v="170.3"/>
        <n v="166.4"/>
        <n v="163.9"/>
        <n v="170.2"/>
        <n v="166.6"/>
        <n v="168.4"/>
        <n v="168.6"/>
        <n v="174.5"/>
        <n v="170.8"/>
        <n v="177.5"/>
        <n v="173.3"/>
        <n v="172.4"/>
        <n v="179.3"/>
        <n v="174.9"/>
        <n v="172.5"/>
        <n v="179.4"/>
        <n v="175"/>
        <n v="173.9"/>
        <n v="180.4"/>
        <n v="176.3"/>
        <n v="175.5"/>
        <n v="181.8"/>
        <n v="177.8"/>
        <n v="177.4"/>
        <n v="183.3"/>
        <n v="179.6"/>
        <n v="176.6"/>
        <n v="181.3"/>
        <n v="178.3"/>
        <n v="174.4"/>
        <n v="178.6"/>
        <n v="175.9"/>
        <n v="179.5"/>
        <n v="176.7"/>
        <n v="174.8"/>
        <n v="180.7"/>
        <n v="177"/>
        <n v="180.8"/>
        <n v="182.1"/>
        <n v="177.9"/>
        <n v="176.8"/>
        <n v="183.1"/>
        <n v="179.1"/>
      </sharedItems>
    </cacheField>
    <cacheField name="Pan, tobacco and intoxicants" numFmtId="0">
      <sharedItems containsString="0" containsBlank="1" containsNumber="1" minValue="105.1" maxValue="204.2" count="309">
        <n v="105.1"/>
        <n v="105.2"/>
        <n v="105.6"/>
        <n v="106"/>
        <n v="105.7"/>
        <n v="106.5"/>
        <n v="106.8"/>
        <n v="106.6"/>
        <n v="107.1"/>
        <n v="108.5"/>
        <n v="107.5"/>
        <n v="108.1"/>
        <n v="109.8"/>
        <n v="108.6"/>
        <n v="109"/>
        <n v="110.9"/>
        <n v="109.5"/>
        <n v="111.7"/>
        <n v="110.3"/>
        <n v="110.7"/>
        <n v="112.4"/>
        <n v="111.2"/>
        <n v="112.9"/>
        <n v="112"/>
        <n v="112.2"/>
        <n v="113.5"/>
        <n v="112.5"/>
        <n v="112.8"/>
        <n v="114.1"/>
        <n v="113.1"/>
        <n v="113.6"/>
        <n v="115"/>
        <n v="114"/>
        <n v="115.7"/>
        <n v="114.5"/>
        <n v="114.2"/>
        <n v="116.2"/>
        <n v="114.7"/>
        <n v="114.6"/>
        <n v="116.7"/>
        <n v="115.2"/>
        <n v="115.4"/>
        <n v="117.6"/>
        <n v="116"/>
        <n v="116.3"/>
        <n v="118.3"/>
        <n v="116.8"/>
        <n v="117.3"/>
        <n v="119"/>
        <n v="117.8"/>
        <n v="118"/>
        <n v="121"/>
        <n v="118.8"/>
        <n v="123"/>
        <n v="119.9"/>
        <n v="119.5"/>
        <n v="124.3"/>
        <n v="120.8"/>
        <n v="120"/>
        <n v="121.1"/>
        <n v="125.8"/>
        <n v="122.1"/>
        <n v="121.7"/>
        <n v="126.4"/>
        <n v="122.7"/>
        <n v="127.4"/>
        <n v="124"/>
        <n v="124.2"/>
        <n v="128.1"/>
        <n v="125.2"/>
        <n v="124.7"/>
        <n v="128.80000000000001"/>
        <n v="125.7"/>
        <n v="130.1"/>
        <n v="126.9"/>
        <n v="126.7"/>
        <n v="131.30000000000001"/>
        <n v="127.9"/>
        <n v="128.19999999999999"/>
        <n v="132.1"/>
        <n v="129.19999999999999"/>
        <n v="129.4"/>
        <n v="133.1"/>
        <n v="130.4"/>
        <n v="134.19999999999999"/>
        <n v="131.19999999999999"/>
        <n v="131"/>
        <n v="134.69999999999999"/>
        <n v="132"/>
        <n v="131.5"/>
        <n v="135.30000000000001"/>
        <n v="132.5"/>
        <n v="132.19999999999999"/>
        <n v="137.6"/>
        <n v="133.6"/>
        <n v="138.19999999999999"/>
        <n v="134.5"/>
        <n v="139.5"/>
        <n v="135.19999999999999"/>
        <n v="134.4"/>
        <n v="140"/>
        <n v="135.9"/>
        <n v="135"/>
        <n v="140.6"/>
        <n v="136.5"/>
        <n v="135.5"/>
        <n v="141.5"/>
        <n v="137.1"/>
        <n v="136"/>
        <n v="142.19999999999999"/>
        <n v="137.69999999999999"/>
        <n v="137.19999999999999"/>
        <n v="142.69999999999999"/>
        <n v="138.69999999999999"/>
        <n v="138"/>
        <n v="142.9"/>
        <n v="139.30000000000001"/>
        <n v="138.9"/>
        <n v="143.6"/>
        <n v="140.19999999999999"/>
        <n v="139.9"/>
        <n v="143.9"/>
        <n v="141"/>
        <n v="140.9"/>
        <n v="144.30000000000001"/>
        <n v="141.80000000000001"/>
        <n v="141.19999999999999"/>
        <n v="142"/>
        <n v="142.4"/>
        <n v="145"/>
        <n v="143.1"/>
        <n v="145.6"/>
        <n v="143.80000000000001"/>
        <n v="143.69999999999999"/>
        <n v="146.30000000000001"/>
        <n v="144.4"/>
        <n v="144.19999999999999"/>
        <n v="147.5"/>
        <n v="145.1"/>
        <n v="148"/>
        <n v="145.4"/>
        <n v="145.5"/>
        <n v="148.30000000000001"/>
        <n v="146.19999999999999"/>
        <n v="145.80000000000001"/>
        <n v="148.6"/>
        <n v="146.5"/>
        <n v="147.4"/>
        <n v="150.5"/>
        <n v="148.19999999999999"/>
        <n v="149"/>
        <n v="152.1"/>
        <n v="149.80000000000001"/>
        <n v="153.6"/>
        <n v="150.80000000000001"/>
        <n v="154.6"/>
        <n v="151.6"/>
        <n v="156.19999999999999"/>
        <n v="153.19999999999999"/>
        <n v="157"/>
        <n v="154.19999999999999"/>
        <n v="157.69999999999999"/>
        <n v="154.69999999999999"/>
        <n v="153.30000000000001"/>
        <n v="159.30000000000001"/>
        <n v="154.9"/>
        <n v="155.1"/>
        <n v="159.69999999999999"/>
        <n v="156.30000000000001"/>
        <n v="156.1"/>
        <n v="159.19999999999999"/>
        <n v="156.9"/>
        <n v="160.30000000000001"/>
        <n v="157.9"/>
        <n v="157.30000000000001"/>
        <n v="161"/>
        <n v="158.30000000000001"/>
        <n v="161.4"/>
        <n v="157.5"/>
        <n v="156.4"/>
        <n v="162.1"/>
        <n v="163.30000000000001"/>
        <n v="159.6"/>
        <n v="164"/>
        <n v="162.6"/>
        <n v="161.9"/>
        <n v="164.4"/>
        <n v="162.4"/>
        <n v="164.6"/>
        <n v="163"/>
        <n v="162.69999999999999"/>
        <n v="164.7"/>
        <n v="163.19999999999999"/>
        <n v="162.80000000000001"/>
        <n v="164.9"/>
        <n v="163.4"/>
        <n v="162.9"/>
        <n v="165.3"/>
        <n v="163.5"/>
        <n v="166.2"/>
        <n v="164.1"/>
        <n v="164.2"/>
        <n v="166.7"/>
        <n v="164.5"/>
        <n v="167.2"/>
        <n v="165.2"/>
        <n v="165.1"/>
        <n v="167.9"/>
        <n v="165.8"/>
        <n v="165.7"/>
        <n v="168.6"/>
        <n v="166.5"/>
        <n v="166.3"/>
        <n v="169.3"/>
        <n v="167.1"/>
        <n v="169.9"/>
        <n v="167.8"/>
        <n v="170.4"/>
        <n v="168.5"/>
        <n v="170.8"/>
        <n v="169.2"/>
        <n v="169.4"/>
        <n v="172"/>
        <n v="170.1"/>
        <n v="170.5"/>
        <n v="173.3"/>
        <n v="171.2"/>
        <m/>
        <n v="182.4"/>
        <n v="186.7"/>
        <n v="183.5"/>
        <n v="180.9"/>
        <n v="187.2"/>
        <n v="182.6"/>
        <n v="182.9"/>
        <n v="188.7"/>
        <n v="184.4"/>
        <n v="182.7"/>
        <n v="184.3"/>
        <n v="183.4"/>
        <n v="188.8"/>
        <n v="184.8"/>
        <n v="183.6"/>
        <n v="190.2"/>
        <n v="185.4"/>
        <n v="184.6"/>
        <n v="191.8"/>
        <n v="186.5"/>
        <n v="193.3"/>
        <n v="188.3"/>
        <n v="186.1"/>
        <n v="193.5"/>
        <n v="188.1"/>
        <n v="186.8"/>
        <n v="194.4"/>
        <n v="189.6"/>
        <n v="198.2"/>
        <n v="191.9"/>
        <n v="189.1"/>
        <n v="195.6"/>
        <n v="190.8"/>
        <n v="189.7"/>
        <n v="195.5"/>
        <n v="191.2"/>
        <n v="196.5"/>
        <n v="192.1"/>
        <n v="190.5"/>
        <n v="197"/>
        <n v="192.7"/>
        <n v="191.4"/>
        <n v="192.9"/>
        <n v="196.8"/>
        <n v="192.4"/>
        <n v="190.7"/>
        <n v="196.4"/>
        <n v="192.2"/>
        <n v="191.5"/>
        <n v="192.8"/>
        <n v="192.3"/>
        <n v="197.5"/>
        <n v="193.7"/>
        <n v="197.1"/>
        <n v="193.9"/>
        <n v="194.1"/>
        <n v="198.3"/>
        <n v="194.3"/>
        <n v="193.2"/>
        <n v="198.6"/>
        <n v="194.6"/>
        <n v="198.7"/>
        <n v="195"/>
        <n v="194.5"/>
        <n v="199.7"/>
        <n v="195.9"/>
        <n v="194.9"/>
        <n v="200.1"/>
        <n v="196.3"/>
        <n v="200.6"/>
        <n v="196.9"/>
        <n v="201.1"/>
        <n v="197.3"/>
        <n v="201.6"/>
        <n v="202.7"/>
        <n v="199.5"/>
        <n v="198.4"/>
        <n v="203.5"/>
        <n v="199.9"/>
        <n v="204.2"/>
        <n v="201"/>
      </sharedItems>
    </cacheField>
    <cacheField name="Clothing" numFmtId="0">
      <sharedItems containsString="0" containsBlank="1" containsNumber="1" minValue="105.9" maxValue="191.2" count="305">
        <n v="106.5"/>
        <n v="105.9"/>
        <n v="106.3"/>
        <n v="107.1"/>
        <n v="106.6"/>
        <n v="106.9"/>
        <n v="107.6"/>
        <n v="107.2"/>
        <n v="107.4"/>
        <n v="108.1"/>
        <n v="107.9"/>
        <n v="108"/>
        <n v="108.8"/>
        <n v="108.5"/>
        <n v="108.7"/>
        <n v="109.7"/>
        <n v="109.2"/>
        <n v="109.5"/>
        <n v="110.5"/>
        <n v="109.8"/>
        <n v="110.2"/>
        <n v="111.3"/>
        <n v="110.6"/>
        <n v="111"/>
        <n v="112.7"/>
        <n v="111.4"/>
        <n v="112.2"/>
        <n v="113.6"/>
        <n v="112.5"/>
        <n v="113.2"/>
        <n v="114.6"/>
        <n v="113.5"/>
        <n v="114.2"/>
        <n v="115.8"/>
        <n v="115.2"/>
        <n v="116.5"/>
        <n v="114.8"/>
        <n v="117.1"/>
        <n v="115.3"/>
        <n v="116.4"/>
        <n v="117.5"/>
        <n v="116.8"/>
        <n v="118.1"/>
        <n v="116.3"/>
        <n v="117.4"/>
        <n v="118.7"/>
        <n v="118"/>
        <n v="119.7"/>
        <n v="118.8"/>
        <n v="120.7"/>
        <n v="119.6"/>
        <n v="120.9"/>
        <n v="118.6"/>
        <n v="120"/>
        <n v="121.7"/>
        <n v="119.2"/>
        <n v="122.7"/>
        <n v="121.5"/>
        <n v="123.3"/>
        <n v="120.3"/>
        <n v="122.1"/>
        <n v="123.8"/>
        <n v="122.6"/>
        <n v="124.4"/>
        <n v="121"/>
        <n v="123.1"/>
        <n v="125.4"/>
        <n v="121.3"/>
        <n v="126"/>
        <n v="124.3"/>
        <n v="126.4"/>
        <n v="124.7"/>
        <n v="127.3"/>
        <n v="122.4"/>
        <n v="128.4"/>
        <n v="123.2"/>
        <n v="128.80000000000001"/>
        <n v="123.5"/>
        <n v="126.7"/>
        <n v="129.5"/>
        <n v="123.7"/>
        <n v="127.2"/>
        <n v="130.4"/>
        <n v="124"/>
        <n v="127.9"/>
        <n v="131.1"/>
        <n v="128.5"/>
        <n v="132.1"/>
        <n v="125"/>
        <n v="129.30000000000001"/>
        <n v="132.5"/>
        <n v="129.69999999999999"/>
        <n v="133.19999999999999"/>
        <n v="125.8"/>
        <n v="130.30000000000001"/>
        <n v="133.9"/>
        <n v="126.2"/>
        <n v="130.9"/>
        <n v="134.4"/>
        <n v="131.30000000000001"/>
        <n v="135"/>
        <n v="126.8"/>
        <n v="131.80000000000001"/>
        <n v="135.4"/>
        <n v="132.19999999999999"/>
        <n v="136.30000000000001"/>
        <n v="127.6"/>
        <n v="132.9"/>
        <n v="137.19999999999999"/>
        <n v="133.5"/>
        <n v="137.80000000000001"/>
        <n v="128.30000000000001"/>
        <n v="134.1"/>
        <n v="138.5"/>
        <n v="128.69999999999999"/>
        <n v="134.6"/>
        <n v="139.6"/>
        <n v="129.1"/>
        <n v="135.5"/>
        <n v="139.9"/>
        <n v="129.6"/>
        <n v="135.80000000000001"/>
        <n v="140.4"/>
        <n v="130"/>
        <n v="140.69999999999999"/>
        <n v="130.19999999999999"/>
        <n v="136.6"/>
        <n v="140.9"/>
        <n v="130.5"/>
        <n v="136.80000000000001"/>
        <n v="141.6"/>
        <n v="130.80000000000001"/>
        <n v="137.30000000000001"/>
        <n v="142.4"/>
        <n v="131.19999999999999"/>
        <n v="138"/>
        <n v="142.5"/>
        <n v="131.5"/>
        <n v="138.19999999999999"/>
        <n v="143.1"/>
        <n v="144.30000000000001"/>
        <n v="131.6"/>
        <n v="139.30000000000001"/>
        <n v="145.30000000000001"/>
        <n v="132.69999999999999"/>
        <n v="140.30000000000001"/>
        <n v="146.1"/>
        <n v="133.30000000000001"/>
        <n v="141.1"/>
        <n v="147.19999999999999"/>
        <n v="134"/>
        <n v="142"/>
        <n v="148.19999999999999"/>
        <n v="143"/>
        <n v="148"/>
        <n v="135.6"/>
        <n v="148.30000000000001"/>
        <n v="136"/>
        <n v="143.5"/>
        <n v="148.69999999999999"/>
        <n v="143.80000000000001"/>
        <n v="149.19999999999999"/>
        <n v="136.69999999999999"/>
        <n v="150.1"/>
        <n v="150.80000000000001"/>
        <n v="138.6"/>
        <n v="146"/>
        <n v="151.30000000000001"/>
        <n v="138.9"/>
        <n v="146.4"/>
        <n v="151.5"/>
        <n v="146.80000000000001"/>
        <n v="152.1"/>
        <n v="140"/>
        <n v="147.30000000000001"/>
        <n v="140.80000000000001"/>
        <n v="147.69999999999999"/>
        <n v="150.69999999999999"/>
        <n v="141.5"/>
        <n v="151.69999999999999"/>
        <n v="151.6"/>
        <n v="142.69999999999999"/>
        <n v="148.1"/>
        <n v="150.6"/>
        <n v="147.6"/>
        <n v="150.5"/>
        <n v="143.30000000000001"/>
        <n v="147.9"/>
        <n v="144"/>
        <n v="148.4"/>
        <n v="151.4"/>
        <n v="148.6"/>
        <n v="144.69999999999999"/>
        <n v="148.9"/>
        <n v="151.80000000000001"/>
        <n v="145"/>
        <n v="149.1"/>
        <n v="145.9"/>
        <n v="149.4"/>
        <n v="152.30000000000001"/>
        <n v="146.30000000000001"/>
        <n v="149.9"/>
        <n v="152.6"/>
        <n v="150.30000000000001"/>
        <n v="152.80000000000001"/>
        <n v="147"/>
        <n v="153"/>
        <n v="153.4"/>
        <n v="151.19999999999999"/>
        <m/>
        <n v="154.69999999999999"/>
        <n v="152.5"/>
        <n v="155.1"/>
        <n v="150"/>
        <n v="153.1"/>
        <n v="155.4"/>
        <n v="150.19999999999999"/>
        <n v="155.69999999999999"/>
        <n v="153.69999999999999"/>
        <n v="156.30000000000001"/>
        <n v="151.1"/>
        <n v="154.30000000000001"/>
        <n v="157"/>
        <n v="151.9"/>
        <n v="155"/>
        <n v="157.5"/>
        <n v="155.5"/>
        <n v="159.1"/>
        <n v="154.19999999999999"/>
        <n v="157.19999999999999"/>
        <n v="159.6"/>
        <n v="157.80000000000001"/>
        <n v="160.69999999999999"/>
        <n v="155.9"/>
        <n v="158.80000000000001"/>
        <n v="165.3"/>
        <n v="156.5"/>
        <n v="161.80000000000001"/>
        <n v="157.30000000000001"/>
        <n v="162.19999999999999"/>
        <n v="166"/>
        <n v="157.9"/>
        <n v="162.80000000000001"/>
        <n v="167"/>
        <n v="159.80000000000001"/>
        <n v="164.5"/>
        <n v="167.7"/>
        <n v="164.6"/>
        <n v="168.9"/>
        <n v="160.80000000000001"/>
        <n v="165.7"/>
        <n v="170.4"/>
        <n v="162.30000000000001"/>
        <n v="167.2"/>
        <n v="171.8"/>
        <n v="163.30000000000001"/>
        <n v="168.5"/>
        <n v="173.2"/>
        <n v="164.7"/>
        <n v="169.9"/>
        <n v="174.1"/>
        <n v="170.8"/>
        <n v="175.4"/>
        <n v="167.1"/>
        <n v="172.1"/>
        <n v="177.5"/>
        <n v="168.4"/>
        <n v="173.9"/>
        <n v="179.3"/>
        <n v="170"/>
        <n v="175.6"/>
        <n v="180.7"/>
        <n v="171.6"/>
        <n v="177.1"/>
        <n v="182"/>
        <n v="172.7"/>
        <n v="178.3"/>
        <n v="183.2"/>
        <n v="173.7"/>
        <n v="179.5"/>
        <n v="184.7"/>
        <n v="175"/>
        <n v="180.9"/>
        <n v="186.1"/>
        <n v="175.5"/>
        <n v="181.9"/>
        <n v="187.2"/>
        <n v="176.7"/>
        <n v="183.1"/>
        <n v="188.1"/>
        <n v="177.7"/>
        <n v="184"/>
        <n v="189"/>
        <n v="178.7"/>
        <n v="184.9"/>
        <n v="190"/>
        <n v="180.3"/>
        <n v="186.2"/>
        <n v="180.2"/>
        <n v="190.7"/>
        <n v="181"/>
        <n v="186.9"/>
        <n v="191.2"/>
        <n v="181.3"/>
        <n v="187.3"/>
      </sharedItems>
    </cacheField>
    <cacheField name="Footwear" numFmtId="0">
      <sharedItems containsString="0" containsBlank="1" containsNumber="1" minValue="105" maxValue="187.9" count="287">
        <n v="105.8"/>
        <n v="105"/>
        <n v="105.5"/>
        <n v="106.3"/>
        <n v="106"/>
        <n v="106.8"/>
        <n v="106.5"/>
        <n v="107.4"/>
        <n v="106.4"/>
        <n v="107"/>
        <n v="107.9"/>
        <n v="106.7"/>
        <n v="108.8"/>
        <n v="107.2"/>
        <n v="108.1"/>
        <n v="109.5"/>
        <n v="107.8"/>
        <n v="110.2"/>
        <n v="108.3"/>
        <n v="109.4"/>
        <n v="111.4"/>
        <n v="109"/>
        <n v="110.4"/>
        <n v="112.3"/>
        <n v="109.7"/>
        <n v="111.2"/>
        <n v="113.1"/>
        <n v="110.3"/>
        <n v="111.9"/>
        <n v="114"/>
        <n v="110.9"/>
        <n v="112.7"/>
        <n v="114.5"/>
        <n v="111.3"/>
        <n v="113.2"/>
        <n v="111.7"/>
        <n v="113.3"/>
        <n v="114.9"/>
        <n v="112.1"/>
        <n v="113.7"/>
        <n v="116.1"/>
        <n v="112.5"/>
        <n v="114.6"/>
        <n v="116.8"/>
        <n v="112.9"/>
        <n v="115.2"/>
        <n v="117.3"/>
        <n v="115.6"/>
        <n v="118.3"/>
        <n v="113.6"/>
        <n v="116.3"/>
        <n v="118.8"/>
        <n v="114.1"/>
        <n v="119.2"/>
        <n v="117.2"/>
        <n v="120.3"/>
        <n v="118.1"/>
        <n v="120.5"/>
        <n v="115.4"/>
        <n v="118.4"/>
        <n v="120.6"/>
        <n v="115.8"/>
        <n v="118.6"/>
        <n v="121.6"/>
        <n v="119.3"/>
        <n v="122.7"/>
        <n v="116.5"/>
        <n v="120.1"/>
        <n v="122.9"/>
        <n v="116.9"/>
        <n v="120.4"/>
        <n v="123.3"/>
        <n v="120.8"/>
        <n v="124.1"/>
        <n v="117.4"/>
        <n v="121.3"/>
        <n v="125.1"/>
        <n v="117.6"/>
        <n v="122"/>
        <n v="125.5"/>
        <n v="117.9"/>
        <n v="122.3"/>
        <n v="126.3"/>
        <n v="118.2"/>
        <n v="126.8"/>
        <n v="123.4"/>
        <n v="127.3"/>
        <n v="123.8"/>
        <n v="128.19999999999999"/>
        <n v="124.5"/>
        <n v="128.5"/>
        <n v="119.5"/>
        <n v="124.8"/>
        <n v="128.9"/>
        <n v="119.8"/>
        <n v="129.80000000000001"/>
        <n v="125.8"/>
        <n v="130.19999999999999"/>
        <n v="126.1"/>
        <n v="130.6"/>
        <n v="126.4"/>
        <n v="131.1"/>
        <n v="120.7"/>
        <n v="131.6"/>
        <n v="121.1"/>
        <n v="127.2"/>
        <n v="132.19999999999999"/>
        <n v="127.6"/>
        <n v="133"/>
        <n v="121.4"/>
        <n v="133.5"/>
        <n v="128.6"/>
        <n v="134.30000000000001"/>
        <n v="121.9"/>
        <n v="129.1"/>
        <n v="134.5"/>
        <n v="122.1"/>
        <n v="129.30000000000001"/>
        <n v="135.19999999999999"/>
        <n v="122.2"/>
        <n v="135.80000000000001"/>
        <n v="122.5"/>
        <n v="130.30000000000001"/>
        <n v="136.19999999999999"/>
        <n v="122.8"/>
        <n v="136.80000000000001"/>
        <n v="123"/>
        <n v="137.30000000000001"/>
        <n v="123.2"/>
        <n v="131.4"/>
        <n v="137.69999999999999"/>
        <n v="131.69999999999999"/>
        <n v="138.1"/>
        <n v="123.7"/>
        <n v="132.1"/>
        <n v="139.19999999999999"/>
        <n v="124.3"/>
        <n v="139.69999999999999"/>
        <n v="124.6"/>
        <n v="133.4"/>
        <n v="140.6"/>
        <n v="124.9"/>
        <n v="134.1"/>
        <n v="141.5"/>
        <n v="125.4"/>
        <n v="134.80000000000001"/>
        <n v="141.9"/>
        <n v="125.6"/>
        <n v="135.1"/>
        <n v="142.30000000000001"/>
        <n v="125.9"/>
        <n v="135.5"/>
        <n v="142.4"/>
        <n v="135.6"/>
        <n v="143"/>
        <n v="126.7"/>
        <n v="143.30000000000001"/>
        <n v="127.4"/>
        <n v="136.69999999999999"/>
        <n v="144.1"/>
        <n v="127.9"/>
        <n v="137.4"/>
        <n v="144.69999999999999"/>
        <n v="128.69999999999999"/>
        <n v="145.1"/>
        <n v="138.4"/>
        <n v="145.80000000000001"/>
        <n v="129"/>
        <n v="138.80000000000001"/>
        <n v="146.1"/>
        <n v="139.1"/>
        <n v="144.5"/>
        <n v="145.5"/>
        <n v="145.9"/>
        <n v="139.4"/>
        <n v="130.4"/>
        <n v="139"/>
        <n v="130.80000000000001"/>
        <n v="131.19999999999999"/>
        <n v="139.9"/>
        <n v="146.6"/>
        <n v="140.4"/>
        <n v="146.5"/>
        <n v="131.9"/>
        <n v="140.5"/>
        <n v="146.69999999999999"/>
        <n v="132.4"/>
        <n v="140.80000000000001"/>
        <n v="147"/>
        <n v="132.6"/>
        <n v="141"/>
        <n v="147.30000000000001"/>
        <n v="132.80000000000001"/>
        <n v="141.30000000000001"/>
        <n v="147.4"/>
        <n v="133.19999999999999"/>
        <n v="147.5"/>
        <n v="141.69999999999999"/>
        <n v="147.6"/>
        <n v="133.80000000000001"/>
        <m/>
        <n v="150"/>
        <n v="136.6"/>
        <n v="144.4"/>
        <n v="149.30000000000001"/>
        <n v="143.4"/>
        <n v="149.9"/>
        <n v="136.30000000000001"/>
        <n v="144.30000000000001"/>
        <n v="150.6"/>
        <n v="136.1"/>
        <n v="144.6"/>
        <n v="151"/>
        <n v="136.4"/>
        <n v="144.9"/>
        <n v="151.6"/>
        <n v="145.4"/>
        <n v="152.4"/>
        <n v="153.9"/>
        <n v="138.19999999999999"/>
        <n v="154.4"/>
        <n v="138.69999999999999"/>
        <n v="147.9"/>
        <n v="155.1"/>
        <n v="139.30000000000001"/>
        <n v="148.5"/>
        <n v="160.6"/>
        <n v="140.19999999999999"/>
        <n v="152.1"/>
        <n v="159.9"/>
        <n v="151.80000000000001"/>
        <n v="161.1"/>
        <n v="153.1"/>
        <n v="162.6"/>
        <n v="143.6"/>
        <n v="155.30000000000001"/>
        <n v="163.6"/>
        <n v="164.8"/>
        <n v="156.30000000000001"/>
        <n v="166"/>
        <n v="145.30000000000001"/>
        <n v="157.4"/>
        <n v="167.3"/>
        <n v="158.69999999999999"/>
        <n v="169.3"/>
        <n v="160.69999999999999"/>
        <n v="171"/>
        <n v="150.4"/>
        <n v="162.4"/>
        <n v="173.2"/>
        <n v="152.6"/>
        <n v="164.6"/>
        <n v="175.1"/>
        <n v="154.5"/>
        <n v="166.5"/>
        <n v="177.2"/>
        <n v="155.9"/>
        <n v="168.4"/>
        <n v="178.7"/>
        <n v="169.9"/>
        <n v="180.3"/>
        <n v="171.3"/>
        <n v="181.7"/>
        <n v="160"/>
        <n v="172.7"/>
        <n v="183.3"/>
        <n v="161.69999999999999"/>
        <n v="174.3"/>
        <n v="184.4"/>
        <n v="175.3"/>
        <n v="185.2"/>
        <n v="163.5"/>
        <n v="176.2"/>
        <n v="185.9"/>
        <n v="164.5"/>
        <n v="177"/>
        <n v="186.3"/>
        <n v="165.3"/>
        <n v="177.6"/>
        <n v="187"/>
        <n v="167"/>
        <n v="187.3"/>
        <n v="167.7"/>
        <n v="179.2"/>
        <n v="187.9"/>
        <n v="168.1"/>
        <n v="179.7"/>
      </sharedItems>
    </cacheField>
    <cacheField name="Clothing and footwear" numFmtId="0">
      <sharedItems containsString="0" containsBlank="1" containsNumber="1" minValue="105.8" maxValue="190.8" count="303">
        <n v="106.4"/>
        <n v="105.8"/>
        <n v="106.2"/>
        <n v="107"/>
        <n v="106.8"/>
        <n v="107.5"/>
        <n v="107.3"/>
        <n v="108"/>
        <n v="107.7"/>
        <n v="107.9"/>
        <n v="108.6"/>
        <n v="108.3"/>
        <n v="108.5"/>
        <n v="109.5"/>
        <n v="108.9"/>
        <n v="109.3"/>
        <n v="110.3"/>
        <n v="110"/>
        <n v="111.1"/>
        <n v="110.2"/>
        <n v="110.7"/>
        <n v="112.5"/>
        <n v="111.9"/>
        <n v="113.4"/>
        <n v="112"/>
        <n v="112.8"/>
        <n v="114.4"/>
        <n v="113"/>
        <n v="113.8"/>
        <n v="115.5"/>
        <n v="113.7"/>
        <n v="114.8"/>
        <n v="116.2"/>
        <n v="114.3"/>
        <n v="115.4"/>
        <n v="116.7"/>
        <n v="114.7"/>
        <n v="115.9"/>
        <n v="117.2"/>
        <n v="115.2"/>
        <n v="116.4"/>
        <n v="117.8"/>
        <n v="115.7"/>
        <n v="117"/>
        <n v="118.5"/>
        <n v="117.6"/>
        <n v="119.3"/>
        <n v="118.3"/>
        <n v="120.3"/>
        <n v="117.4"/>
        <n v="119.1"/>
        <n v="120.7"/>
        <n v="117.9"/>
        <n v="119.6"/>
        <n v="121.3"/>
        <n v="118.4"/>
        <n v="120.1"/>
        <n v="122.3"/>
        <n v="118.9"/>
        <n v="121"/>
        <n v="122.9"/>
        <n v="119.5"/>
        <n v="121.6"/>
        <n v="123.3"/>
        <n v="120"/>
        <n v="122"/>
        <n v="124"/>
        <n v="120.2"/>
        <n v="122.5"/>
        <n v="125"/>
        <n v="120.6"/>
        <n v="125.5"/>
        <n v="120.9"/>
        <n v="123.7"/>
        <n v="126"/>
        <n v="124.1"/>
        <n v="126.8"/>
        <n v="124.7"/>
        <n v="128"/>
        <n v="125.7"/>
        <n v="128.30000000000001"/>
        <n v="122.7"/>
        <n v="126.1"/>
        <n v="129"/>
        <n v="126.6"/>
        <n v="129.9"/>
        <n v="123.2"/>
        <n v="127.2"/>
        <n v="130.6"/>
        <n v="123.6"/>
        <n v="127.8"/>
        <n v="131.5"/>
        <n v="124.2"/>
        <n v="128.6"/>
        <n v="131.9"/>
        <n v="124.5"/>
        <n v="132.6"/>
        <n v="124.9"/>
        <n v="129.5"/>
        <n v="133.4"/>
        <n v="125.3"/>
        <n v="130.19999999999999"/>
        <n v="133.80000000000001"/>
        <n v="130.5"/>
        <n v="134.4"/>
        <n v="125.8"/>
        <n v="131"/>
        <n v="134.80000000000001"/>
        <n v="126.2"/>
        <n v="131.4"/>
        <n v="135.6"/>
        <n v="132"/>
        <n v="136.5"/>
        <n v="126.9"/>
        <n v="132.69999999999999"/>
        <n v="137.1"/>
        <n v="127.3"/>
        <n v="133.19999999999999"/>
        <n v="137.80000000000001"/>
        <n v="127.7"/>
        <n v="138.80000000000001"/>
        <n v="134.5"/>
        <n v="139.19999999999999"/>
        <n v="128.5"/>
        <n v="135"/>
        <n v="139.69999999999999"/>
        <n v="128.80000000000001"/>
        <n v="135.4"/>
        <n v="140"/>
        <n v="140.19999999999999"/>
        <n v="129.30000000000001"/>
        <n v="135.9"/>
        <n v="140.80000000000001"/>
        <n v="129.6"/>
        <n v="136.4"/>
        <n v="141.6"/>
        <n v="130"/>
        <n v="137"/>
        <n v="141.80000000000001"/>
        <n v="137.19999999999999"/>
        <n v="142.30000000000001"/>
        <n v="137.5"/>
        <n v="143.5"/>
        <n v="130.4"/>
        <n v="138.30000000000001"/>
        <n v="144.5"/>
        <n v="139.30000000000001"/>
        <n v="145.19999999999999"/>
        <n v="146.19999999999999"/>
        <n v="147.30000000000001"/>
        <n v="133.5"/>
        <n v="147.19999999999999"/>
        <n v="134"/>
        <n v="142"/>
        <n v="147.5"/>
        <n v="147.80000000000001"/>
        <n v="134.69999999999999"/>
        <n v="142.6"/>
        <n v="148.30000000000001"/>
        <n v="135.19999999999999"/>
        <n v="143.1"/>
        <n v="149.1"/>
        <n v="136.19999999999999"/>
        <n v="144"/>
        <n v="149.80000000000001"/>
        <n v="144.69999999999999"/>
        <n v="150.30000000000001"/>
        <n v="137.4"/>
        <n v="150.6"/>
        <n v="137.9"/>
        <n v="145.6"/>
        <n v="151.30000000000001"/>
        <n v="146.1"/>
        <n v="139.1"/>
        <n v="146.5"/>
        <n v="146.80000000000001"/>
        <n v="150.80000000000001"/>
        <n v="140.5"/>
        <n v="146.69999999999999"/>
        <n v="149.9"/>
        <n v="141.1"/>
        <n v="146.4"/>
        <n v="141.4"/>
        <n v="150.1"/>
        <n v="150.69999999999999"/>
        <n v="142.19999999999999"/>
        <n v="142.4"/>
        <n v="147.4"/>
        <n v="150.9"/>
        <n v="142.69999999999999"/>
        <n v="147.6"/>
        <n v="151.1"/>
        <n v="143"/>
        <n v="147.9"/>
        <n v="151"/>
        <n v="143.30000000000001"/>
        <n v="143.9"/>
        <n v="148.19999999999999"/>
        <n v="151.5"/>
        <n v="144.19999999999999"/>
        <n v="148.6"/>
        <n v="151.9"/>
        <n v="144.6"/>
        <n v="149"/>
        <n v="152.1"/>
        <n v="144.9"/>
        <n v="149.19999999999999"/>
        <n v="152.30000000000001"/>
        <n v="149.5"/>
        <n v="152.5"/>
        <m/>
        <n v="154.1"/>
        <n v="151.4"/>
        <n v="154.30000000000001"/>
        <n v="151.69999999999999"/>
        <n v="154.6"/>
        <n v="148.1"/>
        <n v="152"/>
        <n v="155"/>
        <n v="155.5"/>
        <n v="148.80000000000001"/>
        <n v="152.80000000000001"/>
        <n v="156.30000000000001"/>
        <n v="149.6"/>
        <n v="153.6"/>
        <n v="156.80000000000001"/>
        <n v="150.19999999999999"/>
        <n v="154.19999999999999"/>
        <n v="158.4"/>
        <n v="151.80000000000001"/>
        <n v="155.80000000000001"/>
        <n v="158.9"/>
        <n v="152.6"/>
        <n v="156.4"/>
        <n v="159.9"/>
        <n v="153.4"/>
        <n v="157.30000000000001"/>
        <n v="164.5"/>
        <n v="160.4"/>
        <n v="164.6"/>
        <n v="154.80000000000001"/>
        <n v="160.69999999999999"/>
        <n v="165.3"/>
        <n v="161.4"/>
        <n v="166.3"/>
        <n v="163.19999999999999"/>
        <n v="167.1"/>
        <n v="157.4"/>
        <n v="163.30000000000001"/>
        <n v="168.3"/>
        <n v="158.30000000000001"/>
        <n v="164.3"/>
        <n v="169.8"/>
        <n v="159.69999999999999"/>
        <n v="165.8"/>
        <n v="171.2"/>
        <n v="167"/>
        <n v="172.7"/>
        <n v="162.19999999999999"/>
        <n v="168.5"/>
        <n v="173.7"/>
        <n v="163.4"/>
        <n v="169.6"/>
        <n v="175.1"/>
        <n v="164.9"/>
        <n v="171.1"/>
        <n v="177.1"/>
        <n v="172.8"/>
        <n v="179"/>
        <n v="167.8"/>
        <n v="174.6"/>
        <n v="180.4"/>
        <n v="169.4"/>
        <n v="176"/>
        <n v="181.7"/>
        <n v="170.6"/>
        <n v="177.3"/>
        <n v="183"/>
        <n v="171.6"/>
        <n v="178.5"/>
        <n v="184.5"/>
        <n v="173"/>
        <n v="179.9"/>
        <n v="185.9"/>
        <n v="173.6"/>
        <n v="181"/>
        <n v="186.9"/>
        <n v="174.7"/>
        <n v="182.1"/>
        <n v="187.8"/>
        <n v="175.7"/>
        <n v="188.6"/>
        <n v="176.6"/>
        <n v="183.8"/>
        <n v="189.6"/>
        <n v="178.2"/>
        <n v="185.1"/>
        <n v="190.2"/>
        <n v="178.9"/>
        <n v="185.7"/>
        <n v="190.8"/>
        <n v="179.3"/>
        <n v="186.2"/>
      </sharedItems>
    </cacheField>
    <cacheField name="Housing" numFmtId="0">
      <sharedItems count="118">
        <s v="NA"/>
        <s v="100.3"/>
        <s v="100.4"/>
        <s v="100.5"/>
        <s v="106.6"/>
        <s v="107.7"/>
        <s v="108.9"/>
        <s v="109.7"/>
        <s v="110.5"/>
        <s v="111.1"/>
        <s v="110.7"/>
        <s v="111.6"/>
        <s v="112.5"/>
        <s v="113.2"/>
        <s v="113.9"/>
        <s v="114.3"/>
        <s v="114.8"/>
        <s v="115.5"/>
        <s v="116.1"/>
        <s v="116.7"/>
        <s v="117.1"/>
        <s v="116.5"/>
        <s v="117.3"/>
        <s v="118.1"/>
        <s v="118.6"/>
        <s v="119.2"/>
        <s v="119.6"/>
        <s v="119"/>
        <s v="119.9"/>
        <s v="120.9"/>
        <s v="121.6"/>
        <s v="122.4"/>
        <s v="122.9"/>
        <s v="123.4"/>
        <s v="124.4"/>
        <s v="124.9"/>
        <s v="125.6"/>
        <s v="126"/>
        <s v="125.5"/>
        <s v="126.4"/>
        <s v="127.3"/>
        <s v="127.9"/>
        <s v="128.7"/>
        <s v="129.1"/>
        <s v="128.5"/>
        <s v="129.6"/>
        <s v="130.5"/>
        <s v="131.1"/>
        <s v="131.7"/>
        <s v="132.1"/>
        <s v="131.4"/>
        <s v="132.6"/>
        <s v="134.4"/>
        <s v="135.7"/>
        <s v="137.3"/>
        <s v="138.6"/>
        <s v="139.1"/>
        <s v="140.4"/>
        <s v="141.3"/>
        <s v="142"/>
        <s v="142.9"/>
        <s v="143.2"/>
        <s v="142.5"/>
        <s v="143.6"/>
        <s v="144.6"/>
        <s v="145.3"/>
        <s v="146.3"/>
        <s v="146.9"/>
        <s v="146.5"/>
        <s v="147.7"/>
        <s v="148.5"/>
        <s v="149"/>
        <s v="150.1"/>
        <s v="149.4"/>
        <s v="150.6"/>
        <s v="151.6"/>
        <s v="152.2"/>
        <s v="153"/>
        <s v="153.5"/>
        <s v="152.8"/>
        <s v="153.9"/>
        <s v="154.8"/>
        <s v="154.5"/>
        <s v="155.6"/>
        <s v="154.7"/>
        <s v="155.5"/>
        <s v="156.3"/>
        <s v="156.5"/>
        <s v="158"/>
        <s v="158.4"/>
        <s v="157.7"/>
        <s v="159.8"/>
        <s v="-"/>
        <s v="159.9"/>
        <s v="161.4"/>
        <s v="161.6"/>
        <s v="160.5"/>
        <s v="161.5"/>
        <s v="162.1"/>
        <s v="163.6"/>
        <s v="164.2"/>
        <s v="163.4"/>
        <s v="164.5"/>
        <s v="165.5"/>
        <s v="165.3"/>
        <s v="167"/>
        <s v="167.5"/>
        <s v="166.8"/>
        <s v="167.8"/>
        <s v="169"/>
        <s v="169.5"/>
        <s v="171.2"/>
        <s v="171.8"/>
        <s v="170.7"/>
        <s v="172.1"/>
        <s v="173.5"/>
        <s v="175.2"/>
        <s v="175.6"/>
      </sharedItems>
    </cacheField>
    <cacheField name="Fuel and light" numFmtId="0">
      <sharedItems containsString="0" containsBlank="1" containsNumber="1" minValue="105.4" maxValue="183.4" count="274">
        <n v="105.5"/>
        <n v="105.4"/>
        <n v="106.2"/>
        <n v="105.7"/>
        <n v="106"/>
        <n v="106.1"/>
        <n v="106.5"/>
        <n v="106.4"/>
        <n v="107.5"/>
        <n v="107.2"/>
        <n v="107.4"/>
        <n v="108.5"/>
        <n v="108"/>
        <n v="108.3"/>
        <n v="109.5"/>
        <n v="108.6"/>
        <n v="109.2"/>
        <n v="109.9"/>
        <n v="109.3"/>
        <n v="109.7"/>
        <n v="111.1"/>
        <n v="110.5"/>
        <n v="111.6"/>
        <n v="110.9"/>
        <n v="112.6"/>
        <n v="110"/>
        <n v="112.8"/>
        <n v="110.4"/>
        <n v="111.9"/>
        <n v="113"/>
        <n v="111"/>
        <n v="112.2"/>
        <n v="113.2"/>
        <n v="112.4"/>
        <n v="113.4"/>
        <n v="112.5"/>
        <n v="114.4"/>
        <n v="111.2"/>
        <n v="115.3"/>
        <n v="113.9"/>
        <n v="115.4"/>
        <n v="111.8"/>
        <n v="114"/>
        <n v="115.8"/>
        <n v="114.3"/>
        <n v="116.4"/>
        <n v="112"/>
        <n v="114.7"/>
        <n v="117.3"/>
        <n v="115.5"/>
        <n v="117.4"/>
        <n v="115.7"/>
        <n v="118.4"/>
        <n v="116.5"/>
        <n v="120"/>
        <n v="117.7"/>
        <n v="120.6"/>
        <n v="118.3"/>
        <n v="121.2"/>
        <n v="118.7"/>
        <n v="121.9"/>
        <n v="114.9"/>
        <n v="119.2"/>
        <n v="122.6"/>
        <n v="115.1"/>
        <n v="119.8"/>
        <n v="123"/>
        <n v="120.1"/>
        <n v="123.8"/>
        <n v="123.7"/>
        <n v="120.4"/>
        <n v="124.4"/>
        <n v="120.8"/>
        <n v="125.6"/>
        <n v="121.6"/>
        <n v="125.7"/>
        <n v="116"/>
        <n v="122"/>
        <n v="126.2"/>
        <n v="116.9"/>
        <n v="122.7"/>
        <n v="127.5"/>
        <n v="123.1"/>
        <n v="127"/>
        <n v="114.8"/>
        <n v="122.4"/>
        <n v="114.6"/>
        <n v="122.3"/>
        <n v="127.4"/>
        <n v="115"/>
        <n v="128"/>
        <n v="123.3"/>
        <n v="128.19999999999999"/>
        <n v="123.4"/>
        <n v="129.1"/>
        <n v="123.6"/>
        <n v="129.69999999999999"/>
        <n v="124.1"/>
        <n v="129.80000000000001"/>
        <n v="115.2"/>
        <n v="124.3"/>
        <n v="130.30000000000001"/>
        <n v="116.2"/>
        <n v="125"/>
        <n v="132"/>
        <n v="117.8"/>
        <n v="126.6"/>
        <n v="132.1"/>
        <n v="118"/>
        <n v="126.8"/>
        <n v="133.19999999999999"/>
        <n v="127.9"/>
        <n v="134.19999999999999"/>
        <n v="135"/>
        <n v="121.4"/>
        <n v="129.4"/>
        <n v="134.80000000000001"/>
        <n v="119"/>
        <n v="128.80000000000001"/>
        <n v="135.30000000000001"/>
        <n v="119.7"/>
        <n v="136.4"/>
        <n v="118.9"/>
        <n v="137.4"/>
        <n v="131"/>
        <n v="138.1"/>
        <n v="132.19999999999999"/>
        <n v="141.1"/>
        <n v="142.6"/>
        <n v="136.6"/>
        <n v="142.30000000000001"/>
        <n v="127.3"/>
        <n v="142.4"/>
        <n v="136.69999999999999"/>
        <n v="126.4"/>
        <n v="136.5"/>
        <n v="143.80000000000001"/>
        <n v="124.6"/>
        <n v="144.30000000000001"/>
        <n v="124.7"/>
        <n v="136.9"/>
        <n v="145.1"/>
        <n v="126.5"/>
        <n v="146.80000000000001"/>
        <n v="128.1"/>
        <n v="139.69999999999999"/>
        <n v="147.69999999999999"/>
        <n v="140.9"/>
        <n v="149"/>
        <n v="131.19999999999999"/>
        <n v="149.69999999999999"/>
        <n v="133.4"/>
        <n v="145.30000000000001"/>
        <n v="150.30000000000001"/>
        <n v="132.4"/>
        <n v="142.69999999999999"/>
        <n v="146.19999999999999"/>
        <n v="128.6"/>
        <n v="139.5"/>
        <n v="127.1"/>
        <n v="138.4"/>
        <n v="146.4"/>
        <n v="146.9"/>
        <n v="140.30000000000001"/>
        <n v="147.80000000000001"/>
        <n v="130.5"/>
        <n v="141.19999999999999"/>
        <n v="139.30000000000001"/>
        <n v="125.5"/>
        <n v="138.5"/>
        <n v="139.19999999999999"/>
        <n v="128.9"/>
        <n v="140.6"/>
        <n v="148.4"/>
        <n v="149.9"/>
        <n v="133.6"/>
        <n v="143.69999999999999"/>
        <n v="150.4"/>
        <n v="135.1"/>
        <n v="144.6"/>
        <n v="152.30000000000001"/>
        <n v="138.9"/>
        <n v="147.19999999999999"/>
        <n v="153.4"/>
        <n v="141.4"/>
        <n v="148.9"/>
        <n v="137.1"/>
        <n v="144.1"/>
        <m/>
        <n v="144.9"/>
        <n v="141.9"/>
        <n v="145.80000000000001"/>
        <n v="138.30000000000001"/>
        <n v="143"/>
        <n v="137.19999999999999"/>
        <n v="142.9"/>
        <n v="143.1"/>
        <n v="147.5"/>
        <n v="137.30000000000001"/>
        <n v="143.6"/>
        <n v="148.69999999999999"/>
        <n v="137.9"/>
        <n v="150.9"/>
        <n v="147.9"/>
        <n v="154.4"/>
        <n v="149.1"/>
        <n v="152.4"/>
        <n v="156"/>
        <n v="154.80000000000001"/>
        <n v="155.5"/>
        <n v="154.9"/>
        <n v="155.6"/>
        <n v="161.69999999999999"/>
        <n v="159.4"/>
        <n v="162.1"/>
        <n v="156.1"/>
        <n v="159.80000000000001"/>
        <n v="162.5"/>
        <n v="157.69999999999999"/>
        <n v="160.69999999999999"/>
        <n v="163.1"/>
        <n v="162.6"/>
        <n v="163.69999999999999"/>
        <n v="160.80000000000001"/>
        <n v="165.5"/>
        <n v="162.19999999999999"/>
        <n v="164.2"/>
        <n v="165.3"/>
        <n v="161.6"/>
        <n v="163.9"/>
        <n v="165.6"/>
        <n v="164.1"/>
        <n v="165.8"/>
        <n v="167.4"/>
        <n v="163"/>
        <n v="165.7"/>
        <n v="168.9"/>
        <n v="164.5"/>
        <n v="167.2"/>
        <n v="173.3"/>
        <n v="170.5"/>
        <n v="172.2"/>
        <n v="175.3"/>
        <n v="173.5"/>
        <n v="174.6"/>
        <n v="176.7"/>
        <n v="174.9"/>
        <n v="176"/>
        <n v="179.6"/>
        <n v="179.5"/>
        <n v="179.1"/>
        <n v="178.4"/>
        <n v="178.8"/>
        <n v="179.7"/>
        <n v="179.2"/>
        <n v="180.8"/>
        <n v="180"/>
        <n v="180.5"/>
        <n v="181.9"/>
        <n v="180.3"/>
        <n v="181.3"/>
        <n v="182.8"/>
        <n v="180.6"/>
        <n v="182"/>
        <n v="183.2"/>
        <n v="180.1"/>
        <n v="181.6"/>
        <n v="182.1"/>
        <n v="181.4"/>
        <n v="182.6"/>
        <n v="181.5"/>
        <n v="181.7"/>
        <n v="182.5"/>
        <n v="183.4"/>
      </sharedItems>
    </cacheField>
    <cacheField name="Household goods and services" numFmtId="0">
      <sharedItems containsString="0" containsBlank="1" containsNumber="1" minValue="104.8" maxValue="179.8" count="291">
        <n v="104.8"/>
        <n v="105.2"/>
        <n v="105.6"/>
        <n v="105.7"/>
        <n v="106.1"/>
        <n v="106.5"/>
        <n v="106.3"/>
        <n v="106.8"/>
        <n v="107.1"/>
        <n v="106.9"/>
        <n v="107.5"/>
        <n v="107.7"/>
        <n v="107.6"/>
        <n v="108.3"/>
        <n v="108.1"/>
        <n v="108.2"/>
        <n v="108.7"/>
        <n v="109.6"/>
        <n v="110.4"/>
        <n v="110.2"/>
        <n v="110.3"/>
        <n v="111.3"/>
        <n v="110.9"/>
        <n v="111.1"/>
        <n v="112.1"/>
        <n v="111.7"/>
        <n v="112.6"/>
        <n v="111.9"/>
        <n v="112.3"/>
        <n v="112.9"/>
        <n v="112.8"/>
        <n v="113.4"/>
        <n v="113"/>
        <n v="113.2"/>
        <n v="113.7"/>
        <n v="113.6"/>
        <n v="114.1"/>
        <n v="114.9"/>
        <n v="114.3"/>
        <n v="114.6"/>
        <n v="115.4"/>
        <n v="115.2"/>
        <n v="115.9"/>
        <n v="115.3"/>
        <n v="115.6"/>
        <n v="116.7"/>
        <n v="115.5"/>
        <n v="116.1"/>
        <n v="117.5"/>
        <n v="115.8"/>
        <n v="118.1"/>
        <n v="116.4"/>
        <n v="117.3"/>
        <n v="118.2"/>
        <n v="116.8"/>
        <n v="118.9"/>
        <n v="117.2"/>
        <n v="119.6"/>
        <n v="117.7"/>
        <n v="118.7"/>
        <n v="120.2"/>
        <n v="118"/>
        <n v="119.2"/>
        <n v="120.9"/>
        <n v="118.4"/>
        <n v="119.7"/>
        <n v="121.5"/>
        <n v="122.8"/>
        <n v="121.1"/>
        <n v="123"/>
        <n v="119.5"/>
        <n v="121.3"/>
        <n v="123.7"/>
        <n v="120"/>
        <n v="122"/>
        <n v="124.5"/>
        <n v="120.4"/>
        <n v="122.6"/>
        <n v="125.1"/>
        <n v="120.7"/>
        <n v="125.6"/>
        <n v="121"/>
        <n v="123.4"/>
        <n v="126"/>
        <n v="123.6"/>
        <n v="126.6"/>
        <n v="121.6"/>
        <n v="124.2"/>
        <n v="127.1"/>
        <n v="121.8"/>
        <n v="124.6"/>
        <n v="127.7"/>
        <n v="122.3"/>
        <n v="128"/>
        <n v="125.5"/>
        <n v="128.5"/>
        <n v="123.2"/>
        <n v="129.30000000000001"/>
        <n v="126.4"/>
        <n v="130"/>
        <n v="123.5"/>
        <n v="126.9"/>
        <n v="130.6"/>
        <n v="123.9"/>
        <n v="127.4"/>
        <n v="131.1"/>
        <n v="124.3"/>
        <n v="127.9"/>
        <n v="131.80000000000001"/>
        <n v="128.4"/>
        <n v="132.1"/>
        <n v="124.7"/>
        <n v="128.6"/>
        <n v="132.9"/>
        <n v="125"/>
        <n v="129.19999999999999"/>
        <n v="133.19999999999999"/>
        <n v="129.4"/>
        <n v="133.6"/>
        <n v="125.3"/>
        <n v="129.69999999999999"/>
        <n v="134.1"/>
        <n v="130.1"/>
        <n v="134.30000000000001"/>
        <n v="130.4"/>
        <n v="134.9"/>
        <n v="126.5"/>
        <n v="130.9"/>
        <n v="135.19999999999999"/>
        <n v="126.8"/>
        <n v="131.19999999999999"/>
        <n v="136.1"/>
        <n v="127.2"/>
        <n v="131.9"/>
        <n v="137.30000000000001"/>
        <n v="132.80000000000001"/>
        <n v="137.9"/>
        <n v="128.1"/>
        <n v="133.30000000000001"/>
        <n v="138.4"/>
        <n v="128.30000000000001"/>
        <n v="139.4"/>
        <n v="128.80000000000001"/>
        <n v="134.4"/>
        <n v="139.5"/>
        <n v="134.69999999999999"/>
        <n v="139.80000000000001"/>
        <n v="129.5"/>
        <n v="139.9"/>
        <n v="129.9"/>
        <n v="130.80000000000001"/>
        <n v="135.6"/>
        <n v="140.9"/>
        <n v="136.6"/>
        <n v="141.80000000000001"/>
        <n v="132.5"/>
        <n v="137.4"/>
        <n v="142.19999999999999"/>
        <n v="133.1"/>
        <n v="143.1"/>
        <n v="138.6"/>
        <n v="143.80000000000001"/>
        <n v="144"/>
        <n v="139.69999999999999"/>
        <n v="147.5"/>
        <n v="135.1"/>
        <n v="148"/>
        <n v="135.80000000000001"/>
        <n v="149.5"/>
        <n v="136.19999999999999"/>
        <n v="143.19999999999999"/>
        <n v="150.1"/>
        <n v="136.30000000000001"/>
        <n v="143.6"/>
        <n v="143.69999999999999"/>
        <n v="150"/>
        <n v="136.80000000000001"/>
        <n v="137.19999999999999"/>
        <n v="149.6"/>
        <n v="137.69999999999999"/>
        <n v="144.19999999999999"/>
        <n v="150.19999999999999"/>
        <n v="138.1"/>
        <n v="144.5"/>
        <n v="150.30000000000001"/>
        <n v="138.30000000000001"/>
        <n v="144.6"/>
        <n v="150.6"/>
        <n v="138.69999999999999"/>
        <n v="145"/>
        <n v="150.9"/>
        <n v="139.1"/>
        <n v="145.30000000000001"/>
        <n v="151.19999999999999"/>
        <n v="145.80000000000001"/>
        <n v="151.69999999999999"/>
        <n v="140.1"/>
        <n v="146.19999999999999"/>
        <n v="151.80000000000001"/>
        <n v="140.4"/>
        <n v="146.4"/>
        <n v="151.5"/>
        <n v="140.80000000000001"/>
        <m/>
        <n v="151.9"/>
        <n v="148.4"/>
        <n v="151.6"/>
        <n v="145.4"/>
        <n v="148.69999999999999"/>
        <n v="152"/>
        <n v="145.1"/>
        <n v="152.80000000000001"/>
        <n v="149.19999999999999"/>
        <n v="153.4"/>
        <n v="145.5"/>
        <n v="149.69999999999999"/>
        <n v="153.9"/>
        <n v="145.69999999999999"/>
        <n v="154.80000000000001"/>
        <n v="146.5"/>
        <n v="147.19999999999999"/>
        <n v="155.5"/>
        <n v="147.6"/>
        <n v="158.80000000000001"/>
        <n v="154.69999999999999"/>
        <n v="159.19999999999999"/>
        <n v="149.80000000000001"/>
        <n v="160.30000000000001"/>
        <n v="150.69999999999999"/>
        <n v="155.80000000000001"/>
        <n v="160.9"/>
        <n v="153.19999999999999"/>
        <n v="157.5"/>
        <n v="161.30000000000001"/>
        <n v="153.30000000000001"/>
        <n v="162"/>
        <n v="154.30000000000001"/>
        <n v="158.4"/>
        <n v="162.9"/>
        <n v="155.19999999999999"/>
        <n v="159.30000000000001"/>
        <n v="163.9"/>
        <n v="156"/>
        <n v="160.19999999999999"/>
        <n v="164.9"/>
        <n v="156.80000000000001"/>
        <n v="161.1"/>
        <n v="165.7"/>
        <n v="157.4"/>
        <n v="161.80000000000001"/>
        <n v="166.5"/>
        <n v="158.6"/>
        <n v="162.80000000000001"/>
        <n v="167.7"/>
        <n v="159.80000000000001"/>
        <n v="164"/>
        <n v="168.9"/>
        <n v="165.2"/>
        <n v="170.3"/>
        <n v="162.1"/>
        <n v="166.4"/>
        <n v="171.3"/>
        <n v="163.1"/>
        <n v="167.4"/>
        <n v="172.3"/>
        <n v="164.2"/>
        <n v="168.5"/>
        <n v="173.6"/>
        <n v="165"/>
        <n v="169.5"/>
        <n v="174.4"/>
        <n v="166"/>
        <n v="170.4"/>
        <n v="175.5"/>
        <n v="166.9"/>
        <n v="171.4"/>
        <n v="176.4"/>
        <n v="167.3"/>
        <n v="172.1"/>
        <n v="177.2"/>
        <n v="168"/>
        <n v="172.9"/>
        <n v="178.6"/>
        <n v="169.2"/>
        <n v="174.2"/>
        <n v="179.1"/>
        <n v="169.6"/>
        <n v="174.6"/>
        <n v="179.8"/>
        <n v="170.1"/>
        <n v="175.2"/>
      </sharedItems>
    </cacheField>
    <cacheField name="Health" numFmtId="0">
      <sharedItems containsString="0" containsBlank="1" containsNumber="1" minValue="104" maxValue="187.8" count="307">
        <n v="104"/>
        <n v="104.1"/>
        <n v="104.4"/>
        <n v="104.7"/>
        <n v="104.5"/>
        <n v="105.2"/>
        <n v="104.9"/>
        <n v="105.1"/>
        <n v="105.7"/>
        <n v="105.3"/>
        <n v="106.2"/>
        <n v="105.9"/>
        <n v="106.3"/>
        <n v="106.5"/>
        <n v="106.4"/>
        <n v="106.9"/>
        <n v="107.1"/>
        <n v="107"/>
        <n v="107.5"/>
        <n v="107.6"/>
        <n v="108.3"/>
        <n v="107.9"/>
        <n v="108.1"/>
        <n v="108.9"/>
        <n v="108.2"/>
        <n v="108.6"/>
        <n v="109.7"/>
        <n v="109.3"/>
        <n v="110.1"/>
        <n v="109"/>
        <n v="110.6"/>
        <n v="110.3"/>
        <n v="110.9"/>
        <n v="110.4"/>
        <n v="110.7"/>
        <n v="111.4"/>
        <n v="110.8"/>
        <n v="111.2"/>
        <n v="111.8"/>
        <n v="111"/>
        <n v="111.5"/>
        <n v="112.1"/>
        <n v="112.8"/>
        <n v="112.3"/>
        <n v="113.4"/>
        <n v="112.7"/>
        <n v="114"/>
        <n v="112.2"/>
        <n v="113.3"/>
        <n v="114.5"/>
        <n v="113.7"/>
        <n v="115.3"/>
        <n v="112.6"/>
        <n v="114.3"/>
        <n v="115.9"/>
        <n v="113"/>
        <n v="114.8"/>
        <n v="116.2"/>
        <n v="113.2"/>
        <n v="115.1"/>
        <n v="116.6"/>
        <n v="115.5"/>
        <n v="117.7"/>
        <n v="114.1"/>
        <n v="116.3"/>
        <n v="118.2"/>
        <n v="116.7"/>
        <n v="118.6"/>
        <n v="114.6"/>
        <n v="117.1"/>
        <n v="119.4"/>
        <n v="114.9"/>
        <n v="120.4"/>
        <n v="115.4"/>
        <n v="118.5"/>
        <n v="120.8"/>
        <n v="116"/>
        <n v="119"/>
        <n v="121.1"/>
        <n v="121.4"/>
        <n v="119.8"/>
        <n v="122"/>
        <n v="122.6"/>
        <n v="118.1"/>
        <n v="120.9"/>
        <n v="123.1"/>
        <n v="123.7"/>
        <n v="119.1"/>
        <n v="124.3"/>
        <n v="119.5"/>
        <n v="122.5"/>
        <n v="124.8"/>
        <n v="119.7"/>
        <n v="122.9"/>
        <n v="125.2"/>
        <n v="120"/>
        <n v="123.2"/>
        <n v="125.8"/>
        <n v="120.3"/>
        <n v="126.2"/>
        <n v="120.6"/>
        <n v="124.1"/>
        <n v="126.7"/>
        <n v="124.5"/>
        <n v="127"/>
        <n v="121.2"/>
        <n v="127.8"/>
        <n v="125.4"/>
        <n v="128.69999999999999"/>
        <n v="121.8"/>
        <n v="126.1"/>
        <n v="129.1"/>
        <n v="122.1"/>
        <n v="126.4"/>
        <n v="129.69999999999999"/>
        <n v="122.3"/>
        <n v="126.9"/>
        <n v="129.9"/>
        <n v="127.1"/>
        <n v="130.1"/>
        <n v="127.4"/>
        <n v="130.6"/>
        <n v="131"/>
        <n v="123.4"/>
        <n v="128.1"/>
        <n v="131.4"/>
        <n v="123.6"/>
        <n v="128.4"/>
        <n v="131.30000000000001"/>
        <n v="123.8"/>
        <n v="128.5"/>
        <n v="132.1"/>
        <n v="125"/>
        <n v="129.4"/>
        <n v="133"/>
        <n v="125.7"/>
        <n v="130.19999999999999"/>
        <n v="133.4"/>
        <n v="134.19999999999999"/>
        <n v="126.6"/>
        <n v="135.80000000000001"/>
        <n v="132.6"/>
        <n v="136.1"/>
        <n v="128.19999999999999"/>
        <n v="133.1"/>
        <n v="136"/>
        <n v="129"/>
        <n v="133.30000000000001"/>
        <n v="136.19999999999999"/>
        <n v="129.80000000000001"/>
        <n v="133.80000000000001"/>
        <n v="136.69999999999999"/>
        <n v="130.5"/>
        <n v="134.30000000000001"/>
        <n v="137.6"/>
        <n v="135.19999999999999"/>
        <n v="138.4"/>
        <n v="132"/>
        <n v="139"/>
        <n v="133.6"/>
        <n v="137"/>
        <n v="139.4"/>
        <n v="134.9"/>
        <n v="137.69999999999999"/>
        <n v="140"/>
        <n v="135.69999999999999"/>
        <n v="144.80000000000001"/>
        <n v="142.1"/>
        <n v="145.4"/>
        <n v="136.80000000000001"/>
        <n v="149.6"/>
        <n v="137.30000000000001"/>
        <n v="144.9"/>
        <n v="137.80000000000001"/>
        <n v="145.1"/>
        <n v="149.9"/>
        <n v="138.5"/>
        <n v="145.6"/>
        <n v="150.4"/>
        <n v="139.19999999999999"/>
        <n v="146.19999999999999"/>
        <n v="151.30000000000001"/>
        <n v="139.80000000000001"/>
        <n v="146.9"/>
        <n v="151.69999999999999"/>
        <n v="140.30000000000001"/>
        <n v="147.4"/>
        <n v="152.19999999999999"/>
        <n v="140.80000000000001"/>
        <n v="147.9"/>
        <n v="152.69999999999999"/>
        <n v="141.5"/>
        <n v="148.5"/>
        <n v="153.4"/>
        <n v="141.9"/>
        <n v="149"/>
        <n v="153.69999999999999"/>
        <n v="142.4"/>
        <n v="149.4"/>
        <n v="154.30000000000001"/>
        <n v="142.80000000000001"/>
        <n v="154.80000000000001"/>
        <n v="143.19999999999999"/>
        <n v="155.69999999999999"/>
        <n v="143.80000000000001"/>
        <n v="151.19999999999999"/>
        <n v="156.19999999999999"/>
        <n v="144.4"/>
        <n v="156.69999999999999"/>
        <n v="145"/>
        <n v="152.30000000000001"/>
        <n v="150.69999999999999"/>
        <m/>
        <n v="158.19999999999999"/>
        <n v="148.1"/>
        <n v="154.4"/>
        <n v="158.80000000000001"/>
        <n v="148.69999999999999"/>
        <n v="155"/>
        <n v="159.1"/>
        <n v="150"/>
        <n v="155.6"/>
        <n v="159.5"/>
        <n v="151"/>
        <n v="156.30000000000001"/>
        <n v="160.4"/>
        <n v="152"/>
        <n v="157.19999999999999"/>
        <n v="161.6"/>
        <n v="152.9"/>
        <n v="158.30000000000001"/>
        <n v="162.5"/>
        <n v="154.1"/>
        <n v="159.30000000000001"/>
        <n v="164.3"/>
        <n v="161.30000000000001"/>
        <n v="164.6"/>
        <n v="156.9"/>
        <n v="161.69999999999999"/>
        <n v="165.3"/>
        <n v="157.5"/>
        <n v="162.30000000000001"/>
        <n v="169.1"/>
        <n v="165.8"/>
        <n v="169.7"/>
        <n v="160.80000000000001"/>
        <n v="166.3"/>
        <n v="170.4"/>
        <n v="161.5"/>
        <n v="167"/>
        <n v="171.1"/>
        <n v="162.80000000000001"/>
        <n v="168.4"/>
        <n v="171.9"/>
        <n v="172.5"/>
        <n v="163.5"/>
        <n v="173.4"/>
        <n v="164.2"/>
        <n v="169.9"/>
        <n v="174"/>
        <n v="165.1"/>
        <n v="170.6"/>
        <n v="174.7"/>
        <n v="166.1"/>
        <n v="171.4"/>
        <n v="175.3"/>
        <n v="167.2"/>
        <n v="172.2"/>
        <n v="176"/>
        <n v="168.2"/>
        <n v="173"/>
        <n v="177"/>
        <n v="169"/>
        <n v="177.7"/>
        <n v="170.1"/>
        <n v="174.8"/>
        <n v="178.2"/>
        <n v="170.9"/>
        <n v="175.4"/>
        <n v="178.8"/>
        <n v="171.7"/>
        <n v="176.1"/>
        <n v="179.4"/>
        <n v="172.6"/>
        <n v="176.8"/>
        <n v="180.2"/>
        <n v="173.8"/>
        <n v="177.8"/>
        <n v="181.2"/>
        <n v="178.7"/>
        <n v="182.3"/>
        <n v="175.8"/>
        <n v="179.8"/>
        <n v="183.5"/>
        <n v="177.2"/>
        <n v="181.1"/>
        <n v="184.7"/>
        <n v="178.5"/>
        <n v="186.6"/>
        <n v="180.8"/>
        <n v="184.4"/>
        <n v="187.2"/>
        <n v="181.5"/>
        <n v="185"/>
        <n v="187.8"/>
        <n v="182.2"/>
        <n v="185.7"/>
      </sharedItems>
    </cacheField>
    <cacheField name="Transport and communication" numFmtId="0">
      <sharedItems containsString="0" containsBlank="1" containsNumber="1" minValue="103.2" maxValue="169.7" count="251">
        <n v="103.3"/>
        <n v="103.2"/>
        <n v="103.9"/>
        <n v="104.4"/>
        <n v="104.2"/>
        <n v="104.6"/>
        <n v="105.5"/>
        <n v="105.1"/>
        <n v="105"/>
        <n v="104.7"/>
        <n v="104.1"/>
        <n v="104"/>
        <n v="105.2"/>
        <n v="106.8"/>
        <n v="107.3"/>
        <n v="107.1"/>
        <n v="107.8"/>
        <n v="108.1"/>
        <n v="108"/>
        <n v="109.3"/>
        <n v="110.4"/>
        <n v="109.9"/>
        <n v="109.7"/>
        <n v="109.5"/>
        <n v="109.6"/>
        <n v="109.8"/>
        <n v="110.5"/>
        <n v="110.8"/>
        <n v="110.7"/>
        <n v="111.3"/>
        <n v="111.1"/>
        <n v="111.2"/>
        <n v="111.6"/>
        <n v="111.4"/>
        <n v="112.2"/>
        <n v="111.5"/>
        <n v="111.8"/>
        <n v="113.2"/>
        <n v="113"/>
        <n v="113.1"/>
        <n v="112.5"/>
        <n v="112.8"/>
        <n v="112"/>
        <n v="112.6"/>
        <n v="111"/>
        <n v="108.8"/>
        <n v="110.1"/>
        <n v="107.9"/>
        <n v="109.4"/>
        <n v="110.9"/>
        <n v="108.7"/>
        <n v="108.4"/>
        <n v="111.9"/>
        <n v="113.3"/>
        <n v="114.2"/>
        <n v="111.7"/>
        <n v="112.9"/>
        <n v="114.1"/>
        <n v="112.7"/>
        <n v="113.6"/>
        <n v="113.8"/>
        <n v="109.1"/>
        <n v="114"/>
        <n v="108.9"/>
        <n v="113.9"/>
        <n v="108.5"/>
        <n v="114.4"/>
        <n v="110"/>
        <n v="112.1"/>
        <n v="115.1"/>
        <n v="116.3"/>
        <n v="112.3"/>
        <n v="116.4"/>
        <n v="116"/>
        <n v="117"/>
        <n v="114.3"/>
        <n v="117.8"/>
        <n v="115.2"/>
        <n v="118.2"/>
        <n v="113.4"/>
        <n v="115.7"/>
        <n v="118.6"/>
        <n v="113.7"/>
        <n v="119.1"/>
        <n v="119.5"/>
        <n v="115.5"/>
        <n v="117.4"/>
        <n v="119.8"/>
        <n v="115.6"/>
        <n v="117.6"/>
        <n v="119.2"/>
        <n v="116.6"/>
        <n v="119.4"/>
        <n v="116.7"/>
        <n v="116.5"/>
        <n v="120.3"/>
        <n v="114.6"/>
        <n v="117.3"/>
        <n v="121.2"/>
        <n v="118.3"/>
        <n v="121"/>
        <n v="115"/>
        <n v="121.6"/>
        <n v="115.3"/>
        <n v="122"/>
        <n v="118.5"/>
        <n v="122.7"/>
        <n v="119.3"/>
        <n v="123.3"/>
        <n v="120.2"/>
        <n v="124.6"/>
        <n v="125.3"/>
        <n v="118.9"/>
        <n v="121.9"/>
        <n v="126.4"/>
        <n v="122.9"/>
        <n v="127.4"/>
        <n v="120.4"/>
        <n v="123.7"/>
        <n v="127.5"/>
        <n v="120.1"/>
        <n v="123.6"/>
        <n v="128.30000000000001"/>
        <n v="120.7"/>
        <n v="124.3"/>
        <n v="129.9"/>
        <n v="122.5"/>
        <n v="126"/>
        <n v="130.80000000000001"/>
        <n v="125.5"/>
        <n v="130.30000000000001"/>
        <n v="128.9"/>
        <n v="118.8"/>
        <n v="128.6"/>
        <n v="129.19999999999999"/>
        <n v="123.9"/>
        <n v="119.9"/>
        <n v="130.19999999999999"/>
        <n v="124.9"/>
        <n v="119.6"/>
        <n v="131.19999999999999"/>
        <n v="120.6"/>
        <n v="125.6"/>
        <n v="131.4"/>
        <n v="120.8"/>
        <n v="125.8"/>
        <n v="131.6"/>
        <n v="126.1"/>
        <n v="131.69999999999999"/>
        <n v="121.5"/>
        <n v="126.3"/>
        <n v="132.1"/>
        <n v="121.7"/>
        <n v="126.6"/>
        <n v="135"/>
        <n v="125.2"/>
        <n v="129.80000000000001"/>
        <n v="136.30000000000001"/>
        <n v="130.9"/>
        <n v="136"/>
        <n v="135.80000000000001"/>
        <m/>
        <n v="141.4"/>
        <n v="129.30000000000001"/>
        <n v="143.6"/>
        <n v="133.9"/>
        <n v="138.5"/>
        <n v="144.6"/>
        <n v="135.1"/>
        <n v="139.6"/>
        <n v="146.4"/>
        <n v="135.4"/>
        <n v="140.6"/>
        <n v="146.1"/>
        <n v="135.19999999999999"/>
        <n v="140.4"/>
        <n v="135.5"/>
        <n v="140.69999999999999"/>
        <n v="147.5"/>
        <n v="136.9"/>
        <n v="141.9"/>
        <n v="150.19999999999999"/>
        <n v="140.5"/>
        <n v="145.1"/>
        <n v="151.30000000000001"/>
        <n v="141.69999999999999"/>
        <n v="146.19999999999999"/>
        <n v="151.69999999999999"/>
        <n v="142.1"/>
        <n v="146.6"/>
        <n v="153.19999999999999"/>
        <n v="145"/>
        <n v="148.9"/>
        <n v="154.19999999999999"/>
        <n v="150.69999999999999"/>
        <n v="157.1"/>
        <n v="149.5"/>
        <n v="153.1"/>
        <n v="157.69999999999999"/>
        <n v="150.4"/>
        <n v="154"/>
        <n v="157.80000000000001"/>
        <n v="150.5"/>
        <n v="159.5"/>
        <n v="152.19999999999999"/>
        <n v="155.69999999999999"/>
        <n v="158.9"/>
        <n v="151.19999999999999"/>
        <n v="154.80000000000001"/>
        <n v="160.1"/>
        <n v="151.80000000000001"/>
        <n v="160.80000000000001"/>
        <n v="152.69999999999999"/>
        <n v="156.5"/>
        <n v="161.19999999999999"/>
        <n v="156.9"/>
        <n v="162"/>
        <n v="157.9"/>
        <n v="166.2"/>
        <n v="159.30000000000001"/>
        <n v="162.6"/>
        <n v="167.1"/>
        <n v="159.4"/>
        <n v="163"/>
        <n v="165.5"/>
        <n v="157.19999999999999"/>
        <n v="161.1"/>
        <n v="166.3"/>
        <n v="157.4"/>
        <n v="161.6"/>
        <n v="166.6"/>
        <n v="161.9"/>
        <n v="166.9"/>
        <n v="158.19999999999999"/>
        <n v="162.30000000000001"/>
        <n v="167.4"/>
        <n v="158.80000000000001"/>
        <n v="162.9"/>
        <n v="167.5"/>
        <n v="167.8"/>
        <n v="163.4"/>
        <n v="168.2"/>
        <n v="163.6"/>
        <n v="169"/>
        <n v="159.80000000000001"/>
        <n v="164.2"/>
        <n v="169.4"/>
        <n v="164.5"/>
        <n v="169.7"/>
        <n v="160.4"/>
        <n v="164.8"/>
      </sharedItems>
    </cacheField>
    <cacheField name="Recreation and amusement" numFmtId="0">
      <sharedItems containsString="0" containsBlank="1" containsNumber="1" minValue="102.9" maxValue="173.8" count="303">
        <n v="103.4"/>
        <n v="102.9"/>
        <n v="103.1"/>
        <n v="104"/>
        <n v="103.3"/>
        <n v="103.6"/>
        <n v="103.5"/>
        <n v="103.7"/>
        <n v="104.5"/>
        <n v="104.2"/>
        <n v="105"/>
        <n v="104.6"/>
        <n v="104.8"/>
        <n v="105.6"/>
        <n v="105.2"/>
        <n v="105.4"/>
        <n v="106.4"/>
        <n v="105.9"/>
        <n v="106.1"/>
        <n v="106.8"/>
        <n v="106.5"/>
        <n v="106.6"/>
        <n v="107.7"/>
        <n v="107.4"/>
        <n v="107.5"/>
        <n v="108.3"/>
        <n v="108"/>
        <n v="108.1"/>
        <n v="108.7"/>
        <n v="108.5"/>
        <n v="108.6"/>
        <n v="109.2"/>
        <n v="108.9"/>
        <n v="109"/>
        <n v="109.6"/>
        <n v="109.8"/>
        <n v="109.7"/>
        <n v="109.9"/>
        <n v="110.3"/>
        <n v="110.1"/>
        <n v="110.2"/>
        <n v="110.9"/>
        <n v="110.6"/>
        <n v="110.5"/>
        <n v="111.2"/>
        <n v="111.5"/>
        <n v="111.4"/>
        <n v="111.8"/>
        <n v="111.6"/>
        <n v="112.4"/>
        <n v="112.1"/>
        <n v="112.2"/>
        <n v="112.9"/>
        <n v="112.6"/>
        <n v="113.4"/>
        <n v="113.1"/>
        <n v="113"/>
        <n v="113.6"/>
        <n v="113.3"/>
        <n v="114"/>
        <n v="113.7"/>
        <n v="114.3"/>
        <n v="113.9"/>
        <n v="114.6"/>
        <n v="114.8"/>
        <n v="114.9"/>
        <n v="115.5"/>
        <n v="115.4"/>
        <n v="116.2"/>
        <n v="115.6"/>
        <n v="115.9"/>
        <n v="116.7"/>
        <n v="116"/>
        <n v="116.3"/>
        <n v="117.9"/>
        <n v="116.9"/>
        <n v="118"/>
        <n v="116.6"/>
        <n v="117.2"/>
        <n v="118.5"/>
        <n v="117.8"/>
        <n v="119.6"/>
        <n v="117.3"/>
        <n v="118.3"/>
        <n v="120.1"/>
        <n v="117.7"/>
        <n v="118.7"/>
        <n v="120.9"/>
        <n v="119.2"/>
        <n v="121.6"/>
        <n v="118.1"/>
        <n v="121.4"/>
        <n v="119.8"/>
        <n v="122.3"/>
        <n v="118.8"/>
        <n v="120.3"/>
        <n v="122.5"/>
        <n v="119.1"/>
        <n v="120.6"/>
        <n v="123.2"/>
        <n v="119.5"/>
        <n v="121.1"/>
        <n v="123.6"/>
        <n v="121.5"/>
        <n v="124.1"/>
        <n v="119.9"/>
        <n v="121.7"/>
        <n v="125.2"/>
        <n v="122.4"/>
        <n v="125.5"/>
        <n v="122.7"/>
        <n v="125.7"/>
        <n v="120.8"/>
        <n v="122.9"/>
        <n v="126.5"/>
        <n v="121.2"/>
        <n v="123.5"/>
        <n v="126.9"/>
        <n v="124"/>
        <n v="127.3"/>
        <n v="121.8"/>
        <n v="124.2"/>
        <n v="127"/>
        <n v="122"/>
        <n v="127.7"/>
        <n v="122.2"/>
        <n v="124.6"/>
        <n v="128.30000000000001"/>
        <n v="125"/>
        <n v="122.6"/>
        <n v="125.1"/>
        <n v="129.4"/>
        <n v="122.8"/>
        <n v="129.80000000000001"/>
        <n v="125.9"/>
        <n v="130.6"/>
        <n v="126.6"/>
        <n v="131.5"/>
        <n v="132.30000000000001"/>
        <n v="124.5"/>
        <n v="127.9"/>
        <n v="133"/>
        <n v="124.8"/>
        <n v="128.4"/>
        <n v="133.69999999999999"/>
        <n v="128.9"/>
        <n v="133.4"/>
        <n v="125.6"/>
        <n v="129"/>
        <n v="134.30000000000001"/>
        <n v="126.2"/>
        <n v="129.69999999999999"/>
        <n v="129.9"/>
        <n v="135.1"/>
        <n v="126.8"/>
        <n v="130.4"/>
        <n v="136"/>
        <n v="127.6"/>
        <n v="131.30000000000001"/>
        <n v="136.80000000000001"/>
        <n v="128"/>
        <n v="131.80000000000001"/>
        <n v="137.80000000000001"/>
        <n v="128.5"/>
        <n v="132.6"/>
        <n v="138.4"/>
        <n v="133.1"/>
        <n v="138.6"/>
        <n v="133.6"/>
        <n v="140"/>
        <n v="130.19999999999999"/>
        <n v="134.5"/>
        <n v="140.1"/>
        <n v="130.69999999999999"/>
        <n v="136.5"/>
        <n v="143.1"/>
        <n v="143.30000000000001"/>
        <n v="131.69999999999999"/>
        <n v="142.9"/>
        <n v="131.9"/>
        <n v="136.69999999999999"/>
        <n v="143.4"/>
        <n v="132.19999999999999"/>
        <n v="137.1"/>
        <n v="143.80000000000001"/>
        <n v="137.69999999999999"/>
        <n v="145.9"/>
        <n v="134"/>
        <n v="139.19999999999999"/>
        <n v="146.4"/>
        <n v="139.6"/>
        <n v="147.5"/>
        <n v="135"/>
        <n v="140.5"/>
        <n v="148"/>
        <n v="135.4"/>
        <n v="140.9"/>
        <n v="148.30000000000001"/>
        <n v="135.9"/>
        <n v="141.30000000000001"/>
        <n v="148.69999999999999"/>
        <n v="136.19999999999999"/>
        <n v="141.69999999999999"/>
        <n v="149.1"/>
        <n v="142.1"/>
        <n v="149.5"/>
        <n v="142.30000000000001"/>
        <n v="150.1"/>
        <n v="137.19999999999999"/>
        <n v="142.80000000000001"/>
        <n v="150.4"/>
        <n v="143.19999999999999"/>
        <n v="151.19999999999999"/>
        <n v="137.9"/>
        <n v="143.69999999999999"/>
        <m/>
        <n v="153.19999999999999"/>
        <n v="144.5"/>
        <n v="152.19999999999999"/>
        <n v="141.19999999999999"/>
        <n v="146"/>
        <n v="152.80000000000001"/>
        <n v="141.80000000000001"/>
        <n v="146.6"/>
        <n v="152.4"/>
        <n v="142"/>
        <n v="146.5"/>
        <n v="153.6"/>
        <n v="144.4"/>
        <n v="148.4"/>
        <n v="153.9"/>
        <n v="144.30000000000001"/>
        <n v="148.5"/>
        <n v="155.1"/>
        <n v="145.4"/>
        <n v="149.6"/>
        <n v="157"/>
        <n v="147.30000000000001"/>
        <n v="151.5"/>
        <n v="157.80000000000001"/>
        <n v="148.6"/>
        <n v="152.6"/>
        <n v="158.6"/>
        <n v="160"/>
        <n v="155.80000000000001"/>
        <n v="160.4"/>
        <n v="150.69999999999999"/>
        <n v="154.9"/>
        <n v="160.69999999999999"/>
        <n v="155.30000000000001"/>
        <n v="161.1"/>
        <n v="153.69999999999999"/>
        <n v="157.6"/>
        <n v="162.69999999999999"/>
        <n v="157.69999999999999"/>
        <n v="163.19999999999999"/>
        <n v="163.80000000000001"/>
        <n v="156.69999999999999"/>
        <n v="159.80000000000001"/>
        <n v="164.5"/>
        <n v="160.6"/>
        <n v="164.9"/>
        <n v="158.4"/>
        <n v="161.19999999999999"/>
        <n v="165.5"/>
        <n v="159.5"/>
        <n v="162.1"/>
        <n v="166.6"/>
        <n v="160.80000000000001"/>
        <n v="163.30000000000001"/>
        <n v="167.2"/>
        <n v="162.19999999999999"/>
        <n v="164.4"/>
        <n v="167.6"/>
        <n v="165.1"/>
        <n v="168"/>
        <n v="164.1"/>
        <n v="165.8"/>
        <n v="168.6"/>
        <n v="164.6"/>
        <n v="166.3"/>
        <n v="169.3"/>
        <n v="166.9"/>
        <n v="170"/>
        <n v="170.6"/>
        <n v="168.2"/>
        <n v="170.8"/>
        <n v="166.7"/>
        <n v="168.5"/>
        <n v="171.2"/>
        <n v="167.1"/>
        <n v="168.9"/>
        <n v="171.8"/>
        <n v="167.8"/>
        <n v="169.5"/>
        <n v="172.8"/>
        <n v="168.4"/>
        <n v="170.3"/>
        <n v="173.2"/>
        <n v="168.8"/>
        <n v="170.7"/>
        <n v="173.8"/>
        <n v="169.2"/>
      </sharedItems>
    </cacheField>
    <cacheField name="Education" numFmtId="0">
      <sharedItems containsString="0" containsBlank="1" containsNumber="1" minValue="103.5" maxValue="180.3" count="292">
        <n v="103.8"/>
        <n v="103.5"/>
        <n v="103.6"/>
        <n v="104.1"/>
        <n v="103.7"/>
        <n v="103.9"/>
        <n v="104.3"/>
        <n v="104"/>
        <n v="104.8"/>
        <n v="105.2"/>
        <n v="105"/>
        <n v="105.5"/>
        <n v="105.7"/>
        <n v="105.6"/>
        <n v="106.5"/>
        <n v="108.1"/>
        <n v="107.4"/>
        <n v="107.8"/>
        <n v="110.1"/>
        <n v="109.1"/>
        <n v="108.7"/>
        <n v="110.8"/>
        <n v="109.9"/>
        <n v="109.8"/>
        <n v="111.2"/>
        <n v="110.6"/>
        <n v="110.2"/>
        <n v="111.3"/>
        <n v="111"/>
        <n v="111.6"/>
        <n v="111.4"/>
        <n v="111.5"/>
        <n v="111.8"/>
        <n v="112"/>
        <n v="112.4"/>
        <n v="113"/>
        <n v="112.5"/>
        <n v="112.7"/>
        <n v="113.1"/>
        <n v="112.9"/>
        <n v="114.3"/>
        <n v="115.1"/>
        <n v="114.8"/>
        <n v="115.5"/>
        <n v="117.8"/>
        <n v="116.8"/>
        <n v="116.2"/>
        <n v="119.2"/>
        <n v="118"/>
        <n v="116.6"/>
        <n v="120"/>
        <n v="118.6"/>
        <n v="116.9"/>
        <n v="120.2"/>
        <n v="118.8"/>
        <n v="117.2"/>
        <n v="120.3"/>
        <n v="119"/>
        <n v="117.7"/>
        <n v="120.7"/>
        <n v="119.5"/>
        <n v="118.2"/>
        <n v="120.8"/>
        <n v="119.7"/>
        <n v="118.7"/>
        <n v="120.4"/>
        <n v="119.4"/>
        <n v="120.6"/>
        <n v="120.1"/>
        <n v="119.9"/>
        <n v="121.7"/>
        <n v="121"/>
        <n v="120.5"/>
        <n v="122"/>
        <n v="121.4"/>
        <n v="123.8"/>
        <n v="123.1"/>
        <n v="122.9"/>
        <n v="125.4"/>
        <n v="124.4"/>
        <n v="123.6"/>
        <n v="126.2"/>
        <n v="125.1"/>
        <n v="124.5"/>
        <n v="126.5"/>
        <n v="125.7"/>
        <n v="125.9"/>
        <n v="125.8"/>
        <n v="126.6"/>
        <n v="126.3"/>
        <n v="125.6"/>
        <n v="126.4"/>
        <n v="127.1"/>
        <n v="127.5"/>
        <n v="126.9"/>
        <n v="127.9"/>
        <n v="127.6"/>
        <n v="127.7"/>
        <n v="129.1"/>
        <n v="128"/>
        <n v="128.5"/>
        <n v="130.19999999999999"/>
        <n v="129.30000000000001"/>
        <n v="129.69999999999999"/>
        <n v="130.80000000000001"/>
        <n v="131.9"/>
        <n v="131.5"/>
        <n v="131.69999999999999"/>
        <n v="132.19999999999999"/>
        <n v="131.6"/>
        <n v="131.80000000000001"/>
        <n v="133"/>
        <n v="132.4"/>
        <n v="133.69999999999999"/>
        <n v="132.1"/>
        <n v="132.80000000000001"/>
        <n v="134.19999999999999"/>
        <n v="132.30000000000001"/>
        <n v="133.1"/>
        <n v="134.6"/>
        <n v="133.30000000000001"/>
        <n v="134.9"/>
        <n v="133.4"/>
        <n v="135.19999999999999"/>
        <n v="133.80000000000001"/>
        <n v="135.69999999999999"/>
        <n v="133.6"/>
        <n v="134.5"/>
        <n v="136.30000000000001"/>
        <n v="134.80000000000001"/>
        <n v="136.9"/>
        <n v="134.30000000000001"/>
        <n v="135.4"/>
        <n v="138.6"/>
        <n v="135.5"/>
        <n v="136.80000000000001"/>
        <n v="140.19999999999999"/>
        <n v="137.6"/>
        <n v="139.6"/>
        <n v="135.9"/>
        <n v="137.4"/>
        <n v="140.1"/>
        <n v="137.9"/>
        <n v="141.5"/>
        <n v="136.6"/>
        <n v="141.1"/>
        <n v="136.69999999999999"/>
        <n v="138.5"/>
        <n v="141.6"/>
        <n v="137.1"/>
        <n v="139"/>
        <n v="137.19999999999999"/>
        <n v="142.69999999999999"/>
        <n v="137.80000000000001"/>
        <n v="139.80000000000001"/>
        <n v="143.69999999999999"/>
        <n v="139.69999999999999"/>
        <n v="141.4"/>
        <n v="144.4"/>
        <n v="140.4"/>
        <n v="142.1"/>
        <n v="145.1"/>
        <n v="141.19999999999999"/>
        <n v="142.80000000000001"/>
        <n v="145.80000000000001"/>
        <n v="144"/>
        <n v="144.69999999999999"/>
        <n v="146.9"/>
        <n v="145.30000000000001"/>
        <n v="146"/>
        <n v="147.6"/>
        <n v="145.19999999999999"/>
        <n v="146.19999999999999"/>
        <n v="148"/>
        <n v="145.5"/>
        <n v="147.80000000000001"/>
        <n v="150.19999999999999"/>
        <n v="146.1"/>
        <n v="155.1"/>
        <n v="146.5"/>
        <n v="150.1"/>
        <n v="155.19999999999999"/>
        <n v="146.6"/>
        <n v="155.5"/>
        <n v="150.30000000000001"/>
        <n v="146.69999999999999"/>
        <n v="156.69999999999999"/>
        <n v="151.6"/>
        <n v="157.69999999999999"/>
        <n v="148.9"/>
        <n v="152.5"/>
        <n v="159.1"/>
        <n v="150.4"/>
        <n v="154"/>
        <n v="159.69999999999999"/>
        <n v="151.5"/>
        <n v="154.9"/>
        <n v="160.19999999999999"/>
        <n v="160.69999999999999"/>
        <n v="151.69999999999999"/>
        <n v="155.4"/>
        <n v="160.80000000000001"/>
        <n v="151.80000000000001"/>
        <n v="161.1"/>
        <n v="151.9"/>
        <n v="155.69999999999999"/>
        <n v="161.69999999999999"/>
        <n v="152.1"/>
        <n v="156.1"/>
        <n v="161.9"/>
        <n v="152.19999999999999"/>
        <n v="156.19999999999999"/>
        <n v="161.19999999999999"/>
        <m/>
        <n v="161.80000000000001"/>
        <n v="156.4"/>
        <n v="162.69999999999999"/>
        <n v="158.5"/>
        <n v="157.5"/>
        <n v="162.5"/>
        <n v="161.6"/>
        <n v="158.6"/>
        <n v="162.9"/>
        <n v="156.9"/>
        <n v="159.4"/>
        <n v="163.5"/>
        <n v="159.19999999999999"/>
        <n v="163.6"/>
        <n v="156.6"/>
        <n v="159.5"/>
        <n v="163.80000000000001"/>
        <n v="157.6"/>
        <n v="164.1"/>
        <n v="160.30000000000001"/>
        <n v="167.6"/>
        <n v="166.8"/>
        <n v="158.1"/>
        <n v="167.2"/>
        <n v="163.19999999999999"/>
        <n v="167.5"/>
        <n v="160.4"/>
        <n v="168.5"/>
        <n v="163.69999999999999"/>
        <n v="169"/>
        <n v="163.9"/>
        <n v="169.3"/>
        <n v="164.3"/>
        <n v="169.7"/>
        <n v="160.6"/>
        <n v="164.4"/>
        <n v="169.9"/>
        <n v="161"/>
        <n v="164.7"/>
        <n v="170.3"/>
        <n v="162"/>
        <n v="165.4"/>
        <n v="170.6"/>
        <n v="166"/>
        <n v="170.9"/>
        <n v="164"/>
        <n v="166.9"/>
        <n v="171.8"/>
        <n v="165.2"/>
        <n v="167.9"/>
        <n v="172.6"/>
        <n v="166.5"/>
        <n v="174.7"/>
        <n v="169.1"/>
        <n v="171.4"/>
        <n v="175.7"/>
        <n v="172.3"/>
        <n v="176.2"/>
        <n v="173.1"/>
        <n v="176.5"/>
        <n v="171.2"/>
        <n v="173.4"/>
        <n v="176.9"/>
        <n v="171.5"/>
        <n v="173.7"/>
        <n v="177.3"/>
        <n v="174.1"/>
        <n v="177.8"/>
        <n v="174.3"/>
        <n v="178.5"/>
        <n v="172.5"/>
        <n v="175"/>
        <n v="179.4"/>
        <n v="174.2"/>
        <n v="176.4"/>
        <n v="180.3"/>
        <n v="174.8"/>
        <n v="177.1"/>
      </sharedItems>
    </cacheField>
    <cacheField name="Personal care and effects" numFmtId="0">
      <sharedItems containsString="0" containsBlank="1" containsNumber="1" minValue="102.1" maxValue="185.6" count="282">
        <n v="104.7"/>
        <n v="104.3"/>
        <n v="104.5"/>
        <n v="104.6"/>
        <n v="104.2"/>
        <n v="102.7"/>
        <n v="103.2"/>
        <n v="102.9"/>
        <n v="102.1"/>
        <n v="102.6"/>
        <n v="102.3"/>
        <n v="102.5"/>
        <n v="103.3"/>
        <n v="102.8"/>
        <n v="105"/>
        <n v="106"/>
        <n v="105.4"/>
        <n v="106.7"/>
        <n v="106.9"/>
        <n v="106.8"/>
        <n v="107.5"/>
        <n v="107.3"/>
        <n v="107.4"/>
        <n v="108.2"/>
        <n v="107.9"/>
        <n v="108.1"/>
        <n v="107.7"/>
        <n v="108.3"/>
        <n v="108"/>
        <n v="108.7"/>
        <n v="108.9"/>
        <n v="109.2"/>
        <n v="109"/>
        <n v="109.1"/>
        <n v="109.3"/>
        <n v="108.8"/>
        <n v="109.7"/>
        <n v="109.4"/>
        <n v="110.5"/>
        <n v="109.9"/>
        <n v="110"/>
        <n v="109.5"/>
        <n v="110.1"/>
        <n v="109.6"/>
        <n v="110.4"/>
        <n v="109.8"/>
        <n v="110.2"/>
        <n v="111.4"/>
        <n v="110.7"/>
        <n v="110.8"/>
        <n v="111.7"/>
        <n v="111.2"/>
        <n v="111.3"/>
        <n v="111"/>
        <n v="111.6"/>
        <n v="111.8"/>
        <n v="112.3"/>
        <n v="112.4"/>
        <n v="113"/>
        <n v="112.5"/>
        <n v="112.8"/>
        <n v="112.7"/>
        <n v="112"/>
        <n v="113.7"/>
        <n v="112.9"/>
        <n v="113.4"/>
        <n v="114.2"/>
        <n v="113.5"/>
        <n v="113.9"/>
        <n v="113.3"/>
        <n v="113.8"/>
        <n v="114.1"/>
        <n v="113.2"/>
        <n v="114.9"/>
        <n v="114"/>
        <n v="114.5"/>
        <n v="116.8"/>
        <n v="116.2"/>
        <n v="116.6"/>
        <n v="117.4"/>
        <n v="117.1"/>
        <n v="117.3"/>
        <n v="118.4"/>
        <n v="117.6"/>
        <n v="118.1"/>
        <n v="119.7"/>
        <n v="118.5"/>
        <n v="119.2"/>
        <n v="119.9"/>
        <n v="118.8"/>
        <n v="119.4"/>
        <n v="120.9"/>
        <n v="120"/>
        <n v="120.5"/>
        <n v="122"/>
        <n v="121.5"/>
        <n v="122.8"/>
        <n v="121.2"/>
        <n v="122.1"/>
        <n v="123"/>
        <n v="120.8"/>
        <n v="123.5"/>
        <n v="121.3"/>
        <n v="122.6"/>
        <n v="121.9"/>
        <n v="121.1"/>
        <n v="122.3"/>
        <n v="121.7"/>
        <n v="123.2"/>
        <n v="123.3"/>
        <n v="123.7"/>
        <n v="122.2"/>
        <n v="123.1"/>
        <n v="124.1"/>
        <n v="122.5"/>
        <n v="123.4"/>
        <n v="124.4"/>
        <n v="122.4"/>
        <n v="123.6"/>
        <n v="125.4"/>
        <n v="124.5"/>
        <n v="126.7"/>
        <n v="125.7"/>
        <n v="127.4"/>
        <n v="124.6"/>
        <n v="126.2"/>
        <n v="128.1"/>
        <n v="124.9"/>
        <n v="126.8"/>
        <n v="127.8"/>
        <n v="126.5"/>
        <n v="128.6"/>
        <n v="125.5"/>
        <n v="127.3"/>
        <n v="128.80000000000001"/>
        <n v="127.7"/>
        <n v="129.30000000000001"/>
        <n v="128.19999999999999"/>
        <n v="130.4"/>
        <n v="127.6"/>
        <n v="129.19999999999999"/>
        <n v="131.19999999999999"/>
        <n v="129.9"/>
        <n v="131.4"/>
        <n v="130.1"/>
        <n v="131.30000000000001"/>
        <n v="128.30000000000001"/>
        <n v="132"/>
        <n v="130.9"/>
        <n v="134.4"/>
        <n v="133.1"/>
        <n v="130.5"/>
        <n v="133.19999999999999"/>
        <n v="130.80000000000001"/>
        <n v="132.19999999999999"/>
        <n v="133.5"/>
        <n v="131.69999999999999"/>
        <n v="132.80000000000001"/>
        <n v="134.9"/>
        <n v="133"/>
        <n v="134.1"/>
        <n v="134"/>
        <n v="132.5"/>
        <n v="133.4"/>
        <n v="133.9"/>
        <n v="132.6"/>
        <n v="134.80000000000001"/>
        <n v="133.69999999999999"/>
        <n v="134.30000000000001"/>
        <n v="136.1"/>
        <n v="135.1"/>
        <n v="135.69999999999999"/>
        <n v="138.80000000000001"/>
        <n v="137.80000000000001"/>
        <n v="138.4"/>
        <n v="140.19999999999999"/>
        <n v="139"/>
        <n v="139.69999999999999"/>
        <n v="140.30000000000001"/>
        <n v="139.5"/>
        <n v="140"/>
        <n v="140.6"/>
        <n v="139.80000000000001"/>
        <n v="140.4"/>
        <n v="142.5"/>
        <n v="142.1"/>
        <n v="142.30000000000001"/>
        <n v="143.4"/>
        <n v="143.5"/>
        <n v="145.1"/>
        <n v="145.30000000000001"/>
        <n v="145.19999999999999"/>
        <m/>
        <n v="151.19999999999999"/>
        <n v="152.19999999999999"/>
        <n v="151.6"/>
        <n v="153.6"/>
        <n v="155.19999999999999"/>
        <n v="154.30000000000001"/>
        <n v="157.4"/>
        <n v="159.80000000000001"/>
        <n v="158.4"/>
        <n v="156.19999999999999"/>
        <n v="158.1"/>
        <n v="157"/>
        <n v="157.9"/>
        <n v="156.9"/>
        <n v="156.6"/>
        <n v="157.1"/>
        <n v="157.69999999999999"/>
        <n v="156.80000000000001"/>
        <n v="156.69999999999999"/>
        <n v="155.80000000000001"/>
        <n v="153.1"/>
        <n v="154.9"/>
        <n v="153.80000000000001"/>
        <n v="154.6"/>
        <n v="155.4"/>
        <n v="159.30000000000001"/>
        <n v="157.5"/>
        <n v="158.6"/>
        <n v="159.4"/>
        <n v="158"/>
        <n v="158.80000000000001"/>
        <n v="160.4"/>
        <n v="159.6"/>
        <n v="160.1"/>
        <n v="160.30000000000001"/>
        <n v="160"/>
        <n v="160.19999999999999"/>
        <n v="161.1"/>
        <n v="160.80000000000001"/>
        <n v="162.4"/>
        <n v="161.80000000000001"/>
        <n v="162.19999999999999"/>
        <n v="162.80000000000001"/>
        <n v="162.6"/>
        <n v="163.19999999999999"/>
        <n v="163"/>
        <n v="164.5"/>
        <n v="164.2"/>
        <n v="164.4"/>
        <n v="167.4"/>
        <n v="166.8"/>
        <n v="167.2"/>
        <n v="169"/>
        <n v="168.4"/>
        <n v="168.8"/>
        <n v="168.5"/>
        <n v="168.2"/>
        <n v="169.5"/>
        <n v="169.2"/>
        <n v="169.4"/>
        <n v="169.7"/>
        <n v="169.8"/>
        <n v="171.1"/>
        <n v="171.4"/>
        <n v="171.2"/>
        <n v="170.8"/>
        <n v="170.9"/>
        <n v="172"/>
        <n v="172.3"/>
        <n v="172.1"/>
        <n v="173.4"/>
        <n v="173.8"/>
        <n v="173.6"/>
        <n v="175.7"/>
        <n v="176"/>
        <n v="175.8"/>
        <n v="178.4"/>
        <n v="178.8"/>
        <n v="178.6"/>
        <n v="180.7"/>
        <n v="181.4"/>
        <n v="181"/>
        <n v="181.5"/>
        <n v="183.8"/>
        <n v="184.4"/>
        <n v="184"/>
        <n v="184.9"/>
        <n v="185.6"/>
        <n v="185.2"/>
      </sharedItems>
    </cacheField>
    <cacheField name="Miscellaneous" numFmtId="0">
      <sharedItems containsString="0" containsBlank="1" containsNumber="1" minValue="103.7" maxValue="179.5" count="292">
        <n v="104"/>
        <n v="103.7"/>
        <n v="103.9"/>
        <n v="104.4"/>
        <n v="104.3"/>
        <n v="104.6"/>
        <n v="104.9"/>
        <n v="104.7"/>
        <n v="105.1"/>
        <n v="104.8"/>
        <n v="105.5"/>
        <n v="106.1"/>
        <n v="105.8"/>
        <n v="106.5"/>
        <n v="107.3"/>
        <n v="106.9"/>
        <n v="107.5"/>
        <n v="108.3"/>
        <n v="107.9"/>
        <n v="108.7"/>
        <n v="109.4"/>
        <n v="109"/>
        <n v="109.1"/>
        <n v="109.2"/>
        <n v="109.8"/>
        <n v="109.6"/>
        <n v="109.7"/>
        <n v="110.1"/>
        <n v="110"/>
        <n v="110.6"/>
        <n v="110.5"/>
        <n v="110.9"/>
        <n v="111"/>
        <n v="111.3"/>
        <n v="111.4"/>
        <n v="111.5"/>
        <n v="111.8"/>
        <n v="111.7"/>
        <n v="112.3"/>
        <n v="112.2"/>
        <n v="113.1"/>
        <n v="113.5"/>
        <n v="113.3"/>
        <n v="113.9"/>
        <n v="113.7"/>
        <n v="113.6"/>
        <n v="114"/>
        <n v="114.1"/>
        <n v="113.4"/>
        <n v="113.8"/>
        <n v="114.2"/>
        <n v="114.5"/>
        <n v="115"/>
        <n v="113.2"/>
        <n v="115.5"/>
        <n v="114.7"/>
        <n v="116"/>
        <n v="115.1"/>
        <n v="116.9"/>
        <n v="115.2"/>
        <n v="116.1"/>
        <n v="117.9"/>
        <n v="117"/>
        <n v="118.1"/>
        <n v="116.3"/>
        <n v="117.2"/>
        <n v="118.2"/>
        <n v="116.2"/>
        <n v="118.8"/>
        <n v="117.5"/>
        <n v="119.2"/>
        <n v="116.5"/>
        <n v="119.6"/>
        <n v="116.6"/>
        <n v="119.8"/>
        <n v="116.7"/>
        <n v="118.3"/>
        <n v="120.1"/>
        <n v="116.8"/>
        <n v="118.5"/>
        <n v="120.9"/>
        <n v="119.1"/>
        <n v="121.1"/>
        <n v="117.3"/>
        <n v="119.3"/>
        <n v="121.7"/>
        <n v="120"/>
        <n v="122.5"/>
        <n v="118.7"/>
        <n v="120.7"/>
        <n v="123.3"/>
        <n v="121.5"/>
        <n v="123.8"/>
        <n v="119.9"/>
        <n v="121.9"/>
        <n v="124.2"/>
        <n v="122.1"/>
        <n v="124.9"/>
        <n v="120.5"/>
        <n v="122.8"/>
        <n v="125.7"/>
        <n v="123.4"/>
        <n v="126.1"/>
        <n v="121.3"/>
        <n v="126.3"/>
        <n v="121.4"/>
        <n v="123.9"/>
        <n v="126.6"/>
        <n v="124.4"/>
        <n v="127"/>
        <n v="122.4"/>
        <n v="124.8"/>
        <n v="127.4"/>
        <n v="122.6"/>
        <n v="125.1"/>
        <n v="127.5"/>
        <n v="127.9"/>
        <n v="125.3"/>
        <n v="128.1"/>
        <n v="122.7"/>
        <n v="125.5"/>
        <n v="128.6"/>
        <n v="123"/>
        <n v="125.9"/>
        <n v="129.69999999999999"/>
        <n v="126.8"/>
        <n v="130.30000000000001"/>
        <n v="124.5"/>
        <n v="130.69999999999999"/>
        <n v="127.7"/>
        <n v="131.69999999999999"/>
        <n v="128.4"/>
        <n v="131.9"/>
        <n v="132.30000000000001"/>
        <n v="125.8"/>
        <n v="129.1"/>
        <n v="132.5"/>
        <n v="126.5"/>
        <n v="129.6"/>
        <n v="133.30000000000001"/>
        <n v="127.1"/>
        <n v="134.19999999999999"/>
        <n v="128.19999999999999"/>
        <n v="131.30000000000001"/>
        <n v="135.1"/>
        <n v="128.9"/>
        <n v="132.1"/>
        <n v="135.6"/>
        <n v="129.5"/>
        <n v="132.6"/>
        <n v="136"/>
        <n v="130.19999999999999"/>
        <n v="133.19999999999999"/>
        <n v="136.6"/>
        <n v="131"/>
        <n v="133.9"/>
        <n v="137.4"/>
        <n v="134.69999999999999"/>
        <n v="139.80000000000001"/>
        <n v="136.30000000000001"/>
        <n v="140.1"/>
        <n v="132.19999999999999"/>
        <n v="141.6"/>
        <n v="136.80000000000001"/>
        <n v="141.69999999999999"/>
        <n v="131.80000000000001"/>
        <n v="136.9"/>
        <n v="142.19999999999999"/>
        <n v="132.4"/>
        <n v="142.4"/>
        <n v="132.80000000000001"/>
        <n v="137.69999999999999"/>
        <n v="142.9"/>
        <n v="138.19999999999999"/>
        <n v="143.30000000000001"/>
        <n v="133.6"/>
        <n v="138.6"/>
        <n v="144.19999999999999"/>
        <n v="134.5"/>
        <n v="139.5"/>
        <n v="144.9"/>
        <n v="135.30000000000001"/>
        <n v="140.19999999999999"/>
        <n v="145.4"/>
        <n v="135.69999999999999"/>
        <n v="140.69999999999999"/>
        <n v="145.69999999999999"/>
        <n v="141"/>
        <n v="146.1"/>
        <n v="141.30000000000001"/>
        <n v="147.1"/>
        <n v="142.5"/>
        <n v="148.1"/>
        <n v="138.4"/>
        <n v="143.4"/>
        <n v="148.4"/>
        <n v="143.6"/>
        <n v="148.6"/>
        <n v="138.69999999999999"/>
        <n v="143.80000000000001"/>
        <m/>
        <n v="151.69999999999999"/>
        <n v="142"/>
        <n v="147"/>
        <n v="153"/>
        <n v="144.80000000000001"/>
        <n v="149"/>
        <n v="153.69999999999999"/>
        <n v="146"/>
        <n v="150"/>
        <n v="154.30000000000001"/>
        <n v="146.19999999999999"/>
        <n v="150.4"/>
        <n v="154.5"/>
        <n v="146.6"/>
        <n v="150.69999999999999"/>
        <n v="155.19999999999999"/>
        <n v="146.9"/>
        <n v="151.19999999999999"/>
        <n v="155.9"/>
        <n v="147.6"/>
        <n v="151.9"/>
        <n v="157.19999999999999"/>
        <n v="149.30000000000001"/>
        <n v="153.4"/>
        <n v="157.30000000000001"/>
        <n v="153.80000000000001"/>
        <n v="158"/>
        <n v="150.5"/>
        <n v="154.4"/>
        <n v="161.1"/>
        <n v="152.30000000000001"/>
        <n v="156.80000000000001"/>
        <n v="161.5"/>
        <n v="157.6"/>
        <n v="162.80000000000001"/>
        <n v="155"/>
        <n v="159"/>
        <n v="163.30000000000001"/>
        <n v="156"/>
        <n v="160"/>
        <n v="163.80000000000001"/>
        <n v="164.7"/>
        <n v="157"/>
        <n v="161"/>
        <n v="165.2"/>
        <n v="161.4"/>
        <n v="166"/>
        <n v="157.80000000000001"/>
        <n v="162"/>
        <n v="166.6"/>
        <n v="158.6"/>
        <n v="162.69999999999999"/>
        <n v="167.3"/>
        <n v="159.4"/>
        <n v="163.5"/>
        <n v="168.3"/>
        <n v="160.6"/>
        <n v="164.6"/>
        <n v="170.2"/>
        <n v="163.1"/>
        <n v="166.8"/>
        <n v="170.9"/>
        <n v="167.5"/>
        <n v="171"/>
        <n v="171.8"/>
        <n v="168.4"/>
        <n v="172.6"/>
        <n v="165.4"/>
        <n v="169.1"/>
        <n v="173.1"/>
        <n v="166.1"/>
        <n v="169.7"/>
        <n v="173.9"/>
        <n v="170.5"/>
        <n v="174.6"/>
        <n v="167.4"/>
        <n v="171.1"/>
        <n v="175.5"/>
        <n v="168.2"/>
        <n v="172"/>
        <n v="176.5"/>
        <n v="168.9"/>
        <n v="172.8"/>
        <n v="177.9"/>
        <n v="170"/>
        <n v="174.1"/>
        <n v="178.9"/>
        <n v="175"/>
        <n v="179.5"/>
        <n v="171.6"/>
        <n v="175.7"/>
      </sharedItems>
    </cacheField>
    <cacheField name="General index" numFmtId="0">
      <sharedItems containsString="0" containsBlank="1" containsNumber="1" minValue="104" maxValue="179.8" count="285">
        <n v="105.1"/>
        <n v="104"/>
        <n v="104.6"/>
        <n v="105.8"/>
        <n v="104.7"/>
        <n v="105.3"/>
        <n v="106"/>
        <n v="105"/>
        <n v="105.5"/>
        <n v="106.4"/>
        <n v="105.7"/>
        <n v="106.1"/>
        <n v="107.2"/>
        <n v="106.6"/>
        <n v="106.9"/>
        <n v="108.9"/>
        <n v="109.7"/>
        <n v="109.3"/>
        <n v="110.7"/>
        <n v="111.4"/>
        <n v="111"/>
        <n v="112.1"/>
        <n v="112.7"/>
        <n v="112.4"/>
        <n v="114.2"/>
        <n v="113.2"/>
        <n v="113.7"/>
        <n v="115.5"/>
        <n v="114"/>
        <n v="114.8"/>
        <n v="117.4"/>
        <n v="115"/>
        <n v="116.3"/>
        <n v="113.3"/>
        <n v="114.5"/>
        <n v="112.9"/>
        <n v="113.6"/>
        <n v="113.1"/>
        <n v="114.6"/>
        <n v="115.4"/>
        <n v="114.7"/>
        <n v="115.1"/>
        <n v="116"/>
        <n v="115.6"/>
        <n v="115.8"/>
        <n v="117"/>
        <n v="116.4"/>
        <n v="116.7"/>
        <n v="119.5"/>
        <n v="118.9"/>
        <n v="119.2"/>
        <n v="120.7"/>
        <n v="119.9"/>
        <n v="120.3"/>
        <n v="120.9"/>
        <n v="120.1"/>
        <n v="121"/>
        <n v="119.1"/>
        <n v="121.1"/>
        <n v="119"/>
        <n v="118.4"/>
        <n v="119.4"/>
        <n v="118.5"/>
        <n v="120.6"/>
        <n v="118.7"/>
        <n v="119.7"/>
        <n v="120.2"/>
        <n v="121.5"/>
        <n v="122.4"/>
        <n v="121.6"/>
        <n v="124.1"/>
        <n v="121.7"/>
        <n v="123"/>
        <n v="124.7"/>
        <n v="123.6"/>
        <n v="126.1"/>
        <n v="123.2"/>
        <n v="124.8"/>
        <n v="127"/>
        <n v="123.5"/>
        <n v="125.4"/>
        <n v="127.7"/>
        <n v="124.2"/>
        <n v="128.30000000000001"/>
        <n v="124.6"/>
        <n v="126.6"/>
        <n v="127.9"/>
        <n v="124"/>
        <n v="128.1"/>
        <n v="126.3"/>
        <n v="123.8"/>
        <n v="126"/>
        <n v="128"/>
        <n v="129"/>
        <n v="125.3"/>
        <n v="127.3"/>
        <n v="130.30000000000001"/>
        <n v="128.6"/>
        <n v="131.9"/>
        <n v="130.1"/>
        <n v="133"/>
        <n v="131.1"/>
        <n v="133.5"/>
        <n v="128.4"/>
        <n v="133.4"/>
        <n v="130.9"/>
        <n v="133.80000000000001"/>
        <n v="131.4"/>
        <n v="133.6"/>
        <n v="128.5"/>
        <n v="131.19999999999999"/>
        <n v="132.80000000000001"/>
        <n v="127.6"/>
        <n v="130.4"/>
        <n v="132.4"/>
        <n v="127.8"/>
        <n v="132.6"/>
        <n v="128.19999999999999"/>
        <n v="130.6"/>
        <n v="128.69999999999999"/>
        <n v="132.9"/>
        <n v="129.1"/>
        <n v="133.30000000000001"/>
        <n v="129.30000000000001"/>
        <n v="133.9"/>
        <n v="129.9"/>
        <n v="132"/>
        <n v="136.19999999999999"/>
        <n v="131.80000000000001"/>
        <n v="134.19999999999999"/>
        <n v="137.80000000000001"/>
        <n v="132.69999999999999"/>
        <n v="135.4"/>
        <n v="137.6"/>
        <n v="135.19999999999999"/>
        <n v="138.30000000000001"/>
        <n v="136.1"/>
        <n v="140"/>
        <n v="134.80000000000001"/>
        <n v="139.80000000000001"/>
        <n v="134.1"/>
        <n v="137.19999999999999"/>
        <n v="139.30000000000001"/>
        <n v="136.9"/>
        <n v="138.5"/>
        <n v="134"/>
        <n v="136.4"/>
        <n v="138.69999999999999"/>
        <n v="136.5"/>
        <n v="139.1"/>
        <n v="137.1"/>
        <n v="140.5"/>
        <n v="141.80000000000001"/>
        <n v="137.5"/>
        <n v="142.5"/>
        <n v="138"/>
        <n v="140.4"/>
        <n v="142.1"/>
        <n v="138.1"/>
        <n v="140.19999999999999"/>
        <n v="142.19999999999999"/>
        <n v="138.9"/>
        <n v="140.80000000000001"/>
        <n v="142.4"/>
        <n v="139"/>
        <n v="141.9"/>
        <n v="140.1"/>
        <n v="141"/>
        <n v="139.6"/>
        <n v="138.6"/>
        <n v="139.9"/>
        <n v="141.19999999999999"/>
        <n v="139.5"/>
        <n v="141.5"/>
        <n v="142"/>
        <n v="143.6"/>
        <n v="142.9"/>
        <n v="144.9"/>
        <n v="143.30000000000001"/>
        <n v="144.19999999999999"/>
        <n v="145.69999999999999"/>
        <n v="145"/>
        <n v="146.69999999999999"/>
        <n v="144.69999999999999"/>
        <n v="145.80000000000001"/>
        <n v="148.30000000000001"/>
        <n v="146"/>
        <n v="147.19999999999999"/>
        <n v="149.9"/>
        <n v="147"/>
        <n v="148.6"/>
        <n v="152.30000000000001"/>
        <n v="150.4"/>
        <n v="151.9"/>
        <n v="148.19999999999999"/>
        <n v="150.19999999999999"/>
        <n v="147.69999999999999"/>
        <n v="149.1"/>
        <n v="149.80000000000001"/>
        <n v="147.30000000000001"/>
        <m/>
        <n v="152.69999999999999"/>
        <n v="150.80000000000001"/>
        <n v="151.80000000000001"/>
        <n v="154.69999999999999"/>
        <n v="152.9"/>
        <n v="153.9"/>
        <n v="155.4"/>
        <n v="154"/>
        <n v="157.5"/>
        <n v="155.19999999999999"/>
        <n v="156.4"/>
        <n v="159.80000000000001"/>
        <n v="156.69999999999999"/>
        <n v="158.4"/>
        <n v="160.69999999999999"/>
        <n v="156.9"/>
        <n v="158.9"/>
        <n v="158.5"/>
        <n v="156"/>
        <n v="157.30000000000001"/>
        <n v="156.5"/>
        <n v="156.6"/>
        <n v="156.80000000000001"/>
        <n v="157.6"/>
        <n v="158"/>
        <n v="157.80000000000001"/>
        <n v="161.1"/>
        <n v="159.5"/>
        <n v="160.4"/>
        <n v="162.1"/>
        <n v="161.30000000000001"/>
        <n v="163.19999999999999"/>
        <n v="161.80000000000001"/>
        <n v="162.5"/>
        <n v="163.6"/>
        <n v="162.30000000000001"/>
        <n v="164"/>
        <n v="166.3"/>
        <n v="164.6"/>
        <n v="165.5"/>
        <n v="167.6"/>
        <n v="165.6"/>
        <n v="166.7"/>
        <n v="167"/>
        <n v="165.2"/>
        <n v="166.2"/>
        <n v="166.4"/>
        <n v="165"/>
        <n v="165.7"/>
        <n v="166.1"/>
        <n v="168.7"/>
        <n v="166.5"/>
        <n v="167.7"/>
        <n v="170.8"/>
        <n v="169.2"/>
        <n v="170.1"/>
        <n v="172.5"/>
        <n v="171.7"/>
        <n v="173.6"/>
        <n v="171.4"/>
        <n v="172.6"/>
        <n v="174.3"/>
        <n v="172.3"/>
        <n v="173.4"/>
        <n v="175.3"/>
        <n v="173.1"/>
        <n v="176.4"/>
        <n v="174.1"/>
        <n v="177.9"/>
        <n v="176.7"/>
        <n v="177.8"/>
        <n v="176.5"/>
        <n v="177.1"/>
        <n v="175.7"/>
        <n v="174.9"/>
        <n v="178"/>
        <n v="176.3"/>
        <n v="177.2"/>
        <n v="178.8"/>
        <n v="177.4"/>
        <n v="178.1"/>
        <n v="179.8"/>
        <n v="178.2"/>
        <n v="179.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ksha Singh" refreshedDate="45428.59168287037" createdVersion="6" refreshedVersion="6" minRefreshableVersion="3" recordCount="26" xr:uid="{EAC98C9D-11FC-4673-8C55-B02DEC77ED62}">
  <cacheSource type="worksheet">
    <worksheetSource ref="A9:C35" sheet="Analysis- Problem 1"/>
  </cacheSource>
  <cacheFields count="3">
    <cacheField name="Sub Category" numFmtId="0">
      <sharedItems/>
    </cacheField>
    <cacheField name="Broader Category" numFmtId="0">
      <sharedItems count="10">
        <s v="Food"/>
        <s v="Sin Goods"/>
        <s v="Apparel"/>
        <s v="Appliances"/>
        <s v="Hygiene &amp; Wellness"/>
        <s v="Real Estates"/>
        <s v="Tertiary Sector"/>
        <s v="Education"/>
        <s v="Arts, Entertainment, and Recreation"/>
        <s v="Miscellaneous"/>
      </sharedItems>
    </cacheField>
    <cacheField name="May 2023 Data" numFmtId="0">
      <sharedItems containsSemiMixedTypes="0" containsString="0" containsNumber="1" minValue="122.7" maxValue="21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a Singh" refreshedDate="45429.10878865741" backgroundQuery="1" createdVersion="6" refreshedVersion="6" minRefreshableVersion="3" recordCount="0" supportSubquery="1" supportAdvancedDrill="1" xr:uid="{229BF4D4-7408-4C86-AD00-B58BE15419DB}">
  <cacheSource type="external" connectionId="3"/>
  <cacheFields count="30">
    <cacheField name="[Range].[Year].[Year]" caption="Year" numFmtId="0" hierarchy="3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Range].[Year].&amp;[2017]"/>
            <x15:cachedUniqueName index="1" name="[Range].[Year].&amp;[2018]"/>
            <x15:cachedUniqueName index="2" name="[Range].[Year].&amp;[2019]"/>
            <x15:cachedUniqueName index="3" name="[Range].[Year].&amp;[2020]"/>
            <x15:cachedUniqueName index="4" name="[Range].[Year].&amp;[2021]"/>
            <x15:cachedUniqueName index="5" name="[Range].[Year].&amp;[2022]"/>
            <x15:cachedUniqueName index="6" name="[Range].[Year].&amp;[2023]"/>
          </x15:cachedUniqueNames>
        </ext>
      </extLst>
    </cacheField>
    <cacheField name="[Measures].[Sum of Cereals and products]" caption="Sum of Cereals and products" numFmtId="0" hierarchy="148" level="32767"/>
    <cacheField name="[Measures].[Sum of Meat and fish]" caption="Sum of Meat and fish" numFmtId="0" hierarchy="150" level="32767"/>
    <cacheField name="[Measures].[Sum of Egg]" caption="Sum of Egg" numFmtId="0" hierarchy="152" level="32767"/>
    <cacheField name="[Measures].[Sum of Milk and products]" caption="Sum of Milk and products" numFmtId="0" hierarchy="154" level="32767"/>
    <cacheField name="[Measures].[Sum of Oils and fats]" caption="Sum of Oils and fats" numFmtId="0" hierarchy="156" level="32767"/>
    <cacheField name="[Measures].[Sum of Fruits]" caption="Sum of Fruits" numFmtId="0" hierarchy="158" level="32767"/>
    <cacheField name="[Measures].[Sum of Vegetables]" caption="Sum of Vegetables" numFmtId="0" hierarchy="160" level="32767"/>
    <cacheField name="[Measures].[Sum of Pulses and products]" caption="Sum of Pulses and products" numFmtId="0" hierarchy="162" level="32767"/>
    <cacheField name="[Measures].[Sum of Sugar and Confectionery]" caption="Sum of Sugar and Confectionery" numFmtId="0" hierarchy="165" level="32767"/>
    <cacheField name="[Measures].[Sum of Spices]" caption="Sum of Spices" numFmtId="0" hierarchy="166" level="32767"/>
    <cacheField name="[Measures].[Sum of Non-alcoholic beverages]" caption="Sum of Non-alcoholic beverages" numFmtId="0" hierarchy="167" level="32767"/>
    <cacheField name="[Measures].[Sum of Prepared meals, snacks, sweets etc.]" caption="Sum of Prepared meals, snacks, sweets etc." numFmtId="0" hierarchy="168" level="32767"/>
    <cacheField name="[Measures].[Sum of Food and beverages]" caption="Sum of Food and beverages" numFmtId="0" hierarchy="169" level="32767"/>
    <cacheField name="[Measures].[Sum of Pan, tobacco and intoxicants]" caption="Sum of Pan, tobacco and intoxicants" numFmtId="0" hierarchy="170" level="32767"/>
    <cacheField name="[Measures].[Sum of Clothing]" caption="Sum of Clothing" numFmtId="0" hierarchy="171" level="32767"/>
    <cacheField name="[Measures].[Sum of Footwear]" caption="Sum of Footwear" numFmtId="0" hierarchy="172" level="32767"/>
    <cacheField name="[Measures].[Sum of Clothing and footwear]" caption="Sum of Clothing and footwear" numFmtId="0" hierarchy="173" level="32767"/>
    <cacheField name="[Measures].[Sum of Housing Cleaned]" caption="Sum of Housing Cleaned" numFmtId="0" hierarchy="174" level="32767"/>
    <cacheField name="[Measures].[Sum of Fuel and light]" caption="Sum of Fuel and light" numFmtId="0" hierarchy="175" level="32767"/>
    <cacheField name="[Measures].[Sum of Household goods and services]" caption="Sum of Household goods and services" numFmtId="0" hierarchy="176" level="32767"/>
    <cacheField name="[Measures].[Sum of Health]" caption="Sum of Health" numFmtId="0" hierarchy="177" level="32767"/>
    <cacheField name="[Measures].[Sum of Transport and communication]" caption="Sum of Transport and communication" numFmtId="0" hierarchy="178" level="32767"/>
    <cacheField name="[Measures].[Sum of Recreation and amusement]" caption="Sum of Recreation and amusement" numFmtId="0" hierarchy="179" level="32767"/>
    <cacheField name="[Measures].[Sum of Education]" caption="Sum of Education" numFmtId="0" hierarchy="180" level="32767"/>
    <cacheField name="[Measures].[Sum of Personal care and effects]" caption="Sum of Personal care and effects" numFmtId="0" hierarchy="181" level="32767"/>
    <cacheField name="[Measures].[Sum of Miscellaneous]" caption="Sum of Miscellaneous" numFmtId="0" hierarchy="182" level="32767"/>
    <cacheField name="[All_India_Index_Upto_April23__1].[Sector].[Sector]" caption="Sector" numFmtId="0" level="1">
      <sharedItems containsSemiMixedTypes="0" containsNonDate="0" containsString="0"/>
    </cacheField>
    <cacheField name="[Range 2].[Year].[Year]" caption="Year" numFmtId="0" hierarchy="126" level="1">
      <sharedItems containsSemiMixedTypes="0" containsNonDate="0" containsString="0"/>
    </cacheField>
    <cacheField name="[Range].[Cereals and products].[Cereals and products]" caption="Cereals and products" numFmtId="0" hierarchy="34" level="1">
      <sharedItems containsSemiMixedTypes="0" containsNonDate="0" containsString="0"/>
    </cacheField>
  </cacheFields>
  <cacheHierarchies count="194">
    <cacheHierarchy uniqueName="[All_India_Index_Upto_April23__1].[Sector]" caption="Sector" attribute="1" defaultMemberUniqueName="[All_India_Index_Upto_April23__1].[Sector].[All]" allUniqueName="[All_India_Index_Upto_April23__1].[Sector].[All]" dimensionUniqueName="[All_India_Index_Upto_April23__1]" displayFolder="" count="2" memberValueDatatype="130" unbalanced="0">
      <fieldsUsage count="2">
        <fieldUsage x="-1"/>
        <fieldUsage x="27"/>
      </fieldsUsage>
    </cacheHierarchy>
    <cacheHierarchy uniqueName="[All_India_Index_Upto_April23__1].[Year]" caption="Year" attribute="1" defaultMemberUniqueName="[All_India_Index_Upto_April23__1].[Year].[All]" allUniqueName="[All_India_Index_Upto_April23__1].[Year].[All]" dimensionUniqueName="[All_India_Index_Upto_April23__1]" displayFolder="" count="2" memberValueDatatype="20" unbalanced="0"/>
    <cacheHierarchy uniqueName="[All_India_Index_Upto_April23__1].[Month]" caption="Month" attribute="1" defaultMemberUniqueName="[All_India_Index_Upto_April23__1].[Month].[All]" allUniqueName="[All_India_Index_Upto_April23__1].[Month].[All]" dimensionUniqueName="[All_India_Index_Upto_April23__1]" displayFolder="" count="2" memberValueDatatype="130" unbalanced="0"/>
    <cacheHierarchy uniqueName="[All_India_Index_Upto_April23__1].[Cereals and products]" caption="Cereals and products" attribute="1" defaultMemberUniqueName="[All_India_Index_Upto_April23__1].[Cereals and products].[All]" allUniqueName="[All_India_Index_Upto_April23__1].[Cereals and products].[All]" dimensionUniqueName="[All_India_Index_Upto_April23__1]" displayFolder="" count="2" memberValueDatatype="5" unbalanced="0"/>
    <cacheHierarchy uniqueName="[All_India_Index_Upto_April23__1].[Meat and fish]" caption="Meat and fish" attribute="1" defaultMemberUniqueName="[All_India_Index_Upto_April23__1].[Meat and fish].[All]" allUniqueName="[All_India_Index_Upto_April23__1].[Meat and fish].[All]" dimensionUniqueName="[All_India_Index_Upto_April23__1]" displayFolder="" count="2" memberValueDatatype="5" unbalanced="0"/>
    <cacheHierarchy uniqueName="[All_India_Index_Upto_April23__1].[Egg]" caption="Egg" attribute="1" defaultMemberUniqueName="[All_India_Index_Upto_April23__1].[Egg].[All]" allUniqueName="[All_India_Index_Upto_April23__1].[Egg].[All]" dimensionUniqueName="[All_India_Index_Upto_April23__1]" displayFolder="" count="2" memberValueDatatype="5" unbalanced="0"/>
    <cacheHierarchy uniqueName="[All_India_Index_Upto_April23__1].[Milk and products]" caption="Milk and products" attribute="1" defaultMemberUniqueName="[All_India_Index_Upto_April23__1].[Milk and products].[All]" allUniqueName="[All_India_Index_Upto_April23__1].[Milk and products].[All]" dimensionUniqueName="[All_India_Index_Upto_April23__1]" displayFolder="" count="2" memberValueDatatype="5" unbalanced="0"/>
    <cacheHierarchy uniqueName="[All_India_Index_Upto_April23__1].[Oils and fats]" caption="Oils and fats" attribute="1" defaultMemberUniqueName="[All_India_Index_Upto_April23__1].[Oils and fats].[All]" allUniqueName="[All_India_Index_Upto_April23__1].[Oils and fats].[All]" dimensionUniqueName="[All_India_Index_Upto_April23__1]" displayFolder="" count="2" memberValueDatatype="5" unbalanced="0"/>
    <cacheHierarchy uniqueName="[All_India_Index_Upto_April23__1].[Fruits]" caption="Fruits" attribute="1" defaultMemberUniqueName="[All_India_Index_Upto_April23__1].[Fruits].[All]" allUniqueName="[All_India_Index_Upto_April23__1].[Fruits].[All]" dimensionUniqueName="[All_India_Index_Upto_April23__1]" displayFolder="" count="2" memberValueDatatype="5" unbalanced="0"/>
    <cacheHierarchy uniqueName="[All_India_Index_Upto_April23__1].[Vegetables]" caption="Vegetables" attribute="1" defaultMemberUniqueName="[All_India_Index_Upto_April23__1].[Vegetables].[All]" allUniqueName="[All_India_Index_Upto_April23__1].[Vegetables].[All]" dimensionUniqueName="[All_India_Index_Upto_April23__1]" displayFolder="" count="2" memberValueDatatype="5" unbalanced="0"/>
    <cacheHierarchy uniqueName="[All_India_Index_Upto_April23__1].[Pulses and products]" caption="Pulses and products" attribute="1" defaultMemberUniqueName="[All_India_Index_Upto_April23__1].[Pulses and products].[All]" allUniqueName="[All_India_Index_Upto_April23__1].[Pulses and products].[All]" dimensionUniqueName="[All_India_Index_Upto_April23__1]" displayFolder="" count="2" memberValueDatatype="5" unbalanced="0"/>
    <cacheHierarchy uniqueName="[All_India_Index_Upto_April23__1].[Sugar and Confectionery]" caption="Sugar and Confectionery" attribute="1" defaultMemberUniqueName="[All_India_Index_Upto_April23__1].[Sugar and Confectionery].[All]" allUniqueName="[All_India_Index_Upto_April23__1].[Sugar and Confectionery].[All]" dimensionUniqueName="[All_India_Index_Upto_April23__1]" displayFolder="" count="2" memberValueDatatype="5" unbalanced="0"/>
    <cacheHierarchy uniqueName="[All_India_Index_Upto_April23__1].[Spices]" caption="Spices" attribute="1" defaultMemberUniqueName="[All_India_Index_Upto_April23__1].[Spices].[All]" allUniqueName="[All_India_Index_Upto_April23__1].[Spices].[All]" dimensionUniqueName="[All_India_Index_Upto_April23__1]" displayFolder="" count="2" memberValueDatatype="5" unbalanced="0"/>
    <cacheHierarchy uniqueName="[All_India_Index_Upto_April23__1].[Non-alcoholic beverages]" caption="Non-alcoholic beverages" attribute="1" defaultMemberUniqueName="[All_India_Index_Upto_April23__1].[Non-alcoholic beverages].[All]" allUniqueName="[All_India_Index_Upto_April23__1].[Non-alcoholic beverages].[All]" dimensionUniqueName="[All_India_Index_Upto_April23__1]" displayFolder="" count="2" memberValueDatatype="5" unbalanced="0"/>
    <cacheHierarchy uniqueName="[All_India_Index_Upto_April23__1].[Prepared meals, snacks, sweets etc.]" caption="Prepared meals, snacks, sweets etc." attribute="1" defaultMemberUniqueName="[All_India_Index_Upto_April23__1].[Prepared meals, snacks, sweets etc.].[All]" allUniqueName="[All_India_Index_Upto_April23__1].[Prepared meals, snacks, sweets etc.].[All]" dimensionUniqueName="[All_India_Index_Upto_April23__1]" displayFolder="" count="2" memberValueDatatype="5" unbalanced="0"/>
    <cacheHierarchy uniqueName="[All_India_Index_Upto_April23__1].[Food and beverages]" caption="Food and beverages" attribute="1" defaultMemberUniqueName="[All_India_Index_Upto_April23__1].[Food and beverages].[All]" allUniqueName="[All_India_Index_Upto_April23__1].[Food and beverages].[All]" dimensionUniqueName="[All_India_Index_Upto_April23__1]" displayFolder="" count="2" memberValueDatatype="5" unbalanced="0"/>
    <cacheHierarchy uniqueName="[All_India_Index_Upto_April23__1].[Pan, tobacco and intoxicants]" caption="Pan, tobacco and intoxicants" attribute="1" defaultMemberUniqueName="[All_India_Index_Upto_April23__1].[Pan, tobacco and intoxicants].[All]" allUniqueName="[All_India_Index_Upto_April23__1].[Pan, tobacco and intoxicants].[All]" dimensionUniqueName="[All_India_Index_Upto_April23__1]" displayFolder="" count="2" memberValueDatatype="5" unbalanced="0"/>
    <cacheHierarchy uniqueName="[All_India_Index_Upto_April23__1].[Clothing]" caption="Clothing" attribute="1" defaultMemberUniqueName="[All_India_Index_Upto_April23__1].[Clothing].[All]" allUniqueName="[All_India_Index_Upto_April23__1].[Clothing].[All]" dimensionUniqueName="[All_India_Index_Upto_April23__1]" displayFolder="" count="2" memberValueDatatype="5" unbalanced="0"/>
    <cacheHierarchy uniqueName="[All_India_Index_Upto_April23__1].[Footwear]" caption="Footwear" attribute="1" defaultMemberUniqueName="[All_India_Index_Upto_April23__1].[Footwear].[All]" allUniqueName="[All_India_Index_Upto_April23__1].[Footwear].[All]" dimensionUniqueName="[All_India_Index_Upto_April23__1]" displayFolder="" count="2" memberValueDatatype="5" unbalanced="0"/>
    <cacheHierarchy uniqueName="[All_India_Index_Upto_April23__1].[Clothing and footwear]" caption="Clothing and footwear" attribute="1" defaultMemberUniqueName="[All_India_Index_Upto_April23__1].[Clothing and footwear].[All]" allUniqueName="[All_India_Index_Upto_April23__1].[Clothing and footwear].[All]" dimensionUniqueName="[All_India_Index_Upto_April23__1]" displayFolder="" count="2" memberValueDatatype="5" unbalanced="0"/>
    <cacheHierarchy uniqueName="[All_India_Index_Upto_April23__1].[Housing]" caption="Housing" attribute="1" defaultMemberUniqueName="[All_India_Index_Upto_April23__1].[Housing].[All]" allUniqueName="[All_India_Index_Upto_April23__1].[Housing].[All]" dimensionUniqueName="[All_India_Index_Upto_April23__1]" displayFolder="" count="2" memberValueDatatype="130" unbalanced="0"/>
    <cacheHierarchy uniqueName="[All_India_Index_Upto_April23__1].[Fuel and light]" caption="Fuel and light" attribute="1" defaultMemberUniqueName="[All_India_Index_Upto_April23__1].[Fuel and light].[All]" allUniqueName="[All_India_Index_Upto_April23__1].[Fuel and light].[All]" dimensionUniqueName="[All_India_Index_Upto_April23__1]" displayFolder="" count="2" memberValueDatatype="5" unbalanced="0"/>
    <cacheHierarchy uniqueName="[All_India_Index_Upto_April23__1].[Household goods and services]" caption="Household goods and services" attribute="1" defaultMemberUniqueName="[All_India_Index_Upto_April23__1].[Household goods and services].[All]" allUniqueName="[All_India_Index_Upto_April23__1].[Household goods and services].[All]" dimensionUniqueName="[All_India_Index_Upto_April23__1]" displayFolder="" count="2" memberValueDatatype="5" unbalanced="0"/>
    <cacheHierarchy uniqueName="[All_India_Index_Upto_April23__1].[Health]" caption="Health" attribute="1" defaultMemberUniqueName="[All_India_Index_Upto_April23__1].[Health].[All]" allUniqueName="[All_India_Index_Upto_April23__1].[Health].[All]" dimensionUniqueName="[All_India_Index_Upto_April23__1]" displayFolder="" count="2" memberValueDatatype="5" unbalanced="0"/>
    <cacheHierarchy uniqueName="[All_India_Index_Upto_April23__1].[Transport and communication]" caption="Transport and communication" attribute="1" defaultMemberUniqueName="[All_India_Index_Upto_April23__1].[Transport and communication].[All]" allUniqueName="[All_India_Index_Upto_April23__1].[Transport and communication].[All]" dimensionUniqueName="[All_India_Index_Upto_April23__1]" displayFolder="" count="2" memberValueDatatype="5" unbalanced="0"/>
    <cacheHierarchy uniqueName="[All_India_Index_Upto_April23__1].[Recreation and amusement]" caption="Recreation and amusement" attribute="1" defaultMemberUniqueName="[All_India_Index_Upto_April23__1].[Recreation and amusement].[All]" allUniqueName="[All_India_Index_Upto_April23__1].[Recreation and amusement].[All]" dimensionUniqueName="[All_India_Index_Upto_April23__1]" displayFolder="" count="2" memberValueDatatype="5" unbalanced="0"/>
    <cacheHierarchy uniqueName="[All_India_Index_Upto_April23__1].[Education]" caption="Education" attribute="1" defaultMemberUniqueName="[All_India_Index_Upto_April23__1].[Education].[All]" allUniqueName="[All_India_Index_Upto_April23__1].[Education].[All]" dimensionUniqueName="[All_India_Index_Upto_April23__1]" displayFolder="" count="2" memberValueDatatype="5" unbalanced="0"/>
    <cacheHierarchy uniqueName="[All_India_Index_Upto_April23__1].[Personal care and effects]" caption="Personal care and effects" attribute="1" defaultMemberUniqueName="[All_India_Index_Upto_April23__1].[Personal care and effects].[All]" allUniqueName="[All_India_Index_Upto_April23__1].[Personal care and effects].[All]" dimensionUniqueName="[All_India_Index_Upto_April23__1]" displayFolder="" count="2" memberValueDatatype="5" unbalanced="0"/>
    <cacheHierarchy uniqueName="[All_India_Index_Upto_April23__1].[Miscellaneous]" caption="Miscellaneous" attribute="1" defaultMemberUniqueName="[All_India_Index_Upto_April23__1].[Miscellaneous].[All]" allUniqueName="[All_India_Index_Upto_April23__1].[Miscellaneous].[All]" dimensionUniqueName="[All_India_Index_Upto_April23__1]" displayFolder="" count="2" memberValueDatatype="5" unbalanced="0"/>
    <cacheHierarchy uniqueName="[All_India_Index_Upto_April23__1].[General index]" caption="General index" attribute="1" defaultMemberUniqueName="[All_India_Index_Upto_April23__1].[General index].[All]" allUniqueName="[All_India_Index_Upto_April23__1].[General index].[All]" dimensionUniqueName="[All_India_Index_Upto_April23__1]" displayFolder="" count="2" memberValueDatatype="5" unbalanced="0"/>
    <cacheHierarchy uniqueName="[Range].[Sector]" caption="Sector" attribute="1" defaultMemberUniqueName="[Range].[Sector].[All]" allUniqueName="[Range].[Sector].[All]" dimensionUniqueName="[Range]" displayFolder="" count="2" memberValueDatatype="130" unbalanced="0"/>
    <cacheHierarchy uniqueName="[Range].[Year]" caption="Year" attribute="1" defaultMemberUniqueName="[Range].[Year].[All]" allUniqueName="[Range].[Year].[All]" dimensionUniqueName="[Range]" displayFolder="" count="2" memberValueDatatype="20" unbalanced="0">
      <fieldsUsage count="2">
        <fieldUsage x="-1"/>
        <fieldUsage x="0"/>
      </fieldsUsage>
    </cacheHierarchy>
    <cacheHierarchy uniqueName="[Range].[Month]" caption="Month" attribute="1" defaultMemberUniqueName="[Range].[Month].[All]" allUniqueName="[Range].[Month].[All]" dimensionUniqueName="[Range]" displayFolder="" count="2" memberValueDatatype="130" unbalanced="0"/>
    <cacheHierarchy uniqueName="[Range].[Year-Month]" caption="Year-Month" attribute="1" defaultMemberUniqueName="[Range].[Year-Month].[All]" allUniqueName="[Range].[Year-Month].[All]" dimensionUniqueName="[Range]" displayFolder="" count="2" memberValueDatatype="130" unbalanced="0"/>
    <cacheHierarchy uniqueName="[Range].[Cereals and products]" caption="Cereals and products" attribute="1" defaultMemberUniqueName="[Range].[Cereals and products].[All]" allUniqueName="[Range].[Cereals and products].[All]" dimensionUniqueName="[Range]" displayFolder="" count="2" memberValueDatatype="5" unbalanced="0">
      <fieldsUsage count="2">
        <fieldUsage x="-1"/>
        <fieldUsage x="29"/>
      </fieldsUsage>
    </cacheHierarchy>
    <cacheHierarchy uniqueName="[Range].[Moving Avg (Cereals and products)]" caption="Moving Avg (Cereals and products)" attribute="1" defaultMemberUniqueName="[Range].[Moving Avg (Cereals and products)].[All]" allUniqueName="[Range].[Moving Avg (Cereals and products)].[All]" dimensionUniqueName="[Range]" displayFolder="" count="2" memberValueDatatype="5" unbalanced="0"/>
    <cacheHierarchy uniqueName="[Range].[Meat and fish]" caption="Meat and fish" attribute="1" defaultMemberUniqueName="[Range].[Meat and fish].[All]" allUniqueName="[Range].[Meat and fish].[All]" dimensionUniqueName="[Range]" displayFolder="" count="2" memberValueDatatype="5" unbalanced="0"/>
    <cacheHierarchy uniqueName="[Range].[Moving Avg (meet and fish)]" caption="Moving Avg (meet and fish)" attribute="1" defaultMemberUniqueName="[Range].[Moving Avg (meet and fish)].[All]" allUniqueName="[Range].[Moving Avg (meet and fish)].[All]" dimensionUniqueName="[Range]" displayFolder="" count="2" memberValueDatatype="5" unbalanced="0"/>
    <cacheHierarchy uniqueName="[Range].[Egg]" caption="Egg" attribute="1" defaultMemberUniqueName="[Range].[Egg].[All]" allUniqueName="[Range].[Egg].[All]" dimensionUniqueName="[Range]" displayFolder="" count="2" memberValueDatatype="5" unbalanced="0"/>
    <cacheHierarchy uniqueName="[Range].[Moving Avg (Egg)]" caption="Moving Avg (Egg)" attribute="1" defaultMemberUniqueName="[Range].[Moving Avg (Egg)].[All]" allUniqueName="[Range].[Moving Avg (Egg)].[All]" dimensionUniqueName="[Range]" displayFolder="" count="2" memberValueDatatype="5" unbalanced="0"/>
    <cacheHierarchy uniqueName="[Range].[Milk and products]" caption="Milk and products" attribute="1" defaultMemberUniqueName="[Range].[Milk and products].[All]" allUniqueName="[Range].[Milk and products].[All]" dimensionUniqueName="[Range]" displayFolder="" count="2" memberValueDatatype="5" unbalanced="0"/>
    <cacheHierarchy uniqueName="[Range].[Moving Avg (Milk and products)]" caption="Moving Avg (Milk and products)" attribute="1" defaultMemberUniqueName="[Range].[Moving Avg (Milk and products)].[All]" allUniqueName="[Range].[Moving Avg (Milk and products)].[All]" dimensionUniqueName="[Range]" displayFolder="" count="2" memberValueDatatype="5" unbalanced="0"/>
    <cacheHierarchy uniqueName="[Range].[Oils and fats]" caption="Oils and fats" attribute="1" defaultMemberUniqueName="[Range].[Oils and fats].[All]" allUniqueName="[Range].[Oils and fats].[All]" dimensionUniqueName="[Range]" displayFolder="" count="2" memberValueDatatype="5" unbalanced="0"/>
    <cacheHierarchy uniqueName="[Range].[Moving Avg (Oils and fats)]" caption="Moving Avg (Oils and fats)" attribute="1" defaultMemberUniqueName="[Range].[Moving Avg (Oils and fats)].[All]" allUniqueName="[Range].[Moving Avg (Oils and fats)].[All]" dimensionUniqueName="[Range]" displayFolder="" count="2" memberValueDatatype="5" unbalanced="0"/>
    <cacheHierarchy uniqueName="[Range].[Fruits]" caption="Fruits" attribute="1" defaultMemberUniqueName="[Range].[Fruits].[All]" allUniqueName="[Range].[Fruits].[All]" dimensionUniqueName="[Range]" displayFolder="" count="2" memberValueDatatype="5" unbalanced="0"/>
    <cacheHierarchy uniqueName="[Range].[Moving Avg (Fruits)]" caption="Moving Avg (Fruits)" attribute="1" defaultMemberUniqueName="[Range].[Moving Avg (Fruits)].[All]" allUniqueName="[Range].[Moving Avg (Fruits)].[All]" dimensionUniqueName="[Range]" displayFolder="" count="2" memberValueDatatype="5" unbalanced="0"/>
    <cacheHierarchy uniqueName="[Range].[Vegetables]" caption="Vegetables" attribute="1" defaultMemberUniqueName="[Range].[Vegetables].[All]" allUniqueName="[Range].[Vegetables].[All]" dimensionUniqueName="[Range]" displayFolder="" count="2" memberValueDatatype="5" unbalanced="0"/>
    <cacheHierarchy uniqueName="[Range].[Moving Avg (Vegetables)]" caption="Moving Avg (Vegetables)" attribute="1" defaultMemberUniqueName="[Range].[Moving Avg (Vegetables)].[All]" allUniqueName="[Range].[Moving Avg (Vegetables)].[All]" dimensionUniqueName="[Range]" displayFolder="" count="2" memberValueDatatype="5" unbalanced="0"/>
    <cacheHierarchy uniqueName="[Range].[Pulses and products]" caption="Pulses and products" attribute="1" defaultMemberUniqueName="[Range].[Pulses and products].[All]" allUniqueName="[Range].[Pulses and products].[All]" dimensionUniqueName="[Range]" displayFolder="" count="2" memberValueDatatype="5" unbalanced="0"/>
    <cacheHierarchy uniqueName="[Range].[Moving Avg (Pulses and products)]" caption="Moving Avg (Pulses and products)" attribute="1" defaultMemberUniqueName="[Range].[Moving Avg (Pulses and products)].[All]" allUniqueName="[Range].[Moving Avg (Pulses and products)].[All]" dimensionUniqueName="[Range]" displayFolder="" count="2" memberValueDatatype="5" unbalanced="0"/>
    <cacheHierarchy uniqueName="[Range].[Sugar and Confectionery]" caption="Sugar and Confectionery" attribute="1" defaultMemberUniqueName="[Range].[Sugar and Confectionery].[All]" allUniqueName="[Range].[Sugar and Confectionery].[All]" dimensionUniqueName="[Range]" displayFolder="" count="2" memberValueDatatype="5" unbalanced="0"/>
    <cacheHierarchy uniqueName="[Range].[Moving Avg (Sugar and Confectionery)]" caption="Moving Avg (Sugar and Confectionery)" attribute="1" defaultMemberUniqueName="[Range].[Moving Avg (Sugar and Confectionery)].[All]" allUniqueName="[Range].[Moving Avg (Sugar and Confectionery)].[All]" dimensionUniqueName="[Range]" displayFolder="" count="2" memberValueDatatype="5" unbalanced="0"/>
    <cacheHierarchy uniqueName="[Range].[Spices]" caption="Spices" attribute="1" defaultMemberUniqueName="[Range].[Spices].[All]" allUniqueName="[Range].[Spices].[All]" dimensionUniqueName="[Range]" displayFolder="" count="2" memberValueDatatype="5" unbalanced="0"/>
    <cacheHierarchy uniqueName="[Range].[Moving Avg (Spices)]" caption="Moving Avg (Spices)" attribute="1" defaultMemberUniqueName="[Range].[Moving Avg (Spices)].[All]" allUniqueName="[Range].[Moving Avg (Spices)].[All]" dimensionUniqueName="[Range]" displayFolder="" count="2" memberValueDatatype="5" unbalanced="0"/>
    <cacheHierarchy uniqueName="[Range].[Non-alcoholic beverages]" caption="Non-alcoholic beverages" attribute="1" defaultMemberUniqueName="[Range].[Non-alcoholic beverages].[All]" allUniqueName="[Range].[Non-alcoholic beverages].[All]" dimensionUniqueName="[Range]" displayFolder="" count="2" memberValueDatatype="5" unbalanced="0"/>
    <cacheHierarchy uniqueName="[Range].[Moving Avg (Non-alcoholic beverages)]" caption="Moving Avg (Non-alcoholic beverages)" attribute="1" defaultMemberUniqueName="[Range].[Moving Avg (Non-alcoholic beverages)].[All]" allUniqueName="[Range].[Moving Avg (Non-alcoholic beverages)].[All]" dimensionUniqueName="[Range]" displayFolder="" count="2" memberValueDatatype="5" unbalanced="0"/>
    <cacheHierarchy uniqueName="[Range].[Prepared meals, snacks, sweets etc.]" caption="Prepared meals, snacks, sweets etc." attribute="1" defaultMemberUniqueName="[Range].[Prepared meals, snacks, sweets etc.].[All]" allUniqueName="[Range].[Prepared meals, snacks, sweets etc.].[All]" dimensionUniqueName="[Range]" displayFolder="" count="2" memberValueDatatype="5" unbalanced="0"/>
    <cacheHierarchy uniqueName="[Range].[Moving Avg (Prepared meals, snacks, sweets etc.)]" caption="Moving Avg (Prepared meals, snacks, sweets etc.)" attribute="1" defaultMemberUniqueName="[Range].[Moving Avg (Prepared meals, snacks, sweets etc.)].[All]" allUniqueName="[Range].[Moving Avg (Prepared meals, snacks, sweets etc.)].[All]" dimensionUniqueName="[Range]" displayFolder="" count="2" memberValueDatatype="5" unbalanced="0"/>
    <cacheHierarchy uniqueName="[Range].[Food and beverages]" caption="Food and beverages" attribute="1" defaultMemberUniqueName="[Range].[Food and beverages].[All]" allUniqueName="[Range].[Food and beverages].[All]" dimensionUniqueName="[Range]" displayFolder="" count="2" memberValueDatatype="5" unbalanced="0"/>
    <cacheHierarchy uniqueName="[Range].[Moving Avg (Food and beverages)]" caption="Moving Avg (Food and beverages)" attribute="1" defaultMemberUniqueName="[Range].[Moving Avg (Food and beverages)].[All]" allUniqueName="[Range].[Moving Avg (Food and beverages)].[All]" dimensionUniqueName="[Range]" displayFolder="" count="2" memberValueDatatype="5" unbalanced="0"/>
    <cacheHierarchy uniqueName="[Range].[Pan, tobacco and intoxicants]" caption="Pan, tobacco and intoxicants" attribute="1" defaultMemberUniqueName="[Range].[Pan, tobacco and intoxicants].[All]" allUniqueName="[Range].[Pan, tobacco and intoxicants].[All]" dimensionUniqueName="[Range]" displayFolder="" count="2" memberValueDatatype="5" unbalanced="0"/>
    <cacheHierarchy uniqueName="[Range].[Moving Avg (Pan, tobacco and intoxicants)]" caption="Moving Avg (Pan, tobacco and intoxicants)" attribute="1" defaultMemberUniqueName="[Range].[Moving Avg (Pan, tobacco and intoxicants)].[All]" allUniqueName="[Range].[Moving Avg (Pan, tobacco and intoxicants)].[All]" dimensionUniqueName="[Range]" displayFolder="" count="2" memberValueDatatype="5" unbalanced="0"/>
    <cacheHierarchy uniqueName="[Range].[Clothing]" caption="Clothing" attribute="1" defaultMemberUniqueName="[Range].[Clothing].[All]" allUniqueName="[Range].[Clothing].[All]" dimensionUniqueName="[Range]" displayFolder="" count="2" memberValueDatatype="5" unbalanced="0"/>
    <cacheHierarchy uniqueName="[Range].[Moving Avg (Clothing)]" caption="Moving Avg (Clothing)" attribute="1" defaultMemberUniqueName="[Range].[Moving Avg (Clothing)].[All]" allUniqueName="[Range].[Moving Avg (Clothing)].[All]" dimensionUniqueName="[Range]" displayFolder="" count="2" memberValueDatatype="5" unbalanced="0"/>
    <cacheHierarchy uniqueName="[Range].[Footwear]" caption="Footwear" attribute="1" defaultMemberUniqueName="[Range].[Footwear].[All]" allUniqueName="[Range].[Footwear].[All]" dimensionUniqueName="[Range]" displayFolder="" count="2" memberValueDatatype="5" unbalanced="0"/>
    <cacheHierarchy uniqueName="[Range].[Moving Avg (Footwear)]" caption="Moving Avg (Footwear)" attribute="1" defaultMemberUniqueName="[Range].[Moving Avg (Footwear)].[All]" allUniqueName="[Range].[Moving Avg (Footwear)].[All]" dimensionUniqueName="[Range]" displayFolder="" count="2" memberValueDatatype="5" unbalanced="0"/>
    <cacheHierarchy uniqueName="[Range].[Clothing and footwear]" caption="Clothing and footwear" attribute="1" defaultMemberUniqueName="[Range].[Clothing and footwear].[All]" allUniqueName="[Range].[Clothing and footwear].[All]" dimensionUniqueName="[Range]" displayFolder="" count="2" memberValueDatatype="5" unbalanced="0"/>
    <cacheHierarchy uniqueName="[Range].[Moving Avg (Clothing ad footwear)]" caption="Moving Avg (Clothing ad footwear)" attribute="1" defaultMemberUniqueName="[Range].[Moving Avg (Clothing ad footwear)].[All]" allUniqueName="[Range].[Moving Avg (Clothing ad footwear)].[All]" dimensionUniqueName="[Range]" displayFolder="" count="2" memberValueDatatype="5" unbalanced="0"/>
    <cacheHierarchy uniqueName="[Range].[Housing]" caption="Housing" attribute="1" defaultMemberUniqueName="[Range].[Housing].[All]" allUniqueName="[Range].[Housing].[All]" dimensionUniqueName="[Range]" displayFolder="" count="2" memberValueDatatype="130" unbalanced="0"/>
    <cacheHierarchy uniqueName="[Range].[Value check]" caption="Value check" attribute="1" defaultMemberUniqueName="[Range].[Value check].[All]" allUniqueName="[Range].[Value check].[All]" dimensionUniqueName="[Range]" displayFolder="" count="2" memberValueDatatype="130" unbalanced="0"/>
    <cacheHierarchy uniqueName="[Range].[Replacing NA]" caption="Replacing NA" attribute="1" defaultMemberUniqueName="[Range].[Replacing NA].[All]" allUniqueName="[Range].[Replacing NA].[All]" dimensionUniqueName="[Range]" displayFolder="" count="2" memberValueDatatype="130" unbalanced="0"/>
    <cacheHierarchy uniqueName="[Range].[Housing Cleaned]" caption="Housing Cleaned" attribute="1" defaultMemberUniqueName="[Range].[Housing Cleaned].[All]" allUniqueName="[Range].[Housing Cleaned].[All]" dimensionUniqueName="[Range]" displayFolder="" count="2" memberValueDatatype="5" unbalanced="0"/>
    <cacheHierarchy uniqueName="[Range].[Fuel and light]" caption="Fuel and light" attribute="1" defaultMemberUniqueName="[Range].[Fuel and light].[All]" allUniqueName="[Range].[Fuel and light].[All]" dimensionUniqueName="[Range]" displayFolder="" count="2" memberValueDatatype="5" unbalanced="0"/>
    <cacheHierarchy uniqueName="[Range].[Moving Avg (Fuel and light)]" caption="Moving Avg (Fuel and light)" attribute="1" defaultMemberUniqueName="[Range].[Moving Avg (Fuel and light)].[All]" allUniqueName="[Range].[Moving Avg (Fuel and light)].[All]" dimensionUniqueName="[Range]" displayFolder="" count="2" memberValueDatatype="5" unbalanced="0"/>
    <cacheHierarchy uniqueName="[Range].[Household goods and services]" caption="Household goods and services" attribute="1" defaultMemberUniqueName="[Range].[Household goods and services].[All]" allUniqueName="[Range].[Household goods and services].[All]" dimensionUniqueName="[Range]" displayFolder="" count="2" memberValueDatatype="5" unbalanced="0"/>
    <cacheHierarchy uniqueName="[Range].[Moving Avg (Household goods and services)]" caption="Moving Avg (Household goods and services)" attribute="1" defaultMemberUniqueName="[Range].[Moving Avg (Household goods and services)].[All]" allUniqueName="[Range].[Moving Avg (Household goods and services)].[All]" dimensionUniqueName="[Range]" displayFolder="" count="2" memberValueDatatype="5" unbalanced="0"/>
    <cacheHierarchy uniqueName="[Range].[Health]" caption="Health" attribute="1" defaultMemberUniqueName="[Range].[Health].[All]" allUniqueName="[Range].[Health].[All]" dimensionUniqueName="[Range]" displayFolder="" count="2" memberValueDatatype="5" unbalanced="0"/>
    <cacheHierarchy uniqueName="[Range].[Moving Avg (Health)]" caption="Moving Avg (Health)" attribute="1" defaultMemberUniqueName="[Range].[Moving Avg (Health)].[All]" allUniqueName="[Range].[Moving Avg (Health)].[All]" dimensionUniqueName="[Range]" displayFolder="" count="2" memberValueDatatype="5" unbalanced="0"/>
    <cacheHierarchy uniqueName="[Range].[Transport and communication]" caption="Transport and communication" attribute="1" defaultMemberUniqueName="[Range].[Transport and communication].[All]" allUniqueName="[Range].[Transport and communication].[All]" dimensionUniqueName="[Range]" displayFolder="" count="2" memberValueDatatype="5" unbalanced="0"/>
    <cacheHierarchy uniqueName="[Range].[Moving Avg (Transport and communication)]" caption="Moving Avg (Transport and communication)" attribute="1" defaultMemberUniqueName="[Range].[Moving Avg (Transport and communication)].[All]" allUniqueName="[Range].[Moving Avg (Transport and communication)].[All]" dimensionUniqueName="[Range]" displayFolder="" count="2" memberValueDatatype="5" unbalanced="0"/>
    <cacheHierarchy uniqueName="[Range].[Recreation and amusement]" caption="Recreation and amusement" attribute="1" defaultMemberUniqueName="[Range].[Recreation and amusement].[All]" allUniqueName="[Range].[Recreation and amusement].[All]" dimensionUniqueName="[Range]" displayFolder="" count="2" memberValueDatatype="5" unbalanced="0"/>
    <cacheHierarchy uniqueName="[Range].[Moving Avg (Recreation and amusement)]" caption="Moving Avg (Recreation and amusement)" attribute="1" defaultMemberUniqueName="[Range].[Moving Avg (Recreation and amusement)].[All]" allUniqueName="[Range].[Moving Avg (Recreation and amusement)].[All]" dimensionUniqueName="[Range]" displayFolder="" count="2" memberValueDatatype="5" unbalanced="0"/>
    <cacheHierarchy uniqueName="[Range].[Education]" caption="Education" attribute="1" defaultMemberUniqueName="[Range].[Education].[All]" allUniqueName="[Range].[Education].[All]" dimensionUniqueName="[Range]" displayFolder="" count="2" memberValueDatatype="5" unbalanced="0"/>
    <cacheHierarchy uniqueName="[Range].[Moving Avg (Education)]" caption="Moving Avg (Education)" attribute="1" defaultMemberUniqueName="[Range].[Moving Avg (Education)].[All]" allUniqueName="[Range].[Moving Avg (Education)].[All]" dimensionUniqueName="[Range]" displayFolder="" count="2" memberValueDatatype="5" unbalanced="0"/>
    <cacheHierarchy uniqueName="[Range].[Personal care and effects]" caption="Personal care and effects" attribute="1" defaultMemberUniqueName="[Range].[Personal care and effects].[All]" allUniqueName="[Range].[Personal care and effects].[All]" dimensionUniqueName="[Range]" displayFolder="" count="2" memberValueDatatype="5" unbalanced="0"/>
    <cacheHierarchy uniqueName="[Range].[Moving Avg (Personal care and effects)]" caption="Moving Avg (Personal care and effects)" attribute="1" defaultMemberUniqueName="[Range].[Moving Avg (Personal care and effects)].[All]" allUniqueName="[Range].[Moving Avg (Personal care and effects)].[All]" dimensionUniqueName="[Range]" displayFolder="" count="2" memberValueDatatype="5" unbalanced="0"/>
    <cacheHierarchy uniqueName="[Range].[Miscellaneous]" caption="Miscellaneous" attribute="1" defaultMemberUniqueName="[Range].[Miscellaneous].[All]" allUniqueName="[Range].[Miscellaneous].[All]" dimensionUniqueName="[Range]" displayFolder="" count="2" memberValueDatatype="5" unbalanced="0"/>
    <cacheHierarchy uniqueName="[Range].[Moving Avg (Miscellaneous)]" caption="Moving Avg (Miscellaneous)" attribute="1" defaultMemberUniqueName="[Range].[Moving Avg (Miscellaneous)].[All]" allUniqueName="[Range].[Moving Avg (Miscellaneous)].[All]" dimensionUniqueName="[Range]" displayFolder="" count="2" memberValueDatatype="5" unbalanced="0"/>
    <cacheHierarchy uniqueName="[Range].[General index]" caption="General index" attribute="1" defaultMemberUniqueName="[Range].[General index].[All]" allUniqueName="[Range].[General index].[All]" dimensionUniqueName="[Range]" displayFolder="" count="2" memberValueDatatype="5" unbalanced="0"/>
    <cacheHierarchy uniqueName="[Range 1].[Sector]" caption="Sector" attribute="1" defaultMemberUniqueName="[Range 1].[Sector].[All]" allUniqueName="[Range 1].[Sector].[All]" dimensionUniqueName="[Range 1]" displayFolder="" count="2" memberValueDatatype="130" unbalanced="0"/>
    <cacheHierarchy uniqueName="[Range 1].[Year]" caption="Year" attribute="1" defaultMemberUniqueName="[Range 1].[Year].[All]" allUniqueName="[Range 1].[Year].[All]" dimensionUniqueName="[Range 1]" displayFolder="" count="2" memberValueDatatype="20" unbalanced="0"/>
    <cacheHierarchy uniqueName="[Range 1].[Month]" caption="Month" attribute="1" defaultMemberUniqueName="[Range 1].[Month].[All]" allUniqueName="[Range 1].[Month].[All]" dimensionUniqueName="[Range 1]" displayFolder="" count="2" memberValueDatatype="130" unbalanced="0"/>
    <cacheHierarchy uniqueName="[Range 1].[Year-Month]" caption="Year-Month" attribute="1" defaultMemberUniqueName="[Range 1].[Year-Month].[All]" allUniqueName="[Range 1].[Year-Month].[All]" dimensionUniqueName="[Range 1]" displayFolder="" count="2" memberValueDatatype="130" unbalanced="0"/>
    <cacheHierarchy uniqueName="[Range 1].[Cereals and products]" caption="Cereals and products" attribute="1" defaultMemberUniqueName="[Range 1].[Cereals and products].[All]" allUniqueName="[Range 1].[Cereals and products].[All]" dimensionUniqueName="[Range 1]" displayFolder="" count="2" memberValueDatatype="5" unbalanced="0"/>
    <cacheHierarchy uniqueName="[Range 1].[Meat and fish]" caption="Meat and fish" attribute="1" defaultMemberUniqueName="[Range 1].[Meat and fish].[All]" allUniqueName="[Range 1].[Meat and fish].[All]" dimensionUniqueName="[Range 1]" displayFolder="" count="2" memberValueDatatype="5" unbalanced="0"/>
    <cacheHierarchy uniqueName="[Range 1].[Egg]" caption="Egg" attribute="1" defaultMemberUniqueName="[Range 1].[Egg].[All]" allUniqueName="[Range 1].[Egg].[All]" dimensionUniqueName="[Range 1]" displayFolder="" count="2" memberValueDatatype="5" unbalanced="0"/>
    <cacheHierarchy uniqueName="[Range 1].[Milk and products]" caption="Milk and products" attribute="1" defaultMemberUniqueName="[Range 1].[Milk and products].[All]" allUniqueName="[Range 1].[Milk and products].[All]" dimensionUniqueName="[Range 1]" displayFolder="" count="2" memberValueDatatype="5" unbalanced="0"/>
    <cacheHierarchy uniqueName="[Range 1].[Oils and fats]" caption="Oils and fats" attribute="1" defaultMemberUniqueName="[Range 1].[Oils and fats].[All]" allUniqueName="[Range 1].[Oils and fats].[All]" dimensionUniqueName="[Range 1]" displayFolder="" count="2" memberValueDatatype="5" unbalanced="0"/>
    <cacheHierarchy uniqueName="[Range 1].[Fruits]" caption="Fruits" attribute="1" defaultMemberUniqueName="[Range 1].[Fruits].[All]" allUniqueName="[Range 1].[Fruits].[All]" dimensionUniqueName="[Range 1]" displayFolder="" count="2" memberValueDatatype="5" unbalanced="0"/>
    <cacheHierarchy uniqueName="[Range 1].[Vegetables]" caption="Vegetables" attribute="1" defaultMemberUniqueName="[Range 1].[Vegetables].[All]" allUniqueName="[Range 1].[Vegetables].[All]" dimensionUniqueName="[Range 1]" displayFolder="" count="2" memberValueDatatype="5" unbalanced="0"/>
    <cacheHierarchy uniqueName="[Range 1].[Pulses and products]" caption="Pulses and products" attribute="1" defaultMemberUniqueName="[Range 1].[Pulses and products].[All]" allUniqueName="[Range 1].[Pulses and products].[All]" dimensionUniqueName="[Range 1]" displayFolder="" count="2" memberValueDatatype="5" unbalanced="0"/>
    <cacheHierarchy uniqueName="[Range 1].[Sugar and Confectionery]" caption="Sugar and Confectionery" attribute="1" defaultMemberUniqueName="[Range 1].[Sugar and Confectionery].[All]" allUniqueName="[Range 1].[Sugar and Confectionery].[All]" dimensionUniqueName="[Range 1]" displayFolder="" count="2" memberValueDatatype="5" unbalanced="0"/>
    <cacheHierarchy uniqueName="[Range 1].[Spices]" caption="Spices" attribute="1" defaultMemberUniqueName="[Range 1].[Spices].[All]" allUniqueName="[Range 1].[Spices].[All]" dimensionUniqueName="[Range 1]" displayFolder="" count="2" memberValueDatatype="5" unbalanced="0"/>
    <cacheHierarchy uniqueName="[Range 1].[Non-alcoholic beverages]" caption="Non-alcoholic beverages" attribute="1" defaultMemberUniqueName="[Range 1].[Non-alcoholic beverages].[All]" allUniqueName="[Range 1].[Non-alcoholic beverages].[All]" dimensionUniqueName="[Range 1]" displayFolder="" count="2" memberValueDatatype="5" unbalanced="0"/>
    <cacheHierarchy uniqueName="[Range 1].[Prepared meals, snacks, sweets etc.]" caption="Prepared meals, snacks, sweets etc." attribute="1" defaultMemberUniqueName="[Range 1].[Prepared meals, snacks, sweets etc.].[All]" allUniqueName="[Range 1].[Prepared meals, snacks, sweets etc.].[All]" dimensionUniqueName="[Range 1]" displayFolder="" count="2" memberValueDatatype="5" unbalanced="0"/>
    <cacheHierarchy uniqueName="[Range 1].[Food and beverages]" caption="Food and beverages" attribute="1" defaultMemberUniqueName="[Range 1].[Food and beverages].[All]" allUniqueName="[Range 1].[Food and beverages].[All]" dimensionUniqueName="[Range 1]" displayFolder="" count="2" memberValueDatatype="5" unbalanced="0"/>
    <cacheHierarchy uniqueName="[Range 1].[Food]" caption="Food" attribute="1" defaultMemberUniqueName="[Range 1].[Food].[All]" allUniqueName="[Range 1].[Food].[All]" dimensionUniqueName="[Range 1]" displayFolder="" count="2" memberValueDatatype="5" unbalanced="0"/>
    <cacheHierarchy uniqueName="[Range 1].[Genral Index]" caption="Genral Index" attribute="1" defaultMemberUniqueName="[Range 1].[Genral Index].[All]" allUniqueName="[Range 1].[Genral Index].[All]" dimensionUniqueName="[Range 1]" displayFolder="" count="2" memberValueDatatype="130" unbalanced="0"/>
    <cacheHierarchy uniqueName="[Range 1].[Pan, tobacco and intoxicants]" caption="Pan, tobacco and intoxicants" attribute="1" defaultMemberUniqueName="[Range 1].[Pan, tobacco and intoxicants].[All]" allUniqueName="[Range 1].[Pan, tobacco and intoxicants].[All]" dimensionUniqueName="[Range 1]" displayFolder="" count="2" memberValueDatatype="5" unbalanced="0"/>
    <cacheHierarchy uniqueName="[Range 1].[Non essential]" caption="Non essential" attribute="1" defaultMemberUniqueName="[Range 1].[Non essential].[All]" allUniqueName="[Range 1].[Non essential].[All]" dimensionUniqueName="[Range 1]" displayFolder="" count="2" memberValueDatatype="5" unbalanced="0"/>
    <cacheHierarchy uniqueName="[Range 1].[Clothing]" caption="Clothing" attribute="1" defaultMemberUniqueName="[Range 1].[Clothing].[All]" allUniqueName="[Range 1].[Clothing].[All]" dimensionUniqueName="[Range 1]" displayFolder="" count="2" memberValueDatatype="5" unbalanced="0"/>
    <cacheHierarchy uniqueName="[Range 1].[Footwear]" caption="Footwear" attribute="1" defaultMemberUniqueName="[Range 1].[Footwear].[All]" allUniqueName="[Range 1].[Footwear].[All]" dimensionUniqueName="[Range 1]" displayFolder="" count="2" memberValueDatatype="5" unbalanced="0"/>
    <cacheHierarchy uniqueName="[Range 1].[Clothing and footwear]" caption="Clothing and footwear" attribute="1" defaultMemberUniqueName="[Range 1].[Clothing and footwear].[All]" allUniqueName="[Range 1].[Clothing and footwear].[All]" dimensionUniqueName="[Range 1]" displayFolder="" count="2" memberValueDatatype="5" unbalanced="0"/>
    <cacheHierarchy uniqueName="[Range 1].[Housing Cleaned]" caption="Housing Cleaned" attribute="1" defaultMemberUniqueName="[Range 1].[Housing Cleaned].[All]" allUniqueName="[Range 1].[Housing Cleaned].[All]" dimensionUniqueName="[Range 1]" displayFolder="" count="2" memberValueDatatype="5" unbalanced="0"/>
    <cacheHierarchy uniqueName="[Range 1].[Fuel and light]" caption="Fuel and light" attribute="1" defaultMemberUniqueName="[Range 1].[Fuel and light].[All]" allUniqueName="[Range 1].[Fuel and light].[All]" dimensionUniqueName="[Range 1]" displayFolder="" count="2" memberValueDatatype="5" unbalanced="0"/>
    <cacheHierarchy uniqueName="[Range 1].[Household goods and services]" caption="Household goods and services" attribute="1" defaultMemberUniqueName="[Range 1].[Household goods and services].[All]" allUniqueName="[Range 1].[Household goods and services].[All]" dimensionUniqueName="[Range 1]" displayFolder="" count="2" memberValueDatatype="5" unbalanced="0"/>
    <cacheHierarchy uniqueName="[Range 1].[Transport and communication]" caption="Transport and communication" attribute="1" defaultMemberUniqueName="[Range 1].[Transport and communication].[All]" allUniqueName="[Range 1].[Transport and communication].[All]" dimensionUniqueName="[Range 1]" displayFolder="" count="2" memberValueDatatype="5" unbalanced="0"/>
    <cacheHierarchy uniqueName="[Range 1].[Recreation and amusement]" caption="Recreation and amusement" attribute="1" defaultMemberUniqueName="[Range 1].[Recreation and amusement].[All]" allUniqueName="[Range 1].[Recreation and amusement].[All]" dimensionUniqueName="[Range 1]" displayFolder="" count="2" memberValueDatatype="5" unbalanced="0"/>
    <cacheHierarchy uniqueName="[Range 1].[Education]" caption="Education" attribute="1" defaultMemberUniqueName="[Range 1].[Education].[All]" allUniqueName="[Range 1].[Education].[All]" dimensionUniqueName="[Range 1]" displayFolder="" count="2" memberValueDatatype="5" unbalanced="0"/>
    <cacheHierarchy uniqueName="[Range 1].[Miscellaneous]" caption="Miscellaneous" attribute="1" defaultMemberUniqueName="[Range 1].[Miscellaneous].[All]" allUniqueName="[Range 1].[Miscellaneous].[All]" dimensionUniqueName="[Range 1]" displayFolder="" count="2" memberValueDatatype="5" unbalanced="0"/>
    <cacheHierarchy uniqueName="[Range 1].[Essential]" caption="Essential" attribute="1" defaultMemberUniqueName="[Range 1].[Essential].[All]" allUniqueName="[Range 1].[Essential].[All]" dimensionUniqueName="[Range 1]" displayFolder="" count="2" memberValueDatatype="5" unbalanced="0"/>
    <cacheHierarchy uniqueName="[Range 1].[Health]" caption="Health" attribute="1" defaultMemberUniqueName="[Range 1].[Health].[All]" allUniqueName="[Range 1].[Health].[All]" dimensionUniqueName="[Range 1]" displayFolder="" count="2" memberValueDatatype="5" unbalanced="0"/>
    <cacheHierarchy uniqueName="[Range 1].[Personal care and effects]" caption="Personal care and effects" attribute="1" defaultMemberUniqueName="[Range 1].[Personal care and effects].[All]" allUniqueName="[Range 1].[Personal care and effects].[All]" dimensionUniqueName="[Range 1]" displayFolder="" count="2" memberValueDatatype="5" unbalanced="0"/>
    <cacheHierarchy uniqueName="[Range 1].[Healthcare]" caption="Healthcare" attribute="1" defaultMemberUniqueName="[Range 1].[Healthcare].[All]" allUniqueName="[Range 1].[Healthcare].[All]" dimensionUniqueName="[Range 1]" displayFolder="" count="2" memberValueDatatype="5" unbalanced="0"/>
    <cacheHierarchy uniqueName="[Range 1].[General index]" caption="General index" attribute="1" defaultMemberUniqueName="[Range 1].[General index].[All]" allUniqueName="[Range 1].[General index].[All]" dimensionUniqueName="[Range 1]" displayFolder="" count="2" memberValueDatatype="5" unbalanced="0"/>
    <cacheHierarchy uniqueName="[Range 2].[Sector]" caption="Sector" attribute="1" defaultMemberUniqueName="[Range 2].[Sector].[All]" allUniqueName="[Range 2].[Sector].[All]" dimensionUniqueName="[Range 2]" displayFolder="" count="2" memberValueDatatype="130" unbalanced="0"/>
    <cacheHierarchy uniqueName="[Range 2].[Year]" caption="Year" attribute="1" defaultMemberUniqueName="[Range 2].[Year].[All]" allUniqueName="[Range 2].[Year].[All]" dimensionUniqueName="[Range 2]" displayFolder="" count="2" memberValueDatatype="20" unbalanced="0">
      <fieldsUsage count="2">
        <fieldUsage x="-1"/>
        <fieldUsage x="28"/>
      </fieldsUsage>
    </cacheHierarchy>
    <cacheHierarchy uniqueName="[Range 2].[Month]" caption="Month" attribute="1" defaultMemberUniqueName="[Range 2].[Month].[All]" allUniqueName="[Range 2].[Month].[All]" dimensionUniqueName="[Range 2]" displayFolder="" count="2" memberValueDatatype="130" unbalanced="0"/>
    <cacheHierarchy uniqueName="[Range 2].[Year-Month]" caption="Year-Month" attribute="1" defaultMemberUniqueName="[Range 2].[Year-Month].[All]" allUniqueName="[Range 2].[Year-Month].[All]" dimensionUniqueName="[Range 2]" displayFolder="" count="2" memberValueDatatype="130" unbalanced="0"/>
    <cacheHierarchy uniqueName="[Range 2].[Cereals and products]" caption="Cereals and products" attribute="1" defaultMemberUniqueName="[Range 2].[Cereals and products].[All]" allUniqueName="[Range 2].[Cereals and products].[All]" dimensionUniqueName="[Range 2]" displayFolder="" count="2" memberValueDatatype="5" unbalanced="0"/>
    <cacheHierarchy uniqueName="[Range 2].[Meat and fish]" caption="Meat and fish" attribute="1" defaultMemberUniqueName="[Range 2].[Meat and fish].[All]" allUniqueName="[Range 2].[Meat and fish].[All]" dimensionUniqueName="[Range 2]" displayFolder="" count="2" memberValueDatatype="5" unbalanced="0"/>
    <cacheHierarchy uniqueName="[Range 2].[Egg]" caption="Egg" attribute="1" defaultMemberUniqueName="[Range 2].[Egg].[All]" allUniqueName="[Range 2].[Egg].[All]" dimensionUniqueName="[Range 2]" displayFolder="" count="2" memberValueDatatype="5" unbalanced="0"/>
    <cacheHierarchy uniqueName="[Range 2].[Milk and products]" caption="Milk and products" attribute="1" defaultMemberUniqueName="[Range 2].[Milk and products].[All]" allUniqueName="[Range 2].[Milk and products].[All]" dimensionUniqueName="[Range 2]" displayFolder="" count="2" memberValueDatatype="5" unbalanced="0"/>
    <cacheHierarchy uniqueName="[Range 2].[Oils and fats]" caption="Oils and fats" attribute="1" defaultMemberUniqueName="[Range 2].[Oils and fats].[All]" allUniqueName="[Range 2].[Oils and fats].[All]" dimensionUniqueName="[Range 2]" displayFolder="" count="2" memberValueDatatype="5" unbalanced="0"/>
    <cacheHierarchy uniqueName="[Range 2].[Fruits]" caption="Fruits" attribute="1" defaultMemberUniqueName="[Range 2].[Fruits].[All]" allUniqueName="[Range 2].[Fruits].[All]" dimensionUniqueName="[Range 2]" displayFolder="" count="2" memberValueDatatype="5" unbalanced="0"/>
    <cacheHierarchy uniqueName="[Range 2].[Vegetables]" caption="Vegetables" attribute="1" defaultMemberUniqueName="[Range 2].[Vegetables].[All]" allUniqueName="[Range 2].[Vegetables].[All]" dimensionUniqueName="[Range 2]" displayFolder="" count="2" memberValueDatatype="5" unbalanced="0"/>
    <cacheHierarchy uniqueName="[Range 2].[Pulses and products]" caption="Pulses and products" attribute="1" defaultMemberUniqueName="[Range 2].[Pulses and products].[All]" allUniqueName="[Range 2].[Pulses and products].[All]" dimensionUniqueName="[Range 2]" displayFolder="" count="2" memberValueDatatype="5" unbalanced="0"/>
    <cacheHierarchy uniqueName="[Range 2].[Sugar and Confectionery]" caption="Sugar and Confectionery" attribute="1" defaultMemberUniqueName="[Range 2].[Sugar and Confectionery].[All]" allUniqueName="[Range 2].[Sugar and Confectionery].[All]" dimensionUniqueName="[Range 2]" displayFolder="" count="2" memberValueDatatype="5" unbalanced="0"/>
    <cacheHierarchy uniqueName="[Range 2].[Spices]" caption="Spices" attribute="1" defaultMemberUniqueName="[Range 2].[Spices].[All]" allUniqueName="[Range 2].[Spices].[All]" dimensionUniqueName="[Range 2]" displayFolder="" count="2" memberValueDatatype="5" unbalanced="0"/>
    <cacheHierarchy uniqueName="[Range 2].[Non-alcoholic beverages]" caption="Non-alcoholic beverages" attribute="1" defaultMemberUniqueName="[Range 2].[Non-alcoholic beverages].[All]" allUniqueName="[Range 2].[Non-alcoholic beverages].[All]" dimensionUniqueName="[Range 2]" displayFolder="" count="2" memberValueDatatype="5" unbalanced="0"/>
    <cacheHierarchy uniqueName="[Range 2].[Prepared meals, snacks, sweets etc.]" caption="Prepared meals, snacks, sweets etc." attribute="1" defaultMemberUniqueName="[Range 2].[Prepared meals, snacks, sweets etc.].[All]" allUniqueName="[Range 2].[Prepared meals, snacks, sweets etc.].[All]" dimensionUniqueName="[Range 2]" displayFolder="" count="2" memberValueDatatype="5" unbalanced="0"/>
    <cacheHierarchy uniqueName="[Range 2].[Food and beverages]" caption="Food and beverages" attribute="1" defaultMemberUniqueName="[Range 2].[Food and beverages].[All]" allUniqueName="[Range 2].[Food and beverages].[All]" dimensionUniqueName="[Range 2]" displayFolder="" count="2" memberValueDatatype="5" unbalanced="0"/>
    <cacheHierarchy uniqueName="[Range 2].[Food]" caption="Food" attribute="1" defaultMemberUniqueName="[Range 2].[Food].[All]" allUniqueName="[Range 2].[Food].[All]" dimensionUniqueName="[Range 2]" displayFolder="" count="2" memberValueDatatype="5" unbalanced="0"/>
    <cacheHierarchy uniqueName="[Measures].[__XL_Count Range]" caption="__XL_Count Range" measure="1" displayFolder="" measureGroup="Range" count="0" hidden="1"/>
    <cacheHierarchy uniqueName="[Measures].[__XL_Count Range 2]" caption="__XL_Count Range 2" measure="1" displayFolder="" measureGroup="Range 2" count="0" hidden="1"/>
    <cacheHierarchy uniqueName="[Measures].[__XL_Count Range 1]" caption="__XL_Count Range 1" measure="1" displayFolder="" measureGroup="Range 1" count="0" hidden="1"/>
    <cacheHierarchy uniqueName="[Measures].[__XL_Count All_India_Index_Upto_April23__1]" caption="__XL_Count All_India_Index_Upto_April23__1" measure="1" displayFolder="" measureGroup="All_India_Index_Upto_April23__1" count="0" hidden="1"/>
    <cacheHierarchy uniqueName="[Measures].[__No measures defined]" caption="__No measures defined" measure="1" displayFolder="" count="0" hidden="1"/>
    <cacheHierarchy uniqueName="[Measures].[Sum of Cereals and products]" caption="Sum of Cereals and products" measure="1" displayFolder="" measureGroup="Range" count="0" oneField="1" hidden="1">
      <fieldsUsage count="1">
        <fieldUsage x="1"/>
      </fieldsUsage>
      <extLst>
        <ext xmlns:x15="http://schemas.microsoft.com/office/spreadsheetml/2010/11/main" uri="{B97F6D7D-B522-45F9-BDA1-12C45D357490}">
          <x15:cacheHierarchy aggregatedColumn="34"/>
        </ext>
      </extLst>
    </cacheHierarchy>
    <cacheHierarchy uniqueName="[Measures].[Average of Cereals and products]" caption="Average of Cereals and products" measure="1" displayFolder="" measureGroup="Range" count="0" hidden="1">
      <extLst>
        <ext xmlns:x15="http://schemas.microsoft.com/office/spreadsheetml/2010/11/main" uri="{B97F6D7D-B522-45F9-BDA1-12C45D357490}">
          <x15:cacheHierarchy aggregatedColumn="34"/>
        </ext>
      </extLst>
    </cacheHierarchy>
    <cacheHierarchy uniqueName="[Measures].[Sum of Meat and fish]" caption="Sum of Meat and fish" measure="1" displayFolder="" measureGroup="Range" count="0" oneField="1" hidden="1">
      <fieldsUsage count="1">
        <fieldUsage x="2"/>
      </fieldsUsage>
      <extLst>
        <ext xmlns:x15="http://schemas.microsoft.com/office/spreadsheetml/2010/11/main" uri="{B97F6D7D-B522-45F9-BDA1-12C45D357490}">
          <x15:cacheHierarchy aggregatedColumn="36"/>
        </ext>
      </extLst>
    </cacheHierarchy>
    <cacheHierarchy uniqueName="[Measures].[Average of Meat and fish]" caption="Average of Meat and fish" measure="1" displayFolder="" measureGroup="Range" count="0" hidden="1">
      <extLst>
        <ext xmlns:x15="http://schemas.microsoft.com/office/spreadsheetml/2010/11/main" uri="{B97F6D7D-B522-45F9-BDA1-12C45D357490}">
          <x15:cacheHierarchy aggregatedColumn="36"/>
        </ext>
      </extLst>
    </cacheHierarchy>
    <cacheHierarchy uniqueName="[Measures].[Sum of Egg]" caption="Sum of Egg" measure="1" displayFolder="" measureGroup="Range" count="0" oneField="1" hidden="1">
      <fieldsUsage count="1">
        <fieldUsage x="3"/>
      </fieldsUsage>
      <extLst>
        <ext xmlns:x15="http://schemas.microsoft.com/office/spreadsheetml/2010/11/main" uri="{B97F6D7D-B522-45F9-BDA1-12C45D357490}">
          <x15:cacheHierarchy aggregatedColumn="38"/>
        </ext>
      </extLst>
    </cacheHierarchy>
    <cacheHierarchy uniqueName="[Measures].[Average of Egg]" caption="Average of Egg" measure="1" displayFolder="" measureGroup="Range" count="0" hidden="1">
      <extLst>
        <ext xmlns:x15="http://schemas.microsoft.com/office/spreadsheetml/2010/11/main" uri="{B97F6D7D-B522-45F9-BDA1-12C45D357490}">
          <x15:cacheHierarchy aggregatedColumn="38"/>
        </ext>
      </extLst>
    </cacheHierarchy>
    <cacheHierarchy uniqueName="[Measures].[Sum of Milk and products]" caption="Sum of Milk and products" measure="1" displayFolder="" measureGroup="Range" count="0" oneField="1" hidden="1">
      <fieldsUsage count="1">
        <fieldUsage x="4"/>
      </fieldsUsage>
      <extLst>
        <ext xmlns:x15="http://schemas.microsoft.com/office/spreadsheetml/2010/11/main" uri="{B97F6D7D-B522-45F9-BDA1-12C45D357490}">
          <x15:cacheHierarchy aggregatedColumn="40"/>
        </ext>
      </extLst>
    </cacheHierarchy>
    <cacheHierarchy uniqueName="[Measures].[Average of Milk and products]" caption="Average of Milk and products" measure="1" displayFolder="" measureGroup="Range" count="0" hidden="1">
      <extLst>
        <ext xmlns:x15="http://schemas.microsoft.com/office/spreadsheetml/2010/11/main" uri="{B97F6D7D-B522-45F9-BDA1-12C45D357490}">
          <x15:cacheHierarchy aggregatedColumn="40"/>
        </ext>
      </extLst>
    </cacheHierarchy>
    <cacheHierarchy uniqueName="[Measures].[Sum of Oils and fats]" caption="Sum of Oils and fats" measure="1" displayFolder="" measureGroup="Range" count="0" oneField="1" hidden="1">
      <fieldsUsage count="1">
        <fieldUsage x="5"/>
      </fieldsUsage>
      <extLst>
        <ext xmlns:x15="http://schemas.microsoft.com/office/spreadsheetml/2010/11/main" uri="{B97F6D7D-B522-45F9-BDA1-12C45D357490}">
          <x15:cacheHierarchy aggregatedColumn="42"/>
        </ext>
      </extLst>
    </cacheHierarchy>
    <cacheHierarchy uniqueName="[Measures].[Average of Oils and fats]" caption="Average of Oils and fats" measure="1" displayFolder="" measureGroup="Range" count="0" hidden="1">
      <extLst>
        <ext xmlns:x15="http://schemas.microsoft.com/office/spreadsheetml/2010/11/main" uri="{B97F6D7D-B522-45F9-BDA1-12C45D357490}">
          <x15:cacheHierarchy aggregatedColumn="42"/>
        </ext>
      </extLst>
    </cacheHierarchy>
    <cacheHierarchy uniqueName="[Measures].[Sum of Fruits]" caption="Sum of Fruits" measure="1" displayFolder="" measureGroup="Range" count="0" oneField="1" hidden="1">
      <fieldsUsage count="1">
        <fieldUsage x="6"/>
      </fieldsUsage>
      <extLst>
        <ext xmlns:x15="http://schemas.microsoft.com/office/spreadsheetml/2010/11/main" uri="{B97F6D7D-B522-45F9-BDA1-12C45D357490}">
          <x15:cacheHierarchy aggregatedColumn="44"/>
        </ext>
      </extLst>
    </cacheHierarchy>
    <cacheHierarchy uniqueName="[Measures].[Average of Fruits]" caption="Average of Fruits" measure="1" displayFolder="" measureGroup="Range" count="0" hidden="1">
      <extLst>
        <ext xmlns:x15="http://schemas.microsoft.com/office/spreadsheetml/2010/11/main" uri="{B97F6D7D-B522-45F9-BDA1-12C45D357490}">
          <x15:cacheHierarchy aggregatedColumn="44"/>
        </ext>
      </extLst>
    </cacheHierarchy>
    <cacheHierarchy uniqueName="[Measures].[Sum of Vegetables]" caption="Sum of Vegetables" measure="1" displayFolder="" measureGroup="Range" count="0" oneField="1" hidden="1">
      <fieldsUsage count="1">
        <fieldUsage x="7"/>
      </fieldsUsage>
      <extLst>
        <ext xmlns:x15="http://schemas.microsoft.com/office/spreadsheetml/2010/11/main" uri="{B97F6D7D-B522-45F9-BDA1-12C45D357490}">
          <x15:cacheHierarchy aggregatedColumn="46"/>
        </ext>
      </extLst>
    </cacheHierarchy>
    <cacheHierarchy uniqueName="[Measures].[Average of Vegetables]" caption="Average of Vegetables" measure="1" displayFolder="" measureGroup="Range" count="0" hidden="1">
      <extLst>
        <ext xmlns:x15="http://schemas.microsoft.com/office/spreadsheetml/2010/11/main" uri="{B97F6D7D-B522-45F9-BDA1-12C45D357490}">
          <x15:cacheHierarchy aggregatedColumn="46"/>
        </ext>
      </extLst>
    </cacheHierarchy>
    <cacheHierarchy uniqueName="[Measures].[Sum of Pulses and products]" caption="Sum of Pulses and products" measure="1" displayFolder="" measureGroup="Range" count="0" oneField="1" hidden="1">
      <fieldsUsage count="1">
        <fieldUsage x="8"/>
      </fieldsUsage>
      <extLst>
        <ext xmlns:x15="http://schemas.microsoft.com/office/spreadsheetml/2010/11/main" uri="{B97F6D7D-B522-45F9-BDA1-12C45D357490}">
          <x15:cacheHierarchy aggregatedColumn="48"/>
        </ext>
      </extLst>
    </cacheHierarchy>
    <cacheHierarchy uniqueName="[Measures].[Average of Pulses and products]" caption="Average of Pulses and products" measure="1" displayFolder="" measureGroup="Range" count="0" hidden="1">
      <extLst>
        <ext xmlns:x15="http://schemas.microsoft.com/office/spreadsheetml/2010/11/main" uri="{B97F6D7D-B522-45F9-BDA1-12C45D357490}">
          <x15:cacheHierarchy aggregatedColumn="48"/>
        </ext>
      </extLst>
    </cacheHierarchy>
    <cacheHierarchy uniqueName="[Measures].[Sum of Year]" caption="Sum of Year" measure="1" displayFolder="" measureGroup="Range" count="0" hidden="1">
      <extLst>
        <ext xmlns:x15="http://schemas.microsoft.com/office/spreadsheetml/2010/11/main" uri="{B97F6D7D-B522-45F9-BDA1-12C45D357490}">
          <x15:cacheHierarchy aggregatedColumn="31"/>
        </ext>
      </extLst>
    </cacheHierarchy>
    <cacheHierarchy uniqueName="[Measures].[Sum of Sugar and Confectionery]" caption="Sum of Sugar and Confectionery" measure="1" displayFolder="" measureGroup="Range" count="0" oneField="1" hidden="1">
      <fieldsUsage count="1">
        <fieldUsage x="9"/>
      </fieldsUsage>
      <extLst>
        <ext xmlns:x15="http://schemas.microsoft.com/office/spreadsheetml/2010/11/main" uri="{B97F6D7D-B522-45F9-BDA1-12C45D357490}">
          <x15:cacheHierarchy aggregatedColumn="50"/>
        </ext>
      </extLst>
    </cacheHierarchy>
    <cacheHierarchy uniqueName="[Measures].[Sum of Spices]" caption="Sum of Spices" measure="1" displayFolder="" measureGroup="Range" count="0" oneField="1" hidden="1">
      <fieldsUsage count="1">
        <fieldUsage x="10"/>
      </fieldsUsage>
      <extLst>
        <ext xmlns:x15="http://schemas.microsoft.com/office/spreadsheetml/2010/11/main" uri="{B97F6D7D-B522-45F9-BDA1-12C45D357490}">
          <x15:cacheHierarchy aggregatedColumn="52"/>
        </ext>
      </extLst>
    </cacheHierarchy>
    <cacheHierarchy uniqueName="[Measures].[Sum of Non-alcoholic beverages]" caption="Sum of Non-alcoholic beverages" measure="1" displayFolder="" measureGroup="Range" count="0" oneField="1" hidden="1">
      <fieldsUsage count="1">
        <fieldUsage x="11"/>
      </fieldsUsage>
      <extLst>
        <ext xmlns:x15="http://schemas.microsoft.com/office/spreadsheetml/2010/11/main" uri="{B97F6D7D-B522-45F9-BDA1-12C45D357490}">
          <x15:cacheHierarchy aggregatedColumn="54"/>
        </ext>
      </extLst>
    </cacheHierarchy>
    <cacheHierarchy uniqueName="[Measures].[Sum of Prepared meals, snacks, sweets etc.]" caption="Sum of Prepared meals, snacks, sweets etc." measure="1" displayFolder="" measureGroup="Range" count="0" oneField="1" hidden="1">
      <fieldsUsage count="1">
        <fieldUsage x="12"/>
      </fieldsUsage>
      <extLst>
        <ext xmlns:x15="http://schemas.microsoft.com/office/spreadsheetml/2010/11/main" uri="{B97F6D7D-B522-45F9-BDA1-12C45D357490}">
          <x15:cacheHierarchy aggregatedColumn="56"/>
        </ext>
      </extLst>
    </cacheHierarchy>
    <cacheHierarchy uniqueName="[Measures].[Sum of Food and beverages]" caption="Sum of Food and beverages" measure="1" displayFolder="" measureGroup="Range" count="0" oneField="1" hidden="1">
      <fieldsUsage count="1">
        <fieldUsage x="13"/>
      </fieldsUsage>
      <extLst>
        <ext xmlns:x15="http://schemas.microsoft.com/office/spreadsheetml/2010/11/main" uri="{B97F6D7D-B522-45F9-BDA1-12C45D357490}">
          <x15:cacheHierarchy aggregatedColumn="58"/>
        </ext>
      </extLst>
    </cacheHierarchy>
    <cacheHierarchy uniqueName="[Measures].[Sum of Pan, tobacco and intoxicants]" caption="Sum of Pan, tobacco and intoxicants" measure="1" displayFolder="" measureGroup="Range" count="0" oneField="1" hidden="1">
      <fieldsUsage count="1">
        <fieldUsage x="14"/>
      </fieldsUsage>
      <extLst>
        <ext xmlns:x15="http://schemas.microsoft.com/office/spreadsheetml/2010/11/main" uri="{B97F6D7D-B522-45F9-BDA1-12C45D357490}">
          <x15:cacheHierarchy aggregatedColumn="60"/>
        </ext>
      </extLst>
    </cacheHierarchy>
    <cacheHierarchy uniqueName="[Measures].[Sum of Clothing]" caption="Sum of Clothing" measure="1" displayFolder="" measureGroup="Range" count="0" oneField="1" hidden="1">
      <fieldsUsage count="1">
        <fieldUsage x="15"/>
      </fieldsUsage>
      <extLst>
        <ext xmlns:x15="http://schemas.microsoft.com/office/spreadsheetml/2010/11/main" uri="{B97F6D7D-B522-45F9-BDA1-12C45D357490}">
          <x15:cacheHierarchy aggregatedColumn="62"/>
        </ext>
      </extLst>
    </cacheHierarchy>
    <cacheHierarchy uniqueName="[Measures].[Sum of Footwear]" caption="Sum of Footwear" measure="1" displayFolder="" measureGroup="Range" count="0" oneField="1" hidden="1">
      <fieldsUsage count="1">
        <fieldUsage x="16"/>
      </fieldsUsage>
      <extLst>
        <ext xmlns:x15="http://schemas.microsoft.com/office/spreadsheetml/2010/11/main" uri="{B97F6D7D-B522-45F9-BDA1-12C45D357490}">
          <x15:cacheHierarchy aggregatedColumn="64"/>
        </ext>
      </extLst>
    </cacheHierarchy>
    <cacheHierarchy uniqueName="[Measures].[Sum of Clothing and footwear]" caption="Sum of Clothing and footwear" measure="1" displayFolder="" measureGroup="Range" count="0" oneField="1" hidden="1">
      <fieldsUsage count="1">
        <fieldUsage x="17"/>
      </fieldsUsage>
      <extLst>
        <ext xmlns:x15="http://schemas.microsoft.com/office/spreadsheetml/2010/11/main" uri="{B97F6D7D-B522-45F9-BDA1-12C45D357490}">
          <x15:cacheHierarchy aggregatedColumn="66"/>
        </ext>
      </extLst>
    </cacheHierarchy>
    <cacheHierarchy uniqueName="[Measures].[Sum of Housing Cleaned]" caption="Sum of Housing Cleaned" measure="1" displayFolder="" measureGroup="Range" count="0" oneField="1" hidden="1">
      <fieldsUsage count="1">
        <fieldUsage x="18"/>
      </fieldsUsage>
      <extLst>
        <ext xmlns:x15="http://schemas.microsoft.com/office/spreadsheetml/2010/11/main" uri="{B97F6D7D-B522-45F9-BDA1-12C45D357490}">
          <x15:cacheHierarchy aggregatedColumn="71"/>
        </ext>
      </extLst>
    </cacheHierarchy>
    <cacheHierarchy uniqueName="[Measures].[Sum of Fuel and light]" caption="Sum of Fuel and light" measure="1" displayFolder="" measureGroup="Range" count="0" oneField="1" hidden="1">
      <fieldsUsage count="1">
        <fieldUsage x="19"/>
      </fieldsUsage>
      <extLst>
        <ext xmlns:x15="http://schemas.microsoft.com/office/spreadsheetml/2010/11/main" uri="{B97F6D7D-B522-45F9-BDA1-12C45D357490}">
          <x15:cacheHierarchy aggregatedColumn="72"/>
        </ext>
      </extLst>
    </cacheHierarchy>
    <cacheHierarchy uniqueName="[Measures].[Sum of Household goods and services]" caption="Sum of Household goods and services" measure="1" displayFolder="" measureGroup="Range" count="0" oneField="1" hidden="1">
      <fieldsUsage count="1">
        <fieldUsage x="20"/>
      </fieldsUsage>
      <extLst>
        <ext xmlns:x15="http://schemas.microsoft.com/office/spreadsheetml/2010/11/main" uri="{B97F6D7D-B522-45F9-BDA1-12C45D357490}">
          <x15:cacheHierarchy aggregatedColumn="74"/>
        </ext>
      </extLst>
    </cacheHierarchy>
    <cacheHierarchy uniqueName="[Measures].[Sum of Health]" caption="Sum of Health" measure="1" displayFolder="" measureGroup="Range" count="0" oneField="1" hidden="1">
      <fieldsUsage count="1">
        <fieldUsage x="21"/>
      </fieldsUsage>
      <extLst>
        <ext xmlns:x15="http://schemas.microsoft.com/office/spreadsheetml/2010/11/main" uri="{B97F6D7D-B522-45F9-BDA1-12C45D357490}">
          <x15:cacheHierarchy aggregatedColumn="76"/>
        </ext>
      </extLst>
    </cacheHierarchy>
    <cacheHierarchy uniqueName="[Measures].[Sum of Transport and communication]" caption="Sum of Transport and communication" measure="1" displayFolder="" measureGroup="Range" count="0" oneField="1" hidden="1">
      <fieldsUsage count="1">
        <fieldUsage x="22"/>
      </fieldsUsage>
      <extLst>
        <ext xmlns:x15="http://schemas.microsoft.com/office/spreadsheetml/2010/11/main" uri="{B97F6D7D-B522-45F9-BDA1-12C45D357490}">
          <x15:cacheHierarchy aggregatedColumn="78"/>
        </ext>
      </extLst>
    </cacheHierarchy>
    <cacheHierarchy uniqueName="[Measures].[Sum of Recreation and amusement]" caption="Sum of Recreation and amusement" measure="1" displayFolder="" measureGroup="Range" count="0" oneField="1" hidden="1">
      <fieldsUsage count="1">
        <fieldUsage x="23"/>
      </fieldsUsage>
      <extLst>
        <ext xmlns:x15="http://schemas.microsoft.com/office/spreadsheetml/2010/11/main" uri="{B97F6D7D-B522-45F9-BDA1-12C45D357490}">
          <x15:cacheHierarchy aggregatedColumn="80"/>
        </ext>
      </extLst>
    </cacheHierarchy>
    <cacheHierarchy uniqueName="[Measures].[Sum of Education]" caption="Sum of Education" measure="1" displayFolder="" measureGroup="Range" count="0" oneField="1" hidden="1">
      <fieldsUsage count="1">
        <fieldUsage x="24"/>
      </fieldsUsage>
      <extLst>
        <ext xmlns:x15="http://schemas.microsoft.com/office/spreadsheetml/2010/11/main" uri="{B97F6D7D-B522-45F9-BDA1-12C45D357490}">
          <x15:cacheHierarchy aggregatedColumn="82"/>
        </ext>
      </extLst>
    </cacheHierarchy>
    <cacheHierarchy uniqueName="[Measures].[Sum of Personal care and effects]" caption="Sum of Personal care and effects" measure="1" displayFolder="" measureGroup="Range" count="0" oneField="1" hidden="1">
      <fieldsUsage count="1">
        <fieldUsage x="25"/>
      </fieldsUsage>
      <extLst>
        <ext xmlns:x15="http://schemas.microsoft.com/office/spreadsheetml/2010/11/main" uri="{B97F6D7D-B522-45F9-BDA1-12C45D357490}">
          <x15:cacheHierarchy aggregatedColumn="84"/>
        </ext>
      </extLst>
    </cacheHierarchy>
    <cacheHierarchy uniqueName="[Measures].[Sum of Miscellaneous]" caption="Sum of Miscellaneous" measure="1" displayFolder="" measureGroup="Range" count="0" oneField="1" hidden="1">
      <fieldsUsage count="1">
        <fieldUsage x="26"/>
      </fieldsUsage>
      <extLst>
        <ext xmlns:x15="http://schemas.microsoft.com/office/spreadsheetml/2010/11/main" uri="{B97F6D7D-B522-45F9-BDA1-12C45D357490}">
          <x15:cacheHierarchy aggregatedColumn="86"/>
        </ext>
      </extLst>
    </cacheHierarchy>
    <cacheHierarchy uniqueName="[Measures].[Sum of General index]" caption="Sum of General index" measure="1" displayFolder="" measureGroup="Range" count="0" hidden="1">
      <extLst>
        <ext xmlns:x15="http://schemas.microsoft.com/office/spreadsheetml/2010/11/main" uri="{B97F6D7D-B522-45F9-BDA1-12C45D357490}">
          <x15:cacheHierarchy aggregatedColumn="88"/>
        </ext>
      </extLst>
    </cacheHierarchy>
    <cacheHierarchy uniqueName="[Measures].[Average of General index]" caption="Average of General index" measure="1" displayFolder="" measureGroup="Range" count="0" hidden="1">
      <extLst>
        <ext xmlns:x15="http://schemas.microsoft.com/office/spreadsheetml/2010/11/main" uri="{B97F6D7D-B522-45F9-BDA1-12C45D357490}">
          <x15:cacheHierarchy aggregatedColumn="88"/>
        </ext>
      </extLst>
    </cacheHierarchy>
    <cacheHierarchy uniqueName="[Measures].[Average of Miscellaneous]" caption="Average of Miscellaneous" measure="1" displayFolder="" measureGroup="Range" count="0" hidden="1">
      <extLst>
        <ext xmlns:x15="http://schemas.microsoft.com/office/spreadsheetml/2010/11/main" uri="{B97F6D7D-B522-45F9-BDA1-12C45D357490}">
          <x15:cacheHierarchy aggregatedColumn="86"/>
        </ext>
      </extLst>
    </cacheHierarchy>
    <cacheHierarchy uniqueName="[Measures].[Sum of Food 2]" caption="Sum of Food 2" measure="1" displayFolder="" measureGroup="Range 2" count="0" hidden="1"/>
    <cacheHierarchy uniqueName="[Measures].[Average of Food]" caption="Average of Food" measure="1" displayFolder="" measureGroup="Range 2" count="0" hidden="1"/>
    <cacheHierarchy uniqueName="[Measures].[Sum of Food]" caption="Sum of Food" measure="1" displayFolder="" measureGroup="Range 1" count="0" hidden="1">
      <extLst>
        <ext xmlns:x15="http://schemas.microsoft.com/office/spreadsheetml/2010/11/main" uri="{B97F6D7D-B522-45F9-BDA1-12C45D357490}">
          <x15:cacheHierarchy aggregatedColumn="106"/>
        </ext>
      </extLst>
    </cacheHierarchy>
    <cacheHierarchy uniqueName="[Measures].[Sum of Healthcare]" caption="Sum of Healthcare" measure="1" displayFolder="" measureGroup="Range 1" count="0" hidden="1">
      <extLst>
        <ext xmlns:x15="http://schemas.microsoft.com/office/spreadsheetml/2010/11/main" uri="{B97F6D7D-B522-45F9-BDA1-12C45D357490}">
          <x15:cacheHierarchy aggregatedColumn="123"/>
        </ext>
      </extLst>
    </cacheHierarchy>
    <cacheHierarchy uniqueName="[Measures].[Sum of Essential]" caption="Sum of Essential" measure="1" displayFolder="" measureGroup="Range 1" count="0" hidden="1">
      <extLst>
        <ext xmlns:x15="http://schemas.microsoft.com/office/spreadsheetml/2010/11/main" uri="{B97F6D7D-B522-45F9-BDA1-12C45D357490}">
          <x15:cacheHierarchy aggregatedColumn="120"/>
        </ext>
      </extLst>
    </cacheHierarchy>
    <cacheHierarchy uniqueName="[Measures].[Average of Food 2]" caption="Average of Food 2" measure="1" displayFolder="" measureGroup="Range 1" count="0" hidden="1">
      <extLst>
        <ext xmlns:x15="http://schemas.microsoft.com/office/spreadsheetml/2010/11/main" uri="{B97F6D7D-B522-45F9-BDA1-12C45D357490}">
          <x15:cacheHierarchy aggregatedColumn="106"/>
        </ext>
      </extLst>
    </cacheHierarchy>
    <cacheHierarchy uniqueName="[Measures].[Average of Healthcare]" caption="Average of Healthcare" measure="1" displayFolder="" measureGroup="Range 1" count="0" hidden="1">
      <extLst>
        <ext xmlns:x15="http://schemas.microsoft.com/office/spreadsheetml/2010/11/main" uri="{B97F6D7D-B522-45F9-BDA1-12C45D357490}">
          <x15:cacheHierarchy aggregatedColumn="123"/>
        </ext>
      </extLst>
    </cacheHierarchy>
    <cacheHierarchy uniqueName="[Measures].[Average of Essential]" caption="Average of Essential" measure="1" displayFolder="" measureGroup="Range 1" count="0" hidden="1">
      <extLst>
        <ext xmlns:x15="http://schemas.microsoft.com/office/spreadsheetml/2010/11/main" uri="{B97F6D7D-B522-45F9-BDA1-12C45D357490}">
          <x15:cacheHierarchy aggregatedColumn="120"/>
        </ext>
      </extLst>
    </cacheHierarchy>
  </cacheHierarchies>
  <kpis count="0"/>
  <dimensions count="5">
    <dimension name="All_India_Index_Upto_April23__1" uniqueName="[All_India_Index_Upto_April23__1]" caption="All_India_Index_Upto_April23__1"/>
    <dimension measure="1" name="Measures" uniqueName="[Measures]" caption="Measures"/>
    <dimension name="Range" uniqueName="[Range]" caption="Range"/>
    <dimension name="Range 1" uniqueName="[Range 1]" caption="Range 1"/>
    <dimension name="Range 2" uniqueName="[Range 2]" caption="Range 2"/>
  </dimensions>
  <measureGroups count="4">
    <measureGroup name="All_India_Index_Upto_April23__1" caption="All_India_Index_Upto_April23__1"/>
    <measureGroup name="Range" caption="Range"/>
    <measureGroup name="Range 1" caption="Range 1"/>
    <measureGroup name="Range 2" caption="Range 2"/>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a Singh" refreshedDate="45429.107643518517" backgroundQuery="1" createdVersion="6" refreshedVersion="6" minRefreshableVersion="3" recordCount="0" supportSubquery="1" supportAdvancedDrill="1" xr:uid="{26FEEFB9-B17B-4A17-8AE8-8B2D3695CE58}">
  <cacheSource type="external" connectionId="3"/>
  <cacheFields count="3">
    <cacheField name="[Range].[Year].[Year]" caption="Year" numFmtId="0" hierarchy="31" level="1">
      <sharedItems containsSemiMixedTypes="0" containsString="0" containsNumber="1" containsInteger="1" minValue="2016" maxValue="2023" count="8">
        <n v="2016"/>
        <n v="2017"/>
        <n v="2018"/>
        <n v="2019"/>
        <n v="2020"/>
        <n v="2021"/>
        <n v="2022"/>
        <n v="2023"/>
      </sharedItems>
      <extLst>
        <ext xmlns:x15="http://schemas.microsoft.com/office/spreadsheetml/2010/11/main" uri="{4F2E5C28-24EA-4eb8-9CBF-B6C8F9C3D259}">
          <x15:cachedUniqueNames>
            <x15:cachedUniqueName index="0" name="[Range].[Year].&amp;[2016]"/>
            <x15:cachedUniqueName index="1" name="[Range].[Year].&amp;[2017]"/>
            <x15:cachedUniqueName index="2" name="[Range].[Year].&amp;[2018]"/>
            <x15:cachedUniqueName index="3" name="[Range].[Year].&amp;[2019]"/>
            <x15:cachedUniqueName index="4" name="[Range].[Year].&amp;[2020]"/>
            <x15:cachedUniqueName index="5" name="[Range].[Year].&amp;[2021]"/>
            <x15:cachedUniqueName index="6" name="[Range].[Year].&amp;[2022]"/>
            <x15:cachedUniqueName index="7" name="[Range].[Year].&amp;[2023]"/>
          </x15:cachedUniqueNames>
        </ext>
      </extLst>
    </cacheField>
    <cacheField name="[Range].[Sector].[Sector]" caption="Sector" numFmtId="0" hierarchy="30" level="1">
      <sharedItems containsSemiMixedTypes="0" containsNonDate="0" containsString="0"/>
    </cacheField>
    <cacheField name="[Measures].[Average of General index]" caption="Average of General index" numFmtId="0" hierarchy="165" level="32767"/>
  </cacheFields>
  <cacheHierarchies count="173">
    <cacheHierarchy uniqueName="[All_India_Index_Upto_April23__1].[Sector]" caption="Sector" attribute="1" defaultMemberUniqueName="[All_India_Index_Upto_April23__1].[Sector].[All]" allUniqueName="[All_India_Index_Upto_April23__1].[Sector].[All]" dimensionUniqueName="[All_India_Index_Upto_April23__1]" displayFolder="" count="0" memberValueDatatype="130" unbalanced="0"/>
    <cacheHierarchy uniqueName="[All_India_Index_Upto_April23__1].[Year]" caption="Year" attribute="1" defaultMemberUniqueName="[All_India_Index_Upto_April23__1].[Year].[All]" allUniqueName="[All_India_Index_Upto_April23__1].[Year].[All]" dimensionUniqueName="[All_India_Index_Upto_April23__1]" displayFolder="" count="0" memberValueDatatype="20" unbalanced="0"/>
    <cacheHierarchy uniqueName="[All_India_Index_Upto_April23__1].[Month]" caption="Month" attribute="1" defaultMemberUniqueName="[All_India_Index_Upto_April23__1].[Month].[All]" allUniqueName="[All_India_Index_Upto_April23__1].[Month].[All]" dimensionUniqueName="[All_India_Index_Upto_April23__1]" displayFolder="" count="0" memberValueDatatype="130" unbalanced="0"/>
    <cacheHierarchy uniqueName="[All_India_Index_Upto_April23__1].[Cereals and products]" caption="Cereals and products" attribute="1" defaultMemberUniqueName="[All_India_Index_Upto_April23__1].[Cereals and products].[All]" allUniqueName="[All_India_Index_Upto_April23__1].[Cereals and products].[All]" dimensionUniqueName="[All_India_Index_Upto_April23__1]" displayFolder="" count="0" memberValueDatatype="5" unbalanced="0"/>
    <cacheHierarchy uniqueName="[All_India_Index_Upto_April23__1].[Meat and fish]" caption="Meat and fish" attribute="1" defaultMemberUniqueName="[All_India_Index_Upto_April23__1].[Meat and fish].[All]" allUniqueName="[All_India_Index_Upto_April23__1].[Meat and fish].[All]" dimensionUniqueName="[All_India_Index_Upto_April23__1]" displayFolder="" count="0" memberValueDatatype="5" unbalanced="0"/>
    <cacheHierarchy uniqueName="[All_India_Index_Upto_April23__1].[Egg]" caption="Egg" attribute="1" defaultMemberUniqueName="[All_India_Index_Upto_April23__1].[Egg].[All]" allUniqueName="[All_India_Index_Upto_April23__1].[Egg].[All]" dimensionUniqueName="[All_India_Index_Upto_April23__1]" displayFolder="" count="0" memberValueDatatype="5" unbalanced="0"/>
    <cacheHierarchy uniqueName="[All_India_Index_Upto_April23__1].[Milk and products]" caption="Milk and products" attribute="1" defaultMemberUniqueName="[All_India_Index_Upto_April23__1].[Milk and products].[All]" allUniqueName="[All_India_Index_Upto_April23__1].[Milk and products].[All]" dimensionUniqueName="[All_India_Index_Upto_April23__1]" displayFolder="" count="0" memberValueDatatype="5" unbalanced="0"/>
    <cacheHierarchy uniqueName="[All_India_Index_Upto_April23__1].[Oils and fats]" caption="Oils and fats" attribute="1" defaultMemberUniqueName="[All_India_Index_Upto_April23__1].[Oils and fats].[All]" allUniqueName="[All_India_Index_Upto_April23__1].[Oils and fats].[All]" dimensionUniqueName="[All_India_Index_Upto_April23__1]" displayFolder="" count="0" memberValueDatatype="5" unbalanced="0"/>
    <cacheHierarchy uniqueName="[All_India_Index_Upto_April23__1].[Fruits]" caption="Fruits" attribute="1" defaultMemberUniqueName="[All_India_Index_Upto_April23__1].[Fruits].[All]" allUniqueName="[All_India_Index_Upto_April23__1].[Fruits].[All]" dimensionUniqueName="[All_India_Index_Upto_April23__1]" displayFolder="" count="0" memberValueDatatype="5" unbalanced="0"/>
    <cacheHierarchy uniqueName="[All_India_Index_Upto_April23__1].[Vegetables]" caption="Vegetables" attribute="1" defaultMemberUniqueName="[All_India_Index_Upto_April23__1].[Vegetables].[All]" allUniqueName="[All_India_Index_Upto_April23__1].[Vegetables].[All]" dimensionUniqueName="[All_India_Index_Upto_April23__1]" displayFolder="" count="0" memberValueDatatype="5" unbalanced="0"/>
    <cacheHierarchy uniqueName="[All_India_Index_Upto_April23__1].[Pulses and products]" caption="Pulses and products" attribute="1" defaultMemberUniqueName="[All_India_Index_Upto_April23__1].[Pulses and products].[All]" allUniqueName="[All_India_Index_Upto_April23__1].[Pulses and products].[All]" dimensionUniqueName="[All_India_Index_Upto_April23__1]" displayFolder="" count="0" memberValueDatatype="5" unbalanced="0"/>
    <cacheHierarchy uniqueName="[All_India_Index_Upto_April23__1].[Sugar and Confectionery]" caption="Sugar and Confectionery" attribute="1" defaultMemberUniqueName="[All_India_Index_Upto_April23__1].[Sugar and Confectionery].[All]" allUniqueName="[All_India_Index_Upto_April23__1].[Sugar and Confectionery].[All]" dimensionUniqueName="[All_India_Index_Upto_April23__1]" displayFolder="" count="0" memberValueDatatype="5" unbalanced="0"/>
    <cacheHierarchy uniqueName="[All_India_Index_Upto_April23__1].[Spices]" caption="Spices" attribute="1" defaultMemberUniqueName="[All_India_Index_Upto_April23__1].[Spices].[All]" allUniqueName="[All_India_Index_Upto_April23__1].[Spices].[All]" dimensionUniqueName="[All_India_Index_Upto_April23__1]" displayFolder="" count="0" memberValueDatatype="5" unbalanced="0"/>
    <cacheHierarchy uniqueName="[All_India_Index_Upto_April23__1].[Non-alcoholic beverages]" caption="Non-alcoholic beverages" attribute="1" defaultMemberUniqueName="[All_India_Index_Upto_April23__1].[Non-alcoholic beverages].[All]" allUniqueName="[All_India_Index_Upto_April23__1].[Non-alcoholic beverages].[All]" dimensionUniqueName="[All_India_Index_Upto_April23__1]" displayFolder="" count="0" memberValueDatatype="5" unbalanced="0"/>
    <cacheHierarchy uniqueName="[All_India_Index_Upto_April23__1].[Prepared meals, snacks, sweets etc.]" caption="Prepared meals, snacks, sweets etc." attribute="1" defaultMemberUniqueName="[All_India_Index_Upto_April23__1].[Prepared meals, snacks, sweets etc.].[All]" allUniqueName="[All_India_Index_Upto_April23__1].[Prepared meals, snacks, sweets etc.].[All]" dimensionUniqueName="[All_India_Index_Upto_April23__1]" displayFolder="" count="0" memberValueDatatype="5" unbalanced="0"/>
    <cacheHierarchy uniqueName="[All_India_Index_Upto_April23__1].[Food and beverages]" caption="Food and beverages" attribute="1" defaultMemberUniqueName="[All_India_Index_Upto_April23__1].[Food and beverages].[All]" allUniqueName="[All_India_Index_Upto_April23__1].[Food and beverages].[All]" dimensionUniqueName="[All_India_Index_Upto_April23__1]" displayFolder="" count="0" memberValueDatatype="5" unbalanced="0"/>
    <cacheHierarchy uniqueName="[All_India_Index_Upto_April23__1].[Pan, tobacco and intoxicants]" caption="Pan, tobacco and intoxicants" attribute="1" defaultMemberUniqueName="[All_India_Index_Upto_April23__1].[Pan, tobacco and intoxicants].[All]" allUniqueName="[All_India_Index_Upto_April23__1].[Pan, tobacco and intoxicants].[All]" dimensionUniqueName="[All_India_Index_Upto_April23__1]" displayFolder="" count="0" memberValueDatatype="5" unbalanced="0"/>
    <cacheHierarchy uniqueName="[All_India_Index_Upto_April23__1].[Clothing]" caption="Clothing" attribute="1" defaultMemberUniqueName="[All_India_Index_Upto_April23__1].[Clothing].[All]" allUniqueName="[All_India_Index_Upto_April23__1].[Clothing].[All]" dimensionUniqueName="[All_India_Index_Upto_April23__1]" displayFolder="" count="0" memberValueDatatype="5" unbalanced="0"/>
    <cacheHierarchy uniqueName="[All_India_Index_Upto_April23__1].[Footwear]" caption="Footwear" attribute="1" defaultMemberUniqueName="[All_India_Index_Upto_April23__1].[Footwear].[All]" allUniqueName="[All_India_Index_Upto_April23__1].[Footwear].[All]" dimensionUniqueName="[All_India_Index_Upto_April23__1]" displayFolder="" count="0" memberValueDatatype="5" unbalanced="0"/>
    <cacheHierarchy uniqueName="[All_India_Index_Upto_April23__1].[Clothing and footwear]" caption="Clothing and footwear" attribute="1" defaultMemberUniqueName="[All_India_Index_Upto_April23__1].[Clothing and footwear].[All]" allUniqueName="[All_India_Index_Upto_April23__1].[Clothing and footwear].[All]" dimensionUniqueName="[All_India_Index_Upto_April23__1]" displayFolder="" count="0" memberValueDatatype="5" unbalanced="0"/>
    <cacheHierarchy uniqueName="[All_India_Index_Upto_April23__1].[Housing]" caption="Housing" attribute="1" defaultMemberUniqueName="[All_India_Index_Upto_April23__1].[Housing].[All]" allUniqueName="[All_India_Index_Upto_April23__1].[Housing].[All]" dimensionUniqueName="[All_India_Index_Upto_April23__1]" displayFolder="" count="0" memberValueDatatype="130" unbalanced="0"/>
    <cacheHierarchy uniqueName="[All_India_Index_Upto_April23__1].[Fuel and light]" caption="Fuel and light" attribute="1" defaultMemberUniqueName="[All_India_Index_Upto_April23__1].[Fuel and light].[All]" allUniqueName="[All_India_Index_Upto_April23__1].[Fuel and light].[All]" dimensionUniqueName="[All_India_Index_Upto_April23__1]" displayFolder="" count="0" memberValueDatatype="5" unbalanced="0"/>
    <cacheHierarchy uniqueName="[All_India_Index_Upto_April23__1].[Household goods and services]" caption="Household goods and services" attribute="1" defaultMemberUniqueName="[All_India_Index_Upto_April23__1].[Household goods and services].[All]" allUniqueName="[All_India_Index_Upto_April23__1].[Household goods and services].[All]" dimensionUniqueName="[All_India_Index_Upto_April23__1]" displayFolder="" count="0" memberValueDatatype="5" unbalanced="0"/>
    <cacheHierarchy uniqueName="[All_India_Index_Upto_April23__1].[Health]" caption="Health" attribute="1" defaultMemberUniqueName="[All_India_Index_Upto_April23__1].[Health].[All]" allUniqueName="[All_India_Index_Upto_April23__1].[Health].[All]" dimensionUniqueName="[All_India_Index_Upto_April23__1]" displayFolder="" count="0" memberValueDatatype="5" unbalanced="0"/>
    <cacheHierarchy uniqueName="[All_India_Index_Upto_April23__1].[Transport and communication]" caption="Transport and communication" attribute="1" defaultMemberUniqueName="[All_India_Index_Upto_April23__1].[Transport and communication].[All]" allUniqueName="[All_India_Index_Upto_April23__1].[Transport and communication].[All]" dimensionUniqueName="[All_India_Index_Upto_April23__1]" displayFolder="" count="0" memberValueDatatype="5" unbalanced="0"/>
    <cacheHierarchy uniqueName="[All_India_Index_Upto_April23__1].[Recreation and amusement]" caption="Recreation and amusement" attribute="1" defaultMemberUniqueName="[All_India_Index_Upto_April23__1].[Recreation and amusement].[All]" allUniqueName="[All_India_Index_Upto_April23__1].[Recreation and amusement].[All]" dimensionUniqueName="[All_India_Index_Upto_April23__1]" displayFolder="" count="0" memberValueDatatype="5" unbalanced="0"/>
    <cacheHierarchy uniqueName="[All_India_Index_Upto_April23__1].[Education]" caption="Education" attribute="1" defaultMemberUniqueName="[All_India_Index_Upto_April23__1].[Education].[All]" allUniqueName="[All_India_Index_Upto_April23__1].[Education].[All]" dimensionUniqueName="[All_India_Index_Upto_April23__1]" displayFolder="" count="0" memberValueDatatype="5" unbalanced="0"/>
    <cacheHierarchy uniqueName="[All_India_Index_Upto_April23__1].[Personal care and effects]" caption="Personal care and effects" attribute="1" defaultMemberUniqueName="[All_India_Index_Upto_April23__1].[Personal care and effects].[All]" allUniqueName="[All_India_Index_Upto_April23__1].[Personal care and effects].[All]" dimensionUniqueName="[All_India_Index_Upto_April23__1]" displayFolder="" count="0" memberValueDatatype="5" unbalanced="0"/>
    <cacheHierarchy uniqueName="[All_India_Index_Upto_April23__1].[Miscellaneous]" caption="Miscellaneous" attribute="1" defaultMemberUniqueName="[All_India_Index_Upto_April23__1].[Miscellaneous].[All]" allUniqueName="[All_India_Index_Upto_April23__1].[Miscellaneous].[All]" dimensionUniqueName="[All_India_Index_Upto_April23__1]" displayFolder="" count="0" memberValueDatatype="5" unbalanced="0"/>
    <cacheHierarchy uniqueName="[All_India_Index_Upto_April23__1].[General index]" caption="General index" attribute="1" defaultMemberUniqueName="[All_India_Index_Upto_April23__1].[General index].[All]" allUniqueName="[All_India_Index_Upto_April23__1].[General index].[All]" dimensionUniqueName="[All_India_Index_Upto_April23__1]" displayFolder="" count="0" memberValueDatatype="5" unbalanced="0"/>
    <cacheHierarchy uniqueName="[Range].[Sector]" caption="Sector" attribute="1" defaultMemberUniqueName="[Range].[Sector].[All]" allUniqueName="[Range].[Sector].[All]" dimensionUniqueName="[Range]" displayFolder="" count="2" memberValueDatatype="130" unbalanced="0">
      <fieldsUsage count="2">
        <fieldUsage x="-1"/>
        <fieldUsage x="1"/>
      </fieldsUsage>
    </cacheHierarchy>
    <cacheHierarchy uniqueName="[Range].[Year]" caption="Year" attribute="1" defaultMemberUniqueName="[Range].[Year].[All]" allUniqueName="[Range].[Year].[All]" dimensionUniqueName="[Range]" displayFolder="" count="2" memberValueDatatype="20" unbalanced="0">
      <fieldsUsage count="2">
        <fieldUsage x="-1"/>
        <fieldUsage x="0"/>
      </fieldsUsage>
    </cacheHierarchy>
    <cacheHierarchy uniqueName="[Range].[Month]" caption="Month" attribute="1" defaultMemberUniqueName="[Range].[Month].[All]" allUniqueName="[Range].[Month].[All]" dimensionUniqueName="[Range]" displayFolder="" count="0" memberValueDatatype="130" unbalanced="0"/>
    <cacheHierarchy uniqueName="[Range].[Year-Month]" caption="Year-Month" attribute="1" defaultMemberUniqueName="[Range].[Year-Month].[All]" allUniqueName="[Range].[Year-Month].[All]" dimensionUniqueName="[Range]" displayFolder="" count="0" memberValueDatatype="130" unbalanced="0"/>
    <cacheHierarchy uniqueName="[Range].[Cereals and products]" caption="Cereals and products" attribute="1" defaultMemberUniqueName="[Range].[Cereals and products].[All]" allUniqueName="[Range].[Cereals and products].[All]" dimensionUniqueName="[Range]" displayFolder="" count="0" memberValueDatatype="5" unbalanced="0"/>
    <cacheHierarchy uniqueName="[Range].[Moving Avg (Cereals and products)]" caption="Moving Avg (Cereals and products)" attribute="1" defaultMemberUniqueName="[Range].[Moving Avg (Cereals and products)].[All]" allUniqueName="[Range].[Moving Avg (Cereals and products)].[All]" dimensionUniqueName="[Range]" displayFolder="" count="0" memberValueDatatype="5" unbalanced="0"/>
    <cacheHierarchy uniqueName="[Range].[Meat and fish]" caption="Meat and fish" attribute="1" defaultMemberUniqueName="[Range].[Meat and fish].[All]" allUniqueName="[Range].[Meat and fish].[All]" dimensionUniqueName="[Range]" displayFolder="" count="0" memberValueDatatype="5" unbalanced="0"/>
    <cacheHierarchy uniqueName="[Range].[Moving Avg (meet and fish)]" caption="Moving Avg (meet and fish)" attribute="1" defaultMemberUniqueName="[Range].[Moving Avg (meet and fish)].[All]" allUniqueName="[Range].[Moving Avg (meet and fish)].[All]" dimensionUniqueName="[Range]" displayFolder="" count="0" memberValueDatatype="5" unbalanced="0"/>
    <cacheHierarchy uniqueName="[Range].[Egg]" caption="Egg" attribute="1" defaultMemberUniqueName="[Range].[Egg].[All]" allUniqueName="[Range].[Egg].[All]" dimensionUniqueName="[Range]" displayFolder="" count="0" memberValueDatatype="5" unbalanced="0"/>
    <cacheHierarchy uniqueName="[Range].[Moving Avg (Egg)]" caption="Moving Avg (Egg)" attribute="1" defaultMemberUniqueName="[Range].[Moving Avg (Egg)].[All]" allUniqueName="[Range].[Moving Avg (Egg)].[All]" dimensionUniqueName="[Range]" displayFolder="" count="0" memberValueDatatype="5" unbalanced="0"/>
    <cacheHierarchy uniqueName="[Range].[Milk and products]" caption="Milk and products" attribute="1" defaultMemberUniqueName="[Range].[Milk and products].[All]" allUniqueName="[Range].[Milk and products].[All]" dimensionUniqueName="[Range]" displayFolder="" count="0" memberValueDatatype="5" unbalanced="0"/>
    <cacheHierarchy uniqueName="[Range].[Moving Avg (Milk and products)]" caption="Moving Avg (Milk and products)" attribute="1" defaultMemberUniqueName="[Range].[Moving Avg (Milk and products)].[All]" allUniqueName="[Range].[Moving Avg (Milk and products)].[All]" dimensionUniqueName="[Range]" displayFolder="" count="0" memberValueDatatype="5" unbalanced="0"/>
    <cacheHierarchy uniqueName="[Range].[Oils and fats]" caption="Oils and fats" attribute="1" defaultMemberUniqueName="[Range].[Oils and fats].[All]" allUniqueName="[Range].[Oils and fats].[All]" dimensionUniqueName="[Range]" displayFolder="" count="0" memberValueDatatype="5" unbalanced="0"/>
    <cacheHierarchy uniqueName="[Range].[Moving Avg (Oils and fats)]" caption="Moving Avg (Oils and fats)" attribute="1" defaultMemberUniqueName="[Range].[Moving Avg (Oils and fats)].[All]" allUniqueName="[Range].[Moving Avg (Oils and fats)].[All]" dimensionUniqueName="[Range]" displayFolder="" count="0" memberValueDatatype="5" unbalanced="0"/>
    <cacheHierarchy uniqueName="[Range].[Fruits]" caption="Fruits" attribute="1" defaultMemberUniqueName="[Range].[Fruits].[All]" allUniqueName="[Range].[Fruits].[All]" dimensionUniqueName="[Range]" displayFolder="" count="0" memberValueDatatype="5" unbalanced="0"/>
    <cacheHierarchy uniqueName="[Range].[Moving Avg (Fruits)]" caption="Moving Avg (Fruits)" attribute="1" defaultMemberUniqueName="[Range].[Moving Avg (Fruits)].[All]" allUniqueName="[Range].[Moving Avg (Fruits)].[All]" dimensionUniqueName="[Range]" displayFolder="" count="0" memberValueDatatype="5" unbalanced="0"/>
    <cacheHierarchy uniqueName="[Range].[Vegetables]" caption="Vegetables" attribute="1" defaultMemberUniqueName="[Range].[Vegetables].[All]" allUniqueName="[Range].[Vegetables].[All]" dimensionUniqueName="[Range]" displayFolder="" count="0" memberValueDatatype="5" unbalanced="0"/>
    <cacheHierarchy uniqueName="[Range].[Moving Avg (Vegetables)]" caption="Moving Avg (Vegetables)" attribute="1" defaultMemberUniqueName="[Range].[Moving Avg (Vegetables)].[All]" allUniqueName="[Range].[Moving Avg (Vegetables)].[All]" dimensionUniqueName="[Range]" displayFolder="" count="0" memberValueDatatype="5" unbalanced="0"/>
    <cacheHierarchy uniqueName="[Range].[Pulses and products]" caption="Pulses and products" attribute="1" defaultMemberUniqueName="[Range].[Pulses and products].[All]" allUniqueName="[Range].[Pulses and products].[All]" dimensionUniqueName="[Range]" displayFolder="" count="0" memberValueDatatype="5" unbalanced="0"/>
    <cacheHierarchy uniqueName="[Range].[Moving Avg (Pulses and products)]" caption="Moving Avg (Pulses and products)" attribute="1" defaultMemberUniqueName="[Range].[Moving Avg (Pulses and products)].[All]" allUniqueName="[Range].[Moving Avg (Pulses and products)].[All]" dimensionUniqueName="[Range]" displayFolder="" count="0" memberValueDatatype="5" unbalanced="0"/>
    <cacheHierarchy uniqueName="[Range].[Sugar and Confectionery]" caption="Sugar and Confectionery" attribute="1" defaultMemberUniqueName="[Range].[Sugar and Confectionery].[All]" allUniqueName="[Range].[Sugar and Confectionery].[All]" dimensionUniqueName="[Range]" displayFolder="" count="0" memberValueDatatype="5" unbalanced="0"/>
    <cacheHierarchy uniqueName="[Range].[Moving Avg (Sugar and Confectionery)]" caption="Moving Avg (Sugar and Confectionery)" attribute="1" defaultMemberUniqueName="[Range].[Moving Avg (Sugar and Confectionery)].[All]" allUniqueName="[Range].[Moving Avg (Sugar and Confectionery)].[All]" dimensionUniqueName="[Range]" displayFolder="" count="0" memberValueDatatype="5" unbalanced="0"/>
    <cacheHierarchy uniqueName="[Range].[Spices]" caption="Spices" attribute="1" defaultMemberUniqueName="[Range].[Spices].[All]" allUniqueName="[Range].[Spices].[All]" dimensionUniqueName="[Range]" displayFolder="" count="0" memberValueDatatype="5" unbalanced="0"/>
    <cacheHierarchy uniqueName="[Range].[Moving Avg (Spices)]" caption="Moving Avg (Spices)" attribute="1" defaultMemberUniqueName="[Range].[Moving Avg (Spices)].[All]" allUniqueName="[Range].[Moving Avg (Spices)].[All]" dimensionUniqueName="[Range]" displayFolder="" count="0" memberValueDatatype="5" unbalanced="0"/>
    <cacheHierarchy uniqueName="[Range].[Non-alcoholic beverages]" caption="Non-alcoholic beverages" attribute="1" defaultMemberUniqueName="[Range].[Non-alcoholic beverages].[All]" allUniqueName="[Range].[Non-alcoholic beverages].[All]" dimensionUniqueName="[Range]" displayFolder="" count="0" memberValueDatatype="5" unbalanced="0"/>
    <cacheHierarchy uniqueName="[Range].[Moving Avg (Non-alcoholic beverages)]" caption="Moving Avg (Non-alcoholic beverages)" attribute="1" defaultMemberUniqueName="[Range].[Moving Avg (Non-alcoholic beverages)].[All]" allUniqueName="[Range].[Moving Avg (Non-alcoholic beverages)].[All]" dimensionUniqueName="[Range]" displayFolder="" count="0" memberValueDatatype="5" unbalanced="0"/>
    <cacheHierarchy uniqueName="[Range].[Prepared meals, snacks, sweets etc.]" caption="Prepared meals, snacks, sweets etc." attribute="1" defaultMemberUniqueName="[Range].[Prepared meals, snacks, sweets etc.].[All]" allUniqueName="[Range].[Prepared meals, snacks, sweets etc.].[All]" dimensionUniqueName="[Range]" displayFolder="" count="0" memberValueDatatype="5" unbalanced="0"/>
    <cacheHierarchy uniqueName="[Range].[Moving Avg (Prepared meals, snacks, sweets etc.)]" caption="Moving Avg (Prepared meals, snacks, sweets etc.)" attribute="1" defaultMemberUniqueName="[Range].[Moving Avg (Prepared meals, snacks, sweets etc.)].[All]" allUniqueName="[Range].[Moving Avg (Prepared meals, snacks, sweets etc.)].[All]" dimensionUniqueName="[Range]" displayFolder="" count="0" memberValueDatatype="5" unbalanced="0"/>
    <cacheHierarchy uniqueName="[Range].[Food and beverages]" caption="Food and beverages" attribute="1" defaultMemberUniqueName="[Range].[Food and beverages].[All]" allUniqueName="[Range].[Food and beverages].[All]" dimensionUniqueName="[Range]" displayFolder="" count="0" memberValueDatatype="5" unbalanced="0"/>
    <cacheHierarchy uniqueName="[Range].[Moving Avg (Food and beverages)]" caption="Moving Avg (Food and beverages)" attribute="1" defaultMemberUniqueName="[Range].[Moving Avg (Food and beverages)].[All]" allUniqueName="[Range].[Moving Avg (Food and beverages)].[All]" dimensionUniqueName="[Range]" displayFolder="" count="0" memberValueDatatype="5" unbalanced="0"/>
    <cacheHierarchy uniqueName="[Range].[Pan, tobacco and intoxicants]" caption="Pan, tobacco and intoxicants" attribute="1" defaultMemberUniqueName="[Range].[Pan, tobacco and intoxicants].[All]" allUniqueName="[Range].[Pan, tobacco and intoxicants].[All]" dimensionUniqueName="[Range]" displayFolder="" count="0" memberValueDatatype="5" unbalanced="0"/>
    <cacheHierarchy uniqueName="[Range].[Moving Avg (Pan, tobacco and intoxicants)]" caption="Moving Avg (Pan, tobacco and intoxicants)" attribute="1" defaultMemberUniqueName="[Range].[Moving Avg (Pan, tobacco and intoxicants)].[All]" allUniqueName="[Range].[Moving Avg (Pan, tobacco and intoxicants)].[All]" dimensionUniqueName="[Range]" displayFolder="" count="0" memberValueDatatype="5" unbalanced="0"/>
    <cacheHierarchy uniqueName="[Range].[Clothing]" caption="Clothing" attribute="1" defaultMemberUniqueName="[Range].[Clothing].[All]" allUniqueName="[Range].[Clothing].[All]" dimensionUniqueName="[Range]" displayFolder="" count="0" memberValueDatatype="5" unbalanced="0"/>
    <cacheHierarchy uniqueName="[Range].[Moving Avg (Clothing)]" caption="Moving Avg (Clothing)" attribute="1" defaultMemberUniqueName="[Range].[Moving Avg (Clothing)].[All]" allUniqueName="[Range].[Moving Avg (Clothing)].[All]" dimensionUniqueName="[Range]" displayFolder="" count="0" memberValueDatatype="5" unbalanced="0"/>
    <cacheHierarchy uniqueName="[Range].[Footwear]" caption="Footwear" attribute="1" defaultMemberUniqueName="[Range].[Footwear].[All]" allUniqueName="[Range].[Footwear].[All]" dimensionUniqueName="[Range]" displayFolder="" count="0" memberValueDatatype="5" unbalanced="0"/>
    <cacheHierarchy uniqueName="[Range].[Moving Avg (Footwear)]" caption="Moving Avg (Footwear)" attribute="1" defaultMemberUniqueName="[Range].[Moving Avg (Footwear)].[All]" allUniqueName="[Range].[Moving Avg (Footwear)].[All]" dimensionUniqueName="[Range]" displayFolder="" count="0" memberValueDatatype="5" unbalanced="0"/>
    <cacheHierarchy uniqueName="[Range].[Clothing and footwear]" caption="Clothing and footwear" attribute="1" defaultMemberUniqueName="[Range].[Clothing and footwear].[All]" allUniqueName="[Range].[Clothing and footwear].[All]" dimensionUniqueName="[Range]" displayFolder="" count="0" memberValueDatatype="5" unbalanced="0"/>
    <cacheHierarchy uniqueName="[Range].[Moving Avg (Clothing ad footwear)]" caption="Moving Avg (Clothing ad footwear)" attribute="1" defaultMemberUniqueName="[Range].[Moving Avg (Clothing ad footwear)].[All]" allUniqueName="[Range].[Moving Avg (Clothing ad footwear)].[All]" dimensionUniqueName="[Range]" displayFolder="" count="0" memberValueDatatype="5" unbalanced="0"/>
    <cacheHierarchy uniqueName="[Range].[Housing]" caption="Housing" attribute="1" defaultMemberUniqueName="[Range].[Housing].[All]" allUniqueName="[Range].[Housing].[All]" dimensionUniqueName="[Range]" displayFolder="" count="0" memberValueDatatype="130" unbalanced="0"/>
    <cacheHierarchy uniqueName="[Range].[Value check]" caption="Value check" attribute="1" defaultMemberUniqueName="[Range].[Value check].[All]" allUniqueName="[Range].[Value check].[All]" dimensionUniqueName="[Range]" displayFolder="" count="0" memberValueDatatype="130" unbalanced="0"/>
    <cacheHierarchy uniqueName="[Range].[Replacing NA]" caption="Replacing NA" attribute="1" defaultMemberUniqueName="[Range].[Replacing NA].[All]" allUniqueName="[Range].[Replacing NA].[All]" dimensionUniqueName="[Range]" displayFolder="" count="0" memberValueDatatype="130" unbalanced="0"/>
    <cacheHierarchy uniqueName="[Range].[Housing Cleaned]" caption="Housing Cleaned" attribute="1" defaultMemberUniqueName="[Range].[Housing Cleaned].[All]" allUniqueName="[Range].[Housing Cleaned].[All]" dimensionUniqueName="[Range]" displayFolder="" count="0" memberValueDatatype="5" unbalanced="0"/>
    <cacheHierarchy uniqueName="[Range].[Fuel and light]" caption="Fuel and light" attribute="1" defaultMemberUniqueName="[Range].[Fuel and light].[All]" allUniqueName="[Range].[Fuel and light].[All]" dimensionUniqueName="[Range]" displayFolder="" count="0" memberValueDatatype="5" unbalanced="0"/>
    <cacheHierarchy uniqueName="[Range].[Moving Avg (Fuel and light)]" caption="Moving Avg (Fuel and light)" attribute="1" defaultMemberUniqueName="[Range].[Moving Avg (Fuel and light)].[All]" allUniqueName="[Range].[Moving Avg (Fuel and light)].[All]" dimensionUniqueName="[Range]" displayFolder="" count="0" memberValueDatatype="5" unbalanced="0"/>
    <cacheHierarchy uniqueName="[Range].[Household goods and services]" caption="Household goods and services" attribute="1" defaultMemberUniqueName="[Range].[Household goods and services].[All]" allUniqueName="[Range].[Household goods and services].[All]" dimensionUniqueName="[Range]" displayFolder="" count="0" memberValueDatatype="5" unbalanced="0"/>
    <cacheHierarchy uniqueName="[Range].[Moving Avg (Household goods and services)]" caption="Moving Avg (Household goods and services)" attribute="1" defaultMemberUniqueName="[Range].[Moving Avg (Household goods and services)].[All]" allUniqueName="[Range].[Moving Avg (Household goods and services)].[All]" dimensionUniqueName="[Range]" displayFolder="" count="0" memberValueDatatype="5" unbalanced="0"/>
    <cacheHierarchy uniqueName="[Range].[Health]" caption="Health" attribute="1" defaultMemberUniqueName="[Range].[Health].[All]" allUniqueName="[Range].[Health].[All]" dimensionUniqueName="[Range]" displayFolder="" count="0" memberValueDatatype="5" unbalanced="0"/>
    <cacheHierarchy uniqueName="[Range].[Moving Avg (Health)]" caption="Moving Avg (Health)" attribute="1" defaultMemberUniqueName="[Range].[Moving Avg (Health)].[All]" allUniqueName="[Range].[Moving Avg (Health)].[All]" dimensionUniqueName="[Range]" displayFolder="" count="0" memberValueDatatype="5" unbalanced="0"/>
    <cacheHierarchy uniqueName="[Range].[Transport and communication]" caption="Transport and communication" attribute="1" defaultMemberUniqueName="[Range].[Transport and communication].[All]" allUniqueName="[Range].[Transport and communication].[All]" dimensionUniqueName="[Range]" displayFolder="" count="0" memberValueDatatype="5" unbalanced="0"/>
    <cacheHierarchy uniqueName="[Range].[Moving Avg (Transport and communication)]" caption="Moving Avg (Transport and communication)" attribute="1" defaultMemberUniqueName="[Range].[Moving Avg (Transport and communication)].[All]" allUniqueName="[Range].[Moving Avg (Transport and communication)].[All]" dimensionUniqueName="[Range]" displayFolder="" count="0" memberValueDatatype="5" unbalanced="0"/>
    <cacheHierarchy uniqueName="[Range].[Recreation and amusement]" caption="Recreation and amusement" attribute="1" defaultMemberUniqueName="[Range].[Recreation and amusement].[All]" allUniqueName="[Range].[Recreation and amusement].[All]" dimensionUniqueName="[Range]" displayFolder="" count="0" memberValueDatatype="5" unbalanced="0"/>
    <cacheHierarchy uniqueName="[Range].[Moving Avg (Recreation and amusement)]" caption="Moving Avg (Recreation and amusement)" attribute="1" defaultMemberUniqueName="[Range].[Moving Avg (Recreation and amusement)].[All]" allUniqueName="[Range].[Moving Avg (Recreation and amusement)].[All]" dimensionUniqueName="[Range]" displayFolder="" count="0" memberValueDatatype="5" unbalanced="0"/>
    <cacheHierarchy uniqueName="[Range].[Education]" caption="Education" attribute="1" defaultMemberUniqueName="[Range].[Education].[All]" allUniqueName="[Range].[Education].[All]" dimensionUniqueName="[Range]" displayFolder="" count="0" memberValueDatatype="5" unbalanced="0"/>
    <cacheHierarchy uniqueName="[Range].[Moving Avg (Education)]" caption="Moving Avg (Education)" attribute="1" defaultMemberUniqueName="[Range].[Moving Avg (Education)].[All]" allUniqueName="[Range].[Moving Avg (Education)].[All]" dimensionUniqueName="[Range]" displayFolder="" count="0" memberValueDatatype="5" unbalanced="0"/>
    <cacheHierarchy uniqueName="[Range].[Personal care and effects]" caption="Personal care and effects" attribute="1" defaultMemberUniqueName="[Range].[Personal care and effects].[All]" allUniqueName="[Range].[Personal care and effects].[All]" dimensionUniqueName="[Range]" displayFolder="" count="0" memberValueDatatype="5" unbalanced="0"/>
    <cacheHierarchy uniqueName="[Range].[Moving Avg (Personal care and effects)]" caption="Moving Avg (Personal care and effects)" attribute="1" defaultMemberUniqueName="[Range].[Moving Avg (Personal care and effects)].[All]" allUniqueName="[Range].[Moving Avg (Personal care and effects)].[All]" dimensionUniqueName="[Range]" displayFolder="" count="0" memberValueDatatype="5" unbalanced="0"/>
    <cacheHierarchy uniqueName="[Range].[Miscellaneous]" caption="Miscellaneous" attribute="1" defaultMemberUniqueName="[Range].[Miscellaneous].[All]" allUniqueName="[Range].[Miscellaneous].[All]" dimensionUniqueName="[Range]" displayFolder="" count="0" memberValueDatatype="5" unbalanced="0"/>
    <cacheHierarchy uniqueName="[Range].[Moving Avg (Miscellaneous)]" caption="Moving Avg (Miscellaneous)" attribute="1" defaultMemberUniqueName="[Range].[Moving Avg (Miscellaneous)].[All]" allUniqueName="[Range].[Moving Avg (Miscellaneous)].[All]" dimensionUniqueName="[Range]" displayFolder="" count="0" memberValueDatatype="5" unbalanced="0"/>
    <cacheHierarchy uniqueName="[Range].[General index]" caption="General index" attribute="1" defaultMemberUniqueName="[Range].[General index].[All]" allUniqueName="[Range].[General index].[All]" dimensionUniqueName="[Range]" displayFolder="" count="0" memberValueDatatype="5" unbalanced="0"/>
    <cacheHierarchy uniqueName="[Range 1].[Sector]" caption="Sector" attribute="1" defaultMemberUniqueName="[Range 1].[Sector].[All]" allUniqueName="[Range 1].[Sector].[All]" dimensionUniqueName="[Range 1]" displayFolder="" count="0" memberValueDatatype="130" unbalanced="0"/>
    <cacheHierarchy uniqueName="[Range 1].[Year]" caption="Year" attribute="1" defaultMemberUniqueName="[Range 1].[Year].[All]" allUniqueName="[Range 1].[Year].[All]" dimensionUniqueName="[Range 1]" displayFolder="" count="0" memberValueDatatype="20" unbalanced="0"/>
    <cacheHierarchy uniqueName="[Range 1].[Month]" caption="Month" attribute="1" defaultMemberUniqueName="[Range 1].[Month].[All]" allUniqueName="[Range 1].[Month].[All]" dimensionUniqueName="[Range 1]" displayFolder="" count="0" memberValueDatatype="130" unbalanced="0"/>
    <cacheHierarchy uniqueName="[Range 1].[Year-Month]" caption="Year-Month" attribute="1" defaultMemberUniqueName="[Range 1].[Year-Month].[All]" allUniqueName="[Range 1].[Year-Month].[All]" dimensionUniqueName="[Range 1]" displayFolder="" count="0" memberValueDatatype="130" unbalanced="0"/>
    <cacheHierarchy uniqueName="[Range 1].[Cereals and products]" caption="Cereals and products" attribute="1" defaultMemberUniqueName="[Range 1].[Cereals and products].[All]" allUniqueName="[Range 1].[Cereals and products].[All]" dimensionUniqueName="[Range 1]" displayFolder="" count="0" memberValueDatatype="5" unbalanced="0"/>
    <cacheHierarchy uniqueName="[Range 1].[Meat and fish]" caption="Meat and fish" attribute="1" defaultMemberUniqueName="[Range 1].[Meat and fish].[All]" allUniqueName="[Range 1].[Meat and fish].[All]" dimensionUniqueName="[Range 1]" displayFolder="" count="0" memberValueDatatype="5" unbalanced="0"/>
    <cacheHierarchy uniqueName="[Range 1].[Egg]" caption="Egg" attribute="1" defaultMemberUniqueName="[Range 1].[Egg].[All]" allUniqueName="[Range 1].[Egg].[All]" dimensionUniqueName="[Range 1]" displayFolder="" count="0" memberValueDatatype="5" unbalanced="0"/>
    <cacheHierarchy uniqueName="[Range 1].[Milk and products]" caption="Milk and products" attribute="1" defaultMemberUniqueName="[Range 1].[Milk and products].[All]" allUniqueName="[Range 1].[Milk and products].[All]" dimensionUniqueName="[Range 1]" displayFolder="" count="0" memberValueDatatype="5" unbalanced="0"/>
    <cacheHierarchy uniqueName="[Range 1].[Oils and fats]" caption="Oils and fats" attribute="1" defaultMemberUniqueName="[Range 1].[Oils and fats].[All]" allUniqueName="[Range 1].[Oils and fats].[All]" dimensionUniqueName="[Range 1]" displayFolder="" count="0" memberValueDatatype="5" unbalanced="0"/>
    <cacheHierarchy uniqueName="[Range 1].[Fruits]" caption="Fruits" attribute="1" defaultMemberUniqueName="[Range 1].[Fruits].[All]" allUniqueName="[Range 1].[Fruits].[All]" dimensionUniqueName="[Range 1]" displayFolder="" count="0" memberValueDatatype="5" unbalanced="0"/>
    <cacheHierarchy uniqueName="[Range 1].[Vegetables]" caption="Vegetables" attribute="1" defaultMemberUniqueName="[Range 1].[Vegetables].[All]" allUniqueName="[Range 1].[Vegetables].[All]" dimensionUniqueName="[Range 1]" displayFolder="" count="0" memberValueDatatype="5" unbalanced="0"/>
    <cacheHierarchy uniqueName="[Range 1].[Pulses and products]" caption="Pulses and products" attribute="1" defaultMemberUniqueName="[Range 1].[Pulses and products].[All]" allUniqueName="[Range 1].[Pulses and products].[All]" dimensionUniqueName="[Range 1]" displayFolder="" count="0" memberValueDatatype="5" unbalanced="0"/>
    <cacheHierarchy uniqueName="[Range 1].[Sugar and Confectionery]" caption="Sugar and Confectionery" attribute="1" defaultMemberUniqueName="[Range 1].[Sugar and Confectionery].[All]" allUniqueName="[Range 1].[Sugar and Confectionery].[All]" dimensionUniqueName="[Range 1]" displayFolder="" count="0" memberValueDatatype="5" unbalanced="0"/>
    <cacheHierarchy uniqueName="[Range 1].[Spices]" caption="Spices" attribute="1" defaultMemberUniqueName="[Range 1].[Spices].[All]" allUniqueName="[Range 1].[Spices].[All]" dimensionUniqueName="[Range 1]" displayFolder="" count="0" memberValueDatatype="5" unbalanced="0"/>
    <cacheHierarchy uniqueName="[Range 1].[Non-alcoholic beverages]" caption="Non-alcoholic beverages" attribute="1" defaultMemberUniqueName="[Range 1].[Non-alcoholic beverages].[All]" allUniqueName="[Range 1].[Non-alcoholic beverages].[All]" dimensionUniqueName="[Range 1]" displayFolder="" count="0" memberValueDatatype="5" unbalanced="0"/>
    <cacheHierarchy uniqueName="[Range 1].[Prepared meals, snacks, sweets etc.]" caption="Prepared meals, snacks, sweets etc." attribute="1" defaultMemberUniqueName="[Range 1].[Prepared meals, snacks, sweets etc.].[All]" allUniqueName="[Range 1].[Prepared meals, snacks, sweets etc.].[All]" dimensionUniqueName="[Range 1]" displayFolder="" count="0" memberValueDatatype="5" unbalanced="0"/>
    <cacheHierarchy uniqueName="[Range 1].[Food and beverages]" caption="Food and beverages" attribute="1" defaultMemberUniqueName="[Range 1].[Food and beverages].[All]" allUniqueName="[Range 1].[Food and beverages].[All]" dimensionUniqueName="[Range 1]" displayFolder="" count="0" memberValueDatatype="5" unbalanced="0"/>
    <cacheHierarchy uniqueName="[Range 1].[Food]" caption="Food" attribute="1" defaultMemberUniqueName="[Range 1].[Food].[All]" allUniqueName="[Range 1].[Food].[All]" dimensionUniqueName="[Range 1]" displayFolder="" count="0" memberValueDatatype="5" unbalanced="0"/>
    <cacheHierarchy uniqueName="[Range 1].[Genral Index]" caption="Genral Index" attribute="1" defaultMemberUniqueName="[Range 1].[Genral Index].[All]" allUniqueName="[Range 1].[Genral Index].[All]" dimensionUniqueName="[Range 1]" displayFolder="" count="0" memberValueDatatype="130" unbalanced="0"/>
    <cacheHierarchy uniqueName="[Range 1].[Pan, tobacco and intoxicants]" caption="Pan, tobacco and intoxicants" attribute="1" defaultMemberUniqueName="[Range 1].[Pan, tobacco and intoxicants].[All]" allUniqueName="[Range 1].[Pan, tobacco and intoxicants].[All]" dimensionUniqueName="[Range 1]" displayFolder="" count="0" memberValueDatatype="5" unbalanced="0"/>
    <cacheHierarchy uniqueName="[Range 1].[Non essential]" caption="Non essential" attribute="1" defaultMemberUniqueName="[Range 1].[Non essential].[All]" allUniqueName="[Range 1].[Non essential].[All]" dimensionUniqueName="[Range 1]" displayFolder="" count="0" memberValueDatatype="5" unbalanced="0"/>
    <cacheHierarchy uniqueName="[Range 1].[Clothing]" caption="Clothing" attribute="1" defaultMemberUniqueName="[Range 1].[Clothing].[All]" allUniqueName="[Range 1].[Clothing].[All]" dimensionUniqueName="[Range 1]" displayFolder="" count="0" memberValueDatatype="5" unbalanced="0"/>
    <cacheHierarchy uniqueName="[Range 1].[Footwear]" caption="Footwear" attribute="1" defaultMemberUniqueName="[Range 1].[Footwear].[All]" allUniqueName="[Range 1].[Footwear].[All]" dimensionUniqueName="[Range 1]" displayFolder="" count="0" memberValueDatatype="5" unbalanced="0"/>
    <cacheHierarchy uniqueName="[Range 1].[Clothing and footwear]" caption="Clothing and footwear" attribute="1" defaultMemberUniqueName="[Range 1].[Clothing and footwear].[All]" allUniqueName="[Range 1].[Clothing and footwear].[All]" dimensionUniqueName="[Range 1]" displayFolder="" count="0" memberValueDatatype="5" unbalanced="0"/>
    <cacheHierarchy uniqueName="[Range 1].[Housing Cleaned]" caption="Housing Cleaned" attribute="1" defaultMemberUniqueName="[Range 1].[Housing Cleaned].[All]" allUniqueName="[Range 1].[Housing Cleaned].[All]" dimensionUniqueName="[Range 1]" displayFolder="" count="0" memberValueDatatype="5" unbalanced="0"/>
    <cacheHierarchy uniqueName="[Range 1].[Fuel and light]" caption="Fuel and light" attribute="1" defaultMemberUniqueName="[Range 1].[Fuel and light].[All]" allUniqueName="[Range 1].[Fuel and light].[All]" dimensionUniqueName="[Range 1]" displayFolder="" count="0" memberValueDatatype="5" unbalanced="0"/>
    <cacheHierarchy uniqueName="[Range 1].[Household goods and services]" caption="Household goods and services" attribute="1" defaultMemberUniqueName="[Range 1].[Household goods and services].[All]" allUniqueName="[Range 1].[Household goods and services].[All]" dimensionUniqueName="[Range 1]" displayFolder="" count="0" memberValueDatatype="5" unbalanced="0"/>
    <cacheHierarchy uniqueName="[Range 1].[Transport and communication]" caption="Transport and communication" attribute="1" defaultMemberUniqueName="[Range 1].[Transport and communication].[All]" allUniqueName="[Range 1].[Transport and communication].[All]" dimensionUniqueName="[Range 1]" displayFolder="" count="0" memberValueDatatype="5" unbalanced="0"/>
    <cacheHierarchy uniqueName="[Range 1].[Recreation and amusement]" caption="Recreation and amusement" attribute="1" defaultMemberUniqueName="[Range 1].[Recreation and amusement].[All]" allUniqueName="[Range 1].[Recreation and amusement].[All]" dimensionUniqueName="[Range 1]" displayFolder="" count="0" memberValueDatatype="5" unbalanced="0"/>
    <cacheHierarchy uniqueName="[Range 1].[Education]" caption="Education" attribute="1" defaultMemberUniqueName="[Range 1].[Education].[All]" allUniqueName="[Range 1].[Education].[All]" dimensionUniqueName="[Range 1]" displayFolder="" count="0" memberValueDatatype="5" unbalanced="0"/>
    <cacheHierarchy uniqueName="[Range 1].[Miscellaneous]" caption="Miscellaneous" attribute="1" defaultMemberUniqueName="[Range 1].[Miscellaneous].[All]" allUniqueName="[Range 1].[Miscellaneous].[All]" dimensionUniqueName="[Range 1]" displayFolder="" count="0" memberValueDatatype="5" unbalanced="0"/>
    <cacheHierarchy uniqueName="[Range 1].[Essential]" caption="Essential" attribute="1" defaultMemberUniqueName="[Range 1].[Essential].[All]" allUniqueName="[Range 1].[Essential].[All]" dimensionUniqueName="[Range 1]" displayFolder="" count="0" memberValueDatatype="5" unbalanced="0"/>
    <cacheHierarchy uniqueName="[Range 1].[Health]" caption="Health" attribute="1" defaultMemberUniqueName="[Range 1].[Health].[All]" allUniqueName="[Range 1].[Health].[All]" dimensionUniqueName="[Range 1]" displayFolder="" count="0" memberValueDatatype="5" unbalanced="0"/>
    <cacheHierarchy uniqueName="[Range 1].[Personal care and effects]" caption="Personal care and effects" attribute="1" defaultMemberUniqueName="[Range 1].[Personal care and effects].[All]" allUniqueName="[Range 1].[Personal care and effects].[All]" dimensionUniqueName="[Range 1]" displayFolder="" count="0" memberValueDatatype="5" unbalanced="0"/>
    <cacheHierarchy uniqueName="[Range 1].[Healthcare]" caption="Healthcare" attribute="1" defaultMemberUniqueName="[Range 1].[Healthcare].[All]" allUniqueName="[Range 1].[Healthcare].[All]" dimensionUniqueName="[Range 1]" displayFolder="" count="0" memberValueDatatype="5" unbalanced="0"/>
    <cacheHierarchy uniqueName="[Range 1].[General index]" caption="General index" attribute="1" defaultMemberUniqueName="[Range 1].[General index].[All]" allUniqueName="[Range 1].[General index].[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All_India_Index_Upto_April23__1]" caption="__XL_Count All_India_Index_Upto_April23__1" measure="1" displayFolder="" measureGroup="All_India_Index_Upto_April23__1" count="0" hidden="1"/>
    <cacheHierarchy uniqueName="[Measures].[__No measures defined]" caption="__No measures defined" measure="1" displayFolder="" count="0" hidden="1"/>
    <cacheHierarchy uniqueName="[Measures].[Sum of Cereals and products]" caption="Sum of Cereals and products" measure="1" displayFolder="" measureGroup="Range" count="0" hidden="1">
      <extLst>
        <ext xmlns:x15="http://schemas.microsoft.com/office/spreadsheetml/2010/11/main" uri="{B97F6D7D-B522-45F9-BDA1-12C45D357490}">
          <x15:cacheHierarchy aggregatedColumn="34"/>
        </ext>
      </extLst>
    </cacheHierarchy>
    <cacheHierarchy uniqueName="[Measures].[Average of Cereals and products]" caption="Average of Cereals and products" measure="1" displayFolder="" measureGroup="Range" count="0" hidden="1">
      <extLst>
        <ext xmlns:x15="http://schemas.microsoft.com/office/spreadsheetml/2010/11/main" uri="{B97F6D7D-B522-45F9-BDA1-12C45D357490}">
          <x15:cacheHierarchy aggregatedColumn="34"/>
        </ext>
      </extLst>
    </cacheHierarchy>
    <cacheHierarchy uniqueName="[Measures].[Sum of Meat and fish]" caption="Sum of Meat and fish" measure="1" displayFolder="" measureGroup="Range" count="0" hidden="1">
      <extLst>
        <ext xmlns:x15="http://schemas.microsoft.com/office/spreadsheetml/2010/11/main" uri="{B97F6D7D-B522-45F9-BDA1-12C45D357490}">
          <x15:cacheHierarchy aggregatedColumn="36"/>
        </ext>
      </extLst>
    </cacheHierarchy>
    <cacheHierarchy uniqueName="[Measures].[Average of Meat and fish]" caption="Average of Meat and fish" measure="1" displayFolder="" measureGroup="Range" count="0" hidden="1">
      <extLst>
        <ext xmlns:x15="http://schemas.microsoft.com/office/spreadsheetml/2010/11/main" uri="{B97F6D7D-B522-45F9-BDA1-12C45D357490}">
          <x15:cacheHierarchy aggregatedColumn="36"/>
        </ext>
      </extLst>
    </cacheHierarchy>
    <cacheHierarchy uniqueName="[Measures].[Sum of Egg]" caption="Sum of Egg" measure="1" displayFolder="" measureGroup="Range" count="0" hidden="1">
      <extLst>
        <ext xmlns:x15="http://schemas.microsoft.com/office/spreadsheetml/2010/11/main" uri="{B97F6D7D-B522-45F9-BDA1-12C45D357490}">
          <x15:cacheHierarchy aggregatedColumn="38"/>
        </ext>
      </extLst>
    </cacheHierarchy>
    <cacheHierarchy uniqueName="[Measures].[Average of Egg]" caption="Average of Egg" measure="1" displayFolder="" measureGroup="Range" count="0" hidden="1">
      <extLst>
        <ext xmlns:x15="http://schemas.microsoft.com/office/spreadsheetml/2010/11/main" uri="{B97F6D7D-B522-45F9-BDA1-12C45D357490}">
          <x15:cacheHierarchy aggregatedColumn="38"/>
        </ext>
      </extLst>
    </cacheHierarchy>
    <cacheHierarchy uniqueName="[Measures].[Sum of Milk and products]" caption="Sum of Milk and products" measure="1" displayFolder="" measureGroup="Range" count="0" hidden="1">
      <extLst>
        <ext xmlns:x15="http://schemas.microsoft.com/office/spreadsheetml/2010/11/main" uri="{B97F6D7D-B522-45F9-BDA1-12C45D357490}">
          <x15:cacheHierarchy aggregatedColumn="40"/>
        </ext>
      </extLst>
    </cacheHierarchy>
    <cacheHierarchy uniqueName="[Measures].[Average of Milk and products]" caption="Average of Milk and products" measure="1" displayFolder="" measureGroup="Range" count="0" hidden="1">
      <extLst>
        <ext xmlns:x15="http://schemas.microsoft.com/office/spreadsheetml/2010/11/main" uri="{B97F6D7D-B522-45F9-BDA1-12C45D357490}">
          <x15:cacheHierarchy aggregatedColumn="40"/>
        </ext>
      </extLst>
    </cacheHierarchy>
    <cacheHierarchy uniqueName="[Measures].[Sum of Oils and fats]" caption="Sum of Oils and fats" measure="1" displayFolder="" measureGroup="Range" count="0" hidden="1">
      <extLst>
        <ext xmlns:x15="http://schemas.microsoft.com/office/spreadsheetml/2010/11/main" uri="{B97F6D7D-B522-45F9-BDA1-12C45D357490}">
          <x15:cacheHierarchy aggregatedColumn="42"/>
        </ext>
      </extLst>
    </cacheHierarchy>
    <cacheHierarchy uniqueName="[Measures].[Average of Oils and fats]" caption="Average of Oils and fats" measure="1" displayFolder="" measureGroup="Range" count="0" hidden="1">
      <extLst>
        <ext xmlns:x15="http://schemas.microsoft.com/office/spreadsheetml/2010/11/main" uri="{B97F6D7D-B522-45F9-BDA1-12C45D357490}">
          <x15:cacheHierarchy aggregatedColumn="42"/>
        </ext>
      </extLst>
    </cacheHierarchy>
    <cacheHierarchy uniqueName="[Measures].[Sum of Fruits]" caption="Sum of Fruits" measure="1" displayFolder="" measureGroup="Range" count="0" hidden="1">
      <extLst>
        <ext xmlns:x15="http://schemas.microsoft.com/office/spreadsheetml/2010/11/main" uri="{B97F6D7D-B522-45F9-BDA1-12C45D357490}">
          <x15:cacheHierarchy aggregatedColumn="44"/>
        </ext>
      </extLst>
    </cacheHierarchy>
    <cacheHierarchy uniqueName="[Measures].[Average of Fruits]" caption="Average of Fruits" measure="1" displayFolder="" measureGroup="Range" count="0" hidden="1">
      <extLst>
        <ext xmlns:x15="http://schemas.microsoft.com/office/spreadsheetml/2010/11/main" uri="{B97F6D7D-B522-45F9-BDA1-12C45D357490}">
          <x15:cacheHierarchy aggregatedColumn="44"/>
        </ext>
      </extLst>
    </cacheHierarchy>
    <cacheHierarchy uniqueName="[Measures].[Sum of Vegetables]" caption="Sum of Vegetables" measure="1" displayFolder="" measureGroup="Range" count="0" hidden="1">
      <extLst>
        <ext xmlns:x15="http://schemas.microsoft.com/office/spreadsheetml/2010/11/main" uri="{B97F6D7D-B522-45F9-BDA1-12C45D357490}">
          <x15:cacheHierarchy aggregatedColumn="46"/>
        </ext>
      </extLst>
    </cacheHierarchy>
    <cacheHierarchy uniqueName="[Measures].[Average of Vegetables]" caption="Average of Vegetables" measure="1" displayFolder="" measureGroup="Range" count="0" hidden="1">
      <extLst>
        <ext xmlns:x15="http://schemas.microsoft.com/office/spreadsheetml/2010/11/main" uri="{B97F6D7D-B522-45F9-BDA1-12C45D357490}">
          <x15:cacheHierarchy aggregatedColumn="46"/>
        </ext>
      </extLst>
    </cacheHierarchy>
    <cacheHierarchy uniqueName="[Measures].[Sum of Pulses and products]" caption="Sum of Pulses and products" measure="1" displayFolder="" measureGroup="Range" count="0" hidden="1">
      <extLst>
        <ext xmlns:x15="http://schemas.microsoft.com/office/spreadsheetml/2010/11/main" uri="{B97F6D7D-B522-45F9-BDA1-12C45D357490}">
          <x15:cacheHierarchy aggregatedColumn="48"/>
        </ext>
      </extLst>
    </cacheHierarchy>
    <cacheHierarchy uniqueName="[Measures].[Average of Pulses and products]" caption="Average of Pulses and products" measure="1" displayFolder="" measureGroup="Range" count="0" hidden="1">
      <extLst>
        <ext xmlns:x15="http://schemas.microsoft.com/office/spreadsheetml/2010/11/main" uri="{B97F6D7D-B522-45F9-BDA1-12C45D357490}">
          <x15:cacheHierarchy aggregatedColumn="48"/>
        </ext>
      </extLst>
    </cacheHierarchy>
    <cacheHierarchy uniqueName="[Measures].[Sum of Year]" caption="Sum of Year" measure="1" displayFolder="" measureGroup="Range" count="0" hidden="1">
      <extLst>
        <ext xmlns:x15="http://schemas.microsoft.com/office/spreadsheetml/2010/11/main" uri="{B97F6D7D-B522-45F9-BDA1-12C45D357490}">
          <x15:cacheHierarchy aggregatedColumn="31"/>
        </ext>
      </extLst>
    </cacheHierarchy>
    <cacheHierarchy uniqueName="[Measures].[Sum of Sugar and Confectionery]" caption="Sum of Sugar and Confectionery" measure="1" displayFolder="" measureGroup="Range" count="0" hidden="1">
      <extLst>
        <ext xmlns:x15="http://schemas.microsoft.com/office/spreadsheetml/2010/11/main" uri="{B97F6D7D-B522-45F9-BDA1-12C45D357490}">
          <x15:cacheHierarchy aggregatedColumn="50"/>
        </ext>
      </extLst>
    </cacheHierarchy>
    <cacheHierarchy uniqueName="[Measures].[Sum of Spices]" caption="Sum of Spices" measure="1" displayFolder="" measureGroup="Range" count="0" hidden="1">
      <extLst>
        <ext xmlns:x15="http://schemas.microsoft.com/office/spreadsheetml/2010/11/main" uri="{B97F6D7D-B522-45F9-BDA1-12C45D357490}">
          <x15:cacheHierarchy aggregatedColumn="52"/>
        </ext>
      </extLst>
    </cacheHierarchy>
    <cacheHierarchy uniqueName="[Measures].[Sum of Non-alcoholic beverages]" caption="Sum of Non-alcoholic beverages" measure="1" displayFolder="" measureGroup="Range" count="0" hidden="1">
      <extLst>
        <ext xmlns:x15="http://schemas.microsoft.com/office/spreadsheetml/2010/11/main" uri="{B97F6D7D-B522-45F9-BDA1-12C45D357490}">
          <x15:cacheHierarchy aggregatedColumn="54"/>
        </ext>
      </extLst>
    </cacheHierarchy>
    <cacheHierarchy uniqueName="[Measures].[Sum of Prepared meals, snacks, sweets etc.]" caption="Sum of Prepared meals, snacks, sweets etc." measure="1" displayFolder="" measureGroup="Range" count="0" hidden="1">
      <extLst>
        <ext xmlns:x15="http://schemas.microsoft.com/office/spreadsheetml/2010/11/main" uri="{B97F6D7D-B522-45F9-BDA1-12C45D357490}">
          <x15:cacheHierarchy aggregatedColumn="56"/>
        </ext>
      </extLst>
    </cacheHierarchy>
    <cacheHierarchy uniqueName="[Measures].[Sum of Food and beverages]" caption="Sum of Food and beverages" measure="1" displayFolder="" measureGroup="Range" count="0" hidden="1">
      <extLst>
        <ext xmlns:x15="http://schemas.microsoft.com/office/spreadsheetml/2010/11/main" uri="{B97F6D7D-B522-45F9-BDA1-12C45D357490}">
          <x15:cacheHierarchy aggregatedColumn="58"/>
        </ext>
      </extLst>
    </cacheHierarchy>
    <cacheHierarchy uniqueName="[Measures].[Sum of Pan, tobacco and intoxicants]" caption="Sum of Pan, tobacco and intoxicants" measure="1" displayFolder="" measureGroup="Range" count="0" hidden="1">
      <extLst>
        <ext xmlns:x15="http://schemas.microsoft.com/office/spreadsheetml/2010/11/main" uri="{B97F6D7D-B522-45F9-BDA1-12C45D357490}">
          <x15:cacheHierarchy aggregatedColumn="60"/>
        </ext>
      </extLst>
    </cacheHierarchy>
    <cacheHierarchy uniqueName="[Measures].[Sum of Clothing]" caption="Sum of Clothing" measure="1" displayFolder="" measureGroup="Range" count="0" hidden="1">
      <extLst>
        <ext xmlns:x15="http://schemas.microsoft.com/office/spreadsheetml/2010/11/main" uri="{B97F6D7D-B522-45F9-BDA1-12C45D357490}">
          <x15:cacheHierarchy aggregatedColumn="62"/>
        </ext>
      </extLst>
    </cacheHierarchy>
    <cacheHierarchy uniqueName="[Measures].[Sum of Footwear]" caption="Sum of Footwear" measure="1" displayFolder="" measureGroup="Range" count="0" hidden="1">
      <extLst>
        <ext xmlns:x15="http://schemas.microsoft.com/office/spreadsheetml/2010/11/main" uri="{B97F6D7D-B522-45F9-BDA1-12C45D357490}">
          <x15:cacheHierarchy aggregatedColumn="64"/>
        </ext>
      </extLst>
    </cacheHierarchy>
    <cacheHierarchy uniqueName="[Measures].[Sum of Clothing and footwear]" caption="Sum of Clothing and footwear" measure="1" displayFolder="" measureGroup="Range" count="0" hidden="1">
      <extLst>
        <ext xmlns:x15="http://schemas.microsoft.com/office/spreadsheetml/2010/11/main" uri="{B97F6D7D-B522-45F9-BDA1-12C45D357490}">
          <x15:cacheHierarchy aggregatedColumn="66"/>
        </ext>
      </extLst>
    </cacheHierarchy>
    <cacheHierarchy uniqueName="[Measures].[Sum of Housing Cleaned]" caption="Sum of Housing Cleaned" measure="1" displayFolder="" measureGroup="Range" count="0" hidden="1">
      <extLst>
        <ext xmlns:x15="http://schemas.microsoft.com/office/spreadsheetml/2010/11/main" uri="{B97F6D7D-B522-45F9-BDA1-12C45D357490}">
          <x15:cacheHierarchy aggregatedColumn="71"/>
        </ext>
      </extLst>
    </cacheHierarchy>
    <cacheHierarchy uniqueName="[Measures].[Sum of Fuel and light]" caption="Sum of Fuel and light" measure="1" displayFolder="" measureGroup="Range" count="0" hidden="1">
      <extLst>
        <ext xmlns:x15="http://schemas.microsoft.com/office/spreadsheetml/2010/11/main" uri="{B97F6D7D-B522-45F9-BDA1-12C45D357490}">
          <x15:cacheHierarchy aggregatedColumn="72"/>
        </ext>
      </extLst>
    </cacheHierarchy>
    <cacheHierarchy uniqueName="[Measures].[Sum of Household goods and services]" caption="Sum of Household goods and services" measure="1" displayFolder="" measureGroup="Range" count="0" hidden="1">
      <extLst>
        <ext xmlns:x15="http://schemas.microsoft.com/office/spreadsheetml/2010/11/main" uri="{B97F6D7D-B522-45F9-BDA1-12C45D357490}">
          <x15:cacheHierarchy aggregatedColumn="74"/>
        </ext>
      </extLst>
    </cacheHierarchy>
    <cacheHierarchy uniqueName="[Measures].[Sum of Health]" caption="Sum of Health" measure="1" displayFolder="" measureGroup="Range" count="0" hidden="1">
      <extLst>
        <ext xmlns:x15="http://schemas.microsoft.com/office/spreadsheetml/2010/11/main" uri="{B97F6D7D-B522-45F9-BDA1-12C45D357490}">
          <x15:cacheHierarchy aggregatedColumn="76"/>
        </ext>
      </extLst>
    </cacheHierarchy>
    <cacheHierarchy uniqueName="[Measures].[Sum of Transport and communication]" caption="Sum of Transport and communication" measure="1" displayFolder="" measureGroup="Range" count="0" hidden="1">
      <extLst>
        <ext xmlns:x15="http://schemas.microsoft.com/office/spreadsheetml/2010/11/main" uri="{B97F6D7D-B522-45F9-BDA1-12C45D357490}">
          <x15:cacheHierarchy aggregatedColumn="78"/>
        </ext>
      </extLst>
    </cacheHierarchy>
    <cacheHierarchy uniqueName="[Measures].[Sum of Recreation and amusement]" caption="Sum of Recreation and amusement" measure="1" displayFolder="" measureGroup="Range" count="0" hidden="1">
      <extLst>
        <ext xmlns:x15="http://schemas.microsoft.com/office/spreadsheetml/2010/11/main" uri="{B97F6D7D-B522-45F9-BDA1-12C45D357490}">
          <x15:cacheHierarchy aggregatedColumn="80"/>
        </ext>
      </extLst>
    </cacheHierarchy>
    <cacheHierarchy uniqueName="[Measures].[Sum of Education]" caption="Sum of Education" measure="1" displayFolder="" measureGroup="Range" count="0" hidden="1">
      <extLst>
        <ext xmlns:x15="http://schemas.microsoft.com/office/spreadsheetml/2010/11/main" uri="{B97F6D7D-B522-45F9-BDA1-12C45D357490}">
          <x15:cacheHierarchy aggregatedColumn="82"/>
        </ext>
      </extLst>
    </cacheHierarchy>
    <cacheHierarchy uniqueName="[Measures].[Sum of Personal care and effects]" caption="Sum of Personal care and effects" measure="1" displayFolder="" measureGroup="Range" count="0" hidden="1">
      <extLst>
        <ext xmlns:x15="http://schemas.microsoft.com/office/spreadsheetml/2010/11/main" uri="{B97F6D7D-B522-45F9-BDA1-12C45D357490}">
          <x15:cacheHierarchy aggregatedColumn="84"/>
        </ext>
      </extLst>
    </cacheHierarchy>
    <cacheHierarchy uniqueName="[Measures].[Sum of Miscellaneous]" caption="Sum of Miscellaneous" measure="1" displayFolder="" measureGroup="Range" count="0" hidden="1">
      <extLst>
        <ext xmlns:x15="http://schemas.microsoft.com/office/spreadsheetml/2010/11/main" uri="{B97F6D7D-B522-45F9-BDA1-12C45D357490}">
          <x15:cacheHierarchy aggregatedColumn="86"/>
        </ext>
      </extLst>
    </cacheHierarchy>
    <cacheHierarchy uniqueName="[Measures].[Sum of General index]" caption="Sum of General index" measure="1" displayFolder="" measureGroup="Range" count="0" hidden="1">
      <extLst>
        <ext xmlns:x15="http://schemas.microsoft.com/office/spreadsheetml/2010/11/main" uri="{B97F6D7D-B522-45F9-BDA1-12C45D357490}">
          <x15:cacheHierarchy aggregatedColumn="88"/>
        </ext>
      </extLst>
    </cacheHierarchy>
    <cacheHierarchy uniqueName="[Measures].[Average of General index]" caption="Average of General index" measure="1" displayFolder="" measureGroup="Range" count="0" oneField="1" hidden="1">
      <fieldsUsage count="1">
        <fieldUsage x="2"/>
      </fieldsUsage>
      <extLst>
        <ext xmlns:x15="http://schemas.microsoft.com/office/spreadsheetml/2010/11/main" uri="{B97F6D7D-B522-45F9-BDA1-12C45D357490}">
          <x15:cacheHierarchy aggregatedColumn="88"/>
        </ext>
      </extLst>
    </cacheHierarchy>
    <cacheHierarchy uniqueName="[Measures].[Average of Miscellaneous]" caption="Average of Miscellaneous" measure="1" displayFolder="" measureGroup="Range" count="0" hidden="1">
      <extLst>
        <ext xmlns:x15="http://schemas.microsoft.com/office/spreadsheetml/2010/11/main" uri="{B97F6D7D-B522-45F9-BDA1-12C45D357490}">
          <x15:cacheHierarchy aggregatedColumn="86"/>
        </ext>
      </extLst>
    </cacheHierarchy>
    <cacheHierarchy uniqueName="[Measures].[Sum of Food]" caption="Sum of Food" measure="1" displayFolder="" measureGroup="Range 1" count="0" hidden="1">
      <extLst>
        <ext xmlns:x15="http://schemas.microsoft.com/office/spreadsheetml/2010/11/main" uri="{B97F6D7D-B522-45F9-BDA1-12C45D357490}">
          <x15:cacheHierarchy aggregatedColumn="106"/>
        </ext>
      </extLst>
    </cacheHierarchy>
    <cacheHierarchy uniqueName="[Measures].[Sum of Healthcare]" caption="Sum of Healthcare" measure="1" displayFolder="" measureGroup="Range 1" count="0" hidden="1">
      <extLst>
        <ext xmlns:x15="http://schemas.microsoft.com/office/spreadsheetml/2010/11/main" uri="{B97F6D7D-B522-45F9-BDA1-12C45D357490}">
          <x15:cacheHierarchy aggregatedColumn="123"/>
        </ext>
      </extLst>
    </cacheHierarchy>
    <cacheHierarchy uniqueName="[Measures].[Sum of Essential]" caption="Sum of Essential" measure="1" displayFolder="" measureGroup="Range 1" count="0" hidden="1">
      <extLst>
        <ext xmlns:x15="http://schemas.microsoft.com/office/spreadsheetml/2010/11/main" uri="{B97F6D7D-B522-45F9-BDA1-12C45D357490}">
          <x15:cacheHierarchy aggregatedColumn="120"/>
        </ext>
      </extLst>
    </cacheHierarchy>
    <cacheHierarchy uniqueName="[Measures].[Average of Food 2]" caption="Average of Food 2" measure="1" displayFolder="" measureGroup="Range 1" count="0" hidden="1">
      <extLst>
        <ext xmlns:x15="http://schemas.microsoft.com/office/spreadsheetml/2010/11/main" uri="{B97F6D7D-B522-45F9-BDA1-12C45D357490}">
          <x15:cacheHierarchy aggregatedColumn="106"/>
        </ext>
      </extLst>
    </cacheHierarchy>
    <cacheHierarchy uniqueName="[Measures].[Average of Healthcare]" caption="Average of Healthcare" measure="1" displayFolder="" measureGroup="Range 1" count="0" hidden="1">
      <extLst>
        <ext xmlns:x15="http://schemas.microsoft.com/office/spreadsheetml/2010/11/main" uri="{B97F6D7D-B522-45F9-BDA1-12C45D357490}">
          <x15:cacheHierarchy aggregatedColumn="123"/>
        </ext>
      </extLst>
    </cacheHierarchy>
    <cacheHierarchy uniqueName="[Measures].[Average of Essential]" caption="Average of Essential" measure="1" displayFolder="" measureGroup="Range 1" count="0" hidden="1">
      <extLst>
        <ext xmlns:x15="http://schemas.microsoft.com/office/spreadsheetml/2010/11/main" uri="{B97F6D7D-B522-45F9-BDA1-12C45D357490}">
          <x15:cacheHierarchy aggregatedColumn="120"/>
        </ext>
      </extLst>
    </cacheHierarchy>
  </cacheHierarchies>
  <kpis count="0"/>
  <dimensions count="4">
    <dimension name="All_India_Index_Upto_April23__1" uniqueName="[All_India_Index_Upto_April23__1]" caption="All_India_Index_Upto_April23__1"/>
    <dimension measure="1" name="Measures" uniqueName="[Measures]" caption="Measures"/>
    <dimension name="Range" uniqueName="[Range]" caption="Range"/>
    <dimension name="Range 1" uniqueName="[Range 1]" caption="Range 1"/>
  </dimensions>
  <measureGroups count="3">
    <measureGroup name="All_India_Index_Upto_April23__1" caption="All_India_Index_Upto_April23__1"/>
    <measureGroup name="Range" caption="Range"/>
    <measureGroup name="Range 1" caption="Range 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a Singh" refreshedDate="45417.640025925924" backgroundQuery="1" createdVersion="6" refreshedVersion="6" minRefreshableVersion="3" recordCount="0" supportSubquery="1" supportAdvancedDrill="1" xr:uid="{658AC6E8-0613-4F7D-8462-08D6D435E8F3}">
  <cacheSource type="external" connectionId="3"/>
  <cacheFields count="14">
    <cacheField name="[Range].[Year-Month].[Year-Month]" caption="Year-Month" numFmtId="0" hierarchy="33" level="1">
      <sharedItems count="13">
        <s v="2022-August"/>
        <s v="2022-December"/>
        <s v="2022-July"/>
        <s v="2022-June"/>
        <s v="2022-May"/>
        <s v="2022-November"/>
        <s v="2022-October"/>
        <s v="2022-September"/>
        <s v="2023-April"/>
        <s v="2023-February"/>
        <s v="2023-January"/>
        <s v="2023-March"/>
        <s v="2023-May"/>
      </sharedItems>
    </cacheField>
    <cacheField name="[Measures].[Sum of Cereals and products]" caption="Sum of Cereals and products" numFmtId="0" hierarchy="129" level="32767"/>
    <cacheField name="[Measures].[Sum of Meat and fish]" caption="Sum of Meat and fish" numFmtId="0" hierarchy="131" level="32767"/>
    <cacheField name="[Measures].[Sum of Egg]" caption="Sum of Egg" numFmtId="0" hierarchy="133" level="32767"/>
    <cacheField name="[Measures].[Sum of Milk and products]" caption="Sum of Milk and products" numFmtId="0" hierarchy="135" level="32767"/>
    <cacheField name="[Measures].[Sum of Oils and fats]" caption="Sum of Oils and fats" numFmtId="0" hierarchy="137" level="32767"/>
    <cacheField name="[Measures].[Sum of Fruits]" caption="Sum of Fruits" numFmtId="0" hierarchy="139" level="32767"/>
    <cacheField name="[Measures].[Sum of Vegetables]" caption="Sum of Vegetables" numFmtId="0" hierarchy="141" level="32767"/>
    <cacheField name="[Measures].[Sum of Pulses and products]" caption="Sum of Pulses and products" numFmtId="0" hierarchy="143" level="32767"/>
    <cacheField name="[Measures].[Sum of Sugar and Confectionery]" caption="Sum of Sugar and Confectionery" numFmtId="0" hierarchy="146" level="32767"/>
    <cacheField name="[Measures].[Sum of Spices]" caption="Sum of Spices" numFmtId="0" hierarchy="147" level="32767"/>
    <cacheField name="[Measures].[Sum of Non-alcoholic beverages]" caption="Sum of Non-alcoholic beverages" numFmtId="0" hierarchy="148" level="32767"/>
    <cacheField name="[Measures].[Sum of Prepared meals, snacks, sweets etc.]" caption="Sum of Prepared meals, snacks, sweets etc." numFmtId="0" hierarchy="149" level="32767"/>
    <cacheField name="[Measures].[Sum of Food and beverages]" caption="Sum of Food and beverages" numFmtId="0" hierarchy="150" level="32767"/>
  </cacheFields>
  <cacheHierarchies count="173">
    <cacheHierarchy uniqueName="[All_India_Index_Upto_April23__1].[Sector]" caption="Sector" attribute="1" defaultMemberUniqueName="[All_India_Index_Upto_April23__1].[Sector].[All]" allUniqueName="[All_India_Index_Upto_April23__1].[Sector].[All]" dimensionUniqueName="[All_India_Index_Upto_April23__1]" displayFolder="" count="0" memberValueDatatype="130" unbalanced="0"/>
    <cacheHierarchy uniqueName="[All_India_Index_Upto_April23__1].[Year]" caption="Year" attribute="1" defaultMemberUniqueName="[All_India_Index_Upto_April23__1].[Year].[All]" allUniqueName="[All_India_Index_Upto_April23__1].[Year].[All]" dimensionUniqueName="[All_India_Index_Upto_April23__1]" displayFolder="" count="0" memberValueDatatype="20" unbalanced="0"/>
    <cacheHierarchy uniqueName="[All_India_Index_Upto_April23__1].[Month]" caption="Month" attribute="1" defaultMemberUniqueName="[All_India_Index_Upto_April23__1].[Month].[All]" allUniqueName="[All_India_Index_Upto_April23__1].[Month].[All]" dimensionUniqueName="[All_India_Index_Upto_April23__1]" displayFolder="" count="0" memberValueDatatype="130" unbalanced="0"/>
    <cacheHierarchy uniqueName="[All_India_Index_Upto_April23__1].[Cereals and products]" caption="Cereals and products" attribute="1" defaultMemberUniqueName="[All_India_Index_Upto_April23__1].[Cereals and products].[All]" allUniqueName="[All_India_Index_Upto_April23__1].[Cereals and products].[All]" dimensionUniqueName="[All_India_Index_Upto_April23__1]" displayFolder="" count="0" memberValueDatatype="5" unbalanced="0"/>
    <cacheHierarchy uniqueName="[All_India_Index_Upto_April23__1].[Meat and fish]" caption="Meat and fish" attribute="1" defaultMemberUniqueName="[All_India_Index_Upto_April23__1].[Meat and fish].[All]" allUniqueName="[All_India_Index_Upto_April23__1].[Meat and fish].[All]" dimensionUniqueName="[All_India_Index_Upto_April23__1]" displayFolder="" count="0" memberValueDatatype="5" unbalanced="0"/>
    <cacheHierarchy uniqueName="[All_India_Index_Upto_April23__1].[Egg]" caption="Egg" attribute="1" defaultMemberUniqueName="[All_India_Index_Upto_April23__1].[Egg].[All]" allUniqueName="[All_India_Index_Upto_April23__1].[Egg].[All]" dimensionUniqueName="[All_India_Index_Upto_April23__1]" displayFolder="" count="0" memberValueDatatype="5" unbalanced="0"/>
    <cacheHierarchy uniqueName="[All_India_Index_Upto_April23__1].[Milk and products]" caption="Milk and products" attribute="1" defaultMemberUniqueName="[All_India_Index_Upto_April23__1].[Milk and products].[All]" allUniqueName="[All_India_Index_Upto_April23__1].[Milk and products].[All]" dimensionUniqueName="[All_India_Index_Upto_April23__1]" displayFolder="" count="0" memberValueDatatype="5" unbalanced="0"/>
    <cacheHierarchy uniqueName="[All_India_Index_Upto_April23__1].[Oils and fats]" caption="Oils and fats" attribute="1" defaultMemberUniqueName="[All_India_Index_Upto_April23__1].[Oils and fats].[All]" allUniqueName="[All_India_Index_Upto_April23__1].[Oils and fats].[All]" dimensionUniqueName="[All_India_Index_Upto_April23__1]" displayFolder="" count="0" memberValueDatatype="5" unbalanced="0"/>
    <cacheHierarchy uniqueName="[All_India_Index_Upto_April23__1].[Fruits]" caption="Fruits" attribute="1" defaultMemberUniqueName="[All_India_Index_Upto_April23__1].[Fruits].[All]" allUniqueName="[All_India_Index_Upto_April23__1].[Fruits].[All]" dimensionUniqueName="[All_India_Index_Upto_April23__1]" displayFolder="" count="0" memberValueDatatype="5" unbalanced="0"/>
    <cacheHierarchy uniqueName="[All_India_Index_Upto_April23__1].[Vegetables]" caption="Vegetables" attribute="1" defaultMemberUniqueName="[All_India_Index_Upto_April23__1].[Vegetables].[All]" allUniqueName="[All_India_Index_Upto_April23__1].[Vegetables].[All]" dimensionUniqueName="[All_India_Index_Upto_April23__1]" displayFolder="" count="0" memberValueDatatype="5" unbalanced="0"/>
    <cacheHierarchy uniqueName="[All_India_Index_Upto_April23__1].[Pulses and products]" caption="Pulses and products" attribute="1" defaultMemberUniqueName="[All_India_Index_Upto_April23__1].[Pulses and products].[All]" allUniqueName="[All_India_Index_Upto_April23__1].[Pulses and products].[All]" dimensionUniqueName="[All_India_Index_Upto_April23__1]" displayFolder="" count="0" memberValueDatatype="5" unbalanced="0"/>
    <cacheHierarchy uniqueName="[All_India_Index_Upto_April23__1].[Sugar and Confectionery]" caption="Sugar and Confectionery" attribute="1" defaultMemberUniqueName="[All_India_Index_Upto_April23__1].[Sugar and Confectionery].[All]" allUniqueName="[All_India_Index_Upto_April23__1].[Sugar and Confectionery].[All]" dimensionUniqueName="[All_India_Index_Upto_April23__1]" displayFolder="" count="0" memberValueDatatype="5" unbalanced="0"/>
    <cacheHierarchy uniqueName="[All_India_Index_Upto_April23__1].[Spices]" caption="Spices" attribute="1" defaultMemberUniqueName="[All_India_Index_Upto_April23__1].[Spices].[All]" allUniqueName="[All_India_Index_Upto_April23__1].[Spices].[All]" dimensionUniqueName="[All_India_Index_Upto_April23__1]" displayFolder="" count="0" memberValueDatatype="5" unbalanced="0"/>
    <cacheHierarchy uniqueName="[All_India_Index_Upto_April23__1].[Non-alcoholic beverages]" caption="Non-alcoholic beverages" attribute="1" defaultMemberUniqueName="[All_India_Index_Upto_April23__1].[Non-alcoholic beverages].[All]" allUniqueName="[All_India_Index_Upto_April23__1].[Non-alcoholic beverages].[All]" dimensionUniqueName="[All_India_Index_Upto_April23__1]" displayFolder="" count="0" memberValueDatatype="5" unbalanced="0"/>
    <cacheHierarchy uniqueName="[All_India_Index_Upto_April23__1].[Prepared meals, snacks, sweets etc.]" caption="Prepared meals, snacks, sweets etc." attribute="1" defaultMemberUniqueName="[All_India_Index_Upto_April23__1].[Prepared meals, snacks, sweets etc.].[All]" allUniqueName="[All_India_Index_Upto_April23__1].[Prepared meals, snacks, sweets etc.].[All]" dimensionUniqueName="[All_India_Index_Upto_April23__1]" displayFolder="" count="0" memberValueDatatype="5" unbalanced="0"/>
    <cacheHierarchy uniqueName="[All_India_Index_Upto_April23__1].[Food and beverages]" caption="Food and beverages" attribute="1" defaultMemberUniqueName="[All_India_Index_Upto_April23__1].[Food and beverages].[All]" allUniqueName="[All_India_Index_Upto_April23__1].[Food and beverages].[All]" dimensionUniqueName="[All_India_Index_Upto_April23__1]" displayFolder="" count="0" memberValueDatatype="5" unbalanced="0"/>
    <cacheHierarchy uniqueName="[All_India_Index_Upto_April23__1].[Pan, tobacco and intoxicants]" caption="Pan, tobacco and intoxicants" attribute="1" defaultMemberUniqueName="[All_India_Index_Upto_April23__1].[Pan, tobacco and intoxicants].[All]" allUniqueName="[All_India_Index_Upto_April23__1].[Pan, tobacco and intoxicants].[All]" dimensionUniqueName="[All_India_Index_Upto_April23__1]" displayFolder="" count="0" memberValueDatatype="5" unbalanced="0"/>
    <cacheHierarchy uniqueName="[All_India_Index_Upto_April23__1].[Clothing]" caption="Clothing" attribute="1" defaultMemberUniqueName="[All_India_Index_Upto_April23__1].[Clothing].[All]" allUniqueName="[All_India_Index_Upto_April23__1].[Clothing].[All]" dimensionUniqueName="[All_India_Index_Upto_April23__1]" displayFolder="" count="0" memberValueDatatype="5" unbalanced="0"/>
    <cacheHierarchy uniqueName="[All_India_Index_Upto_April23__1].[Footwear]" caption="Footwear" attribute="1" defaultMemberUniqueName="[All_India_Index_Upto_April23__1].[Footwear].[All]" allUniqueName="[All_India_Index_Upto_April23__1].[Footwear].[All]" dimensionUniqueName="[All_India_Index_Upto_April23__1]" displayFolder="" count="0" memberValueDatatype="5" unbalanced="0"/>
    <cacheHierarchy uniqueName="[All_India_Index_Upto_April23__1].[Clothing and footwear]" caption="Clothing and footwear" attribute="1" defaultMemberUniqueName="[All_India_Index_Upto_April23__1].[Clothing and footwear].[All]" allUniqueName="[All_India_Index_Upto_April23__1].[Clothing and footwear].[All]" dimensionUniqueName="[All_India_Index_Upto_April23__1]" displayFolder="" count="0" memberValueDatatype="5" unbalanced="0"/>
    <cacheHierarchy uniqueName="[All_India_Index_Upto_April23__1].[Housing]" caption="Housing" attribute="1" defaultMemberUniqueName="[All_India_Index_Upto_April23__1].[Housing].[All]" allUniqueName="[All_India_Index_Upto_April23__1].[Housing].[All]" dimensionUniqueName="[All_India_Index_Upto_April23__1]" displayFolder="" count="0" memberValueDatatype="130" unbalanced="0"/>
    <cacheHierarchy uniqueName="[All_India_Index_Upto_April23__1].[Fuel and light]" caption="Fuel and light" attribute="1" defaultMemberUniqueName="[All_India_Index_Upto_April23__1].[Fuel and light].[All]" allUniqueName="[All_India_Index_Upto_April23__1].[Fuel and light].[All]" dimensionUniqueName="[All_India_Index_Upto_April23__1]" displayFolder="" count="0" memberValueDatatype="5" unbalanced="0"/>
    <cacheHierarchy uniqueName="[All_India_Index_Upto_April23__1].[Household goods and services]" caption="Household goods and services" attribute="1" defaultMemberUniqueName="[All_India_Index_Upto_April23__1].[Household goods and services].[All]" allUniqueName="[All_India_Index_Upto_April23__1].[Household goods and services].[All]" dimensionUniqueName="[All_India_Index_Upto_April23__1]" displayFolder="" count="0" memberValueDatatype="5" unbalanced="0"/>
    <cacheHierarchy uniqueName="[All_India_Index_Upto_April23__1].[Health]" caption="Health" attribute="1" defaultMemberUniqueName="[All_India_Index_Upto_April23__1].[Health].[All]" allUniqueName="[All_India_Index_Upto_April23__1].[Health].[All]" dimensionUniqueName="[All_India_Index_Upto_April23__1]" displayFolder="" count="0" memberValueDatatype="5" unbalanced="0"/>
    <cacheHierarchy uniqueName="[All_India_Index_Upto_April23__1].[Transport and communication]" caption="Transport and communication" attribute="1" defaultMemberUniqueName="[All_India_Index_Upto_April23__1].[Transport and communication].[All]" allUniqueName="[All_India_Index_Upto_April23__1].[Transport and communication].[All]" dimensionUniqueName="[All_India_Index_Upto_April23__1]" displayFolder="" count="0" memberValueDatatype="5" unbalanced="0"/>
    <cacheHierarchy uniqueName="[All_India_Index_Upto_April23__1].[Recreation and amusement]" caption="Recreation and amusement" attribute="1" defaultMemberUniqueName="[All_India_Index_Upto_April23__1].[Recreation and amusement].[All]" allUniqueName="[All_India_Index_Upto_April23__1].[Recreation and amusement].[All]" dimensionUniqueName="[All_India_Index_Upto_April23__1]" displayFolder="" count="0" memberValueDatatype="5" unbalanced="0"/>
    <cacheHierarchy uniqueName="[All_India_Index_Upto_April23__1].[Education]" caption="Education" attribute="1" defaultMemberUniqueName="[All_India_Index_Upto_April23__1].[Education].[All]" allUniqueName="[All_India_Index_Upto_April23__1].[Education].[All]" dimensionUniqueName="[All_India_Index_Upto_April23__1]" displayFolder="" count="0" memberValueDatatype="5" unbalanced="0"/>
    <cacheHierarchy uniqueName="[All_India_Index_Upto_April23__1].[Personal care and effects]" caption="Personal care and effects" attribute="1" defaultMemberUniqueName="[All_India_Index_Upto_April23__1].[Personal care and effects].[All]" allUniqueName="[All_India_Index_Upto_April23__1].[Personal care and effects].[All]" dimensionUniqueName="[All_India_Index_Upto_April23__1]" displayFolder="" count="0" memberValueDatatype="5" unbalanced="0"/>
    <cacheHierarchy uniqueName="[All_India_Index_Upto_April23__1].[Miscellaneous]" caption="Miscellaneous" attribute="1" defaultMemberUniqueName="[All_India_Index_Upto_April23__1].[Miscellaneous].[All]" allUniqueName="[All_India_Index_Upto_April23__1].[Miscellaneous].[All]" dimensionUniqueName="[All_India_Index_Upto_April23__1]" displayFolder="" count="0" memberValueDatatype="5" unbalanced="0"/>
    <cacheHierarchy uniqueName="[All_India_Index_Upto_April23__1].[General index]" caption="General index" attribute="1" defaultMemberUniqueName="[All_India_Index_Upto_April23__1].[General index].[All]" allUniqueName="[All_India_Index_Upto_April23__1].[General index].[All]" dimensionUniqueName="[All_India_Index_Upto_April23__1]" displayFolder="" count="0" memberValueDatatype="5" unbalanced="0"/>
    <cacheHierarchy uniqueName="[Range].[Sector]" caption="Sector" attribute="1" defaultMemberUniqueName="[Range].[Sector].[All]" allUniqueName="[Range].[Sector].[All]" dimensionUniqueName="[Range]" displayFolder="" count="0" memberValueDatatype="130"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130" unbalanced="0"/>
    <cacheHierarchy uniqueName="[Range].[Year-Month]" caption="Year-Month" attribute="1" defaultMemberUniqueName="[Range].[Year-Month].[All]" allUniqueName="[Range].[Year-Month].[All]" dimensionUniqueName="[Range]" displayFolder="" count="2" memberValueDatatype="130" unbalanced="0">
      <fieldsUsage count="2">
        <fieldUsage x="-1"/>
        <fieldUsage x="0"/>
      </fieldsUsage>
    </cacheHierarchy>
    <cacheHierarchy uniqueName="[Range].[Cereals and products]" caption="Cereals and products" attribute="1" defaultMemberUniqueName="[Range].[Cereals and products].[All]" allUniqueName="[Range].[Cereals and products].[All]" dimensionUniqueName="[Range]" displayFolder="" count="0" memberValueDatatype="5" unbalanced="0"/>
    <cacheHierarchy uniqueName="[Range].[Moving Avg (Cereals and products)]" caption="Moving Avg (Cereals and products)" attribute="1" defaultMemberUniqueName="[Range].[Moving Avg (Cereals and products)].[All]" allUniqueName="[Range].[Moving Avg (Cereals and products)].[All]" dimensionUniqueName="[Range]" displayFolder="" count="0" memberValueDatatype="5" unbalanced="0"/>
    <cacheHierarchy uniqueName="[Range].[Meat and fish]" caption="Meat and fish" attribute="1" defaultMemberUniqueName="[Range].[Meat and fish].[All]" allUniqueName="[Range].[Meat and fish].[All]" dimensionUniqueName="[Range]" displayFolder="" count="0" memberValueDatatype="5" unbalanced="0"/>
    <cacheHierarchy uniqueName="[Range].[Moving Avg (meet and fish)]" caption="Moving Avg (meet and fish)" attribute="1" defaultMemberUniqueName="[Range].[Moving Avg (meet and fish)].[All]" allUniqueName="[Range].[Moving Avg (meet and fish)].[All]" dimensionUniqueName="[Range]" displayFolder="" count="0" memberValueDatatype="5" unbalanced="0"/>
    <cacheHierarchy uniqueName="[Range].[Egg]" caption="Egg" attribute="1" defaultMemberUniqueName="[Range].[Egg].[All]" allUniqueName="[Range].[Egg].[All]" dimensionUniqueName="[Range]" displayFolder="" count="0" memberValueDatatype="5" unbalanced="0"/>
    <cacheHierarchy uniqueName="[Range].[Moving Avg (Egg)]" caption="Moving Avg (Egg)" attribute="1" defaultMemberUniqueName="[Range].[Moving Avg (Egg)].[All]" allUniqueName="[Range].[Moving Avg (Egg)].[All]" dimensionUniqueName="[Range]" displayFolder="" count="0" memberValueDatatype="5" unbalanced="0"/>
    <cacheHierarchy uniqueName="[Range].[Milk and products]" caption="Milk and products" attribute="1" defaultMemberUniqueName="[Range].[Milk and products].[All]" allUniqueName="[Range].[Milk and products].[All]" dimensionUniqueName="[Range]" displayFolder="" count="0" memberValueDatatype="5" unbalanced="0"/>
    <cacheHierarchy uniqueName="[Range].[Moving Avg (Milk and products)]" caption="Moving Avg (Milk and products)" attribute="1" defaultMemberUniqueName="[Range].[Moving Avg (Milk and products)].[All]" allUniqueName="[Range].[Moving Avg (Milk and products)].[All]" dimensionUniqueName="[Range]" displayFolder="" count="0" memberValueDatatype="5" unbalanced="0"/>
    <cacheHierarchy uniqueName="[Range].[Oils and fats]" caption="Oils and fats" attribute="1" defaultMemberUniqueName="[Range].[Oils and fats].[All]" allUniqueName="[Range].[Oils and fats].[All]" dimensionUniqueName="[Range]" displayFolder="" count="0" memberValueDatatype="5" unbalanced="0"/>
    <cacheHierarchy uniqueName="[Range].[Moving Avg (Oils and fats)]" caption="Moving Avg (Oils and fats)" attribute="1" defaultMemberUniqueName="[Range].[Moving Avg (Oils and fats)].[All]" allUniqueName="[Range].[Moving Avg (Oils and fats)].[All]" dimensionUniqueName="[Range]" displayFolder="" count="0" memberValueDatatype="5" unbalanced="0"/>
    <cacheHierarchy uniqueName="[Range].[Fruits]" caption="Fruits" attribute="1" defaultMemberUniqueName="[Range].[Fruits].[All]" allUniqueName="[Range].[Fruits].[All]" dimensionUniqueName="[Range]" displayFolder="" count="0" memberValueDatatype="5" unbalanced="0"/>
    <cacheHierarchy uniqueName="[Range].[Moving Avg (Fruits)]" caption="Moving Avg (Fruits)" attribute="1" defaultMemberUniqueName="[Range].[Moving Avg (Fruits)].[All]" allUniqueName="[Range].[Moving Avg (Fruits)].[All]" dimensionUniqueName="[Range]" displayFolder="" count="0" memberValueDatatype="5" unbalanced="0"/>
    <cacheHierarchy uniqueName="[Range].[Vegetables]" caption="Vegetables" attribute="1" defaultMemberUniqueName="[Range].[Vegetables].[All]" allUniqueName="[Range].[Vegetables].[All]" dimensionUniqueName="[Range]" displayFolder="" count="0" memberValueDatatype="5" unbalanced="0"/>
    <cacheHierarchy uniqueName="[Range].[Moving Avg (Vegetables)]" caption="Moving Avg (Vegetables)" attribute="1" defaultMemberUniqueName="[Range].[Moving Avg (Vegetables)].[All]" allUniqueName="[Range].[Moving Avg (Vegetables)].[All]" dimensionUniqueName="[Range]" displayFolder="" count="0" memberValueDatatype="5" unbalanced="0"/>
    <cacheHierarchy uniqueName="[Range].[Pulses and products]" caption="Pulses and products" attribute="1" defaultMemberUniqueName="[Range].[Pulses and products].[All]" allUniqueName="[Range].[Pulses and products].[All]" dimensionUniqueName="[Range]" displayFolder="" count="0" memberValueDatatype="5" unbalanced="0"/>
    <cacheHierarchy uniqueName="[Range].[Moving Avg (Pulses and products)]" caption="Moving Avg (Pulses and products)" attribute="1" defaultMemberUniqueName="[Range].[Moving Avg (Pulses and products)].[All]" allUniqueName="[Range].[Moving Avg (Pulses and products)].[All]" dimensionUniqueName="[Range]" displayFolder="" count="0" memberValueDatatype="5" unbalanced="0"/>
    <cacheHierarchy uniqueName="[Range].[Sugar and Confectionery]" caption="Sugar and Confectionery" attribute="1" defaultMemberUniqueName="[Range].[Sugar and Confectionery].[All]" allUniqueName="[Range].[Sugar and Confectionery].[All]" dimensionUniqueName="[Range]" displayFolder="" count="0" memberValueDatatype="5" unbalanced="0"/>
    <cacheHierarchy uniqueName="[Range].[Moving Avg (Sugar and Confectionery)]" caption="Moving Avg (Sugar and Confectionery)" attribute="1" defaultMemberUniqueName="[Range].[Moving Avg (Sugar and Confectionery)].[All]" allUniqueName="[Range].[Moving Avg (Sugar and Confectionery)].[All]" dimensionUniqueName="[Range]" displayFolder="" count="0" memberValueDatatype="5" unbalanced="0"/>
    <cacheHierarchy uniqueName="[Range].[Spices]" caption="Spices" attribute="1" defaultMemberUniqueName="[Range].[Spices].[All]" allUniqueName="[Range].[Spices].[All]" dimensionUniqueName="[Range]" displayFolder="" count="0" memberValueDatatype="5" unbalanced="0"/>
    <cacheHierarchy uniqueName="[Range].[Moving Avg (Spices)]" caption="Moving Avg (Spices)" attribute="1" defaultMemberUniqueName="[Range].[Moving Avg (Spices)].[All]" allUniqueName="[Range].[Moving Avg (Spices)].[All]" dimensionUniqueName="[Range]" displayFolder="" count="0" memberValueDatatype="5" unbalanced="0"/>
    <cacheHierarchy uniqueName="[Range].[Non-alcoholic beverages]" caption="Non-alcoholic beverages" attribute="1" defaultMemberUniqueName="[Range].[Non-alcoholic beverages].[All]" allUniqueName="[Range].[Non-alcoholic beverages].[All]" dimensionUniqueName="[Range]" displayFolder="" count="0" memberValueDatatype="5" unbalanced="0"/>
    <cacheHierarchy uniqueName="[Range].[Moving Avg (Non-alcoholic beverages)]" caption="Moving Avg (Non-alcoholic beverages)" attribute="1" defaultMemberUniqueName="[Range].[Moving Avg (Non-alcoholic beverages)].[All]" allUniqueName="[Range].[Moving Avg (Non-alcoholic beverages)].[All]" dimensionUniqueName="[Range]" displayFolder="" count="0" memberValueDatatype="5" unbalanced="0"/>
    <cacheHierarchy uniqueName="[Range].[Prepared meals, snacks, sweets etc.]" caption="Prepared meals, snacks, sweets etc." attribute="1" defaultMemberUniqueName="[Range].[Prepared meals, snacks, sweets etc.].[All]" allUniqueName="[Range].[Prepared meals, snacks, sweets etc.].[All]" dimensionUniqueName="[Range]" displayFolder="" count="0" memberValueDatatype="5" unbalanced="0"/>
    <cacheHierarchy uniqueName="[Range].[Moving Avg (Prepared meals, snacks, sweets etc.)]" caption="Moving Avg (Prepared meals, snacks, sweets etc.)" attribute="1" defaultMemberUniqueName="[Range].[Moving Avg (Prepared meals, snacks, sweets etc.)].[All]" allUniqueName="[Range].[Moving Avg (Prepared meals, snacks, sweets etc.)].[All]" dimensionUniqueName="[Range]" displayFolder="" count="0" memberValueDatatype="5" unbalanced="0"/>
    <cacheHierarchy uniqueName="[Range].[Food and beverages]" caption="Food and beverages" attribute="1" defaultMemberUniqueName="[Range].[Food and beverages].[All]" allUniqueName="[Range].[Food and beverages].[All]" dimensionUniqueName="[Range]" displayFolder="" count="0" memberValueDatatype="5" unbalanced="0"/>
    <cacheHierarchy uniqueName="[Range].[Moving Avg (Food and beverages)]" caption="Moving Avg (Food and beverages)" attribute="1" defaultMemberUniqueName="[Range].[Moving Avg (Food and beverages)].[All]" allUniqueName="[Range].[Moving Avg (Food and beverages)].[All]" dimensionUniqueName="[Range]" displayFolder="" count="0" memberValueDatatype="5" unbalanced="0"/>
    <cacheHierarchy uniqueName="[Range].[Pan, tobacco and intoxicants]" caption="Pan, tobacco and intoxicants" attribute="1" defaultMemberUniqueName="[Range].[Pan, tobacco and intoxicants].[All]" allUniqueName="[Range].[Pan, tobacco and intoxicants].[All]" dimensionUniqueName="[Range]" displayFolder="" count="0" memberValueDatatype="5" unbalanced="0"/>
    <cacheHierarchy uniqueName="[Range].[Moving Avg (Pan, tobacco and intoxicants)]" caption="Moving Avg (Pan, tobacco and intoxicants)" attribute="1" defaultMemberUniqueName="[Range].[Moving Avg (Pan, tobacco and intoxicants)].[All]" allUniqueName="[Range].[Moving Avg (Pan, tobacco and intoxicants)].[All]" dimensionUniqueName="[Range]" displayFolder="" count="0" memberValueDatatype="5" unbalanced="0"/>
    <cacheHierarchy uniqueName="[Range].[Clothing]" caption="Clothing" attribute="1" defaultMemberUniqueName="[Range].[Clothing].[All]" allUniqueName="[Range].[Clothing].[All]" dimensionUniqueName="[Range]" displayFolder="" count="0" memberValueDatatype="5" unbalanced="0"/>
    <cacheHierarchy uniqueName="[Range].[Moving Avg (Clothing)]" caption="Moving Avg (Clothing)" attribute="1" defaultMemberUniqueName="[Range].[Moving Avg (Clothing)].[All]" allUniqueName="[Range].[Moving Avg (Clothing)].[All]" dimensionUniqueName="[Range]" displayFolder="" count="0" memberValueDatatype="5" unbalanced="0"/>
    <cacheHierarchy uniqueName="[Range].[Footwear]" caption="Footwear" attribute="1" defaultMemberUniqueName="[Range].[Footwear].[All]" allUniqueName="[Range].[Footwear].[All]" dimensionUniqueName="[Range]" displayFolder="" count="0" memberValueDatatype="5" unbalanced="0"/>
    <cacheHierarchy uniqueName="[Range].[Moving Avg (Footwear)]" caption="Moving Avg (Footwear)" attribute="1" defaultMemberUniqueName="[Range].[Moving Avg (Footwear)].[All]" allUniqueName="[Range].[Moving Avg (Footwear)].[All]" dimensionUniqueName="[Range]" displayFolder="" count="0" memberValueDatatype="5" unbalanced="0"/>
    <cacheHierarchy uniqueName="[Range].[Clothing and footwear]" caption="Clothing and footwear" attribute="1" defaultMemberUniqueName="[Range].[Clothing and footwear].[All]" allUniqueName="[Range].[Clothing and footwear].[All]" dimensionUniqueName="[Range]" displayFolder="" count="0" memberValueDatatype="5" unbalanced="0"/>
    <cacheHierarchy uniqueName="[Range].[Moving Avg (Clothing ad footwear)]" caption="Moving Avg (Clothing ad footwear)" attribute="1" defaultMemberUniqueName="[Range].[Moving Avg (Clothing ad footwear)].[All]" allUniqueName="[Range].[Moving Avg (Clothing ad footwear)].[All]" dimensionUniqueName="[Range]" displayFolder="" count="0" memberValueDatatype="5" unbalanced="0"/>
    <cacheHierarchy uniqueName="[Range].[Housing]" caption="Housing" attribute="1" defaultMemberUniqueName="[Range].[Housing].[All]" allUniqueName="[Range].[Housing].[All]" dimensionUniqueName="[Range]" displayFolder="" count="0" memberValueDatatype="130" unbalanced="0"/>
    <cacheHierarchy uniqueName="[Range].[Value check]" caption="Value check" attribute="1" defaultMemberUniqueName="[Range].[Value check].[All]" allUniqueName="[Range].[Value check].[All]" dimensionUniqueName="[Range]" displayFolder="" count="0" memberValueDatatype="130" unbalanced="0"/>
    <cacheHierarchy uniqueName="[Range].[Replacing NA]" caption="Replacing NA" attribute="1" defaultMemberUniqueName="[Range].[Replacing NA].[All]" allUniqueName="[Range].[Replacing NA].[All]" dimensionUniqueName="[Range]" displayFolder="" count="0" memberValueDatatype="130" unbalanced="0"/>
    <cacheHierarchy uniqueName="[Range].[Housing Cleaned]" caption="Housing Cleaned" attribute="1" defaultMemberUniqueName="[Range].[Housing Cleaned].[All]" allUniqueName="[Range].[Housing Cleaned].[All]" dimensionUniqueName="[Range]" displayFolder="" count="0" memberValueDatatype="5" unbalanced="0"/>
    <cacheHierarchy uniqueName="[Range].[Fuel and light]" caption="Fuel and light" attribute="1" defaultMemberUniqueName="[Range].[Fuel and light].[All]" allUniqueName="[Range].[Fuel and light].[All]" dimensionUniqueName="[Range]" displayFolder="" count="0" memberValueDatatype="5" unbalanced="0"/>
    <cacheHierarchy uniqueName="[Range].[Moving Avg (Fuel and light)]" caption="Moving Avg (Fuel and light)" attribute="1" defaultMemberUniqueName="[Range].[Moving Avg (Fuel and light)].[All]" allUniqueName="[Range].[Moving Avg (Fuel and light)].[All]" dimensionUniqueName="[Range]" displayFolder="" count="0" memberValueDatatype="5" unbalanced="0"/>
    <cacheHierarchy uniqueName="[Range].[Household goods and services]" caption="Household goods and services" attribute="1" defaultMemberUniqueName="[Range].[Household goods and services].[All]" allUniqueName="[Range].[Household goods and services].[All]" dimensionUniqueName="[Range]" displayFolder="" count="0" memberValueDatatype="5" unbalanced="0"/>
    <cacheHierarchy uniqueName="[Range].[Moving Avg (Household goods and services)]" caption="Moving Avg (Household goods and services)" attribute="1" defaultMemberUniqueName="[Range].[Moving Avg (Household goods and services)].[All]" allUniqueName="[Range].[Moving Avg (Household goods and services)].[All]" dimensionUniqueName="[Range]" displayFolder="" count="0" memberValueDatatype="5" unbalanced="0"/>
    <cacheHierarchy uniqueName="[Range].[Health]" caption="Health" attribute="1" defaultMemberUniqueName="[Range].[Health].[All]" allUniqueName="[Range].[Health].[All]" dimensionUniqueName="[Range]" displayFolder="" count="0" memberValueDatatype="5" unbalanced="0"/>
    <cacheHierarchy uniqueName="[Range].[Moving Avg (Health)]" caption="Moving Avg (Health)" attribute="1" defaultMemberUniqueName="[Range].[Moving Avg (Health)].[All]" allUniqueName="[Range].[Moving Avg (Health)].[All]" dimensionUniqueName="[Range]" displayFolder="" count="0" memberValueDatatype="5" unbalanced="0"/>
    <cacheHierarchy uniqueName="[Range].[Transport and communication]" caption="Transport and communication" attribute="1" defaultMemberUniqueName="[Range].[Transport and communication].[All]" allUniqueName="[Range].[Transport and communication].[All]" dimensionUniqueName="[Range]" displayFolder="" count="0" memberValueDatatype="5" unbalanced="0"/>
    <cacheHierarchy uniqueName="[Range].[Moving Avg (Transport and communication)]" caption="Moving Avg (Transport and communication)" attribute="1" defaultMemberUniqueName="[Range].[Moving Avg (Transport and communication)].[All]" allUniqueName="[Range].[Moving Avg (Transport and communication)].[All]" dimensionUniqueName="[Range]" displayFolder="" count="0" memberValueDatatype="5" unbalanced="0"/>
    <cacheHierarchy uniqueName="[Range].[Recreation and amusement]" caption="Recreation and amusement" attribute="1" defaultMemberUniqueName="[Range].[Recreation and amusement].[All]" allUniqueName="[Range].[Recreation and amusement].[All]" dimensionUniqueName="[Range]" displayFolder="" count="0" memberValueDatatype="5" unbalanced="0"/>
    <cacheHierarchy uniqueName="[Range].[Moving Avg (Recreation and amusement)]" caption="Moving Avg (Recreation and amusement)" attribute="1" defaultMemberUniqueName="[Range].[Moving Avg (Recreation and amusement)].[All]" allUniqueName="[Range].[Moving Avg (Recreation and amusement)].[All]" dimensionUniqueName="[Range]" displayFolder="" count="0" memberValueDatatype="5" unbalanced="0"/>
    <cacheHierarchy uniqueName="[Range].[Education]" caption="Education" attribute="1" defaultMemberUniqueName="[Range].[Education].[All]" allUniqueName="[Range].[Education].[All]" dimensionUniqueName="[Range]" displayFolder="" count="0" memberValueDatatype="5" unbalanced="0"/>
    <cacheHierarchy uniqueName="[Range].[Moving Avg (Education)]" caption="Moving Avg (Education)" attribute="1" defaultMemberUniqueName="[Range].[Moving Avg (Education)].[All]" allUniqueName="[Range].[Moving Avg (Education)].[All]" dimensionUniqueName="[Range]" displayFolder="" count="0" memberValueDatatype="5" unbalanced="0"/>
    <cacheHierarchy uniqueName="[Range].[Personal care and effects]" caption="Personal care and effects" attribute="1" defaultMemberUniqueName="[Range].[Personal care and effects].[All]" allUniqueName="[Range].[Personal care and effects].[All]" dimensionUniqueName="[Range]" displayFolder="" count="0" memberValueDatatype="5" unbalanced="0"/>
    <cacheHierarchy uniqueName="[Range].[Moving Avg (Personal care and effects)]" caption="Moving Avg (Personal care and effects)" attribute="1" defaultMemberUniqueName="[Range].[Moving Avg (Personal care and effects)].[All]" allUniqueName="[Range].[Moving Avg (Personal care and effects)].[All]" dimensionUniqueName="[Range]" displayFolder="" count="0" memberValueDatatype="5" unbalanced="0"/>
    <cacheHierarchy uniqueName="[Range].[Miscellaneous]" caption="Miscellaneous" attribute="1" defaultMemberUniqueName="[Range].[Miscellaneous].[All]" allUniqueName="[Range].[Miscellaneous].[All]" dimensionUniqueName="[Range]" displayFolder="" count="0" memberValueDatatype="5" unbalanced="0"/>
    <cacheHierarchy uniqueName="[Range].[Moving Avg (Miscellaneous)]" caption="Moving Avg (Miscellaneous)" attribute="1" defaultMemberUniqueName="[Range].[Moving Avg (Miscellaneous)].[All]" allUniqueName="[Range].[Moving Avg (Miscellaneous)].[All]" dimensionUniqueName="[Range]" displayFolder="" count="0" memberValueDatatype="5" unbalanced="0"/>
    <cacheHierarchy uniqueName="[Range].[General index]" caption="General index" attribute="1" defaultMemberUniqueName="[Range].[General index].[All]" allUniqueName="[Range].[General index].[All]" dimensionUniqueName="[Range]" displayFolder="" count="0" memberValueDatatype="5" unbalanced="0"/>
    <cacheHierarchy uniqueName="[Range 1].[Sector]" caption="Sector" attribute="1" defaultMemberUniqueName="[Range 1].[Sector].[All]" allUniqueName="[Range 1].[Sector].[All]" dimensionUniqueName="[Range 1]" displayFolder="" count="0" memberValueDatatype="130" unbalanced="0"/>
    <cacheHierarchy uniqueName="[Range 1].[Year]" caption="Year" attribute="1" defaultMemberUniqueName="[Range 1].[Year].[All]" allUniqueName="[Range 1].[Year].[All]" dimensionUniqueName="[Range 1]" displayFolder="" count="0" memberValueDatatype="20" unbalanced="0"/>
    <cacheHierarchy uniqueName="[Range 1].[Month]" caption="Month" attribute="1" defaultMemberUniqueName="[Range 1].[Month].[All]" allUniqueName="[Range 1].[Month].[All]" dimensionUniqueName="[Range 1]" displayFolder="" count="0" memberValueDatatype="130" unbalanced="0"/>
    <cacheHierarchy uniqueName="[Range 1].[Year-Month]" caption="Year-Month" attribute="1" defaultMemberUniqueName="[Range 1].[Year-Month].[All]" allUniqueName="[Range 1].[Year-Month].[All]" dimensionUniqueName="[Range 1]" displayFolder="" count="0" memberValueDatatype="130" unbalanced="0"/>
    <cacheHierarchy uniqueName="[Range 1].[Cereals and products]" caption="Cereals and products" attribute="1" defaultMemberUniqueName="[Range 1].[Cereals and products].[All]" allUniqueName="[Range 1].[Cereals and products].[All]" dimensionUniqueName="[Range 1]" displayFolder="" count="0" memberValueDatatype="5" unbalanced="0"/>
    <cacheHierarchy uniqueName="[Range 1].[Meat and fish]" caption="Meat and fish" attribute="1" defaultMemberUniqueName="[Range 1].[Meat and fish].[All]" allUniqueName="[Range 1].[Meat and fish].[All]" dimensionUniqueName="[Range 1]" displayFolder="" count="0" memberValueDatatype="5" unbalanced="0"/>
    <cacheHierarchy uniqueName="[Range 1].[Egg]" caption="Egg" attribute="1" defaultMemberUniqueName="[Range 1].[Egg].[All]" allUniqueName="[Range 1].[Egg].[All]" dimensionUniqueName="[Range 1]" displayFolder="" count="0" memberValueDatatype="5" unbalanced="0"/>
    <cacheHierarchy uniqueName="[Range 1].[Milk and products]" caption="Milk and products" attribute="1" defaultMemberUniqueName="[Range 1].[Milk and products].[All]" allUniqueName="[Range 1].[Milk and products].[All]" dimensionUniqueName="[Range 1]" displayFolder="" count="0" memberValueDatatype="5" unbalanced="0"/>
    <cacheHierarchy uniqueName="[Range 1].[Oils and fats]" caption="Oils and fats" attribute="1" defaultMemberUniqueName="[Range 1].[Oils and fats].[All]" allUniqueName="[Range 1].[Oils and fats].[All]" dimensionUniqueName="[Range 1]" displayFolder="" count="0" memberValueDatatype="5" unbalanced="0"/>
    <cacheHierarchy uniqueName="[Range 1].[Fruits]" caption="Fruits" attribute="1" defaultMemberUniqueName="[Range 1].[Fruits].[All]" allUniqueName="[Range 1].[Fruits].[All]" dimensionUniqueName="[Range 1]" displayFolder="" count="0" memberValueDatatype="5" unbalanced="0"/>
    <cacheHierarchy uniqueName="[Range 1].[Vegetables]" caption="Vegetables" attribute="1" defaultMemberUniqueName="[Range 1].[Vegetables].[All]" allUniqueName="[Range 1].[Vegetables].[All]" dimensionUniqueName="[Range 1]" displayFolder="" count="0" memberValueDatatype="5" unbalanced="0"/>
    <cacheHierarchy uniqueName="[Range 1].[Pulses and products]" caption="Pulses and products" attribute="1" defaultMemberUniqueName="[Range 1].[Pulses and products].[All]" allUniqueName="[Range 1].[Pulses and products].[All]" dimensionUniqueName="[Range 1]" displayFolder="" count="0" memberValueDatatype="5" unbalanced="0"/>
    <cacheHierarchy uniqueName="[Range 1].[Sugar and Confectionery]" caption="Sugar and Confectionery" attribute="1" defaultMemberUniqueName="[Range 1].[Sugar and Confectionery].[All]" allUniqueName="[Range 1].[Sugar and Confectionery].[All]" dimensionUniqueName="[Range 1]" displayFolder="" count="0" memberValueDatatype="5" unbalanced="0"/>
    <cacheHierarchy uniqueName="[Range 1].[Spices]" caption="Spices" attribute="1" defaultMemberUniqueName="[Range 1].[Spices].[All]" allUniqueName="[Range 1].[Spices].[All]" dimensionUniqueName="[Range 1]" displayFolder="" count="0" memberValueDatatype="5" unbalanced="0"/>
    <cacheHierarchy uniqueName="[Range 1].[Non-alcoholic beverages]" caption="Non-alcoholic beverages" attribute="1" defaultMemberUniqueName="[Range 1].[Non-alcoholic beverages].[All]" allUniqueName="[Range 1].[Non-alcoholic beverages].[All]" dimensionUniqueName="[Range 1]" displayFolder="" count="0" memberValueDatatype="5" unbalanced="0"/>
    <cacheHierarchy uniqueName="[Range 1].[Prepared meals, snacks, sweets etc.]" caption="Prepared meals, snacks, sweets etc." attribute="1" defaultMemberUniqueName="[Range 1].[Prepared meals, snacks, sweets etc.].[All]" allUniqueName="[Range 1].[Prepared meals, snacks, sweets etc.].[All]" dimensionUniqueName="[Range 1]" displayFolder="" count="0" memberValueDatatype="5" unbalanced="0"/>
    <cacheHierarchy uniqueName="[Range 1].[Food and beverages]" caption="Food and beverages" attribute="1" defaultMemberUniqueName="[Range 1].[Food and beverages].[All]" allUniqueName="[Range 1].[Food and beverages].[All]" dimensionUniqueName="[Range 1]" displayFolder="" count="0" memberValueDatatype="5" unbalanced="0"/>
    <cacheHierarchy uniqueName="[Range 1].[Food]" caption="Food" attribute="1" defaultMemberUniqueName="[Range 1].[Food].[All]" allUniqueName="[Range 1].[Food].[All]" dimensionUniqueName="[Range 1]" displayFolder="" count="0" memberValueDatatype="5" unbalanced="0"/>
    <cacheHierarchy uniqueName="[Range 1].[Genral Index]" caption="Genral Index" attribute="1" defaultMemberUniqueName="[Range 1].[Genral Index].[All]" allUniqueName="[Range 1].[Genral Index].[All]" dimensionUniqueName="[Range 1]" displayFolder="" count="0" memberValueDatatype="130" unbalanced="0"/>
    <cacheHierarchy uniqueName="[Range 1].[Pan, tobacco and intoxicants]" caption="Pan, tobacco and intoxicants" attribute="1" defaultMemberUniqueName="[Range 1].[Pan, tobacco and intoxicants].[All]" allUniqueName="[Range 1].[Pan, tobacco and intoxicants].[All]" dimensionUniqueName="[Range 1]" displayFolder="" count="0" memberValueDatatype="5" unbalanced="0"/>
    <cacheHierarchy uniqueName="[Range 1].[Non essential]" caption="Non essential" attribute="1" defaultMemberUniqueName="[Range 1].[Non essential].[All]" allUniqueName="[Range 1].[Non essential].[All]" dimensionUniqueName="[Range 1]" displayFolder="" count="0" memberValueDatatype="5" unbalanced="0"/>
    <cacheHierarchy uniqueName="[Range 1].[Clothing]" caption="Clothing" attribute="1" defaultMemberUniqueName="[Range 1].[Clothing].[All]" allUniqueName="[Range 1].[Clothing].[All]" dimensionUniqueName="[Range 1]" displayFolder="" count="0" memberValueDatatype="5" unbalanced="0"/>
    <cacheHierarchy uniqueName="[Range 1].[Footwear]" caption="Footwear" attribute="1" defaultMemberUniqueName="[Range 1].[Footwear].[All]" allUniqueName="[Range 1].[Footwear].[All]" dimensionUniqueName="[Range 1]" displayFolder="" count="0" memberValueDatatype="5" unbalanced="0"/>
    <cacheHierarchy uniqueName="[Range 1].[Clothing and footwear]" caption="Clothing and footwear" attribute="1" defaultMemberUniqueName="[Range 1].[Clothing and footwear].[All]" allUniqueName="[Range 1].[Clothing and footwear].[All]" dimensionUniqueName="[Range 1]" displayFolder="" count="0" memberValueDatatype="5" unbalanced="0"/>
    <cacheHierarchy uniqueName="[Range 1].[Housing Cleaned]" caption="Housing Cleaned" attribute="1" defaultMemberUniqueName="[Range 1].[Housing Cleaned].[All]" allUniqueName="[Range 1].[Housing Cleaned].[All]" dimensionUniqueName="[Range 1]" displayFolder="" count="0" memberValueDatatype="5" unbalanced="0"/>
    <cacheHierarchy uniqueName="[Range 1].[Fuel and light]" caption="Fuel and light" attribute="1" defaultMemberUniqueName="[Range 1].[Fuel and light].[All]" allUniqueName="[Range 1].[Fuel and light].[All]" dimensionUniqueName="[Range 1]" displayFolder="" count="0" memberValueDatatype="5" unbalanced="0"/>
    <cacheHierarchy uniqueName="[Range 1].[Household goods and services]" caption="Household goods and services" attribute="1" defaultMemberUniqueName="[Range 1].[Household goods and services].[All]" allUniqueName="[Range 1].[Household goods and services].[All]" dimensionUniqueName="[Range 1]" displayFolder="" count="0" memberValueDatatype="5" unbalanced="0"/>
    <cacheHierarchy uniqueName="[Range 1].[Transport and communication]" caption="Transport and communication" attribute="1" defaultMemberUniqueName="[Range 1].[Transport and communication].[All]" allUniqueName="[Range 1].[Transport and communication].[All]" dimensionUniqueName="[Range 1]" displayFolder="" count="0" memberValueDatatype="5" unbalanced="0"/>
    <cacheHierarchy uniqueName="[Range 1].[Recreation and amusement]" caption="Recreation and amusement" attribute="1" defaultMemberUniqueName="[Range 1].[Recreation and amusement].[All]" allUniqueName="[Range 1].[Recreation and amusement].[All]" dimensionUniqueName="[Range 1]" displayFolder="" count="0" memberValueDatatype="5" unbalanced="0"/>
    <cacheHierarchy uniqueName="[Range 1].[Education]" caption="Education" attribute="1" defaultMemberUniqueName="[Range 1].[Education].[All]" allUniqueName="[Range 1].[Education].[All]" dimensionUniqueName="[Range 1]" displayFolder="" count="0" memberValueDatatype="5" unbalanced="0"/>
    <cacheHierarchy uniqueName="[Range 1].[Miscellaneous]" caption="Miscellaneous" attribute="1" defaultMemberUniqueName="[Range 1].[Miscellaneous].[All]" allUniqueName="[Range 1].[Miscellaneous].[All]" dimensionUniqueName="[Range 1]" displayFolder="" count="0" memberValueDatatype="5" unbalanced="0"/>
    <cacheHierarchy uniqueName="[Range 1].[Essential]" caption="Essential" attribute="1" defaultMemberUniqueName="[Range 1].[Essential].[All]" allUniqueName="[Range 1].[Essential].[All]" dimensionUniqueName="[Range 1]" displayFolder="" count="0" memberValueDatatype="5" unbalanced="0"/>
    <cacheHierarchy uniqueName="[Range 1].[Health]" caption="Health" attribute="1" defaultMemberUniqueName="[Range 1].[Health].[All]" allUniqueName="[Range 1].[Health].[All]" dimensionUniqueName="[Range 1]" displayFolder="" count="0" memberValueDatatype="5" unbalanced="0"/>
    <cacheHierarchy uniqueName="[Range 1].[Personal care and effects]" caption="Personal care and effects" attribute="1" defaultMemberUniqueName="[Range 1].[Personal care and effects].[All]" allUniqueName="[Range 1].[Personal care and effects].[All]" dimensionUniqueName="[Range 1]" displayFolder="" count="0" memberValueDatatype="5" unbalanced="0"/>
    <cacheHierarchy uniqueName="[Range 1].[Healthcare]" caption="Healthcare" attribute="1" defaultMemberUniqueName="[Range 1].[Healthcare].[All]" allUniqueName="[Range 1].[Healthcare].[All]" dimensionUniqueName="[Range 1]" displayFolder="" count="0" memberValueDatatype="5" unbalanced="0"/>
    <cacheHierarchy uniqueName="[Range 1].[General index]" caption="General index" attribute="1" defaultMemberUniqueName="[Range 1].[General index].[All]" allUniqueName="[Range 1].[General index].[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All_India_Index_Upto_April23__1]" caption="__XL_Count All_India_Index_Upto_April23__1" measure="1" displayFolder="" measureGroup="All_India_Index_Upto_April23__1" count="0" hidden="1"/>
    <cacheHierarchy uniqueName="[Measures].[__No measures defined]" caption="__No measures defined" measure="1" displayFolder="" count="0" hidden="1"/>
    <cacheHierarchy uniqueName="[Measures].[Sum of Cereals and products]" caption="Sum of Cereals and products" measure="1" displayFolder="" measureGroup="Range" count="0" oneField="1" hidden="1">
      <fieldsUsage count="1">
        <fieldUsage x="1"/>
      </fieldsUsage>
      <extLst>
        <ext xmlns:x15="http://schemas.microsoft.com/office/spreadsheetml/2010/11/main" uri="{B97F6D7D-B522-45F9-BDA1-12C45D357490}">
          <x15:cacheHierarchy aggregatedColumn="34"/>
        </ext>
      </extLst>
    </cacheHierarchy>
    <cacheHierarchy uniqueName="[Measures].[Average of Cereals and products]" caption="Average of Cereals and products" measure="1" displayFolder="" measureGroup="Range" count="0" hidden="1">
      <extLst>
        <ext xmlns:x15="http://schemas.microsoft.com/office/spreadsheetml/2010/11/main" uri="{B97F6D7D-B522-45F9-BDA1-12C45D357490}">
          <x15:cacheHierarchy aggregatedColumn="34"/>
        </ext>
      </extLst>
    </cacheHierarchy>
    <cacheHierarchy uniqueName="[Measures].[Sum of Meat and fish]" caption="Sum of Meat and fish" measure="1" displayFolder="" measureGroup="Range" count="0" oneField="1" hidden="1">
      <fieldsUsage count="1">
        <fieldUsage x="2"/>
      </fieldsUsage>
      <extLst>
        <ext xmlns:x15="http://schemas.microsoft.com/office/spreadsheetml/2010/11/main" uri="{B97F6D7D-B522-45F9-BDA1-12C45D357490}">
          <x15:cacheHierarchy aggregatedColumn="36"/>
        </ext>
      </extLst>
    </cacheHierarchy>
    <cacheHierarchy uniqueName="[Measures].[Average of Meat and fish]" caption="Average of Meat and fish" measure="1" displayFolder="" measureGroup="Range" count="0" hidden="1">
      <extLst>
        <ext xmlns:x15="http://schemas.microsoft.com/office/spreadsheetml/2010/11/main" uri="{B97F6D7D-B522-45F9-BDA1-12C45D357490}">
          <x15:cacheHierarchy aggregatedColumn="36"/>
        </ext>
      </extLst>
    </cacheHierarchy>
    <cacheHierarchy uniqueName="[Measures].[Sum of Egg]" caption="Sum of Egg" measure="1" displayFolder="" measureGroup="Range" count="0" oneField="1" hidden="1">
      <fieldsUsage count="1">
        <fieldUsage x="3"/>
      </fieldsUsage>
      <extLst>
        <ext xmlns:x15="http://schemas.microsoft.com/office/spreadsheetml/2010/11/main" uri="{B97F6D7D-B522-45F9-BDA1-12C45D357490}">
          <x15:cacheHierarchy aggregatedColumn="38"/>
        </ext>
      </extLst>
    </cacheHierarchy>
    <cacheHierarchy uniqueName="[Measures].[Average of Egg]" caption="Average of Egg" measure="1" displayFolder="" measureGroup="Range" count="0" hidden="1">
      <extLst>
        <ext xmlns:x15="http://schemas.microsoft.com/office/spreadsheetml/2010/11/main" uri="{B97F6D7D-B522-45F9-BDA1-12C45D357490}">
          <x15:cacheHierarchy aggregatedColumn="38"/>
        </ext>
      </extLst>
    </cacheHierarchy>
    <cacheHierarchy uniqueName="[Measures].[Sum of Milk and products]" caption="Sum of Milk and products" measure="1" displayFolder="" measureGroup="Range" count="0" oneField="1" hidden="1">
      <fieldsUsage count="1">
        <fieldUsage x="4"/>
      </fieldsUsage>
      <extLst>
        <ext xmlns:x15="http://schemas.microsoft.com/office/spreadsheetml/2010/11/main" uri="{B97F6D7D-B522-45F9-BDA1-12C45D357490}">
          <x15:cacheHierarchy aggregatedColumn="40"/>
        </ext>
      </extLst>
    </cacheHierarchy>
    <cacheHierarchy uniqueName="[Measures].[Average of Milk and products]" caption="Average of Milk and products" measure="1" displayFolder="" measureGroup="Range" count="0" hidden="1">
      <extLst>
        <ext xmlns:x15="http://schemas.microsoft.com/office/spreadsheetml/2010/11/main" uri="{B97F6D7D-B522-45F9-BDA1-12C45D357490}">
          <x15:cacheHierarchy aggregatedColumn="40"/>
        </ext>
      </extLst>
    </cacheHierarchy>
    <cacheHierarchy uniqueName="[Measures].[Sum of Oils and fats]" caption="Sum of Oils and fats" measure="1" displayFolder="" measureGroup="Range" count="0" oneField="1" hidden="1">
      <fieldsUsage count="1">
        <fieldUsage x="5"/>
      </fieldsUsage>
      <extLst>
        <ext xmlns:x15="http://schemas.microsoft.com/office/spreadsheetml/2010/11/main" uri="{B97F6D7D-B522-45F9-BDA1-12C45D357490}">
          <x15:cacheHierarchy aggregatedColumn="42"/>
        </ext>
      </extLst>
    </cacheHierarchy>
    <cacheHierarchy uniqueName="[Measures].[Average of Oils and fats]" caption="Average of Oils and fats" measure="1" displayFolder="" measureGroup="Range" count="0" hidden="1">
      <extLst>
        <ext xmlns:x15="http://schemas.microsoft.com/office/spreadsheetml/2010/11/main" uri="{B97F6D7D-B522-45F9-BDA1-12C45D357490}">
          <x15:cacheHierarchy aggregatedColumn="42"/>
        </ext>
      </extLst>
    </cacheHierarchy>
    <cacheHierarchy uniqueName="[Measures].[Sum of Fruits]" caption="Sum of Fruits" measure="1" displayFolder="" measureGroup="Range" count="0" oneField="1" hidden="1">
      <fieldsUsage count="1">
        <fieldUsage x="6"/>
      </fieldsUsage>
      <extLst>
        <ext xmlns:x15="http://schemas.microsoft.com/office/spreadsheetml/2010/11/main" uri="{B97F6D7D-B522-45F9-BDA1-12C45D357490}">
          <x15:cacheHierarchy aggregatedColumn="44"/>
        </ext>
      </extLst>
    </cacheHierarchy>
    <cacheHierarchy uniqueName="[Measures].[Average of Fruits]" caption="Average of Fruits" measure="1" displayFolder="" measureGroup="Range" count="0" hidden="1">
      <extLst>
        <ext xmlns:x15="http://schemas.microsoft.com/office/spreadsheetml/2010/11/main" uri="{B97F6D7D-B522-45F9-BDA1-12C45D357490}">
          <x15:cacheHierarchy aggregatedColumn="44"/>
        </ext>
      </extLst>
    </cacheHierarchy>
    <cacheHierarchy uniqueName="[Measures].[Sum of Vegetables]" caption="Sum of Vegetables" measure="1" displayFolder="" measureGroup="Range" count="0" oneField="1" hidden="1">
      <fieldsUsage count="1">
        <fieldUsage x="7"/>
      </fieldsUsage>
      <extLst>
        <ext xmlns:x15="http://schemas.microsoft.com/office/spreadsheetml/2010/11/main" uri="{B97F6D7D-B522-45F9-BDA1-12C45D357490}">
          <x15:cacheHierarchy aggregatedColumn="46"/>
        </ext>
      </extLst>
    </cacheHierarchy>
    <cacheHierarchy uniqueName="[Measures].[Average of Vegetables]" caption="Average of Vegetables" measure="1" displayFolder="" measureGroup="Range" count="0" hidden="1">
      <extLst>
        <ext xmlns:x15="http://schemas.microsoft.com/office/spreadsheetml/2010/11/main" uri="{B97F6D7D-B522-45F9-BDA1-12C45D357490}">
          <x15:cacheHierarchy aggregatedColumn="46"/>
        </ext>
      </extLst>
    </cacheHierarchy>
    <cacheHierarchy uniqueName="[Measures].[Sum of Pulses and products]" caption="Sum of Pulses and products" measure="1" displayFolder="" measureGroup="Range" count="0" oneField="1" hidden="1">
      <fieldsUsage count="1">
        <fieldUsage x="8"/>
      </fieldsUsage>
      <extLst>
        <ext xmlns:x15="http://schemas.microsoft.com/office/spreadsheetml/2010/11/main" uri="{B97F6D7D-B522-45F9-BDA1-12C45D357490}">
          <x15:cacheHierarchy aggregatedColumn="48"/>
        </ext>
      </extLst>
    </cacheHierarchy>
    <cacheHierarchy uniqueName="[Measures].[Average of Pulses and products]" caption="Average of Pulses and products" measure="1" displayFolder="" measureGroup="Range" count="0" hidden="1">
      <extLst>
        <ext xmlns:x15="http://schemas.microsoft.com/office/spreadsheetml/2010/11/main" uri="{B97F6D7D-B522-45F9-BDA1-12C45D357490}">
          <x15:cacheHierarchy aggregatedColumn="48"/>
        </ext>
      </extLst>
    </cacheHierarchy>
    <cacheHierarchy uniqueName="[Measures].[Sum of Year]" caption="Sum of Year" measure="1" displayFolder="" measureGroup="Range" count="0" hidden="1">
      <extLst>
        <ext xmlns:x15="http://schemas.microsoft.com/office/spreadsheetml/2010/11/main" uri="{B97F6D7D-B522-45F9-BDA1-12C45D357490}">
          <x15:cacheHierarchy aggregatedColumn="31"/>
        </ext>
      </extLst>
    </cacheHierarchy>
    <cacheHierarchy uniqueName="[Measures].[Sum of Sugar and Confectionery]" caption="Sum of Sugar and Confectionery" measure="1" displayFolder="" measureGroup="Range" count="0" oneField="1" hidden="1">
      <fieldsUsage count="1">
        <fieldUsage x="9"/>
      </fieldsUsage>
      <extLst>
        <ext xmlns:x15="http://schemas.microsoft.com/office/spreadsheetml/2010/11/main" uri="{B97F6D7D-B522-45F9-BDA1-12C45D357490}">
          <x15:cacheHierarchy aggregatedColumn="50"/>
        </ext>
      </extLst>
    </cacheHierarchy>
    <cacheHierarchy uniqueName="[Measures].[Sum of Spices]" caption="Sum of Spices" measure="1" displayFolder="" measureGroup="Range" count="0" oneField="1" hidden="1">
      <fieldsUsage count="1">
        <fieldUsage x="10"/>
      </fieldsUsage>
      <extLst>
        <ext xmlns:x15="http://schemas.microsoft.com/office/spreadsheetml/2010/11/main" uri="{B97F6D7D-B522-45F9-BDA1-12C45D357490}">
          <x15:cacheHierarchy aggregatedColumn="52"/>
        </ext>
      </extLst>
    </cacheHierarchy>
    <cacheHierarchy uniqueName="[Measures].[Sum of Non-alcoholic beverages]" caption="Sum of Non-alcoholic beverages" measure="1" displayFolder="" measureGroup="Range" count="0" oneField="1" hidden="1">
      <fieldsUsage count="1">
        <fieldUsage x="11"/>
      </fieldsUsage>
      <extLst>
        <ext xmlns:x15="http://schemas.microsoft.com/office/spreadsheetml/2010/11/main" uri="{B97F6D7D-B522-45F9-BDA1-12C45D357490}">
          <x15:cacheHierarchy aggregatedColumn="54"/>
        </ext>
      </extLst>
    </cacheHierarchy>
    <cacheHierarchy uniqueName="[Measures].[Sum of Prepared meals, snacks, sweets etc.]" caption="Sum of Prepared meals, snacks, sweets etc." measure="1" displayFolder="" measureGroup="Range" count="0" oneField="1" hidden="1">
      <fieldsUsage count="1">
        <fieldUsage x="12"/>
      </fieldsUsage>
      <extLst>
        <ext xmlns:x15="http://schemas.microsoft.com/office/spreadsheetml/2010/11/main" uri="{B97F6D7D-B522-45F9-BDA1-12C45D357490}">
          <x15:cacheHierarchy aggregatedColumn="56"/>
        </ext>
      </extLst>
    </cacheHierarchy>
    <cacheHierarchy uniqueName="[Measures].[Sum of Food and beverages]" caption="Sum of Food and beverages" measure="1" displayFolder="" measureGroup="Range" count="0" oneField="1" hidden="1">
      <fieldsUsage count="1">
        <fieldUsage x="13"/>
      </fieldsUsage>
      <extLst>
        <ext xmlns:x15="http://schemas.microsoft.com/office/spreadsheetml/2010/11/main" uri="{B97F6D7D-B522-45F9-BDA1-12C45D357490}">
          <x15:cacheHierarchy aggregatedColumn="58"/>
        </ext>
      </extLst>
    </cacheHierarchy>
    <cacheHierarchy uniqueName="[Measures].[Sum of Pan, tobacco and intoxicants]" caption="Sum of Pan, tobacco and intoxicants" measure="1" displayFolder="" measureGroup="Range" count="0" hidden="1">
      <extLst>
        <ext xmlns:x15="http://schemas.microsoft.com/office/spreadsheetml/2010/11/main" uri="{B97F6D7D-B522-45F9-BDA1-12C45D357490}">
          <x15:cacheHierarchy aggregatedColumn="60"/>
        </ext>
      </extLst>
    </cacheHierarchy>
    <cacheHierarchy uniqueName="[Measures].[Sum of Clothing]" caption="Sum of Clothing" measure="1" displayFolder="" measureGroup="Range" count="0" hidden="1">
      <extLst>
        <ext xmlns:x15="http://schemas.microsoft.com/office/spreadsheetml/2010/11/main" uri="{B97F6D7D-B522-45F9-BDA1-12C45D357490}">
          <x15:cacheHierarchy aggregatedColumn="62"/>
        </ext>
      </extLst>
    </cacheHierarchy>
    <cacheHierarchy uniqueName="[Measures].[Sum of Footwear]" caption="Sum of Footwear" measure="1" displayFolder="" measureGroup="Range" count="0" hidden="1">
      <extLst>
        <ext xmlns:x15="http://schemas.microsoft.com/office/spreadsheetml/2010/11/main" uri="{B97F6D7D-B522-45F9-BDA1-12C45D357490}">
          <x15:cacheHierarchy aggregatedColumn="64"/>
        </ext>
      </extLst>
    </cacheHierarchy>
    <cacheHierarchy uniqueName="[Measures].[Sum of Clothing and footwear]" caption="Sum of Clothing and footwear" measure="1" displayFolder="" measureGroup="Range" count="0" hidden="1">
      <extLst>
        <ext xmlns:x15="http://schemas.microsoft.com/office/spreadsheetml/2010/11/main" uri="{B97F6D7D-B522-45F9-BDA1-12C45D357490}">
          <x15:cacheHierarchy aggregatedColumn="66"/>
        </ext>
      </extLst>
    </cacheHierarchy>
    <cacheHierarchy uniqueName="[Measures].[Sum of Housing Cleaned]" caption="Sum of Housing Cleaned" measure="1" displayFolder="" measureGroup="Range" count="0" hidden="1">
      <extLst>
        <ext xmlns:x15="http://schemas.microsoft.com/office/spreadsheetml/2010/11/main" uri="{B97F6D7D-B522-45F9-BDA1-12C45D357490}">
          <x15:cacheHierarchy aggregatedColumn="71"/>
        </ext>
      </extLst>
    </cacheHierarchy>
    <cacheHierarchy uniqueName="[Measures].[Sum of Fuel and light]" caption="Sum of Fuel and light" measure="1" displayFolder="" measureGroup="Range" count="0" hidden="1">
      <extLst>
        <ext xmlns:x15="http://schemas.microsoft.com/office/spreadsheetml/2010/11/main" uri="{B97F6D7D-B522-45F9-BDA1-12C45D357490}">
          <x15:cacheHierarchy aggregatedColumn="72"/>
        </ext>
      </extLst>
    </cacheHierarchy>
    <cacheHierarchy uniqueName="[Measures].[Sum of Household goods and services]" caption="Sum of Household goods and services" measure="1" displayFolder="" measureGroup="Range" count="0" hidden="1">
      <extLst>
        <ext xmlns:x15="http://schemas.microsoft.com/office/spreadsheetml/2010/11/main" uri="{B97F6D7D-B522-45F9-BDA1-12C45D357490}">
          <x15:cacheHierarchy aggregatedColumn="74"/>
        </ext>
      </extLst>
    </cacheHierarchy>
    <cacheHierarchy uniqueName="[Measures].[Sum of Health]" caption="Sum of Health" measure="1" displayFolder="" measureGroup="Range" count="0" hidden="1">
      <extLst>
        <ext xmlns:x15="http://schemas.microsoft.com/office/spreadsheetml/2010/11/main" uri="{B97F6D7D-B522-45F9-BDA1-12C45D357490}">
          <x15:cacheHierarchy aggregatedColumn="76"/>
        </ext>
      </extLst>
    </cacheHierarchy>
    <cacheHierarchy uniqueName="[Measures].[Sum of Transport and communication]" caption="Sum of Transport and communication" measure="1" displayFolder="" measureGroup="Range" count="0" hidden="1">
      <extLst>
        <ext xmlns:x15="http://schemas.microsoft.com/office/spreadsheetml/2010/11/main" uri="{B97F6D7D-B522-45F9-BDA1-12C45D357490}">
          <x15:cacheHierarchy aggregatedColumn="78"/>
        </ext>
      </extLst>
    </cacheHierarchy>
    <cacheHierarchy uniqueName="[Measures].[Sum of Recreation and amusement]" caption="Sum of Recreation and amusement" measure="1" displayFolder="" measureGroup="Range" count="0" hidden="1">
      <extLst>
        <ext xmlns:x15="http://schemas.microsoft.com/office/spreadsheetml/2010/11/main" uri="{B97F6D7D-B522-45F9-BDA1-12C45D357490}">
          <x15:cacheHierarchy aggregatedColumn="80"/>
        </ext>
      </extLst>
    </cacheHierarchy>
    <cacheHierarchy uniqueName="[Measures].[Sum of Education]" caption="Sum of Education" measure="1" displayFolder="" measureGroup="Range" count="0" hidden="1">
      <extLst>
        <ext xmlns:x15="http://schemas.microsoft.com/office/spreadsheetml/2010/11/main" uri="{B97F6D7D-B522-45F9-BDA1-12C45D357490}">
          <x15:cacheHierarchy aggregatedColumn="82"/>
        </ext>
      </extLst>
    </cacheHierarchy>
    <cacheHierarchy uniqueName="[Measures].[Sum of Personal care and effects]" caption="Sum of Personal care and effects" measure="1" displayFolder="" measureGroup="Range" count="0" hidden="1">
      <extLst>
        <ext xmlns:x15="http://schemas.microsoft.com/office/spreadsheetml/2010/11/main" uri="{B97F6D7D-B522-45F9-BDA1-12C45D357490}">
          <x15:cacheHierarchy aggregatedColumn="84"/>
        </ext>
      </extLst>
    </cacheHierarchy>
    <cacheHierarchy uniqueName="[Measures].[Sum of Miscellaneous]" caption="Sum of Miscellaneous" measure="1" displayFolder="" measureGroup="Range" count="0" hidden="1">
      <extLst>
        <ext xmlns:x15="http://schemas.microsoft.com/office/spreadsheetml/2010/11/main" uri="{B97F6D7D-B522-45F9-BDA1-12C45D357490}">
          <x15:cacheHierarchy aggregatedColumn="86"/>
        </ext>
      </extLst>
    </cacheHierarchy>
    <cacheHierarchy uniqueName="[Measures].[Sum of General index]" caption="Sum of General index" measure="1" displayFolder="" measureGroup="Range" count="0" hidden="1">
      <extLst>
        <ext xmlns:x15="http://schemas.microsoft.com/office/spreadsheetml/2010/11/main" uri="{B97F6D7D-B522-45F9-BDA1-12C45D357490}">
          <x15:cacheHierarchy aggregatedColumn="88"/>
        </ext>
      </extLst>
    </cacheHierarchy>
    <cacheHierarchy uniqueName="[Measures].[Average of General index]" caption="Average of General index" measure="1" displayFolder="" measureGroup="Range" count="0" hidden="1">
      <extLst>
        <ext xmlns:x15="http://schemas.microsoft.com/office/spreadsheetml/2010/11/main" uri="{B97F6D7D-B522-45F9-BDA1-12C45D357490}">
          <x15:cacheHierarchy aggregatedColumn="88"/>
        </ext>
      </extLst>
    </cacheHierarchy>
    <cacheHierarchy uniqueName="[Measures].[Average of Miscellaneous]" caption="Average of Miscellaneous" measure="1" displayFolder="" measureGroup="Range" count="0" hidden="1">
      <extLst>
        <ext xmlns:x15="http://schemas.microsoft.com/office/spreadsheetml/2010/11/main" uri="{B97F6D7D-B522-45F9-BDA1-12C45D357490}">
          <x15:cacheHierarchy aggregatedColumn="86"/>
        </ext>
      </extLst>
    </cacheHierarchy>
    <cacheHierarchy uniqueName="[Measures].[Sum of Food]" caption="Sum of Food" measure="1" displayFolder="" measureGroup="Range 1" count="0" hidden="1">
      <extLst>
        <ext xmlns:x15="http://schemas.microsoft.com/office/spreadsheetml/2010/11/main" uri="{B97F6D7D-B522-45F9-BDA1-12C45D357490}">
          <x15:cacheHierarchy aggregatedColumn="106"/>
        </ext>
      </extLst>
    </cacheHierarchy>
    <cacheHierarchy uniqueName="[Measures].[Sum of Healthcare]" caption="Sum of Healthcare" measure="1" displayFolder="" measureGroup="Range 1" count="0" hidden="1">
      <extLst>
        <ext xmlns:x15="http://schemas.microsoft.com/office/spreadsheetml/2010/11/main" uri="{B97F6D7D-B522-45F9-BDA1-12C45D357490}">
          <x15:cacheHierarchy aggregatedColumn="123"/>
        </ext>
      </extLst>
    </cacheHierarchy>
    <cacheHierarchy uniqueName="[Measures].[Sum of Essential]" caption="Sum of Essential" measure="1" displayFolder="" measureGroup="Range 1" count="0" hidden="1">
      <extLst>
        <ext xmlns:x15="http://schemas.microsoft.com/office/spreadsheetml/2010/11/main" uri="{B97F6D7D-B522-45F9-BDA1-12C45D357490}">
          <x15:cacheHierarchy aggregatedColumn="120"/>
        </ext>
      </extLst>
    </cacheHierarchy>
    <cacheHierarchy uniqueName="[Measures].[Average of Food 2]" caption="Average of Food 2" measure="1" displayFolder="" measureGroup="Range 1" count="0" hidden="1">
      <extLst>
        <ext xmlns:x15="http://schemas.microsoft.com/office/spreadsheetml/2010/11/main" uri="{B97F6D7D-B522-45F9-BDA1-12C45D357490}">
          <x15:cacheHierarchy aggregatedColumn="106"/>
        </ext>
      </extLst>
    </cacheHierarchy>
    <cacheHierarchy uniqueName="[Measures].[Average of Healthcare]" caption="Average of Healthcare" measure="1" displayFolder="" measureGroup="Range 1" count="0" hidden="1">
      <extLst>
        <ext xmlns:x15="http://schemas.microsoft.com/office/spreadsheetml/2010/11/main" uri="{B97F6D7D-B522-45F9-BDA1-12C45D357490}">
          <x15:cacheHierarchy aggregatedColumn="123"/>
        </ext>
      </extLst>
    </cacheHierarchy>
    <cacheHierarchy uniqueName="[Measures].[Average of Essential]" caption="Average of Essential" measure="1" displayFolder="" measureGroup="Range 1" count="0" hidden="1">
      <extLst>
        <ext xmlns:x15="http://schemas.microsoft.com/office/spreadsheetml/2010/11/main" uri="{B97F6D7D-B522-45F9-BDA1-12C45D357490}">
          <x15:cacheHierarchy aggregatedColumn="120"/>
        </ext>
      </extLst>
    </cacheHierarchy>
  </cacheHierarchies>
  <kpis count="0"/>
  <dimensions count="4">
    <dimension name="All_India_Index_Upto_April23__1" uniqueName="[All_India_Index_Upto_April23__1]" caption="All_India_Index_Upto_April23__1"/>
    <dimension measure="1" name="Measures" uniqueName="[Measures]" caption="Measures"/>
    <dimension name="Range" uniqueName="[Range]" caption="Range"/>
    <dimension name="Range 1" uniqueName="[Range 1]" caption="Range 1"/>
  </dimensions>
  <measureGroups count="3">
    <measureGroup name="All_India_Index_Upto_April23__1" caption="All_India_Index_Upto_April23__1"/>
    <measureGroup name="Range" caption="Range"/>
    <measureGroup name="Range 1" caption="Range 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a Singh" refreshedDate="45417.683987962962" backgroundQuery="1" createdVersion="6" refreshedVersion="6" minRefreshableVersion="3" recordCount="0" supportSubquery="1" supportAdvancedDrill="1" xr:uid="{5CD107AB-87DC-48ED-8FA4-4010720DAA84}">
  <cacheSource type="external" connectionId="3"/>
  <cacheFields count="5">
    <cacheField name="[Range 1].[Year].[Year]" caption="Year" numFmtId="0" hierarchy="90" level="1">
      <sharedItems containsSemiMixedTypes="0" containsString="0" containsNumber="1" containsInteger="1" minValue="2018" maxValue="2021" count="4">
        <n v="2018"/>
        <n v="2020"/>
        <n v="2021"/>
        <n v="2019"/>
      </sharedItems>
      <extLst>
        <ext xmlns:x15="http://schemas.microsoft.com/office/spreadsheetml/2010/11/main" uri="{4F2E5C28-24EA-4eb8-9CBF-B6C8F9C3D259}">
          <x15:cachedUniqueNames>
            <x15:cachedUniqueName index="0" name="[Range 1].[Year].&amp;[2018]"/>
            <x15:cachedUniqueName index="1" name="[Range 1].[Year].&amp;[2020]"/>
            <x15:cachedUniqueName index="2" name="[Range 1].[Year].&amp;[2021]"/>
            <x15:cachedUniqueName index="3" name="[Range 1].[Year].&amp;[2019]"/>
          </x15:cachedUniqueNames>
        </ext>
      </extLst>
    </cacheField>
    <cacheField name="[Measures].[Sum of Food]" caption="Sum of Food" numFmtId="0" hierarchy="167" level="32767"/>
    <cacheField name="[Measures].[Sum of Healthcare]" caption="Sum of Healthcare" numFmtId="0" hierarchy="168" level="32767"/>
    <cacheField name="[Measures].[Sum of Essential]" caption="Sum of Essential" numFmtId="0" hierarchy="169" level="32767"/>
    <cacheField name="[Range 1].[Year-Month].[Year-Month]" caption="Year-Month" numFmtId="0" hierarchy="92" level="1">
      <sharedItems count="23">
        <s v="2019-August"/>
        <s v="2019-December"/>
        <s v="2019-July"/>
        <s v="2019-June"/>
        <s v="2019-May"/>
        <s v="2019-November"/>
        <s v="2019-October"/>
        <s v="2019-September"/>
        <s v="2020-April"/>
        <s v="2020-August"/>
        <s v="2020-December"/>
        <s v="2020-February"/>
        <s v="2020-January"/>
        <s v="2020-July"/>
        <s v="2020-June"/>
        <s v="2020-March"/>
        <s v="2020-May"/>
        <s v="2020-November"/>
        <s v="2020-October"/>
        <s v="2020-September"/>
        <s v="2021-February"/>
        <s v="2021-January"/>
        <s v="2021-March"/>
      </sharedItems>
    </cacheField>
  </cacheFields>
  <cacheHierarchies count="173">
    <cacheHierarchy uniqueName="[All_India_Index_Upto_April23__1].[Sector]" caption="Sector" attribute="1" defaultMemberUniqueName="[All_India_Index_Upto_April23__1].[Sector].[All]" allUniqueName="[All_India_Index_Upto_April23__1].[Sector].[All]" dimensionUniqueName="[All_India_Index_Upto_April23__1]" displayFolder="" count="0" memberValueDatatype="130" unbalanced="0"/>
    <cacheHierarchy uniqueName="[All_India_Index_Upto_April23__1].[Year]" caption="Year" attribute="1" defaultMemberUniqueName="[All_India_Index_Upto_April23__1].[Year].[All]" allUniqueName="[All_India_Index_Upto_April23__1].[Year].[All]" dimensionUniqueName="[All_India_Index_Upto_April23__1]" displayFolder="" count="0" memberValueDatatype="20" unbalanced="0"/>
    <cacheHierarchy uniqueName="[All_India_Index_Upto_April23__1].[Month]" caption="Month" attribute="1" defaultMemberUniqueName="[All_India_Index_Upto_April23__1].[Month].[All]" allUniqueName="[All_India_Index_Upto_April23__1].[Month].[All]" dimensionUniqueName="[All_India_Index_Upto_April23__1]" displayFolder="" count="0" memberValueDatatype="130" unbalanced="0"/>
    <cacheHierarchy uniqueName="[All_India_Index_Upto_April23__1].[Cereals and products]" caption="Cereals and products" attribute="1" defaultMemberUniqueName="[All_India_Index_Upto_April23__1].[Cereals and products].[All]" allUniqueName="[All_India_Index_Upto_April23__1].[Cereals and products].[All]" dimensionUniqueName="[All_India_Index_Upto_April23__1]" displayFolder="" count="0" memberValueDatatype="5" unbalanced="0"/>
    <cacheHierarchy uniqueName="[All_India_Index_Upto_April23__1].[Meat and fish]" caption="Meat and fish" attribute="1" defaultMemberUniqueName="[All_India_Index_Upto_April23__1].[Meat and fish].[All]" allUniqueName="[All_India_Index_Upto_April23__1].[Meat and fish].[All]" dimensionUniqueName="[All_India_Index_Upto_April23__1]" displayFolder="" count="0" memberValueDatatype="5" unbalanced="0"/>
    <cacheHierarchy uniqueName="[All_India_Index_Upto_April23__1].[Egg]" caption="Egg" attribute="1" defaultMemberUniqueName="[All_India_Index_Upto_April23__1].[Egg].[All]" allUniqueName="[All_India_Index_Upto_April23__1].[Egg].[All]" dimensionUniqueName="[All_India_Index_Upto_April23__1]" displayFolder="" count="0" memberValueDatatype="5" unbalanced="0"/>
    <cacheHierarchy uniqueName="[All_India_Index_Upto_April23__1].[Milk and products]" caption="Milk and products" attribute="1" defaultMemberUniqueName="[All_India_Index_Upto_April23__1].[Milk and products].[All]" allUniqueName="[All_India_Index_Upto_April23__1].[Milk and products].[All]" dimensionUniqueName="[All_India_Index_Upto_April23__1]" displayFolder="" count="0" memberValueDatatype="5" unbalanced="0"/>
    <cacheHierarchy uniqueName="[All_India_Index_Upto_April23__1].[Oils and fats]" caption="Oils and fats" attribute="1" defaultMemberUniqueName="[All_India_Index_Upto_April23__1].[Oils and fats].[All]" allUniqueName="[All_India_Index_Upto_April23__1].[Oils and fats].[All]" dimensionUniqueName="[All_India_Index_Upto_April23__1]" displayFolder="" count="0" memberValueDatatype="5" unbalanced="0"/>
    <cacheHierarchy uniqueName="[All_India_Index_Upto_April23__1].[Fruits]" caption="Fruits" attribute="1" defaultMemberUniqueName="[All_India_Index_Upto_April23__1].[Fruits].[All]" allUniqueName="[All_India_Index_Upto_April23__1].[Fruits].[All]" dimensionUniqueName="[All_India_Index_Upto_April23__1]" displayFolder="" count="0" memberValueDatatype="5" unbalanced="0"/>
    <cacheHierarchy uniqueName="[All_India_Index_Upto_April23__1].[Vegetables]" caption="Vegetables" attribute="1" defaultMemberUniqueName="[All_India_Index_Upto_April23__1].[Vegetables].[All]" allUniqueName="[All_India_Index_Upto_April23__1].[Vegetables].[All]" dimensionUniqueName="[All_India_Index_Upto_April23__1]" displayFolder="" count="0" memberValueDatatype="5" unbalanced="0"/>
    <cacheHierarchy uniqueName="[All_India_Index_Upto_April23__1].[Pulses and products]" caption="Pulses and products" attribute="1" defaultMemberUniqueName="[All_India_Index_Upto_April23__1].[Pulses and products].[All]" allUniqueName="[All_India_Index_Upto_April23__1].[Pulses and products].[All]" dimensionUniqueName="[All_India_Index_Upto_April23__1]" displayFolder="" count="0" memberValueDatatype="5" unbalanced="0"/>
    <cacheHierarchy uniqueName="[All_India_Index_Upto_April23__1].[Sugar and Confectionery]" caption="Sugar and Confectionery" attribute="1" defaultMemberUniqueName="[All_India_Index_Upto_April23__1].[Sugar and Confectionery].[All]" allUniqueName="[All_India_Index_Upto_April23__1].[Sugar and Confectionery].[All]" dimensionUniqueName="[All_India_Index_Upto_April23__1]" displayFolder="" count="0" memberValueDatatype="5" unbalanced="0"/>
    <cacheHierarchy uniqueName="[All_India_Index_Upto_April23__1].[Spices]" caption="Spices" attribute="1" defaultMemberUniqueName="[All_India_Index_Upto_April23__1].[Spices].[All]" allUniqueName="[All_India_Index_Upto_April23__1].[Spices].[All]" dimensionUniqueName="[All_India_Index_Upto_April23__1]" displayFolder="" count="0" memberValueDatatype="5" unbalanced="0"/>
    <cacheHierarchy uniqueName="[All_India_Index_Upto_April23__1].[Non-alcoholic beverages]" caption="Non-alcoholic beverages" attribute="1" defaultMemberUniqueName="[All_India_Index_Upto_April23__1].[Non-alcoholic beverages].[All]" allUniqueName="[All_India_Index_Upto_April23__1].[Non-alcoholic beverages].[All]" dimensionUniqueName="[All_India_Index_Upto_April23__1]" displayFolder="" count="0" memberValueDatatype="5" unbalanced="0"/>
    <cacheHierarchy uniqueName="[All_India_Index_Upto_April23__1].[Prepared meals, snacks, sweets etc.]" caption="Prepared meals, snacks, sweets etc." attribute="1" defaultMemberUniqueName="[All_India_Index_Upto_April23__1].[Prepared meals, snacks, sweets etc.].[All]" allUniqueName="[All_India_Index_Upto_April23__1].[Prepared meals, snacks, sweets etc.].[All]" dimensionUniqueName="[All_India_Index_Upto_April23__1]" displayFolder="" count="0" memberValueDatatype="5" unbalanced="0"/>
    <cacheHierarchy uniqueName="[All_India_Index_Upto_April23__1].[Food and beverages]" caption="Food and beverages" attribute="1" defaultMemberUniqueName="[All_India_Index_Upto_April23__1].[Food and beverages].[All]" allUniqueName="[All_India_Index_Upto_April23__1].[Food and beverages].[All]" dimensionUniqueName="[All_India_Index_Upto_April23__1]" displayFolder="" count="0" memberValueDatatype="5" unbalanced="0"/>
    <cacheHierarchy uniqueName="[All_India_Index_Upto_April23__1].[Pan, tobacco and intoxicants]" caption="Pan, tobacco and intoxicants" attribute="1" defaultMemberUniqueName="[All_India_Index_Upto_April23__1].[Pan, tobacco and intoxicants].[All]" allUniqueName="[All_India_Index_Upto_April23__1].[Pan, tobacco and intoxicants].[All]" dimensionUniqueName="[All_India_Index_Upto_April23__1]" displayFolder="" count="0" memberValueDatatype="5" unbalanced="0"/>
    <cacheHierarchy uniqueName="[All_India_Index_Upto_April23__1].[Clothing]" caption="Clothing" attribute="1" defaultMemberUniqueName="[All_India_Index_Upto_April23__1].[Clothing].[All]" allUniqueName="[All_India_Index_Upto_April23__1].[Clothing].[All]" dimensionUniqueName="[All_India_Index_Upto_April23__1]" displayFolder="" count="0" memberValueDatatype="5" unbalanced="0"/>
    <cacheHierarchy uniqueName="[All_India_Index_Upto_April23__1].[Footwear]" caption="Footwear" attribute="1" defaultMemberUniqueName="[All_India_Index_Upto_April23__1].[Footwear].[All]" allUniqueName="[All_India_Index_Upto_April23__1].[Footwear].[All]" dimensionUniqueName="[All_India_Index_Upto_April23__1]" displayFolder="" count="0" memberValueDatatype="5" unbalanced="0"/>
    <cacheHierarchy uniqueName="[All_India_Index_Upto_April23__1].[Clothing and footwear]" caption="Clothing and footwear" attribute="1" defaultMemberUniqueName="[All_India_Index_Upto_April23__1].[Clothing and footwear].[All]" allUniqueName="[All_India_Index_Upto_April23__1].[Clothing and footwear].[All]" dimensionUniqueName="[All_India_Index_Upto_April23__1]" displayFolder="" count="0" memberValueDatatype="5" unbalanced="0"/>
    <cacheHierarchy uniqueName="[All_India_Index_Upto_April23__1].[Housing]" caption="Housing" attribute="1" defaultMemberUniqueName="[All_India_Index_Upto_April23__1].[Housing].[All]" allUniqueName="[All_India_Index_Upto_April23__1].[Housing].[All]" dimensionUniqueName="[All_India_Index_Upto_April23__1]" displayFolder="" count="0" memberValueDatatype="130" unbalanced="0"/>
    <cacheHierarchy uniqueName="[All_India_Index_Upto_April23__1].[Fuel and light]" caption="Fuel and light" attribute="1" defaultMemberUniqueName="[All_India_Index_Upto_April23__1].[Fuel and light].[All]" allUniqueName="[All_India_Index_Upto_April23__1].[Fuel and light].[All]" dimensionUniqueName="[All_India_Index_Upto_April23__1]" displayFolder="" count="0" memberValueDatatype="5" unbalanced="0"/>
    <cacheHierarchy uniqueName="[All_India_Index_Upto_April23__1].[Household goods and services]" caption="Household goods and services" attribute="1" defaultMemberUniqueName="[All_India_Index_Upto_April23__1].[Household goods and services].[All]" allUniqueName="[All_India_Index_Upto_April23__1].[Household goods and services].[All]" dimensionUniqueName="[All_India_Index_Upto_April23__1]" displayFolder="" count="0" memberValueDatatype="5" unbalanced="0"/>
    <cacheHierarchy uniqueName="[All_India_Index_Upto_April23__1].[Health]" caption="Health" attribute="1" defaultMemberUniqueName="[All_India_Index_Upto_April23__1].[Health].[All]" allUniqueName="[All_India_Index_Upto_April23__1].[Health].[All]" dimensionUniqueName="[All_India_Index_Upto_April23__1]" displayFolder="" count="0" memberValueDatatype="5" unbalanced="0"/>
    <cacheHierarchy uniqueName="[All_India_Index_Upto_April23__1].[Transport and communication]" caption="Transport and communication" attribute="1" defaultMemberUniqueName="[All_India_Index_Upto_April23__1].[Transport and communication].[All]" allUniqueName="[All_India_Index_Upto_April23__1].[Transport and communication].[All]" dimensionUniqueName="[All_India_Index_Upto_April23__1]" displayFolder="" count="0" memberValueDatatype="5" unbalanced="0"/>
    <cacheHierarchy uniqueName="[All_India_Index_Upto_April23__1].[Recreation and amusement]" caption="Recreation and amusement" attribute="1" defaultMemberUniqueName="[All_India_Index_Upto_April23__1].[Recreation and amusement].[All]" allUniqueName="[All_India_Index_Upto_April23__1].[Recreation and amusement].[All]" dimensionUniqueName="[All_India_Index_Upto_April23__1]" displayFolder="" count="0" memberValueDatatype="5" unbalanced="0"/>
    <cacheHierarchy uniqueName="[All_India_Index_Upto_April23__1].[Education]" caption="Education" attribute="1" defaultMemberUniqueName="[All_India_Index_Upto_April23__1].[Education].[All]" allUniqueName="[All_India_Index_Upto_April23__1].[Education].[All]" dimensionUniqueName="[All_India_Index_Upto_April23__1]" displayFolder="" count="0" memberValueDatatype="5" unbalanced="0"/>
    <cacheHierarchy uniqueName="[All_India_Index_Upto_April23__1].[Personal care and effects]" caption="Personal care and effects" attribute="1" defaultMemberUniqueName="[All_India_Index_Upto_April23__1].[Personal care and effects].[All]" allUniqueName="[All_India_Index_Upto_April23__1].[Personal care and effects].[All]" dimensionUniqueName="[All_India_Index_Upto_April23__1]" displayFolder="" count="0" memberValueDatatype="5" unbalanced="0"/>
    <cacheHierarchy uniqueName="[All_India_Index_Upto_April23__1].[Miscellaneous]" caption="Miscellaneous" attribute="1" defaultMemberUniqueName="[All_India_Index_Upto_April23__1].[Miscellaneous].[All]" allUniqueName="[All_India_Index_Upto_April23__1].[Miscellaneous].[All]" dimensionUniqueName="[All_India_Index_Upto_April23__1]" displayFolder="" count="0" memberValueDatatype="5" unbalanced="0"/>
    <cacheHierarchy uniqueName="[All_India_Index_Upto_April23__1].[General index]" caption="General index" attribute="1" defaultMemberUniqueName="[All_India_Index_Upto_April23__1].[General index].[All]" allUniqueName="[All_India_Index_Upto_April23__1].[General index].[All]" dimensionUniqueName="[All_India_Index_Upto_April23__1]" displayFolder="" count="0" memberValueDatatype="5" unbalanced="0"/>
    <cacheHierarchy uniqueName="[Range].[Sector]" caption="Sector" attribute="1" defaultMemberUniqueName="[Range].[Sector].[All]" allUniqueName="[Range].[Sector].[All]" dimensionUniqueName="[Range]" displayFolder="" count="0" memberValueDatatype="130"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130" unbalanced="0"/>
    <cacheHierarchy uniqueName="[Range].[Year-Month]" caption="Year-Month" attribute="1" defaultMemberUniqueName="[Range].[Year-Month].[All]" allUniqueName="[Range].[Year-Month].[All]" dimensionUniqueName="[Range]" displayFolder="" count="0" memberValueDatatype="130" unbalanced="0"/>
    <cacheHierarchy uniqueName="[Range].[Cereals and products]" caption="Cereals and products" attribute="1" defaultMemberUniqueName="[Range].[Cereals and products].[All]" allUniqueName="[Range].[Cereals and products].[All]" dimensionUniqueName="[Range]" displayFolder="" count="0" memberValueDatatype="5" unbalanced="0"/>
    <cacheHierarchy uniqueName="[Range].[Moving Avg (Cereals and products)]" caption="Moving Avg (Cereals and products)" attribute="1" defaultMemberUniqueName="[Range].[Moving Avg (Cereals and products)].[All]" allUniqueName="[Range].[Moving Avg (Cereals and products)].[All]" dimensionUniqueName="[Range]" displayFolder="" count="0" memberValueDatatype="5" unbalanced="0"/>
    <cacheHierarchy uniqueName="[Range].[Meat and fish]" caption="Meat and fish" attribute="1" defaultMemberUniqueName="[Range].[Meat and fish].[All]" allUniqueName="[Range].[Meat and fish].[All]" dimensionUniqueName="[Range]" displayFolder="" count="0" memberValueDatatype="5" unbalanced="0"/>
    <cacheHierarchy uniqueName="[Range].[Moving Avg (meet and fish)]" caption="Moving Avg (meet and fish)" attribute="1" defaultMemberUniqueName="[Range].[Moving Avg (meet and fish)].[All]" allUniqueName="[Range].[Moving Avg (meet and fish)].[All]" dimensionUniqueName="[Range]" displayFolder="" count="0" memberValueDatatype="5" unbalanced="0"/>
    <cacheHierarchy uniqueName="[Range].[Egg]" caption="Egg" attribute="1" defaultMemberUniqueName="[Range].[Egg].[All]" allUniqueName="[Range].[Egg].[All]" dimensionUniqueName="[Range]" displayFolder="" count="0" memberValueDatatype="5" unbalanced="0"/>
    <cacheHierarchy uniqueName="[Range].[Moving Avg (Egg)]" caption="Moving Avg (Egg)" attribute="1" defaultMemberUniqueName="[Range].[Moving Avg (Egg)].[All]" allUniqueName="[Range].[Moving Avg (Egg)].[All]" dimensionUniqueName="[Range]" displayFolder="" count="0" memberValueDatatype="5" unbalanced="0"/>
    <cacheHierarchy uniqueName="[Range].[Milk and products]" caption="Milk and products" attribute="1" defaultMemberUniqueName="[Range].[Milk and products].[All]" allUniqueName="[Range].[Milk and products].[All]" dimensionUniqueName="[Range]" displayFolder="" count="0" memberValueDatatype="5" unbalanced="0"/>
    <cacheHierarchy uniqueName="[Range].[Moving Avg (Milk and products)]" caption="Moving Avg (Milk and products)" attribute="1" defaultMemberUniqueName="[Range].[Moving Avg (Milk and products)].[All]" allUniqueName="[Range].[Moving Avg (Milk and products)].[All]" dimensionUniqueName="[Range]" displayFolder="" count="0" memberValueDatatype="5" unbalanced="0"/>
    <cacheHierarchy uniqueName="[Range].[Oils and fats]" caption="Oils and fats" attribute="1" defaultMemberUniqueName="[Range].[Oils and fats].[All]" allUniqueName="[Range].[Oils and fats].[All]" dimensionUniqueName="[Range]" displayFolder="" count="0" memberValueDatatype="5" unbalanced="0"/>
    <cacheHierarchy uniqueName="[Range].[Moving Avg (Oils and fats)]" caption="Moving Avg (Oils and fats)" attribute="1" defaultMemberUniqueName="[Range].[Moving Avg (Oils and fats)].[All]" allUniqueName="[Range].[Moving Avg (Oils and fats)].[All]" dimensionUniqueName="[Range]" displayFolder="" count="0" memberValueDatatype="5" unbalanced="0"/>
    <cacheHierarchy uniqueName="[Range].[Fruits]" caption="Fruits" attribute="1" defaultMemberUniqueName="[Range].[Fruits].[All]" allUniqueName="[Range].[Fruits].[All]" dimensionUniqueName="[Range]" displayFolder="" count="0" memberValueDatatype="5" unbalanced="0"/>
    <cacheHierarchy uniqueName="[Range].[Moving Avg (Fruits)]" caption="Moving Avg (Fruits)" attribute="1" defaultMemberUniqueName="[Range].[Moving Avg (Fruits)].[All]" allUniqueName="[Range].[Moving Avg (Fruits)].[All]" dimensionUniqueName="[Range]" displayFolder="" count="0" memberValueDatatype="5" unbalanced="0"/>
    <cacheHierarchy uniqueName="[Range].[Vegetables]" caption="Vegetables" attribute="1" defaultMemberUniqueName="[Range].[Vegetables].[All]" allUniqueName="[Range].[Vegetables].[All]" dimensionUniqueName="[Range]" displayFolder="" count="0" memberValueDatatype="5" unbalanced="0"/>
    <cacheHierarchy uniqueName="[Range].[Moving Avg (Vegetables)]" caption="Moving Avg (Vegetables)" attribute="1" defaultMemberUniqueName="[Range].[Moving Avg (Vegetables)].[All]" allUniqueName="[Range].[Moving Avg (Vegetables)].[All]" dimensionUniqueName="[Range]" displayFolder="" count="0" memberValueDatatype="5" unbalanced="0"/>
    <cacheHierarchy uniqueName="[Range].[Pulses and products]" caption="Pulses and products" attribute="1" defaultMemberUniqueName="[Range].[Pulses and products].[All]" allUniqueName="[Range].[Pulses and products].[All]" dimensionUniqueName="[Range]" displayFolder="" count="0" memberValueDatatype="5" unbalanced="0"/>
    <cacheHierarchy uniqueName="[Range].[Moving Avg (Pulses and products)]" caption="Moving Avg (Pulses and products)" attribute="1" defaultMemberUniqueName="[Range].[Moving Avg (Pulses and products)].[All]" allUniqueName="[Range].[Moving Avg (Pulses and products)].[All]" dimensionUniqueName="[Range]" displayFolder="" count="0" memberValueDatatype="5" unbalanced="0"/>
    <cacheHierarchy uniqueName="[Range].[Sugar and Confectionery]" caption="Sugar and Confectionery" attribute="1" defaultMemberUniqueName="[Range].[Sugar and Confectionery].[All]" allUniqueName="[Range].[Sugar and Confectionery].[All]" dimensionUniqueName="[Range]" displayFolder="" count="0" memberValueDatatype="5" unbalanced="0"/>
    <cacheHierarchy uniqueName="[Range].[Moving Avg (Sugar and Confectionery)]" caption="Moving Avg (Sugar and Confectionery)" attribute="1" defaultMemberUniqueName="[Range].[Moving Avg (Sugar and Confectionery)].[All]" allUniqueName="[Range].[Moving Avg (Sugar and Confectionery)].[All]" dimensionUniqueName="[Range]" displayFolder="" count="0" memberValueDatatype="5" unbalanced="0"/>
    <cacheHierarchy uniqueName="[Range].[Spices]" caption="Spices" attribute="1" defaultMemberUniqueName="[Range].[Spices].[All]" allUniqueName="[Range].[Spices].[All]" dimensionUniqueName="[Range]" displayFolder="" count="0" memberValueDatatype="5" unbalanced="0"/>
    <cacheHierarchy uniqueName="[Range].[Moving Avg (Spices)]" caption="Moving Avg (Spices)" attribute="1" defaultMemberUniqueName="[Range].[Moving Avg (Spices)].[All]" allUniqueName="[Range].[Moving Avg (Spices)].[All]" dimensionUniqueName="[Range]" displayFolder="" count="0" memberValueDatatype="5" unbalanced="0"/>
    <cacheHierarchy uniqueName="[Range].[Non-alcoholic beverages]" caption="Non-alcoholic beverages" attribute="1" defaultMemberUniqueName="[Range].[Non-alcoholic beverages].[All]" allUniqueName="[Range].[Non-alcoholic beverages].[All]" dimensionUniqueName="[Range]" displayFolder="" count="0" memberValueDatatype="5" unbalanced="0"/>
    <cacheHierarchy uniqueName="[Range].[Moving Avg (Non-alcoholic beverages)]" caption="Moving Avg (Non-alcoholic beverages)" attribute="1" defaultMemberUniqueName="[Range].[Moving Avg (Non-alcoholic beverages)].[All]" allUniqueName="[Range].[Moving Avg (Non-alcoholic beverages)].[All]" dimensionUniqueName="[Range]" displayFolder="" count="0" memberValueDatatype="5" unbalanced="0"/>
    <cacheHierarchy uniqueName="[Range].[Prepared meals, snacks, sweets etc.]" caption="Prepared meals, snacks, sweets etc." attribute="1" defaultMemberUniqueName="[Range].[Prepared meals, snacks, sweets etc.].[All]" allUniqueName="[Range].[Prepared meals, snacks, sweets etc.].[All]" dimensionUniqueName="[Range]" displayFolder="" count="0" memberValueDatatype="5" unbalanced="0"/>
    <cacheHierarchy uniqueName="[Range].[Moving Avg (Prepared meals, snacks, sweets etc.)]" caption="Moving Avg (Prepared meals, snacks, sweets etc.)" attribute="1" defaultMemberUniqueName="[Range].[Moving Avg (Prepared meals, snacks, sweets etc.)].[All]" allUniqueName="[Range].[Moving Avg (Prepared meals, snacks, sweets etc.)].[All]" dimensionUniqueName="[Range]" displayFolder="" count="0" memberValueDatatype="5" unbalanced="0"/>
    <cacheHierarchy uniqueName="[Range].[Food and beverages]" caption="Food and beverages" attribute="1" defaultMemberUniqueName="[Range].[Food and beverages].[All]" allUniqueName="[Range].[Food and beverages].[All]" dimensionUniqueName="[Range]" displayFolder="" count="0" memberValueDatatype="5" unbalanced="0"/>
    <cacheHierarchy uniqueName="[Range].[Moving Avg (Food and beverages)]" caption="Moving Avg (Food and beverages)" attribute="1" defaultMemberUniqueName="[Range].[Moving Avg (Food and beverages)].[All]" allUniqueName="[Range].[Moving Avg (Food and beverages)].[All]" dimensionUniqueName="[Range]" displayFolder="" count="0" memberValueDatatype="5" unbalanced="0"/>
    <cacheHierarchy uniqueName="[Range].[Pan, tobacco and intoxicants]" caption="Pan, tobacco and intoxicants" attribute="1" defaultMemberUniqueName="[Range].[Pan, tobacco and intoxicants].[All]" allUniqueName="[Range].[Pan, tobacco and intoxicants].[All]" dimensionUniqueName="[Range]" displayFolder="" count="0" memberValueDatatype="5" unbalanced="0"/>
    <cacheHierarchy uniqueName="[Range].[Moving Avg (Pan, tobacco and intoxicants)]" caption="Moving Avg (Pan, tobacco and intoxicants)" attribute="1" defaultMemberUniqueName="[Range].[Moving Avg (Pan, tobacco and intoxicants)].[All]" allUniqueName="[Range].[Moving Avg (Pan, tobacco and intoxicants)].[All]" dimensionUniqueName="[Range]" displayFolder="" count="0" memberValueDatatype="5" unbalanced="0"/>
    <cacheHierarchy uniqueName="[Range].[Clothing]" caption="Clothing" attribute="1" defaultMemberUniqueName="[Range].[Clothing].[All]" allUniqueName="[Range].[Clothing].[All]" dimensionUniqueName="[Range]" displayFolder="" count="0" memberValueDatatype="5" unbalanced="0"/>
    <cacheHierarchy uniqueName="[Range].[Moving Avg (Clothing)]" caption="Moving Avg (Clothing)" attribute="1" defaultMemberUniqueName="[Range].[Moving Avg (Clothing)].[All]" allUniqueName="[Range].[Moving Avg (Clothing)].[All]" dimensionUniqueName="[Range]" displayFolder="" count="0" memberValueDatatype="5" unbalanced="0"/>
    <cacheHierarchy uniqueName="[Range].[Footwear]" caption="Footwear" attribute="1" defaultMemberUniqueName="[Range].[Footwear].[All]" allUniqueName="[Range].[Footwear].[All]" dimensionUniqueName="[Range]" displayFolder="" count="0" memberValueDatatype="5" unbalanced="0"/>
    <cacheHierarchy uniqueName="[Range].[Moving Avg (Footwear)]" caption="Moving Avg (Footwear)" attribute="1" defaultMemberUniqueName="[Range].[Moving Avg (Footwear)].[All]" allUniqueName="[Range].[Moving Avg (Footwear)].[All]" dimensionUniqueName="[Range]" displayFolder="" count="0" memberValueDatatype="5" unbalanced="0"/>
    <cacheHierarchy uniqueName="[Range].[Clothing and footwear]" caption="Clothing and footwear" attribute="1" defaultMemberUniqueName="[Range].[Clothing and footwear].[All]" allUniqueName="[Range].[Clothing and footwear].[All]" dimensionUniqueName="[Range]" displayFolder="" count="0" memberValueDatatype="5" unbalanced="0"/>
    <cacheHierarchy uniqueName="[Range].[Moving Avg (Clothing ad footwear)]" caption="Moving Avg (Clothing ad footwear)" attribute="1" defaultMemberUniqueName="[Range].[Moving Avg (Clothing ad footwear)].[All]" allUniqueName="[Range].[Moving Avg (Clothing ad footwear)].[All]" dimensionUniqueName="[Range]" displayFolder="" count="0" memberValueDatatype="5" unbalanced="0"/>
    <cacheHierarchy uniqueName="[Range].[Housing]" caption="Housing" attribute="1" defaultMemberUniqueName="[Range].[Housing].[All]" allUniqueName="[Range].[Housing].[All]" dimensionUniqueName="[Range]" displayFolder="" count="0" memberValueDatatype="130" unbalanced="0"/>
    <cacheHierarchy uniqueName="[Range].[Value check]" caption="Value check" attribute="1" defaultMemberUniqueName="[Range].[Value check].[All]" allUniqueName="[Range].[Value check].[All]" dimensionUniqueName="[Range]" displayFolder="" count="0" memberValueDatatype="130" unbalanced="0"/>
    <cacheHierarchy uniqueName="[Range].[Replacing NA]" caption="Replacing NA" attribute="1" defaultMemberUniqueName="[Range].[Replacing NA].[All]" allUniqueName="[Range].[Replacing NA].[All]" dimensionUniqueName="[Range]" displayFolder="" count="0" memberValueDatatype="130" unbalanced="0"/>
    <cacheHierarchy uniqueName="[Range].[Housing Cleaned]" caption="Housing Cleaned" attribute="1" defaultMemberUniqueName="[Range].[Housing Cleaned].[All]" allUniqueName="[Range].[Housing Cleaned].[All]" dimensionUniqueName="[Range]" displayFolder="" count="0" memberValueDatatype="5" unbalanced="0"/>
    <cacheHierarchy uniqueName="[Range].[Fuel and light]" caption="Fuel and light" attribute="1" defaultMemberUniqueName="[Range].[Fuel and light].[All]" allUniqueName="[Range].[Fuel and light].[All]" dimensionUniqueName="[Range]" displayFolder="" count="0" memberValueDatatype="5" unbalanced="0"/>
    <cacheHierarchy uniqueName="[Range].[Moving Avg (Fuel and light)]" caption="Moving Avg (Fuel and light)" attribute="1" defaultMemberUniqueName="[Range].[Moving Avg (Fuel and light)].[All]" allUniqueName="[Range].[Moving Avg (Fuel and light)].[All]" dimensionUniqueName="[Range]" displayFolder="" count="0" memberValueDatatype="5" unbalanced="0"/>
    <cacheHierarchy uniqueName="[Range].[Household goods and services]" caption="Household goods and services" attribute="1" defaultMemberUniqueName="[Range].[Household goods and services].[All]" allUniqueName="[Range].[Household goods and services].[All]" dimensionUniqueName="[Range]" displayFolder="" count="0" memberValueDatatype="5" unbalanced="0"/>
    <cacheHierarchy uniqueName="[Range].[Moving Avg (Household goods and services)]" caption="Moving Avg (Household goods and services)" attribute="1" defaultMemberUniqueName="[Range].[Moving Avg (Household goods and services)].[All]" allUniqueName="[Range].[Moving Avg (Household goods and services)].[All]" dimensionUniqueName="[Range]" displayFolder="" count="0" memberValueDatatype="5" unbalanced="0"/>
    <cacheHierarchy uniqueName="[Range].[Health]" caption="Health" attribute="1" defaultMemberUniqueName="[Range].[Health].[All]" allUniqueName="[Range].[Health].[All]" dimensionUniqueName="[Range]" displayFolder="" count="0" memberValueDatatype="5" unbalanced="0"/>
    <cacheHierarchy uniqueName="[Range].[Moving Avg (Health)]" caption="Moving Avg (Health)" attribute="1" defaultMemberUniqueName="[Range].[Moving Avg (Health)].[All]" allUniqueName="[Range].[Moving Avg (Health)].[All]" dimensionUniqueName="[Range]" displayFolder="" count="0" memberValueDatatype="5" unbalanced="0"/>
    <cacheHierarchy uniqueName="[Range].[Transport and communication]" caption="Transport and communication" attribute="1" defaultMemberUniqueName="[Range].[Transport and communication].[All]" allUniqueName="[Range].[Transport and communication].[All]" dimensionUniqueName="[Range]" displayFolder="" count="0" memberValueDatatype="5" unbalanced="0"/>
    <cacheHierarchy uniqueName="[Range].[Moving Avg (Transport and communication)]" caption="Moving Avg (Transport and communication)" attribute="1" defaultMemberUniqueName="[Range].[Moving Avg (Transport and communication)].[All]" allUniqueName="[Range].[Moving Avg (Transport and communication)].[All]" dimensionUniqueName="[Range]" displayFolder="" count="0" memberValueDatatype="5" unbalanced="0"/>
    <cacheHierarchy uniqueName="[Range].[Recreation and amusement]" caption="Recreation and amusement" attribute="1" defaultMemberUniqueName="[Range].[Recreation and amusement].[All]" allUniqueName="[Range].[Recreation and amusement].[All]" dimensionUniqueName="[Range]" displayFolder="" count="0" memberValueDatatype="5" unbalanced="0"/>
    <cacheHierarchy uniqueName="[Range].[Moving Avg (Recreation and amusement)]" caption="Moving Avg (Recreation and amusement)" attribute="1" defaultMemberUniqueName="[Range].[Moving Avg (Recreation and amusement)].[All]" allUniqueName="[Range].[Moving Avg (Recreation and amusement)].[All]" dimensionUniqueName="[Range]" displayFolder="" count="0" memberValueDatatype="5" unbalanced="0"/>
    <cacheHierarchy uniqueName="[Range].[Education]" caption="Education" attribute="1" defaultMemberUniqueName="[Range].[Education].[All]" allUniqueName="[Range].[Education].[All]" dimensionUniqueName="[Range]" displayFolder="" count="0" memberValueDatatype="5" unbalanced="0"/>
    <cacheHierarchy uniqueName="[Range].[Moving Avg (Education)]" caption="Moving Avg (Education)" attribute="1" defaultMemberUniqueName="[Range].[Moving Avg (Education)].[All]" allUniqueName="[Range].[Moving Avg (Education)].[All]" dimensionUniqueName="[Range]" displayFolder="" count="0" memberValueDatatype="5" unbalanced="0"/>
    <cacheHierarchy uniqueName="[Range].[Personal care and effects]" caption="Personal care and effects" attribute="1" defaultMemberUniqueName="[Range].[Personal care and effects].[All]" allUniqueName="[Range].[Personal care and effects].[All]" dimensionUniqueName="[Range]" displayFolder="" count="0" memberValueDatatype="5" unbalanced="0"/>
    <cacheHierarchy uniqueName="[Range].[Moving Avg (Personal care and effects)]" caption="Moving Avg (Personal care and effects)" attribute="1" defaultMemberUniqueName="[Range].[Moving Avg (Personal care and effects)].[All]" allUniqueName="[Range].[Moving Avg (Personal care and effects)].[All]" dimensionUniqueName="[Range]" displayFolder="" count="0" memberValueDatatype="5" unbalanced="0"/>
    <cacheHierarchy uniqueName="[Range].[Miscellaneous]" caption="Miscellaneous" attribute="1" defaultMemberUniqueName="[Range].[Miscellaneous].[All]" allUniqueName="[Range].[Miscellaneous].[All]" dimensionUniqueName="[Range]" displayFolder="" count="0" memberValueDatatype="5" unbalanced="0"/>
    <cacheHierarchy uniqueName="[Range].[Moving Avg (Miscellaneous)]" caption="Moving Avg (Miscellaneous)" attribute="1" defaultMemberUniqueName="[Range].[Moving Avg (Miscellaneous)].[All]" allUniqueName="[Range].[Moving Avg (Miscellaneous)].[All]" dimensionUniqueName="[Range]" displayFolder="" count="0" memberValueDatatype="5" unbalanced="0"/>
    <cacheHierarchy uniqueName="[Range].[General index]" caption="General index" attribute="1" defaultMemberUniqueName="[Range].[General index].[All]" allUniqueName="[Range].[General index].[All]" dimensionUniqueName="[Range]" displayFolder="" count="0" memberValueDatatype="5" unbalanced="0"/>
    <cacheHierarchy uniqueName="[Range 1].[Sector]" caption="Sector" attribute="1" defaultMemberUniqueName="[Range 1].[Sector].[All]" allUniqueName="[Range 1].[Sector].[All]" dimensionUniqueName="[Range 1]" displayFolder="" count="0" memberValueDatatype="130" unbalanced="0"/>
    <cacheHierarchy uniqueName="[Range 1].[Year]" caption="Year" attribute="1" defaultMemberUniqueName="[Range 1].[Year].[All]" allUniqueName="[Range 1].[Year].[All]" dimensionUniqueName="[Range 1]" displayFolder="" count="2" memberValueDatatype="20" unbalanced="0">
      <fieldsUsage count="2">
        <fieldUsage x="-1"/>
        <fieldUsage x="0"/>
      </fieldsUsage>
    </cacheHierarchy>
    <cacheHierarchy uniqueName="[Range 1].[Month]" caption="Month" attribute="1" defaultMemberUniqueName="[Range 1].[Month].[All]" allUniqueName="[Range 1].[Month].[All]" dimensionUniqueName="[Range 1]" displayFolder="" count="0" memberValueDatatype="130" unbalanced="0"/>
    <cacheHierarchy uniqueName="[Range 1].[Year-Month]" caption="Year-Month" attribute="1" defaultMemberUniqueName="[Range 1].[Year-Month].[All]" allUniqueName="[Range 1].[Year-Month].[All]" dimensionUniqueName="[Range 1]" displayFolder="" count="2" memberValueDatatype="130" unbalanced="0">
      <fieldsUsage count="2">
        <fieldUsage x="-1"/>
        <fieldUsage x="4"/>
      </fieldsUsage>
    </cacheHierarchy>
    <cacheHierarchy uniqueName="[Range 1].[Cereals and products]" caption="Cereals and products" attribute="1" defaultMemberUniqueName="[Range 1].[Cereals and products].[All]" allUniqueName="[Range 1].[Cereals and products].[All]" dimensionUniqueName="[Range 1]" displayFolder="" count="0" memberValueDatatype="5" unbalanced="0"/>
    <cacheHierarchy uniqueName="[Range 1].[Meat and fish]" caption="Meat and fish" attribute="1" defaultMemberUniqueName="[Range 1].[Meat and fish].[All]" allUniqueName="[Range 1].[Meat and fish].[All]" dimensionUniqueName="[Range 1]" displayFolder="" count="0" memberValueDatatype="5" unbalanced="0"/>
    <cacheHierarchy uniqueName="[Range 1].[Egg]" caption="Egg" attribute="1" defaultMemberUniqueName="[Range 1].[Egg].[All]" allUniqueName="[Range 1].[Egg].[All]" dimensionUniqueName="[Range 1]" displayFolder="" count="0" memberValueDatatype="5" unbalanced="0"/>
    <cacheHierarchy uniqueName="[Range 1].[Milk and products]" caption="Milk and products" attribute="1" defaultMemberUniqueName="[Range 1].[Milk and products].[All]" allUniqueName="[Range 1].[Milk and products].[All]" dimensionUniqueName="[Range 1]" displayFolder="" count="0" memberValueDatatype="5" unbalanced="0"/>
    <cacheHierarchy uniqueName="[Range 1].[Oils and fats]" caption="Oils and fats" attribute="1" defaultMemberUniqueName="[Range 1].[Oils and fats].[All]" allUniqueName="[Range 1].[Oils and fats].[All]" dimensionUniqueName="[Range 1]" displayFolder="" count="0" memberValueDatatype="5" unbalanced="0"/>
    <cacheHierarchy uniqueName="[Range 1].[Fruits]" caption="Fruits" attribute="1" defaultMemberUniqueName="[Range 1].[Fruits].[All]" allUniqueName="[Range 1].[Fruits].[All]" dimensionUniqueName="[Range 1]" displayFolder="" count="0" memberValueDatatype="5" unbalanced="0"/>
    <cacheHierarchy uniqueName="[Range 1].[Vegetables]" caption="Vegetables" attribute="1" defaultMemberUniqueName="[Range 1].[Vegetables].[All]" allUniqueName="[Range 1].[Vegetables].[All]" dimensionUniqueName="[Range 1]" displayFolder="" count="0" memberValueDatatype="5" unbalanced="0"/>
    <cacheHierarchy uniqueName="[Range 1].[Pulses and products]" caption="Pulses and products" attribute="1" defaultMemberUniqueName="[Range 1].[Pulses and products].[All]" allUniqueName="[Range 1].[Pulses and products].[All]" dimensionUniqueName="[Range 1]" displayFolder="" count="0" memberValueDatatype="5" unbalanced="0"/>
    <cacheHierarchy uniqueName="[Range 1].[Sugar and Confectionery]" caption="Sugar and Confectionery" attribute="1" defaultMemberUniqueName="[Range 1].[Sugar and Confectionery].[All]" allUniqueName="[Range 1].[Sugar and Confectionery].[All]" dimensionUniqueName="[Range 1]" displayFolder="" count="0" memberValueDatatype="5" unbalanced="0"/>
    <cacheHierarchy uniqueName="[Range 1].[Spices]" caption="Spices" attribute="1" defaultMemberUniqueName="[Range 1].[Spices].[All]" allUniqueName="[Range 1].[Spices].[All]" dimensionUniqueName="[Range 1]" displayFolder="" count="0" memberValueDatatype="5" unbalanced="0"/>
    <cacheHierarchy uniqueName="[Range 1].[Non-alcoholic beverages]" caption="Non-alcoholic beverages" attribute="1" defaultMemberUniqueName="[Range 1].[Non-alcoholic beverages].[All]" allUniqueName="[Range 1].[Non-alcoholic beverages].[All]" dimensionUniqueName="[Range 1]" displayFolder="" count="0" memberValueDatatype="5" unbalanced="0"/>
    <cacheHierarchy uniqueName="[Range 1].[Prepared meals, snacks, sweets etc.]" caption="Prepared meals, snacks, sweets etc." attribute="1" defaultMemberUniqueName="[Range 1].[Prepared meals, snacks, sweets etc.].[All]" allUniqueName="[Range 1].[Prepared meals, snacks, sweets etc.].[All]" dimensionUniqueName="[Range 1]" displayFolder="" count="0" memberValueDatatype="5" unbalanced="0"/>
    <cacheHierarchy uniqueName="[Range 1].[Food and beverages]" caption="Food and beverages" attribute="1" defaultMemberUniqueName="[Range 1].[Food and beverages].[All]" allUniqueName="[Range 1].[Food and beverages].[All]" dimensionUniqueName="[Range 1]" displayFolder="" count="0" memberValueDatatype="5" unbalanced="0"/>
    <cacheHierarchy uniqueName="[Range 1].[Food]" caption="Food" attribute="1" defaultMemberUniqueName="[Range 1].[Food].[All]" allUniqueName="[Range 1].[Food].[All]" dimensionUniqueName="[Range 1]" displayFolder="" count="0" memberValueDatatype="5" unbalanced="0"/>
    <cacheHierarchy uniqueName="[Range 1].[Genral Index]" caption="Genral Index" attribute="1" defaultMemberUniqueName="[Range 1].[Genral Index].[All]" allUniqueName="[Range 1].[Genral Index].[All]" dimensionUniqueName="[Range 1]" displayFolder="" count="0" memberValueDatatype="130" unbalanced="0"/>
    <cacheHierarchy uniqueName="[Range 1].[Pan, tobacco and intoxicants]" caption="Pan, tobacco and intoxicants" attribute="1" defaultMemberUniqueName="[Range 1].[Pan, tobacco and intoxicants].[All]" allUniqueName="[Range 1].[Pan, tobacco and intoxicants].[All]" dimensionUniqueName="[Range 1]" displayFolder="" count="0" memberValueDatatype="5" unbalanced="0"/>
    <cacheHierarchy uniqueName="[Range 1].[Non essential]" caption="Non essential" attribute="1" defaultMemberUniqueName="[Range 1].[Non essential].[All]" allUniqueName="[Range 1].[Non essential].[All]" dimensionUniqueName="[Range 1]" displayFolder="" count="0" memberValueDatatype="5" unbalanced="0"/>
    <cacheHierarchy uniqueName="[Range 1].[Clothing]" caption="Clothing" attribute="1" defaultMemberUniqueName="[Range 1].[Clothing].[All]" allUniqueName="[Range 1].[Clothing].[All]" dimensionUniqueName="[Range 1]" displayFolder="" count="0" memberValueDatatype="5" unbalanced="0"/>
    <cacheHierarchy uniqueName="[Range 1].[Footwear]" caption="Footwear" attribute="1" defaultMemberUniqueName="[Range 1].[Footwear].[All]" allUniqueName="[Range 1].[Footwear].[All]" dimensionUniqueName="[Range 1]" displayFolder="" count="0" memberValueDatatype="5" unbalanced="0"/>
    <cacheHierarchy uniqueName="[Range 1].[Clothing and footwear]" caption="Clothing and footwear" attribute="1" defaultMemberUniqueName="[Range 1].[Clothing and footwear].[All]" allUniqueName="[Range 1].[Clothing and footwear].[All]" dimensionUniqueName="[Range 1]" displayFolder="" count="0" memberValueDatatype="5" unbalanced="0"/>
    <cacheHierarchy uniqueName="[Range 1].[Housing Cleaned]" caption="Housing Cleaned" attribute="1" defaultMemberUniqueName="[Range 1].[Housing Cleaned].[All]" allUniqueName="[Range 1].[Housing Cleaned].[All]" dimensionUniqueName="[Range 1]" displayFolder="" count="0" memberValueDatatype="5" unbalanced="0"/>
    <cacheHierarchy uniqueName="[Range 1].[Fuel and light]" caption="Fuel and light" attribute="1" defaultMemberUniqueName="[Range 1].[Fuel and light].[All]" allUniqueName="[Range 1].[Fuel and light].[All]" dimensionUniqueName="[Range 1]" displayFolder="" count="0" memberValueDatatype="5" unbalanced="0"/>
    <cacheHierarchy uniqueName="[Range 1].[Household goods and services]" caption="Household goods and services" attribute="1" defaultMemberUniqueName="[Range 1].[Household goods and services].[All]" allUniqueName="[Range 1].[Household goods and services].[All]" dimensionUniqueName="[Range 1]" displayFolder="" count="0" memberValueDatatype="5" unbalanced="0"/>
    <cacheHierarchy uniqueName="[Range 1].[Transport and communication]" caption="Transport and communication" attribute="1" defaultMemberUniqueName="[Range 1].[Transport and communication].[All]" allUniqueName="[Range 1].[Transport and communication].[All]" dimensionUniqueName="[Range 1]" displayFolder="" count="0" memberValueDatatype="5" unbalanced="0"/>
    <cacheHierarchy uniqueName="[Range 1].[Recreation and amusement]" caption="Recreation and amusement" attribute="1" defaultMemberUniqueName="[Range 1].[Recreation and amusement].[All]" allUniqueName="[Range 1].[Recreation and amusement].[All]" dimensionUniqueName="[Range 1]" displayFolder="" count="0" memberValueDatatype="5" unbalanced="0"/>
    <cacheHierarchy uniqueName="[Range 1].[Education]" caption="Education" attribute="1" defaultMemberUniqueName="[Range 1].[Education].[All]" allUniqueName="[Range 1].[Education].[All]" dimensionUniqueName="[Range 1]" displayFolder="" count="0" memberValueDatatype="5" unbalanced="0"/>
    <cacheHierarchy uniqueName="[Range 1].[Miscellaneous]" caption="Miscellaneous" attribute="1" defaultMemberUniqueName="[Range 1].[Miscellaneous].[All]" allUniqueName="[Range 1].[Miscellaneous].[All]" dimensionUniqueName="[Range 1]" displayFolder="" count="0" memberValueDatatype="5" unbalanced="0"/>
    <cacheHierarchy uniqueName="[Range 1].[Essential]" caption="Essential" attribute="1" defaultMemberUniqueName="[Range 1].[Essential].[All]" allUniqueName="[Range 1].[Essential].[All]" dimensionUniqueName="[Range 1]" displayFolder="" count="0" memberValueDatatype="5" unbalanced="0"/>
    <cacheHierarchy uniqueName="[Range 1].[Health]" caption="Health" attribute="1" defaultMemberUniqueName="[Range 1].[Health].[All]" allUniqueName="[Range 1].[Health].[All]" dimensionUniqueName="[Range 1]" displayFolder="" count="0" memberValueDatatype="5" unbalanced="0"/>
    <cacheHierarchy uniqueName="[Range 1].[Personal care and effects]" caption="Personal care and effects" attribute="1" defaultMemberUniqueName="[Range 1].[Personal care and effects].[All]" allUniqueName="[Range 1].[Personal care and effects].[All]" dimensionUniqueName="[Range 1]" displayFolder="" count="0" memberValueDatatype="5" unbalanced="0"/>
    <cacheHierarchy uniqueName="[Range 1].[Healthcare]" caption="Healthcare" attribute="1" defaultMemberUniqueName="[Range 1].[Healthcare].[All]" allUniqueName="[Range 1].[Healthcare].[All]" dimensionUniqueName="[Range 1]" displayFolder="" count="0" memberValueDatatype="5" unbalanced="0"/>
    <cacheHierarchy uniqueName="[Range 1].[General index]" caption="General index" attribute="1" defaultMemberUniqueName="[Range 1].[General index].[All]" allUniqueName="[Range 1].[General index].[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All_India_Index_Upto_April23__1]" caption="__XL_Count All_India_Index_Upto_April23__1" measure="1" displayFolder="" measureGroup="All_India_Index_Upto_April23__1" count="0" hidden="1"/>
    <cacheHierarchy uniqueName="[Measures].[__No measures defined]" caption="__No measures defined" measure="1" displayFolder="" count="0" hidden="1"/>
    <cacheHierarchy uniqueName="[Measures].[Sum of Cereals and products]" caption="Sum of Cereals and products" measure="1" displayFolder="" measureGroup="Range" count="0" hidden="1">
      <extLst>
        <ext xmlns:x15="http://schemas.microsoft.com/office/spreadsheetml/2010/11/main" uri="{B97F6D7D-B522-45F9-BDA1-12C45D357490}">
          <x15:cacheHierarchy aggregatedColumn="34"/>
        </ext>
      </extLst>
    </cacheHierarchy>
    <cacheHierarchy uniqueName="[Measures].[Average of Cereals and products]" caption="Average of Cereals and products" measure="1" displayFolder="" measureGroup="Range" count="0" hidden="1">
      <extLst>
        <ext xmlns:x15="http://schemas.microsoft.com/office/spreadsheetml/2010/11/main" uri="{B97F6D7D-B522-45F9-BDA1-12C45D357490}">
          <x15:cacheHierarchy aggregatedColumn="34"/>
        </ext>
      </extLst>
    </cacheHierarchy>
    <cacheHierarchy uniqueName="[Measures].[Sum of Meat and fish]" caption="Sum of Meat and fish" measure="1" displayFolder="" measureGroup="Range" count="0" hidden="1">
      <extLst>
        <ext xmlns:x15="http://schemas.microsoft.com/office/spreadsheetml/2010/11/main" uri="{B97F6D7D-B522-45F9-BDA1-12C45D357490}">
          <x15:cacheHierarchy aggregatedColumn="36"/>
        </ext>
      </extLst>
    </cacheHierarchy>
    <cacheHierarchy uniqueName="[Measures].[Average of Meat and fish]" caption="Average of Meat and fish" measure="1" displayFolder="" measureGroup="Range" count="0" hidden="1">
      <extLst>
        <ext xmlns:x15="http://schemas.microsoft.com/office/spreadsheetml/2010/11/main" uri="{B97F6D7D-B522-45F9-BDA1-12C45D357490}">
          <x15:cacheHierarchy aggregatedColumn="36"/>
        </ext>
      </extLst>
    </cacheHierarchy>
    <cacheHierarchy uniqueName="[Measures].[Sum of Egg]" caption="Sum of Egg" measure="1" displayFolder="" measureGroup="Range" count="0" hidden="1">
      <extLst>
        <ext xmlns:x15="http://schemas.microsoft.com/office/spreadsheetml/2010/11/main" uri="{B97F6D7D-B522-45F9-BDA1-12C45D357490}">
          <x15:cacheHierarchy aggregatedColumn="38"/>
        </ext>
      </extLst>
    </cacheHierarchy>
    <cacheHierarchy uniqueName="[Measures].[Average of Egg]" caption="Average of Egg" measure="1" displayFolder="" measureGroup="Range" count="0" hidden="1">
      <extLst>
        <ext xmlns:x15="http://schemas.microsoft.com/office/spreadsheetml/2010/11/main" uri="{B97F6D7D-B522-45F9-BDA1-12C45D357490}">
          <x15:cacheHierarchy aggregatedColumn="38"/>
        </ext>
      </extLst>
    </cacheHierarchy>
    <cacheHierarchy uniqueName="[Measures].[Sum of Milk and products]" caption="Sum of Milk and products" measure="1" displayFolder="" measureGroup="Range" count="0" hidden="1">
      <extLst>
        <ext xmlns:x15="http://schemas.microsoft.com/office/spreadsheetml/2010/11/main" uri="{B97F6D7D-B522-45F9-BDA1-12C45D357490}">
          <x15:cacheHierarchy aggregatedColumn="40"/>
        </ext>
      </extLst>
    </cacheHierarchy>
    <cacheHierarchy uniqueName="[Measures].[Average of Milk and products]" caption="Average of Milk and products" measure="1" displayFolder="" measureGroup="Range" count="0" hidden="1">
      <extLst>
        <ext xmlns:x15="http://schemas.microsoft.com/office/spreadsheetml/2010/11/main" uri="{B97F6D7D-B522-45F9-BDA1-12C45D357490}">
          <x15:cacheHierarchy aggregatedColumn="40"/>
        </ext>
      </extLst>
    </cacheHierarchy>
    <cacheHierarchy uniqueName="[Measures].[Sum of Oils and fats]" caption="Sum of Oils and fats" measure="1" displayFolder="" measureGroup="Range" count="0" hidden="1">
      <extLst>
        <ext xmlns:x15="http://schemas.microsoft.com/office/spreadsheetml/2010/11/main" uri="{B97F6D7D-B522-45F9-BDA1-12C45D357490}">
          <x15:cacheHierarchy aggregatedColumn="42"/>
        </ext>
      </extLst>
    </cacheHierarchy>
    <cacheHierarchy uniqueName="[Measures].[Average of Oils and fats]" caption="Average of Oils and fats" measure="1" displayFolder="" measureGroup="Range" count="0" hidden="1">
      <extLst>
        <ext xmlns:x15="http://schemas.microsoft.com/office/spreadsheetml/2010/11/main" uri="{B97F6D7D-B522-45F9-BDA1-12C45D357490}">
          <x15:cacheHierarchy aggregatedColumn="42"/>
        </ext>
      </extLst>
    </cacheHierarchy>
    <cacheHierarchy uniqueName="[Measures].[Sum of Fruits]" caption="Sum of Fruits" measure="1" displayFolder="" measureGroup="Range" count="0" hidden="1">
      <extLst>
        <ext xmlns:x15="http://schemas.microsoft.com/office/spreadsheetml/2010/11/main" uri="{B97F6D7D-B522-45F9-BDA1-12C45D357490}">
          <x15:cacheHierarchy aggregatedColumn="44"/>
        </ext>
      </extLst>
    </cacheHierarchy>
    <cacheHierarchy uniqueName="[Measures].[Average of Fruits]" caption="Average of Fruits" measure="1" displayFolder="" measureGroup="Range" count="0" hidden="1">
      <extLst>
        <ext xmlns:x15="http://schemas.microsoft.com/office/spreadsheetml/2010/11/main" uri="{B97F6D7D-B522-45F9-BDA1-12C45D357490}">
          <x15:cacheHierarchy aggregatedColumn="44"/>
        </ext>
      </extLst>
    </cacheHierarchy>
    <cacheHierarchy uniqueName="[Measures].[Sum of Vegetables]" caption="Sum of Vegetables" measure="1" displayFolder="" measureGroup="Range" count="0" hidden="1">
      <extLst>
        <ext xmlns:x15="http://schemas.microsoft.com/office/spreadsheetml/2010/11/main" uri="{B97F6D7D-B522-45F9-BDA1-12C45D357490}">
          <x15:cacheHierarchy aggregatedColumn="46"/>
        </ext>
      </extLst>
    </cacheHierarchy>
    <cacheHierarchy uniqueName="[Measures].[Average of Vegetables]" caption="Average of Vegetables" measure="1" displayFolder="" measureGroup="Range" count="0" hidden="1">
      <extLst>
        <ext xmlns:x15="http://schemas.microsoft.com/office/spreadsheetml/2010/11/main" uri="{B97F6D7D-B522-45F9-BDA1-12C45D357490}">
          <x15:cacheHierarchy aggregatedColumn="46"/>
        </ext>
      </extLst>
    </cacheHierarchy>
    <cacheHierarchy uniqueName="[Measures].[Sum of Pulses and products]" caption="Sum of Pulses and products" measure="1" displayFolder="" measureGroup="Range" count="0" hidden="1">
      <extLst>
        <ext xmlns:x15="http://schemas.microsoft.com/office/spreadsheetml/2010/11/main" uri="{B97F6D7D-B522-45F9-BDA1-12C45D357490}">
          <x15:cacheHierarchy aggregatedColumn="48"/>
        </ext>
      </extLst>
    </cacheHierarchy>
    <cacheHierarchy uniqueName="[Measures].[Average of Pulses and products]" caption="Average of Pulses and products" measure="1" displayFolder="" measureGroup="Range" count="0" hidden="1">
      <extLst>
        <ext xmlns:x15="http://schemas.microsoft.com/office/spreadsheetml/2010/11/main" uri="{B97F6D7D-B522-45F9-BDA1-12C45D357490}">
          <x15:cacheHierarchy aggregatedColumn="48"/>
        </ext>
      </extLst>
    </cacheHierarchy>
    <cacheHierarchy uniqueName="[Measures].[Sum of Year]" caption="Sum of Year" measure="1" displayFolder="" measureGroup="Range" count="0" hidden="1">
      <extLst>
        <ext xmlns:x15="http://schemas.microsoft.com/office/spreadsheetml/2010/11/main" uri="{B97F6D7D-B522-45F9-BDA1-12C45D357490}">
          <x15:cacheHierarchy aggregatedColumn="31"/>
        </ext>
      </extLst>
    </cacheHierarchy>
    <cacheHierarchy uniqueName="[Measures].[Sum of Sugar and Confectionery]" caption="Sum of Sugar and Confectionery" measure="1" displayFolder="" measureGroup="Range" count="0" hidden="1">
      <extLst>
        <ext xmlns:x15="http://schemas.microsoft.com/office/spreadsheetml/2010/11/main" uri="{B97F6D7D-B522-45F9-BDA1-12C45D357490}">
          <x15:cacheHierarchy aggregatedColumn="50"/>
        </ext>
      </extLst>
    </cacheHierarchy>
    <cacheHierarchy uniqueName="[Measures].[Sum of Spices]" caption="Sum of Spices" measure="1" displayFolder="" measureGroup="Range" count="0" hidden="1">
      <extLst>
        <ext xmlns:x15="http://schemas.microsoft.com/office/spreadsheetml/2010/11/main" uri="{B97F6D7D-B522-45F9-BDA1-12C45D357490}">
          <x15:cacheHierarchy aggregatedColumn="52"/>
        </ext>
      </extLst>
    </cacheHierarchy>
    <cacheHierarchy uniqueName="[Measures].[Sum of Non-alcoholic beverages]" caption="Sum of Non-alcoholic beverages" measure="1" displayFolder="" measureGroup="Range" count="0" hidden="1">
      <extLst>
        <ext xmlns:x15="http://schemas.microsoft.com/office/spreadsheetml/2010/11/main" uri="{B97F6D7D-B522-45F9-BDA1-12C45D357490}">
          <x15:cacheHierarchy aggregatedColumn="54"/>
        </ext>
      </extLst>
    </cacheHierarchy>
    <cacheHierarchy uniqueName="[Measures].[Sum of Prepared meals, snacks, sweets etc.]" caption="Sum of Prepared meals, snacks, sweets etc." measure="1" displayFolder="" measureGroup="Range" count="0" hidden="1">
      <extLst>
        <ext xmlns:x15="http://schemas.microsoft.com/office/spreadsheetml/2010/11/main" uri="{B97F6D7D-B522-45F9-BDA1-12C45D357490}">
          <x15:cacheHierarchy aggregatedColumn="56"/>
        </ext>
      </extLst>
    </cacheHierarchy>
    <cacheHierarchy uniqueName="[Measures].[Sum of Food and beverages]" caption="Sum of Food and beverages" measure="1" displayFolder="" measureGroup="Range" count="0" hidden="1">
      <extLst>
        <ext xmlns:x15="http://schemas.microsoft.com/office/spreadsheetml/2010/11/main" uri="{B97F6D7D-B522-45F9-BDA1-12C45D357490}">
          <x15:cacheHierarchy aggregatedColumn="58"/>
        </ext>
      </extLst>
    </cacheHierarchy>
    <cacheHierarchy uniqueName="[Measures].[Sum of Pan, tobacco and intoxicants]" caption="Sum of Pan, tobacco and intoxicants" measure="1" displayFolder="" measureGroup="Range" count="0" hidden="1">
      <extLst>
        <ext xmlns:x15="http://schemas.microsoft.com/office/spreadsheetml/2010/11/main" uri="{B97F6D7D-B522-45F9-BDA1-12C45D357490}">
          <x15:cacheHierarchy aggregatedColumn="60"/>
        </ext>
      </extLst>
    </cacheHierarchy>
    <cacheHierarchy uniqueName="[Measures].[Sum of Clothing]" caption="Sum of Clothing" measure="1" displayFolder="" measureGroup="Range" count="0" hidden="1">
      <extLst>
        <ext xmlns:x15="http://schemas.microsoft.com/office/spreadsheetml/2010/11/main" uri="{B97F6D7D-B522-45F9-BDA1-12C45D357490}">
          <x15:cacheHierarchy aggregatedColumn="62"/>
        </ext>
      </extLst>
    </cacheHierarchy>
    <cacheHierarchy uniqueName="[Measures].[Sum of Footwear]" caption="Sum of Footwear" measure="1" displayFolder="" measureGroup="Range" count="0" hidden="1">
      <extLst>
        <ext xmlns:x15="http://schemas.microsoft.com/office/spreadsheetml/2010/11/main" uri="{B97F6D7D-B522-45F9-BDA1-12C45D357490}">
          <x15:cacheHierarchy aggregatedColumn="64"/>
        </ext>
      </extLst>
    </cacheHierarchy>
    <cacheHierarchy uniqueName="[Measures].[Sum of Clothing and footwear]" caption="Sum of Clothing and footwear" measure="1" displayFolder="" measureGroup="Range" count="0" hidden="1">
      <extLst>
        <ext xmlns:x15="http://schemas.microsoft.com/office/spreadsheetml/2010/11/main" uri="{B97F6D7D-B522-45F9-BDA1-12C45D357490}">
          <x15:cacheHierarchy aggregatedColumn="66"/>
        </ext>
      </extLst>
    </cacheHierarchy>
    <cacheHierarchy uniqueName="[Measures].[Sum of Housing Cleaned]" caption="Sum of Housing Cleaned" measure="1" displayFolder="" measureGroup="Range" count="0" hidden="1">
      <extLst>
        <ext xmlns:x15="http://schemas.microsoft.com/office/spreadsheetml/2010/11/main" uri="{B97F6D7D-B522-45F9-BDA1-12C45D357490}">
          <x15:cacheHierarchy aggregatedColumn="71"/>
        </ext>
      </extLst>
    </cacheHierarchy>
    <cacheHierarchy uniqueName="[Measures].[Sum of Fuel and light]" caption="Sum of Fuel and light" measure="1" displayFolder="" measureGroup="Range" count="0" hidden="1">
      <extLst>
        <ext xmlns:x15="http://schemas.microsoft.com/office/spreadsheetml/2010/11/main" uri="{B97F6D7D-B522-45F9-BDA1-12C45D357490}">
          <x15:cacheHierarchy aggregatedColumn="72"/>
        </ext>
      </extLst>
    </cacheHierarchy>
    <cacheHierarchy uniqueName="[Measures].[Sum of Household goods and services]" caption="Sum of Household goods and services" measure="1" displayFolder="" measureGroup="Range" count="0" hidden="1">
      <extLst>
        <ext xmlns:x15="http://schemas.microsoft.com/office/spreadsheetml/2010/11/main" uri="{B97F6D7D-B522-45F9-BDA1-12C45D357490}">
          <x15:cacheHierarchy aggregatedColumn="74"/>
        </ext>
      </extLst>
    </cacheHierarchy>
    <cacheHierarchy uniqueName="[Measures].[Sum of Health]" caption="Sum of Health" measure="1" displayFolder="" measureGroup="Range" count="0" hidden="1">
      <extLst>
        <ext xmlns:x15="http://schemas.microsoft.com/office/spreadsheetml/2010/11/main" uri="{B97F6D7D-B522-45F9-BDA1-12C45D357490}">
          <x15:cacheHierarchy aggregatedColumn="76"/>
        </ext>
      </extLst>
    </cacheHierarchy>
    <cacheHierarchy uniqueName="[Measures].[Sum of Transport and communication]" caption="Sum of Transport and communication" measure="1" displayFolder="" measureGroup="Range" count="0" hidden="1">
      <extLst>
        <ext xmlns:x15="http://schemas.microsoft.com/office/spreadsheetml/2010/11/main" uri="{B97F6D7D-B522-45F9-BDA1-12C45D357490}">
          <x15:cacheHierarchy aggregatedColumn="78"/>
        </ext>
      </extLst>
    </cacheHierarchy>
    <cacheHierarchy uniqueName="[Measures].[Sum of Recreation and amusement]" caption="Sum of Recreation and amusement" measure="1" displayFolder="" measureGroup="Range" count="0" hidden="1">
      <extLst>
        <ext xmlns:x15="http://schemas.microsoft.com/office/spreadsheetml/2010/11/main" uri="{B97F6D7D-B522-45F9-BDA1-12C45D357490}">
          <x15:cacheHierarchy aggregatedColumn="80"/>
        </ext>
      </extLst>
    </cacheHierarchy>
    <cacheHierarchy uniqueName="[Measures].[Sum of Education]" caption="Sum of Education" measure="1" displayFolder="" measureGroup="Range" count="0" hidden="1">
      <extLst>
        <ext xmlns:x15="http://schemas.microsoft.com/office/spreadsheetml/2010/11/main" uri="{B97F6D7D-B522-45F9-BDA1-12C45D357490}">
          <x15:cacheHierarchy aggregatedColumn="82"/>
        </ext>
      </extLst>
    </cacheHierarchy>
    <cacheHierarchy uniqueName="[Measures].[Sum of Personal care and effects]" caption="Sum of Personal care and effects" measure="1" displayFolder="" measureGroup="Range" count="0" hidden="1">
      <extLst>
        <ext xmlns:x15="http://schemas.microsoft.com/office/spreadsheetml/2010/11/main" uri="{B97F6D7D-B522-45F9-BDA1-12C45D357490}">
          <x15:cacheHierarchy aggregatedColumn="84"/>
        </ext>
      </extLst>
    </cacheHierarchy>
    <cacheHierarchy uniqueName="[Measures].[Sum of Miscellaneous]" caption="Sum of Miscellaneous" measure="1" displayFolder="" measureGroup="Range" count="0" hidden="1">
      <extLst>
        <ext xmlns:x15="http://schemas.microsoft.com/office/spreadsheetml/2010/11/main" uri="{B97F6D7D-B522-45F9-BDA1-12C45D357490}">
          <x15:cacheHierarchy aggregatedColumn="86"/>
        </ext>
      </extLst>
    </cacheHierarchy>
    <cacheHierarchy uniqueName="[Measures].[Sum of General index]" caption="Sum of General index" measure="1" displayFolder="" measureGroup="Range" count="0" hidden="1">
      <extLst>
        <ext xmlns:x15="http://schemas.microsoft.com/office/spreadsheetml/2010/11/main" uri="{B97F6D7D-B522-45F9-BDA1-12C45D357490}">
          <x15:cacheHierarchy aggregatedColumn="88"/>
        </ext>
      </extLst>
    </cacheHierarchy>
    <cacheHierarchy uniqueName="[Measures].[Average of General index]" caption="Average of General index" measure="1" displayFolder="" measureGroup="Range" count="0" hidden="1">
      <extLst>
        <ext xmlns:x15="http://schemas.microsoft.com/office/spreadsheetml/2010/11/main" uri="{B97F6D7D-B522-45F9-BDA1-12C45D357490}">
          <x15:cacheHierarchy aggregatedColumn="88"/>
        </ext>
      </extLst>
    </cacheHierarchy>
    <cacheHierarchy uniqueName="[Measures].[Average of Miscellaneous]" caption="Average of Miscellaneous" measure="1" displayFolder="" measureGroup="Range" count="0" hidden="1">
      <extLst>
        <ext xmlns:x15="http://schemas.microsoft.com/office/spreadsheetml/2010/11/main" uri="{B97F6D7D-B522-45F9-BDA1-12C45D357490}">
          <x15:cacheHierarchy aggregatedColumn="86"/>
        </ext>
      </extLst>
    </cacheHierarchy>
    <cacheHierarchy uniqueName="[Measures].[Sum of Food]" caption="Sum of Food" measure="1" displayFolder="" measureGroup="Range 1" count="0" oneField="1" hidden="1">
      <fieldsUsage count="1">
        <fieldUsage x="1"/>
      </fieldsUsage>
      <extLst>
        <ext xmlns:x15="http://schemas.microsoft.com/office/spreadsheetml/2010/11/main" uri="{B97F6D7D-B522-45F9-BDA1-12C45D357490}">
          <x15:cacheHierarchy aggregatedColumn="106"/>
        </ext>
      </extLst>
    </cacheHierarchy>
    <cacheHierarchy uniqueName="[Measures].[Sum of Healthcare]" caption="Sum of Healthcare" measure="1" displayFolder="" measureGroup="Range 1" count="0" oneField="1" hidden="1">
      <fieldsUsage count="1">
        <fieldUsage x="2"/>
      </fieldsUsage>
      <extLst>
        <ext xmlns:x15="http://schemas.microsoft.com/office/spreadsheetml/2010/11/main" uri="{B97F6D7D-B522-45F9-BDA1-12C45D357490}">
          <x15:cacheHierarchy aggregatedColumn="123"/>
        </ext>
      </extLst>
    </cacheHierarchy>
    <cacheHierarchy uniqueName="[Measures].[Sum of Essential]" caption="Sum of Essential" measure="1" displayFolder="" measureGroup="Range 1" count="0" oneField="1" hidden="1">
      <fieldsUsage count="1">
        <fieldUsage x="3"/>
      </fieldsUsage>
      <extLst>
        <ext xmlns:x15="http://schemas.microsoft.com/office/spreadsheetml/2010/11/main" uri="{B97F6D7D-B522-45F9-BDA1-12C45D357490}">
          <x15:cacheHierarchy aggregatedColumn="120"/>
        </ext>
      </extLst>
    </cacheHierarchy>
    <cacheHierarchy uniqueName="[Measures].[Average of Food 2]" caption="Average of Food 2" measure="1" displayFolder="" measureGroup="Range 1" count="0" hidden="1">
      <extLst>
        <ext xmlns:x15="http://schemas.microsoft.com/office/spreadsheetml/2010/11/main" uri="{B97F6D7D-B522-45F9-BDA1-12C45D357490}">
          <x15:cacheHierarchy aggregatedColumn="106"/>
        </ext>
      </extLst>
    </cacheHierarchy>
    <cacheHierarchy uniqueName="[Measures].[Average of Healthcare]" caption="Average of Healthcare" measure="1" displayFolder="" measureGroup="Range 1" count="0" hidden="1">
      <extLst>
        <ext xmlns:x15="http://schemas.microsoft.com/office/spreadsheetml/2010/11/main" uri="{B97F6D7D-B522-45F9-BDA1-12C45D357490}">
          <x15:cacheHierarchy aggregatedColumn="123"/>
        </ext>
      </extLst>
    </cacheHierarchy>
    <cacheHierarchy uniqueName="[Measures].[Average of Essential]" caption="Average of Essential" measure="1" displayFolder="" measureGroup="Range 1" count="0" hidden="1">
      <extLst>
        <ext xmlns:x15="http://schemas.microsoft.com/office/spreadsheetml/2010/11/main" uri="{B97F6D7D-B522-45F9-BDA1-12C45D357490}">
          <x15:cacheHierarchy aggregatedColumn="120"/>
        </ext>
      </extLst>
    </cacheHierarchy>
  </cacheHierarchies>
  <kpis count="0"/>
  <dimensions count="4">
    <dimension name="All_India_Index_Upto_April23__1" uniqueName="[All_India_Index_Upto_April23__1]" caption="All_India_Index_Upto_April23__1"/>
    <dimension measure="1" name="Measures" uniqueName="[Measures]" caption="Measures"/>
    <dimension name="Range" uniqueName="[Range]" caption="Range"/>
    <dimension name="Range 1" uniqueName="[Range 1]" caption="Range 1"/>
  </dimensions>
  <measureGroups count="3">
    <measureGroup name="All_India_Index_Upto_April23__1" caption="All_India_Index_Upto_April23__1"/>
    <measureGroup name="Range" caption="Range"/>
    <measureGroup name="Range 1" caption="Range 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a Singh" refreshedDate="45418.115415856482" backgroundQuery="1" createdVersion="6" refreshedVersion="6" minRefreshableVersion="3" recordCount="0" supportSubquery="1" supportAdvancedDrill="1" xr:uid="{C99BE2F7-6476-4F50-8DE3-85C01B9DA6D5}">
  <cacheSource type="external" connectionId="3"/>
  <cacheFields count="27">
    <cacheField name="[Range].[Year-Month].[Year-Month]" caption="Year-Month" numFmtId="0" hierarchy="33" level="1">
      <sharedItems count="29">
        <s v="2021-April"/>
        <s v="2021-August"/>
        <s v="2021-December"/>
        <s v="2021-February"/>
        <s v="2021-January"/>
        <s v="2021-July"/>
        <s v="2021-June"/>
        <s v="2021-March"/>
        <s v="2021-May"/>
        <s v="2021-November"/>
        <s v="2021-October"/>
        <s v="2021-September"/>
        <s v="2022-April"/>
        <s v="2022-August"/>
        <s v="2022-December"/>
        <s v="2022-February"/>
        <s v="2022-January"/>
        <s v="2022-July"/>
        <s v="2022-June"/>
        <s v="2022-March"/>
        <s v="2022-May"/>
        <s v="2022-November"/>
        <s v="2022-October"/>
        <s v="2022-September"/>
        <s v="2023-April"/>
        <s v="2023-February"/>
        <s v="2023-January"/>
        <s v="2023-March"/>
        <s v="2023-May"/>
      </sharedItems>
    </cacheField>
    <cacheField name="[Measures].[Sum of Cereals and products]" caption="Sum of Cereals and products" numFmtId="0" hierarchy="129" level="32767"/>
    <cacheField name="[Measures].[Sum of Meat and fish]" caption="Sum of Meat and fish" numFmtId="0" hierarchy="131" level="32767"/>
    <cacheField name="[Measures].[Sum of Egg]" caption="Sum of Egg" numFmtId="0" hierarchy="133" level="32767"/>
    <cacheField name="[Measures].[Sum of Milk and products]" caption="Sum of Milk and products" numFmtId="0" hierarchy="135" level="32767"/>
    <cacheField name="[Measures].[Sum of Oils and fats]" caption="Sum of Oils and fats" numFmtId="0" hierarchy="137" level="32767"/>
    <cacheField name="[Measures].[Sum of Fruits]" caption="Sum of Fruits" numFmtId="0" hierarchy="139" level="32767"/>
    <cacheField name="[Measures].[Sum of Vegetables]" caption="Sum of Vegetables" numFmtId="0" hierarchy="141" level="32767"/>
    <cacheField name="[Measures].[Sum of Pulses and products]" caption="Sum of Pulses and products" numFmtId="0" hierarchy="143" level="32767"/>
    <cacheField name="[Measures].[Sum of Sugar and Confectionery]" caption="Sum of Sugar and Confectionery" numFmtId="0" hierarchy="146" level="32767"/>
    <cacheField name="[Measures].[Sum of Spices]" caption="Sum of Spices" numFmtId="0" hierarchy="147" level="32767"/>
    <cacheField name="[Measures].[Sum of Non-alcoholic beverages]" caption="Sum of Non-alcoholic beverages" numFmtId="0" hierarchy="148" level="32767"/>
    <cacheField name="[Measures].[Sum of Prepared meals, snacks, sweets etc.]" caption="Sum of Prepared meals, snacks, sweets etc." numFmtId="0" hierarchy="149" level="32767"/>
    <cacheField name="[Measures].[Sum of Food and beverages]" caption="Sum of Food and beverages" numFmtId="0" hierarchy="150" level="32767"/>
    <cacheField name="[Measures].[Sum of Pan, tobacco and intoxicants]" caption="Sum of Pan, tobacco and intoxicants" numFmtId="0" hierarchy="151" level="32767"/>
    <cacheField name="[Measures].[Sum of Clothing]" caption="Sum of Clothing" numFmtId="0" hierarchy="152" level="32767"/>
    <cacheField name="[Measures].[Sum of Footwear]" caption="Sum of Footwear" numFmtId="0" hierarchy="153" level="32767"/>
    <cacheField name="[Measures].[Sum of Clothing and footwear]" caption="Sum of Clothing and footwear" numFmtId="0" hierarchy="154" level="32767"/>
    <cacheField name="[Measures].[Sum of Housing Cleaned]" caption="Sum of Housing Cleaned" numFmtId="0" hierarchy="155" level="32767"/>
    <cacheField name="[Measures].[Sum of Fuel and light]" caption="Sum of Fuel and light" numFmtId="0" hierarchy="156" level="32767"/>
    <cacheField name="[Measures].[Sum of Household goods and services]" caption="Sum of Household goods and services" numFmtId="0" hierarchy="157" level="32767"/>
    <cacheField name="[Measures].[Sum of Health]" caption="Sum of Health" numFmtId="0" hierarchy="158" level="32767"/>
    <cacheField name="[Measures].[Sum of Transport and communication]" caption="Sum of Transport and communication" numFmtId="0" hierarchy="159" level="32767"/>
    <cacheField name="[Measures].[Sum of Recreation and amusement]" caption="Sum of Recreation and amusement" numFmtId="0" hierarchy="160" level="32767"/>
    <cacheField name="[Measures].[Sum of Education]" caption="Sum of Education" numFmtId="0" hierarchy="161" level="32767"/>
    <cacheField name="[Measures].[Sum of Personal care and effects]" caption="Sum of Personal care and effects" numFmtId="0" hierarchy="162" level="32767"/>
    <cacheField name="[Measures].[Sum of Miscellaneous]" caption="Sum of Miscellaneous" numFmtId="0" hierarchy="163" level="32767"/>
  </cacheFields>
  <cacheHierarchies count="173">
    <cacheHierarchy uniqueName="[All_India_Index_Upto_April23__1].[Sector]" caption="Sector" attribute="1" defaultMemberUniqueName="[All_India_Index_Upto_April23__1].[Sector].[All]" allUniqueName="[All_India_Index_Upto_April23__1].[Sector].[All]" dimensionUniqueName="[All_India_Index_Upto_April23__1]" displayFolder="" count="0" memberValueDatatype="130" unbalanced="0"/>
    <cacheHierarchy uniqueName="[All_India_Index_Upto_April23__1].[Year]" caption="Year" attribute="1" defaultMemberUniqueName="[All_India_Index_Upto_April23__1].[Year].[All]" allUniqueName="[All_India_Index_Upto_April23__1].[Year].[All]" dimensionUniqueName="[All_India_Index_Upto_April23__1]" displayFolder="" count="0" memberValueDatatype="20" unbalanced="0"/>
    <cacheHierarchy uniqueName="[All_India_Index_Upto_April23__1].[Month]" caption="Month" attribute="1" defaultMemberUniqueName="[All_India_Index_Upto_April23__1].[Month].[All]" allUniqueName="[All_India_Index_Upto_April23__1].[Month].[All]" dimensionUniqueName="[All_India_Index_Upto_April23__1]" displayFolder="" count="0" memberValueDatatype="130" unbalanced="0"/>
    <cacheHierarchy uniqueName="[All_India_Index_Upto_April23__1].[Cereals and products]" caption="Cereals and products" attribute="1" defaultMemberUniqueName="[All_India_Index_Upto_April23__1].[Cereals and products].[All]" allUniqueName="[All_India_Index_Upto_April23__1].[Cereals and products].[All]" dimensionUniqueName="[All_India_Index_Upto_April23__1]" displayFolder="" count="0" memberValueDatatype="5" unbalanced="0"/>
    <cacheHierarchy uniqueName="[All_India_Index_Upto_April23__1].[Meat and fish]" caption="Meat and fish" attribute="1" defaultMemberUniqueName="[All_India_Index_Upto_April23__1].[Meat and fish].[All]" allUniqueName="[All_India_Index_Upto_April23__1].[Meat and fish].[All]" dimensionUniqueName="[All_India_Index_Upto_April23__1]" displayFolder="" count="0" memberValueDatatype="5" unbalanced="0"/>
    <cacheHierarchy uniqueName="[All_India_Index_Upto_April23__1].[Egg]" caption="Egg" attribute="1" defaultMemberUniqueName="[All_India_Index_Upto_April23__1].[Egg].[All]" allUniqueName="[All_India_Index_Upto_April23__1].[Egg].[All]" dimensionUniqueName="[All_India_Index_Upto_April23__1]" displayFolder="" count="0" memberValueDatatype="5" unbalanced="0"/>
    <cacheHierarchy uniqueName="[All_India_Index_Upto_April23__1].[Milk and products]" caption="Milk and products" attribute="1" defaultMemberUniqueName="[All_India_Index_Upto_April23__1].[Milk and products].[All]" allUniqueName="[All_India_Index_Upto_April23__1].[Milk and products].[All]" dimensionUniqueName="[All_India_Index_Upto_April23__1]" displayFolder="" count="0" memberValueDatatype="5" unbalanced="0"/>
    <cacheHierarchy uniqueName="[All_India_Index_Upto_April23__1].[Oils and fats]" caption="Oils and fats" attribute="1" defaultMemberUniqueName="[All_India_Index_Upto_April23__1].[Oils and fats].[All]" allUniqueName="[All_India_Index_Upto_April23__1].[Oils and fats].[All]" dimensionUniqueName="[All_India_Index_Upto_April23__1]" displayFolder="" count="0" memberValueDatatype="5" unbalanced="0"/>
    <cacheHierarchy uniqueName="[All_India_Index_Upto_April23__1].[Fruits]" caption="Fruits" attribute="1" defaultMemberUniqueName="[All_India_Index_Upto_April23__1].[Fruits].[All]" allUniqueName="[All_India_Index_Upto_April23__1].[Fruits].[All]" dimensionUniqueName="[All_India_Index_Upto_April23__1]" displayFolder="" count="0" memberValueDatatype="5" unbalanced="0"/>
    <cacheHierarchy uniqueName="[All_India_Index_Upto_April23__1].[Vegetables]" caption="Vegetables" attribute="1" defaultMemberUniqueName="[All_India_Index_Upto_April23__1].[Vegetables].[All]" allUniqueName="[All_India_Index_Upto_April23__1].[Vegetables].[All]" dimensionUniqueName="[All_India_Index_Upto_April23__1]" displayFolder="" count="0" memberValueDatatype="5" unbalanced="0"/>
    <cacheHierarchy uniqueName="[All_India_Index_Upto_April23__1].[Pulses and products]" caption="Pulses and products" attribute="1" defaultMemberUniqueName="[All_India_Index_Upto_April23__1].[Pulses and products].[All]" allUniqueName="[All_India_Index_Upto_April23__1].[Pulses and products].[All]" dimensionUniqueName="[All_India_Index_Upto_April23__1]" displayFolder="" count="0" memberValueDatatype="5" unbalanced="0"/>
    <cacheHierarchy uniqueName="[All_India_Index_Upto_April23__1].[Sugar and Confectionery]" caption="Sugar and Confectionery" attribute="1" defaultMemberUniqueName="[All_India_Index_Upto_April23__1].[Sugar and Confectionery].[All]" allUniqueName="[All_India_Index_Upto_April23__1].[Sugar and Confectionery].[All]" dimensionUniqueName="[All_India_Index_Upto_April23__1]" displayFolder="" count="0" memberValueDatatype="5" unbalanced="0"/>
    <cacheHierarchy uniqueName="[All_India_Index_Upto_April23__1].[Spices]" caption="Spices" attribute="1" defaultMemberUniqueName="[All_India_Index_Upto_April23__1].[Spices].[All]" allUniqueName="[All_India_Index_Upto_April23__1].[Spices].[All]" dimensionUniqueName="[All_India_Index_Upto_April23__1]" displayFolder="" count="0" memberValueDatatype="5" unbalanced="0"/>
    <cacheHierarchy uniqueName="[All_India_Index_Upto_April23__1].[Non-alcoholic beverages]" caption="Non-alcoholic beverages" attribute="1" defaultMemberUniqueName="[All_India_Index_Upto_April23__1].[Non-alcoholic beverages].[All]" allUniqueName="[All_India_Index_Upto_April23__1].[Non-alcoholic beverages].[All]" dimensionUniqueName="[All_India_Index_Upto_April23__1]" displayFolder="" count="0" memberValueDatatype="5" unbalanced="0"/>
    <cacheHierarchy uniqueName="[All_India_Index_Upto_April23__1].[Prepared meals, snacks, sweets etc.]" caption="Prepared meals, snacks, sweets etc." attribute="1" defaultMemberUniqueName="[All_India_Index_Upto_April23__1].[Prepared meals, snacks, sweets etc.].[All]" allUniqueName="[All_India_Index_Upto_April23__1].[Prepared meals, snacks, sweets etc.].[All]" dimensionUniqueName="[All_India_Index_Upto_April23__1]" displayFolder="" count="0" memberValueDatatype="5" unbalanced="0"/>
    <cacheHierarchy uniqueName="[All_India_Index_Upto_April23__1].[Food and beverages]" caption="Food and beverages" attribute="1" defaultMemberUniqueName="[All_India_Index_Upto_April23__1].[Food and beverages].[All]" allUniqueName="[All_India_Index_Upto_April23__1].[Food and beverages].[All]" dimensionUniqueName="[All_India_Index_Upto_April23__1]" displayFolder="" count="0" memberValueDatatype="5" unbalanced="0"/>
    <cacheHierarchy uniqueName="[All_India_Index_Upto_April23__1].[Pan, tobacco and intoxicants]" caption="Pan, tobacco and intoxicants" attribute="1" defaultMemberUniqueName="[All_India_Index_Upto_April23__1].[Pan, tobacco and intoxicants].[All]" allUniqueName="[All_India_Index_Upto_April23__1].[Pan, tobacco and intoxicants].[All]" dimensionUniqueName="[All_India_Index_Upto_April23__1]" displayFolder="" count="0" memberValueDatatype="5" unbalanced="0"/>
    <cacheHierarchy uniqueName="[All_India_Index_Upto_April23__1].[Clothing]" caption="Clothing" attribute="1" defaultMemberUniqueName="[All_India_Index_Upto_April23__1].[Clothing].[All]" allUniqueName="[All_India_Index_Upto_April23__1].[Clothing].[All]" dimensionUniqueName="[All_India_Index_Upto_April23__1]" displayFolder="" count="0" memberValueDatatype="5" unbalanced="0"/>
    <cacheHierarchy uniqueName="[All_India_Index_Upto_April23__1].[Footwear]" caption="Footwear" attribute="1" defaultMemberUniqueName="[All_India_Index_Upto_April23__1].[Footwear].[All]" allUniqueName="[All_India_Index_Upto_April23__1].[Footwear].[All]" dimensionUniqueName="[All_India_Index_Upto_April23__1]" displayFolder="" count="0" memberValueDatatype="5" unbalanced="0"/>
    <cacheHierarchy uniqueName="[All_India_Index_Upto_April23__1].[Clothing and footwear]" caption="Clothing and footwear" attribute="1" defaultMemberUniqueName="[All_India_Index_Upto_April23__1].[Clothing and footwear].[All]" allUniqueName="[All_India_Index_Upto_April23__1].[Clothing and footwear].[All]" dimensionUniqueName="[All_India_Index_Upto_April23__1]" displayFolder="" count="0" memberValueDatatype="5" unbalanced="0"/>
    <cacheHierarchy uniqueName="[All_India_Index_Upto_April23__1].[Housing]" caption="Housing" attribute="1" defaultMemberUniqueName="[All_India_Index_Upto_April23__1].[Housing].[All]" allUniqueName="[All_India_Index_Upto_April23__1].[Housing].[All]" dimensionUniqueName="[All_India_Index_Upto_April23__1]" displayFolder="" count="0" memberValueDatatype="130" unbalanced="0"/>
    <cacheHierarchy uniqueName="[All_India_Index_Upto_April23__1].[Fuel and light]" caption="Fuel and light" attribute="1" defaultMemberUniqueName="[All_India_Index_Upto_April23__1].[Fuel and light].[All]" allUniqueName="[All_India_Index_Upto_April23__1].[Fuel and light].[All]" dimensionUniqueName="[All_India_Index_Upto_April23__1]" displayFolder="" count="0" memberValueDatatype="5" unbalanced="0"/>
    <cacheHierarchy uniqueName="[All_India_Index_Upto_April23__1].[Household goods and services]" caption="Household goods and services" attribute="1" defaultMemberUniqueName="[All_India_Index_Upto_April23__1].[Household goods and services].[All]" allUniqueName="[All_India_Index_Upto_April23__1].[Household goods and services].[All]" dimensionUniqueName="[All_India_Index_Upto_April23__1]" displayFolder="" count="0" memberValueDatatype="5" unbalanced="0"/>
    <cacheHierarchy uniqueName="[All_India_Index_Upto_April23__1].[Health]" caption="Health" attribute="1" defaultMemberUniqueName="[All_India_Index_Upto_April23__1].[Health].[All]" allUniqueName="[All_India_Index_Upto_April23__1].[Health].[All]" dimensionUniqueName="[All_India_Index_Upto_April23__1]" displayFolder="" count="0" memberValueDatatype="5" unbalanced="0"/>
    <cacheHierarchy uniqueName="[All_India_Index_Upto_April23__1].[Transport and communication]" caption="Transport and communication" attribute="1" defaultMemberUniqueName="[All_India_Index_Upto_April23__1].[Transport and communication].[All]" allUniqueName="[All_India_Index_Upto_April23__1].[Transport and communication].[All]" dimensionUniqueName="[All_India_Index_Upto_April23__1]" displayFolder="" count="0" memberValueDatatype="5" unbalanced="0"/>
    <cacheHierarchy uniqueName="[All_India_Index_Upto_April23__1].[Recreation and amusement]" caption="Recreation and amusement" attribute="1" defaultMemberUniqueName="[All_India_Index_Upto_April23__1].[Recreation and amusement].[All]" allUniqueName="[All_India_Index_Upto_April23__1].[Recreation and amusement].[All]" dimensionUniqueName="[All_India_Index_Upto_April23__1]" displayFolder="" count="0" memberValueDatatype="5" unbalanced="0"/>
    <cacheHierarchy uniqueName="[All_India_Index_Upto_April23__1].[Education]" caption="Education" attribute="1" defaultMemberUniqueName="[All_India_Index_Upto_April23__1].[Education].[All]" allUniqueName="[All_India_Index_Upto_April23__1].[Education].[All]" dimensionUniqueName="[All_India_Index_Upto_April23__1]" displayFolder="" count="0" memberValueDatatype="5" unbalanced="0"/>
    <cacheHierarchy uniqueName="[All_India_Index_Upto_April23__1].[Personal care and effects]" caption="Personal care and effects" attribute="1" defaultMemberUniqueName="[All_India_Index_Upto_April23__1].[Personal care and effects].[All]" allUniqueName="[All_India_Index_Upto_April23__1].[Personal care and effects].[All]" dimensionUniqueName="[All_India_Index_Upto_April23__1]" displayFolder="" count="0" memberValueDatatype="5" unbalanced="0"/>
    <cacheHierarchy uniqueName="[All_India_Index_Upto_April23__1].[Miscellaneous]" caption="Miscellaneous" attribute="1" defaultMemberUniqueName="[All_India_Index_Upto_April23__1].[Miscellaneous].[All]" allUniqueName="[All_India_Index_Upto_April23__1].[Miscellaneous].[All]" dimensionUniqueName="[All_India_Index_Upto_April23__1]" displayFolder="" count="0" memberValueDatatype="5" unbalanced="0"/>
    <cacheHierarchy uniqueName="[All_India_Index_Upto_April23__1].[General index]" caption="General index" attribute="1" defaultMemberUniqueName="[All_India_Index_Upto_April23__1].[General index].[All]" allUniqueName="[All_India_Index_Upto_April23__1].[General index].[All]" dimensionUniqueName="[All_India_Index_Upto_April23__1]" displayFolder="" count="0" memberValueDatatype="5" unbalanced="0"/>
    <cacheHierarchy uniqueName="[Range].[Sector]" caption="Sector" attribute="1" defaultMemberUniqueName="[Range].[Sector].[All]" allUniqueName="[Range].[Sector].[All]" dimensionUniqueName="[Range]" displayFolder="" count="0" memberValueDatatype="130"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130" unbalanced="0"/>
    <cacheHierarchy uniqueName="[Range].[Year-Month]" caption="Year-Month" attribute="1" defaultMemberUniqueName="[Range].[Year-Month].[All]" allUniqueName="[Range].[Year-Month].[All]" dimensionUniqueName="[Range]" displayFolder="" count="2" memberValueDatatype="130" unbalanced="0">
      <fieldsUsage count="2">
        <fieldUsage x="-1"/>
        <fieldUsage x="0"/>
      </fieldsUsage>
    </cacheHierarchy>
    <cacheHierarchy uniqueName="[Range].[Cereals and products]" caption="Cereals and products" attribute="1" defaultMemberUniqueName="[Range].[Cereals and products].[All]" allUniqueName="[Range].[Cereals and products].[All]" dimensionUniqueName="[Range]" displayFolder="" count="0" memberValueDatatype="5" unbalanced="0"/>
    <cacheHierarchy uniqueName="[Range].[Moving Avg (Cereals and products)]" caption="Moving Avg (Cereals and products)" attribute="1" defaultMemberUniqueName="[Range].[Moving Avg (Cereals and products)].[All]" allUniqueName="[Range].[Moving Avg (Cereals and products)].[All]" dimensionUniqueName="[Range]" displayFolder="" count="0" memberValueDatatype="5" unbalanced="0"/>
    <cacheHierarchy uniqueName="[Range].[Meat and fish]" caption="Meat and fish" attribute="1" defaultMemberUniqueName="[Range].[Meat and fish].[All]" allUniqueName="[Range].[Meat and fish].[All]" dimensionUniqueName="[Range]" displayFolder="" count="0" memberValueDatatype="5" unbalanced="0"/>
    <cacheHierarchy uniqueName="[Range].[Moving Avg (meet and fish)]" caption="Moving Avg (meet and fish)" attribute="1" defaultMemberUniqueName="[Range].[Moving Avg (meet and fish)].[All]" allUniqueName="[Range].[Moving Avg (meet and fish)].[All]" dimensionUniqueName="[Range]" displayFolder="" count="0" memberValueDatatype="5" unbalanced="0"/>
    <cacheHierarchy uniqueName="[Range].[Egg]" caption="Egg" attribute="1" defaultMemberUniqueName="[Range].[Egg].[All]" allUniqueName="[Range].[Egg].[All]" dimensionUniqueName="[Range]" displayFolder="" count="0" memberValueDatatype="5" unbalanced="0"/>
    <cacheHierarchy uniqueName="[Range].[Moving Avg (Egg)]" caption="Moving Avg (Egg)" attribute="1" defaultMemberUniqueName="[Range].[Moving Avg (Egg)].[All]" allUniqueName="[Range].[Moving Avg (Egg)].[All]" dimensionUniqueName="[Range]" displayFolder="" count="0" memberValueDatatype="5" unbalanced="0"/>
    <cacheHierarchy uniqueName="[Range].[Milk and products]" caption="Milk and products" attribute="1" defaultMemberUniqueName="[Range].[Milk and products].[All]" allUniqueName="[Range].[Milk and products].[All]" dimensionUniqueName="[Range]" displayFolder="" count="0" memberValueDatatype="5" unbalanced="0"/>
    <cacheHierarchy uniqueName="[Range].[Moving Avg (Milk and products)]" caption="Moving Avg (Milk and products)" attribute="1" defaultMemberUniqueName="[Range].[Moving Avg (Milk and products)].[All]" allUniqueName="[Range].[Moving Avg (Milk and products)].[All]" dimensionUniqueName="[Range]" displayFolder="" count="0" memberValueDatatype="5" unbalanced="0"/>
    <cacheHierarchy uniqueName="[Range].[Oils and fats]" caption="Oils and fats" attribute="1" defaultMemberUniqueName="[Range].[Oils and fats].[All]" allUniqueName="[Range].[Oils and fats].[All]" dimensionUniqueName="[Range]" displayFolder="" count="0" memberValueDatatype="5" unbalanced="0"/>
    <cacheHierarchy uniqueName="[Range].[Moving Avg (Oils and fats)]" caption="Moving Avg (Oils and fats)" attribute="1" defaultMemberUniqueName="[Range].[Moving Avg (Oils and fats)].[All]" allUniqueName="[Range].[Moving Avg (Oils and fats)].[All]" dimensionUniqueName="[Range]" displayFolder="" count="0" memberValueDatatype="5" unbalanced="0"/>
    <cacheHierarchy uniqueName="[Range].[Fruits]" caption="Fruits" attribute="1" defaultMemberUniqueName="[Range].[Fruits].[All]" allUniqueName="[Range].[Fruits].[All]" dimensionUniqueName="[Range]" displayFolder="" count="0" memberValueDatatype="5" unbalanced="0"/>
    <cacheHierarchy uniqueName="[Range].[Moving Avg (Fruits)]" caption="Moving Avg (Fruits)" attribute="1" defaultMemberUniqueName="[Range].[Moving Avg (Fruits)].[All]" allUniqueName="[Range].[Moving Avg (Fruits)].[All]" dimensionUniqueName="[Range]" displayFolder="" count="0" memberValueDatatype="5" unbalanced="0"/>
    <cacheHierarchy uniqueName="[Range].[Vegetables]" caption="Vegetables" attribute="1" defaultMemberUniqueName="[Range].[Vegetables].[All]" allUniqueName="[Range].[Vegetables].[All]" dimensionUniqueName="[Range]" displayFolder="" count="0" memberValueDatatype="5" unbalanced="0"/>
    <cacheHierarchy uniqueName="[Range].[Moving Avg (Vegetables)]" caption="Moving Avg (Vegetables)" attribute="1" defaultMemberUniqueName="[Range].[Moving Avg (Vegetables)].[All]" allUniqueName="[Range].[Moving Avg (Vegetables)].[All]" dimensionUniqueName="[Range]" displayFolder="" count="0" memberValueDatatype="5" unbalanced="0"/>
    <cacheHierarchy uniqueName="[Range].[Pulses and products]" caption="Pulses and products" attribute="1" defaultMemberUniqueName="[Range].[Pulses and products].[All]" allUniqueName="[Range].[Pulses and products].[All]" dimensionUniqueName="[Range]" displayFolder="" count="0" memberValueDatatype="5" unbalanced="0"/>
    <cacheHierarchy uniqueName="[Range].[Moving Avg (Pulses and products)]" caption="Moving Avg (Pulses and products)" attribute="1" defaultMemberUniqueName="[Range].[Moving Avg (Pulses and products)].[All]" allUniqueName="[Range].[Moving Avg (Pulses and products)].[All]" dimensionUniqueName="[Range]" displayFolder="" count="0" memberValueDatatype="5" unbalanced="0"/>
    <cacheHierarchy uniqueName="[Range].[Sugar and Confectionery]" caption="Sugar and Confectionery" attribute="1" defaultMemberUniqueName="[Range].[Sugar and Confectionery].[All]" allUniqueName="[Range].[Sugar and Confectionery].[All]" dimensionUniqueName="[Range]" displayFolder="" count="0" memberValueDatatype="5" unbalanced="0"/>
    <cacheHierarchy uniqueName="[Range].[Moving Avg (Sugar and Confectionery)]" caption="Moving Avg (Sugar and Confectionery)" attribute="1" defaultMemberUniqueName="[Range].[Moving Avg (Sugar and Confectionery)].[All]" allUniqueName="[Range].[Moving Avg (Sugar and Confectionery)].[All]" dimensionUniqueName="[Range]" displayFolder="" count="0" memberValueDatatype="5" unbalanced="0"/>
    <cacheHierarchy uniqueName="[Range].[Spices]" caption="Spices" attribute="1" defaultMemberUniqueName="[Range].[Spices].[All]" allUniqueName="[Range].[Spices].[All]" dimensionUniqueName="[Range]" displayFolder="" count="0" memberValueDatatype="5" unbalanced="0"/>
    <cacheHierarchy uniqueName="[Range].[Moving Avg (Spices)]" caption="Moving Avg (Spices)" attribute="1" defaultMemberUniqueName="[Range].[Moving Avg (Spices)].[All]" allUniqueName="[Range].[Moving Avg (Spices)].[All]" dimensionUniqueName="[Range]" displayFolder="" count="0" memberValueDatatype="5" unbalanced="0"/>
    <cacheHierarchy uniqueName="[Range].[Non-alcoholic beverages]" caption="Non-alcoholic beverages" attribute="1" defaultMemberUniqueName="[Range].[Non-alcoholic beverages].[All]" allUniqueName="[Range].[Non-alcoholic beverages].[All]" dimensionUniqueName="[Range]" displayFolder="" count="0" memberValueDatatype="5" unbalanced="0"/>
    <cacheHierarchy uniqueName="[Range].[Moving Avg (Non-alcoholic beverages)]" caption="Moving Avg (Non-alcoholic beverages)" attribute="1" defaultMemberUniqueName="[Range].[Moving Avg (Non-alcoholic beverages)].[All]" allUniqueName="[Range].[Moving Avg (Non-alcoholic beverages)].[All]" dimensionUniqueName="[Range]" displayFolder="" count="0" memberValueDatatype="5" unbalanced="0"/>
    <cacheHierarchy uniqueName="[Range].[Prepared meals, snacks, sweets etc.]" caption="Prepared meals, snacks, sweets etc." attribute="1" defaultMemberUniqueName="[Range].[Prepared meals, snacks, sweets etc.].[All]" allUniqueName="[Range].[Prepared meals, snacks, sweets etc.].[All]" dimensionUniqueName="[Range]" displayFolder="" count="0" memberValueDatatype="5" unbalanced="0"/>
    <cacheHierarchy uniqueName="[Range].[Moving Avg (Prepared meals, snacks, sweets etc.)]" caption="Moving Avg (Prepared meals, snacks, sweets etc.)" attribute="1" defaultMemberUniqueName="[Range].[Moving Avg (Prepared meals, snacks, sweets etc.)].[All]" allUniqueName="[Range].[Moving Avg (Prepared meals, snacks, sweets etc.)].[All]" dimensionUniqueName="[Range]" displayFolder="" count="0" memberValueDatatype="5" unbalanced="0"/>
    <cacheHierarchy uniqueName="[Range].[Food and beverages]" caption="Food and beverages" attribute="1" defaultMemberUniqueName="[Range].[Food and beverages].[All]" allUniqueName="[Range].[Food and beverages].[All]" dimensionUniqueName="[Range]" displayFolder="" count="0" memberValueDatatype="5" unbalanced="0"/>
    <cacheHierarchy uniqueName="[Range].[Moving Avg (Food and beverages)]" caption="Moving Avg (Food and beverages)" attribute="1" defaultMemberUniqueName="[Range].[Moving Avg (Food and beverages)].[All]" allUniqueName="[Range].[Moving Avg (Food and beverages)].[All]" dimensionUniqueName="[Range]" displayFolder="" count="0" memberValueDatatype="5" unbalanced="0"/>
    <cacheHierarchy uniqueName="[Range].[Pan, tobacco and intoxicants]" caption="Pan, tobacco and intoxicants" attribute="1" defaultMemberUniqueName="[Range].[Pan, tobacco and intoxicants].[All]" allUniqueName="[Range].[Pan, tobacco and intoxicants].[All]" dimensionUniqueName="[Range]" displayFolder="" count="0" memberValueDatatype="5" unbalanced="0"/>
    <cacheHierarchy uniqueName="[Range].[Moving Avg (Pan, tobacco and intoxicants)]" caption="Moving Avg (Pan, tobacco and intoxicants)" attribute="1" defaultMemberUniqueName="[Range].[Moving Avg (Pan, tobacco and intoxicants)].[All]" allUniqueName="[Range].[Moving Avg (Pan, tobacco and intoxicants)].[All]" dimensionUniqueName="[Range]" displayFolder="" count="0" memberValueDatatype="5" unbalanced="0"/>
    <cacheHierarchy uniqueName="[Range].[Clothing]" caption="Clothing" attribute="1" defaultMemberUniqueName="[Range].[Clothing].[All]" allUniqueName="[Range].[Clothing].[All]" dimensionUniqueName="[Range]" displayFolder="" count="0" memberValueDatatype="5" unbalanced="0"/>
    <cacheHierarchy uniqueName="[Range].[Moving Avg (Clothing)]" caption="Moving Avg (Clothing)" attribute="1" defaultMemberUniqueName="[Range].[Moving Avg (Clothing)].[All]" allUniqueName="[Range].[Moving Avg (Clothing)].[All]" dimensionUniqueName="[Range]" displayFolder="" count="0" memberValueDatatype="5" unbalanced="0"/>
    <cacheHierarchy uniqueName="[Range].[Footwear]" caption="Footwear" attribute="1" defaultMemberUniqueName="[Range].[Footwear].[All]" allUniqueName="[Range].[Footwear].[All]" dimensionUniqueName="[Range]" displayFolder="" count="0" memberValueDatatype="5" unbalanced="0"/>
    <cacheHierarchy uniqueName="[Range].[Moving Avg (Footwear)]" caption="Moving Avg (Footwear)" attribute="1" defaultMemberUniqueName="[Range].[Moving Avg (Footwear)].[All]" allUniqueName="[Range].[Moving Avg (Footwear)].[All]" dimensionUniqueName="[Range]" displayFolder="" count="0" memberValueDatatype="5" unbalanced="0"/>
    <cacheHierarchy uniqueName="[Range].[Clothing and footwear]" caption="Clothing and footwear" attribute="1" defaultMemberUniqueName="[Range].[Clothing and footwear].[All]" allUniqueName="[Range].[Clothing and footwear].[All]" dimensionUniqueName="[Range]" displayFolder="" count="0" memberValueDatatype="5" unbalanced="0"/>
    <cacheHierarchy uniqueName="[Range].[Moving Avg (Clothing ad footwear)]" caption="Moving Avg (Clothing ad footwear)" attribute="1" defaultMemberUniqueName="[Range].[Moving Avg (Clothing ad footwear)].[All]" allUniqueName="[Range].[Moving Avg (Clothing ad footwear)].[All]" dimensionUniqueName="[Range]" displayFolder="" count="0" memberValueDatatype="5" unbalanced="0"/>
    <cacheHierarchy uniqueName="[Range].[Housing]" caption="Housing" attribute="1" defaultMemberUniqueName="[Range].[Housing].[All]" allUniqueName="[Range].[Housing].[All]" dimensionUniqueName="[Range]" displayFolder="" count="0" memberValueDatatype="130" unbalanced="0"/>
    <cacheHierarchy uniqueName="[Range].[Value check]" caption="Value check" attribute="1" defaultMemberUniqueName="[Range].[Value check].[All]" allUniqueName="[Range].[Value check].[All]" dimensionUniqueName="[Range]" displayFolder="" count="0" memberValueDatatype="130" unbalanced="0"/>
    <cacheHierarchy uniqueName="[Range].[Replacing NA]" caption="Replacing NA" attribute="1" defaultMemberUniqueName="[Range].[Replacing NA].[All]" allUniqueName="[Range].[Replacing NA].[All]" dimensionUniqueName="[Range]" displayFolder="" count="0" memberValueDatatype="130" unbalanced="0"/>
    <cacheHierarchy uniqueName="[Range].[Housing Cleaned]" caption="Housing Cleaned" attribute="1" defaultMemberUniqueName="[Range].[Housing Cleaned].[All]" allUniqueName="[Range].[Housing Cleaned].[All]" dimensionUniqueName="[Range]" displayFolder="" count="0" memberValueDatatype="5" unbalanced="0"/>
    <cacheHierarchy uniqueName="[Range].[Fuel and light]" caption="Fuel and light" attribute="1" defaultMemberUniqueName="[Range].[Fuel and light].[All]" allUniqueName="[Range].[Fuel and light].[All]" dimensionUniqueName="[Range]" displayFolder="" count="0" memberValueDatatype="5" unbalanced="0"/>
    <cacheHierarchy uniqueName="[Range].[Moving Avg (Fuel and light)]" caption="Moving Avg (Fuel and light)" attribute="1" defaultMemberUniqueName="[Range].[Moving Avg (Fuel and light)].[All]" allUniqueName="[Range].[Moving Avg (Fuel and light)].[All]" dimensionUniqueName="[Range]" displayFolder="" count="0" memberValueDatatype="5" unbalanced="0"/>
    <cacheHierarchy uniqueName="[Range].[Household goods and services]" caption="Household goods and services" attribute="1" defaultMemberUniqueName="[Range].[Household goods and services].[All]" allUniqueName="[Range].[Household goods and services].[All]" dimensionUniqueName="[Range]" displayFolder="" count="0" memberValueDatatype="5" unbalanced="0"/>
    <cacheHierarchy uniqueName="[Range].[Moving Avg (Household goods and services)]" caption="Moving Avg (Household goods and services)" attribute="1" defaultMemberUniqueName="[Range].[Moving Avg (Household goods and services)].[All]" allUniqueName="[Range].[Moving Avg (Household goods and services)].[All]" dimensionUniqueName="[Range]" displayFolder="" count="0" memberValueDatatype="5" unbalanced="0"/>
    <cacheHierarchy uniqueName="[Range].[Health]" caption="Health" attribute="1" defaultMemberUniqueName="[Range].[Health].[All]" allUniqueName="[Range].[Health].[All]" dimensionUniqueName="[Range]" displayFolder="" count="0" memberValueDatatype="5" unbalanced="0"/>
    <cacheHierarchy uniqueName="[Range].[Moving Avg (Health)]" caption="Moving Avg (Health)" attribute="1" defaultMemberUniqueName="[Range].[Moving Avg (Health)].[All]" allUniqueName="[Range].[Moving Avg (Health)].[All]" dimensionUniqueName="[Range]" displayFolder="" count="0" memberValueDatatype="5" unbalanced="0"/>
    <cacheHierarchy uniqueName="[Range].[Transport and communication]" caption="Transport and communication" attribute="1" defaultMemberUniqueName="[Range].[Transport and communication].[All]" allUniqueName="[Range].[Transport and communication].[All]" dimensionUniqueName="[Range]" displayFolder="" count="0" memberValueDatatype="5" unbalanced="0"/>
    <cacheHierarchy uniqueName="[Range].[Moving Avg (Transport and communication)]" caption="Moving Avg (Transport and communication)" attribute="1" defaultMemberUniqueName="[Range].[Moving Avg (Transport and communication)].[All]" allUniqueName="[Range].[Moving Avg (Transport and communication)].[All]" dimensionUniqueName="[Range]" displayFolder="" count="0" memberValueDatatype="5" unbalanced="0"/>
    <cacheHierarchy uniqueName="[Range].[Recreation and amusement]" caption="Recreation and amusement" attribute="1" defaultMemberUniqueName="[Range].[Recreation and amusement].[All]" allUniqueName="[Range].[Recreation and amusement].[All]" dimensionUniqueName="[Range]" displayFolder="" count="0" memberValueDatatype="5" unbalanced="0"/>
    <cacheHierarchy uniqueName="[Range].[Moving Avg (Recreation and amusement)]" caption="Moving Avg (Recreation and amusement)" attribute="1" defaultMemberUniqueName="[Range].[Moving Avg (Recreation and amusement)].[All]" allUniqueName="[Range].[Moving Avg (Recreation and amusement)].[All]" dimensionUniqueName="[Range]" displayFolder="" count="0" memberValueDatatype="5" unbalanced="0"/>
    <cacheHierarchy uniqueName="[Range].[Education]" caption="Education" attribute="1" defaultMemberUniqueName="[Range].[Education].[All]" allUniqueName="[Range].[Education].[All]" dimensionUniqueName="[Range]" displayFolder="" count="0" memberValueDatatype="5" unbalanced="0"/>
    <cacheHierarchy uniqueName="[Range].[Moving Avg (Education)]" caption="Moving Avg (Education)" attribute="1" defaultMemberUniqueName="[Range].[Moving Avg (Education)].[All]" allUniqueName="[Range].[Moving Avg (Education)].[All]" dimensionUniqueName="[Range]" displayFolder="" count="0" memberValueDatatype="5" unbalanced="0"/>
    <cacheHierarchy uniqueName="[Range].[Personal care and effects]" caption="Personal care and effects" attribute="1" defaultMemberUniqueName="[Range].[Personal care and effects].[All]" allUniqueName="[Range].[Personal care and effects].[All]" dimensionUniqueName="[Range]" displayFolder="" count="0" memberValueDatatype="5" unbalanced="0"/>
    <cacheHierarchy uniqueName="[Range].[Moving Avg (Personal care and effects)]" caption="Moving Avg (Personal care and effects)" attribute="1" defaultMemberUniqueName="[Range].[Moving Avg (Personal care and effects)].[All]" allUniqueName="[Range].[Moving Avg (Personal care and effects)].[All]" dimensionUniqueName="[Range]" displayFolder="" count="0" memberValueDatatype="5" unbalanced="0"/>
    <cacheHierarchy uniqueName="[Range].[Miscellaneous]" caption="Miscellaneous" attribute="1" defaultMemberUniqueName="[Range].[Miscellaneous].[All]" allUniqueName="[Range].[Miscellaneous].[All]" dimensionUniqueName="[Range]" displayFolder="" count="0" memberValueDatatype="5" unbalanced="0"/>
    <cacheHierarchy uniqueName="[Range].[Moving Avg (Miscellaneous)]" caption="Moving Avg (Miscellaneous)" attribute="1" defaultMemberUniqueName="[Range].[Moving Avg (Miscellaneous)].[All]" allUniqueName="[Range].[Moving Avg (Miscellaneous)].[All]" dimensionUniqueName="[Range]" displayFolder="" count="0" memberValueDatatype="5" unbalanced="0"/>
    <cacheHierarchy uniqueName="[Range].[General index]" caption="General index" attribute="1" defaultMemberUniqueName="[Range].[General index].[All]" allUniqueName="[Range].[General index].[All]" dimensionUniqueName="[Range]" displayFolder="" count="0" memberValueDatatype="5" unbalanced="0"/>
    <cacheHierarchy uniqueName="[Range 1].[Sector]" caption="Sector" attribute="1" defaultMemberUniqueName="[Range 1].[Sector].[All]" allUniqueName="[Range 1].[Sector].[All]" dimensionUniqueName="[Range 1]" displayFolder="" count="0" memberValueDatatype="130" unbalanced="0"/>
    <cacheHierarchy uniqueName="[Range 1].[Year]" caption="Year" attribute="1" defaultMemberUniqueName="[Range 1].[Year].[All]" allUniqueName="[Range 1].[Year].[All]" dimensionUniqueName="[Range 1]" displayFolder="" count="0" memberValueDatatype="20" unbalanced="0"/>
    <cacheHierarchy uniqueName="[Range 1].[Month]" caption="Month" attribute="1" defaultMemberUniqueName="[Range 1].[Month].[All]" allUniqueName="[Range 1].[Month].[All]" dimensionUniqueName="[Range 1]" displayFolder="" count="0" memberValueDatatype="130" unbalanced="0"/>
    <cacheHierarchy uniqueName="[Range 1].[Year-Month]" caption="Year-Month" attribute="1" defaultMemberUniqueName="[Range 1].[Year-Month].[All]" allUniqueName="[Range 1].[Year-Month].[All]" dimensionUniqueName="[Range 1]" displayFolder="" count="0" memberValueDatatype="130" unbalanced="0"/>
    <cacheHierarchy uniqueName="[Range 1].[Cereals and products]" caption="Cereals and products" attribute="1" defaultMemberUniqueName="[Range 1].[Cereals and products].[All]" allUniqueName="[Range 1].[Cereals and products].[All]" dimensionUniqueName="[Range 1]" displayFolder="" count="0" memberValueDatatype="5" unbalanced="0"/>
    <cacheHierarchy uniqueName="[Range 1].[Meat and fish]" caption="Meat and fish" attribute="1" defaultMemberUniqueName="[Range 1].[Meat and fish].[All]" allUniqueName="[Range 1].[Meat and fish].[All]" dimensionUniqueName="[Range 1]" displayFolder="" count="0" memberValueDatatype="5" unbalanced="0"/>
    <cacheHierarchy uniqueName="[Range 1].[Egg]" caption="Egg" attribute="1" defaultMemberUniqueName="[Range 1].[Egg].[All]" allUniqueName="[Range 1].[Egg].[All]" dimensionUniqueName="[Range 1]" displayFolder="" count="0" memberValueDatatype="5" unbalanced="0"/>
    <cacheHierarchy uniqueName="[Range 1].[Milk and products]" caption="Milk and products" attribute="1" defaultMemberUniqueName="[Range 1].[Milk and products].[All]" allUniqueName="[Range 1].[Milk and products].[All]" dimensionUniqueName="[Range 1]" displayFolder="" count="0" memberValueDatatype="5" unbalanced="0"/>
    <cacheHierarchy uniqueName="[Range 1].[Oils and fats]" caption="Oils and fats" attribute="1" defaultMemberUniqueName="[Range 1].[Oils and fats].[All]" allUniqueName="[Range 1].[Oils and fats].[All]" dimensionUniqueName="[Range 1]" displayFolder="" count="0" memberValueDatatype="5" unbalanced="0"/>
    <cacheHierarchy uniqueName="[Range 1].[Fruits]" caption="Fruits" attribute="1" defaultMemberUniqueName="[Range 1].[Fruits].[All]" allUniqueName="[Range 1].[Fruits].[All]" dimensionUniqueName="[Range 1]" displayFolder="" count="0" memberValueDatatype="5" unbalanced="0"/>
    <cacheHierarchy uniqueName="[Range 1].[Vegetables]" caption="Vegetables" attribute="1" defaultMemberUniqueName="[Range 1].[Vegetables].[All]" allUniqueName="[Range 1].[Vegetables].[All]" dimensionUniqueName="[Range 1]" displayFolder="" count="0" memberValueDatatype="5" unbalanced="0"/>
    <cacheHierarchy uniqueName="[Range 1].[Pulses and products]" caption="Pulses and products" attribute="1" defaultMemberUniqueName="[Range 1].[Pulses and products].[All]" allUniqueName="[Range 1].[Pulses and products].[All]" dimensionUniqueName="[Range 1]" displayFolder="" count="0" memberValueDatatype="5" unbalanced="0"/>
    <cacheHierarchy uniqueName="[Range 1].[Sugar and Confectionery]" caption="Sugar and Confectionery" attribute="1" defaultMemberUniqueName="[Range 1].[Sugar and Confectionery].[All]" allUniqueName="[Range 1].[Sugar and Confectionery].[All]" dimensionUniqueName="[Range 1]" displayFolder="" count="0" memberValueDatatype="5" unbalanced="0"/>
    <cacheHierarchy uniqueName="[Range 1].[Spices]" caption="Spices" attribute="1" defaultMemberUniqueName="[Range 1].[Spices].[All]" allUniqueName="[Range 1].[Spices].[All]" dimensionUniqueName="[Range 1]" displayFolder="" count="0" memberValueDatatype="5" unbalanced="0"/>
    <cacheHierarchy uniqueName="[Range 1].[Non-alcoholic beverages]" caption="Non-alcoholic beverages" attribute="1" defaultMemberUniqueName="[Range 1].[Non-alcoholic beverages].[All]" allUniqueName="[Range 1].[Non-alcoholic beverages].[All]" dimensionUniqueName="[Range 1]" displayFolder="" count="0" memberValueDatatype="5" unbalanced="0"/>
    <cacheHierarchy uniqueName="[Range 1].[Prepared meals, snacks, sweets etc.]" caption="Prepared meals, snacks, sweets etc." attribute="1" defaultMemberUniqueName="[Range 1].[Prepared meals, snacks, sweets etc.].[All]" allUniqueName="[Range 1].[Prepared meals, snacks, sweets etc.].[All]" dimensionUniqueName="[Range 1]" displayFolder="" count="0" memberValueDatatype="5" unbalanced="0"/>
    <cacheHierarchy uniqueName="[Range 1].[Food and beverages]" caption="Food and beverages" attribute="1" defaultMemberUniqueName="[Range 1].[Food and beverages].[All]" allUniqueName="[Range 1].[Food and beverages].[All]" dimensionUniqueName="[Range 1]" displayFolder="" count="0" memberValueDatatype="5" unbalanced="0"/>
    <cacheHierarchy uniqueName="[Range 1].[Food]" caption="Food" attribute="1" defaultMemberUniqueName="[Range 1].[Food].[All]" allUniqueName="[Range 1].[Food].[All]" dimensionUniqueName="[Range 1]" displayFolder="" count="0" memberValueDatatype="5" unbalanced="0"/>
    <cacheHierarchy uniqueName="[Range 1].[Genral Index]" caption="Genral Index" attribute="1" defaultMemberUniqueName="[Range 1].[Genral Index].[All]" allUniqueName="[Range 1].[Genral Index].[All]" dimensionUniqueName="[Range 1]" displayFolder="" count="0" memberValueDatatype="130" unbalanced="0"/>
    <cacheHierarchy uniqueName="[Range 1].[Pan, tobacco and intoxicants]" caption="Pan, tobacco and intoxicants" attribute="1" defaultMemberUniqueName="[Range 1].[Pan, tobacco and intoxicants].[All]" allUniqueName="[Range 1].[Pan, tobacco and intoxicants].[All]" dimensionUniqueName="[Range 1]" displayFolder="" count="0" memberValueDatatype="5" unbalanced="0"/>
    <cacheHierarchy uniqueName="[Range 1].[Non essential]" caption="Non essential" attribute="1" defaultMemberUniqueName="[Range 1].[Non essential].[All]" allUniqueName="[Range 1].[Non essential].[All]" dimensionUniqueName="[Range 1]" displayFolder="" count="0" memberValueDatatype="5" unbalanced="0"/>
    <cacheHierarchy uniqueName="[Range 1].[Clothing]" caption="Clothing" attribute="1" defaultMemberUniqueName="[Range 1].[Clothing].[All]" allUniqueName="[Range 1].[Clothing].[All]" dimensionUniqueName="[Range 1]" displayFolder="" count="0" memberValueDatatype="5" unbalanced="0"/>
    <cacheHierarchy uniqueName="[Range 1].[Footwear]" caption="Footwear" attribute="1" defaultMemberUniqueName="[Range 1].[Footwear].[All]" allUniqueName="[Range 1].[Footwear].[All]" dimensionUniqueName="[Range 1]" displayFolder="" count="0" memberValueDatatype="5" unbalanced="0"/>
    <cacheHierarchy uniqueName="[Range 1].[Clothing and footwear]" caption="Clothing and footwear" attribute="1" defaultMemberUniqueName="[Range 1].[Clothing and footwear].[All]" allUniqueName="[Range 1].[Clothing and footwear].[All]" dimensionUniqueName="[Range 1]" displayFolder="" count="0" memberValueDatatype="5" unbalanced="0"/>
    <cacheHierarchy uniqueName="[Range 1].[Housing Cleaned]" caption="Housing Cleaned" attribute="1" defaultMemberUniqueName="[Range 1].[Housing Cleaned].[All]" allUniqueName="[Range 1].[Housing Cleaned].[All]" dimensionUniqueName="[Range 1]" displayFolder="" count="0" memberValueDatatype="5" unbalanced="0"/>
    <cacheHierarchy uniqueName="[Range 1].[Fuel and light]" caption="Fuel and light" attribute="1" defaultMemberUniqueName="[Range 1].[Fuel and light].[All]" allUniqueName="[Range 1].[Fuel and light].[All]" dimensionUniqueName="[Range 1]" displayFolder="" count="0" memberValueDatatype="5" unbalanced="0"/>
    <cacheHierarchy uniqueName="[Range 1].[Household goods and services]" caption="Household goods and services" attribute="1" defaultMemberUniqueName="[Range 1].[Household goods and services].[All]" allUniqueName="[Range 1].[Household goods and services].[All]" dimensionUniqueName="[Range 1]" displayFolder="" count="0" memberValueDatatype="5" unbalanced="0"/>
    <cacheHierarchy uniqueName="[Range 1].[Transport and communication]" caption="Transport and communication" attribute="1" defaultMemberUniqueName="[Range 1].[Transport and communication].[All]" allUniqueName="[Range 1].[Transport and communication].[All]" dimensionUniqueName="[Range 1]" displayFolder="" count="0" memberValueDatatype="5" unbalanced="0"/>
    <cacheHierarchy uniqueName="[Range 1].[Recreation and amusement]" caption="Recreation and amusement" attribute="1" defaultMemberUniqueName="[Range 1].[Recreation and amusement].[All]" allUniqueName="[Range 1].[Recreation and amusement].[All]" dimensionUniqueName="[Range 1]" displayFolder="" count="0" memberValueDatatype="5" unbalanced="0"/>
    <cacheHierarchy uniqueName="[Range 1].[Education]" caption="Education" attribute="1" defaultMemberUniqueName="[Range 1].[Education].[All]" allUniqueName="[Range 1].[Education].[All]" dimensionUniqueName="[Range 1]" displayFolder="" count="0" memberValueDatatype="5" unbalanced="0"/>
    <cacheHierarchy uniqueName="[Range 1].[Miscellaneous]" caption="Miscellaneous" attribute="1" defaultMemberUniqueName="[Range 1].[Miscellaneous].[All]" allUniqueName="[Range 1].[Miscellaneous].[All]" dimensionUniqueName="[Range 1]" displayFolder="" count="0" memberValueDatatype="5" unbalanced="0"/>
    <cacheHierarchy uniqueName="[Range 1].[Essential]" caption="Essential" attribute="1" defaultMemberUniqueName="[Range 1].[Essential].[All]" allUniqueName="[Range 1].[Essential].[All]" dimensionUniqueName="[Range 1]" displayFolder="" count="0" memberValueDatatype="5" unbalanced="0"/>
    <cacheHierarchy uniqueName="[Range 1].[Health]" caption="Health" attribute="1" defaultMemberUniqueName="[Range 1].[Health].[All]" allUniqueName="[Range 1].[Health].[All]" dimensionUniqueName="[Range 1]" displayFolder="" count="0" memberValueDatatype="5" unbalanced="0"/>
    <cacheHierarchy uniqueName="[Range 1].[Personal care and effects]" caption="Personal care and effects" attribute="1" defaultMemberUniqueName="[Range 1].[Personal care and effects].[All]" allUniqueName="[Range 1].[Personal care and effects].[All]" dimensionUniqueName="[Range 1]" displayFolder="" count="0" memberValueDatatype="5" unbalanced="0"/>
    <cacheHierarchy uniqueName="[Range 1].[Healthcare]" caption="Healthcare" attribute="1" defaultMemberUniqueName="[Range 1].[Healthcare].[All]" allUniqueName="[Range 1].[Healthcare].[All]" dimensionUniqueName="[Range 1]" displayFolder="" count="0" memberValueDatatype="5" unbalanced="0"/>
    <cacheHierarchy uniqueName="[Range 1].[General index]" caption="General index" attribute="1" defaultMemberUniqueName="[Range 1].[General index].[All]" allUniqueName="[Range 1].[General index].[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All_India_Index_Upto_April23__1]" caption="__XL_Count All_India_Index_Upto_April23__1" measure="1" displayFolder="" measureGroup="All_India_Index_Upto_April23__1" count="0" hidden="1"/>
    <cacheHierarchy uniqueName="[Measures].[__No measures defined]" caption="__No measures defined" measure="1" displayFolder="" count="0" hidden="1"/>
    <cacheHierarchy uniqueName="[Measures].[Sum of Cereals and products]" caption="Sum of Cereals and products" measure="1" displayFolder="" measureGroup="Range" count="0" oneField="1" hidden="1">
      <fieldsUsage count="1">
        <fieldUsage x="1"/>
      </fieldsUsage>
      <extLst>
        <ext xmlns:x15="http://schemas.microsoft.com/office/spreadsheetml/2010/11/main" uri="{B97F6D7D-B522-45F9-BDA1-12C45D357490}">
          <x15:cacheHierarchy aggregatedColumn="34"/>
        </ext>
      </extLst>
    </cacheHierarchy>
    <cacheHierarchy uniqueName="[Measures].[Average of Cereals and products]" caption="Average of Cereals and products" measure="1" displayFolder="" measureGroup="Range" count="0" hidden="1">
      <extLst>
        <ext xmlns:x15="http://schemas.microsoft.com/office/spreadsheetml/2010/11/main" uri="{B97F6D7D-B522-45F9-BDA1-12C45D357490}">
          <x15:cacheHierarchy aggregatedColumn="34"/>
        </ext>
      </extLst>
    </cacheHierarchy>
    <cacheHierarchy uniqueName="[Measures].[Sum of Meat and fish]" caption="Sum of Meat and fish" measure="1" displayFolder="" measureGroup="Range" count="0" oneField="1" hidden="1">
      <fieldsUsage count="1">
        <fieldUsage x="2"/>
      </fieldsUsage>
      <extLst>
        <ext xmlns:x15="http://schemas.microsoft.com/office/spreadsheetml/2010/11/main" uri="{B97F6D7D-B522-45F9-BDA1-12C45D357490}">
          <x15:cacheHierarchy aggregatedColumn="36"/>
        </ext>
      </extLst>
    </cacheHierarchy>
    <cacheHierarchy uniqueName="[Measures].[Average of Meat and fish]" caption="Average of Meat and fish" measure="1" displayFolder="" measureGroup="Range" count="0" hidden="1">
      <extLst>
        <ext xmlns:x15="http://schemas.microsoft.com/office/spreadsheetml/2010/11/main" uri="{B97F6D7D-B522-45F9-BDA1-12C45D357490}">
          <x15:cacheHierarchy aggregatedColumn="36"/>
        </ext>
      </extLst>
    </cacheHierarchy>
    <cacheHierarchy uniqueName="[Measures].[Sum of Egg]" caption="Sum of Egg" measure="1" displayFolder="" measureGroup="Range" count="0" oneField="1" hidden="1">
      <fieldsUsage count="1">
        <fieldUsage x="3"/>
      </fieldsUsage>
      <extLst>
        <ext xmlns:x15="http://schemas.microsoft.com/office/spreadsheetml/2010/11/main" uri="{B97F6D7D-B522-45F9-BDA1-12C45D357490}">
          <x15:cacheHierarchy aggregatedColumn="38"/>
        </ext>
      </extLst>
    </cacheHierarchy>
    <cacheHierarchy uniqueName="[Measures].[Average of Egg]" caption="Average of Egg" measure="1" displayFolder="" measureGroup="Range" count="0" hidden="1">
      <extLst>
        <ext xmlns:x15="http://schemas.microsoft.com/office/spreadsheetml/2010/11/main" uri="{B97F6D7D-B522-45F9-BDA1-12C45D357490}">
          <x15:cacheHierarchy aggregatedColumn="38"/>
        </ext>
      </extLst>
    </cacheHierarchy>
    <cacheHierarchy uniqueName="[Measures].[Sum of Milk and products]" caption="Sum of Milk and products" measure="1" displayFolder="" measureGroup="Range" count="0" oneField="1" hidden="1">
      <fieldsUsage count="1">
        <fieldUsage x="4"/>
      </fieldsUsage>
      <extLst>
        <ext xmlns:x15="http://schemas.microsoft.com/office/spreadsheetml/2010/11/main" uri="{B97F6D7D-B522-45F9-BDA1-12C45D357490}">
          <x15:cacheHierarchy aggregatedColumn="40"/>
        </ext>
      </extLst>
    </cacheHierarchy>
    <cacheHierarchy uniqueName="[Measures].[Average of Milk and products]" caption="Average of Milk and products" measure="1" displayFolder="" measureGroup="Range" count="0" hidden="1">
      <extLst>
        <ext xmlns:x15="http://schemas.microsoft.com/office/spreadsheetml/2010/11/main" uri="{B97F6D7D-B522-45F9-BDA1-12C45D357490}">
          <x15:cacheHierarchy aggregatedColumn="40"/>
        </ext>
      </extLst>
    </cacheHierarchy>
    <cacheHierarchy uniqueName="[Measures].[Sum of Oils and fats]" caption="Sum of Oils and fats" measure="1" displayFolder="" measureGroup="Range" count="0" oneField="1" hidden="1">
      <fieldsUsage count="1">
        <fieldUsage x="5"/>
      </fieldsUsage>
      <extLst>
        <ext xmlns:x15="http://schemas.microsoft.com/office/spreadsheetml/2010/11/main" uri="{B97F6D7D-B522-45F9-BDA1-12C45D357490}">
          <x15:cacheHierarchy aggregatedColumn="42"/>
        </ext>
      </extLst>
    </cacheHierarchy>
    <cacheHierarchy uniqueName="[Measures].[Average of Oils and fats]" caption="Average of Oils and fats" measure="1" displayFolder="" measureGroup="Range" count="0" hidden="1">
      <extLst>
        <ext xmlns:x15="http://schemas.microsoft.com/office/spreadsheetml/2010/11/main" uri="{B97F6D7D-B522-45F9-BDA1-12C45D357490}">
          <x15:cacheHierarchy aggregatedColumn="42"/>
        </ext>
      </extLst>
    </cacheHierarchy>
    <cacheHierarchy uniqueName="[Measures].[Sum of Fruits]" caption="Sum of Fruits" measure="1" displayFolder="" measureGroup="Range" count="0" oneField="1" hidden="1">
      <fieldsUsage count="1">
        <fieldUsage x="6"/>
      </fieldsUsage>
      <extLst>
        <ext xmlns:x15="http://schemas.microsoft.com/office/spreadsheetml/2010/11/main" uri="{B97F6D7D-B522-45F9-BDA1-12C45D357490}">
          <x15:cacheHierarchy aggregatedColumn="44"/>
        </ext>
      </extLst>
    </cacheHierarchy>
    <cacheHierarchy uniqueName="[Measures].[Average of Fruits]" caption="Average of Fruits" measure="1" displayFolder="" measureGroup="Range" count="0" hidden="1">
      <extLst>
        <ext xmlns:x15="http://schemas.microsoft.com/office/spreadsheetml/2010/11/main" uri="{B97F6D7D-B522-45F9-BDA1-12C45D357490}">
          <x15:cacheHierarchy aggregatedColumn="44"/>
        </ext>
      </extLst>
    </cacheHierarchy>
    <cacheHierarchy uniqueName="[Measures].[Sum of Vegetables]" caption="Sum of Vegetables" measure="1" displayFolder="" measureGroup="Range" count="0" oneField="1" hidden="1">
      <fieldsUsage count="1">
        <fieldUsage x="7"/>
      </fieldsUsage>
      <extLst>
        <ext xmlns:x15="http://schemas.microsoft.com/office/spreadsheetml/2010/11/main" uri="{B97F6D7D-B522-45F9-BDA1-12C45D357490}">
          <x15:cacheHierarchy aggregatedColumn="46"/>
        </ext>
      </extLst>
    </cacheHierarchy>
    <cacheHierarchy uniqueName="[Measures].[Average of Vegetables]" caption="Average of Vegetables" measure="1" displayFolder="" measureGroup="Range" count="0" hidden="1">
      <extLst>
        <ext xmlns:x15="http://schemas.microsoft.com/office/spreadsheetml/2010/11/main" uri="{B97F6D7D-B522-45F9-BDA1-12C45D357490}">
          <x15:cacheHierarchy aggregatedColumn="46"/>
        </ext>
      </extLst>
    </cacheHierarchy>
    <cacheHierarchy uniqueName="[Measures].[Sum of Pulses and products]" caption="Sum of Pulses and products" measure="1" displayFolder="" measureGroup="Range" count="0" oneField="1" hidden="1">
      <fieldsUsage count="1">
        <fieldUsage x="8"/>
      </fieldsUsage>
      <extLst>
        <ext xmlns:x15="http://schemas.microsoft.com/office/spreadsheetml/2010/11/main" uri="{B97F6D7D-B522-45F9-BDA1-12C45D357490}">
          <x15:cacheHierarchy aggregatedColumn="48"/>
        </ext>
      </extLst>
    </cacheHierarchy>
    <cacheHierarchy uniqueName="[Measures].[Average of Pulses and products]" caption="Average of Pulses and products" measure="1" displayFolder="" measureGroup="Range" count="0" hidden="1">
      <extLst>
        <ext xmlns:x15="http://schemas.microsoft.com/office/spreadsheetml/2010/11/main" uri="{B97F6D7D-B522-45F9-BDA1-12C45D357490}">
          <x15:cacheHierarchy aggregatedColumn="48"/>
        </ext>
      </extLst>
    </cacheHierarchy>
    <cacheHierarchy uniqueName="[Measures].[Sum of Year]" caption="Sum of Year" measure="1" displayFolder="" measureGroup="Range" count="0" hidden="1">
      <extLst>
        <ext xmlns:x15="http://schemas.microsoft.com/office/spreadsheetml/2010/11/main" uri="{B97F6D7D-B522-45F9-BDA1-12C45D357490}">
          <x15:cacheHierarchy aggregatedColumn="31"/>
        </ext>
      </extLst>
    </cacheHierarchy>
    <cacheHierarchy uniqueName="[Measures].[Sum of Sugar and Confectionery]" caption="Sum of Sugar and Confectionery" measure="1" displayFolder="" measureGroup="Range" count="0" oneField="1" hidden="1">
      <fieldsUsage count="1">
        <fieldUsage x="9"/>
      </fieldsUsage>
      <extLst>
        <ext xmlns:x15="http://schemas.microsoft.com/office/spreadsheetml/2010/11/main" uri="{B97F6D7D-B522-45F9-BDA1-12C45D357490}">
          <x15:cacheHierarchy aggregatedColumn="50"/>
        </ext>
      </extLst>
    </cacheHierarchy>
    <cacheHierarchy uniqueName="[Measures].[Sum of Spices]" caption="Sum of Spices" measure="1" displayFolder="" measureGroup="Range" count="0" oneField="1" hidden="1">
      <fieldsUsage count="1">
        <fieldUsage x="10"/>
      </fieldsUsage>
      <extLst>
        <ext xmlns:x15="http://schemas.microsoft.com/office/spreadsheetml/2010/11/main" uri="{B97F6D7D-B522-45F9-BDA1-12C45D357490}">
          <x15:cacheHierarchy aggregatedColumn="52"/>
        </ext>
      </extLst>
    </cacheHierarchy>
    <cacheHierarchy uniqueName="[Measures].[Sum of Non-alcoholic beverages]" caption="Sum of Non-alcoholic beverages" measure="1" displayFolder="" measureGroup="Range" count="0" oneField="1" hidden="1">
      <fieldsUsage count="1">
        <fieldUsage x="11"/>
      </fieldsUsage>
      <extLst>
        <ext xmlns:x15="http://schemas.microsoft.com/office/spreadsheetml/2010/11/main" uri="{B97F6D7D-B522-45F9-BDA1-12C45D357490}">
          <x15:cacheHierarchy aggregatedColumn="54"/>
        </ext>
      </extLst>
    </cacheHierarchy>
    <cacheHierarchy uniqueName="[Measures].[Sum of Prepared meals, snacks, sweets etc.]" caption="Sum of Prepared meals, snacks, sweets etc." measure="1" displayFolder="" measureGroup="Range" count="0" oneField="1" hidden="1">
      <fieldsUsage count="1">
        <fieldUsage x="12"/>
      </fieldsUsage>
      <extLst>
        <ext xmlns:x15="http://schemas.microsoft.com/office/spreadsheetml/2010/11/main" uri="{B97F6D7D-B522-45F9-BDA1-12C45D357490}">
          <x15:cacheHierarchy aggregatedColumn="56"/>
        </ext>
      </extLst>
    </cacheHierarchy>
    <cacheHierarchy uniqueName="[Measures].[Sum of Food and beverages]" caption="Sum of Food and beverages" measure="1" displayFolder="" measureGroup="Range" count="0" oneField="1" hidden="1">
      <fieldsUsage count="1">
        <fieldUsage x="13"/>
      </fieldsUsage>
      <extLst>
        <ext xmlns:x15="http://schemas.microsoft.com/office/spreadsheetml/2010/11/main" uri="{B97F6D7D-B522-45F9-BDA1-12C45D357490}">
          <x15:cacheHierarchy aggregatedColumn="58"/>
        </ext>
      </extLst>
    </cacheHierarchy>
    <cacheHierarchy uniqueName="[Measures].[Sum of Pan, tobacco and intoxicants]" caption="Sum of Pan, tobacco and intoxicants" measure="1" displayFolder="" measureGroup="Range" count="0" oneField="1" hidden="1">
      <fieldsUsage count="1">
        <fieldUsage x="14"/>
      </fieldsUsage>
      <extLst>
        <ext xmlns:x15="http://schemas.microsoft.com/office/spreadsheetml/2010/11/main" uri="{B97F6D7D-B522-45F9-BDA1-12C45D357490}">
          <x15:cacheHierarchy aggregatedColumn="60"/>
        </ext>
      </extLst>
    </cacheHierarchy>
    <cacheHierarchy uniqueName="[Measures].[Sum of Clothing]" caption="Sum of Clothing" measure="1" displayFolder="" measureGroup="Range" count="0" oneField="1" hidden="1">
      <fieldsUsage count="1">
        <fieldUsage x="15"/>
      </fieldsUsage>
      <extLst>
        <ext xmlns:x15="http://schemas.microsoft.com/office/spreadsheetml/2010/11/main" uri="{B97F6D7D-B522-45F9-BDA1-12C45D357490}">
          <x15:cacheHierarchy aggregatedColumn="62"/>
        </ext>
      </extLst>
    </cacheHierarchy>
    <cacheHierarchy uniqueName="[Measures].[Sum of Footwear]" caption="Sum of Footwear" measure="1" displayFolder="" measureGroup="Range" count="0" oneField="1" hidden="1">
      <fieldsUsage count="1">
        <fieldUsage x="16"/>
      </fieldsUsage>
      <extLst>
        <ext xmlns:x15="http://schemas.microsoft.com/office/spreadsheetml/2010/11/main" uri="{B97F6D7D-B522-45F9-BDA1-12C45D357490}">
          <x15:cacheHierarchy aggregatedColumn="64"/>
        </ext>
      </extLst>
    </cacheHierarchy>
    <cacheHierarchy uniqueName="[Measures].[Sum of Clothing and footwear]" caption="Sum of Clothing and footwear" measure="1" displayFolder="" measureGroup="Range" count="0" oneField="1" hidden="1">
      <fieldsUsage count="1">
        <fieldUsage x="17"/>
      </fieldsUsage>
      <extLst>
        <ext xmlns:x15="http://schemas.microsoft.com/office/spreadsheetml/2010/11/main" uri="{B97F6D7D-B522-45F9-BDA1-12C45D357490}">
          <x15:cacheHierarchy aggregatedColumn="66"/>
        </ext>
      </extLst>
    </cacheHierarchy>
    <cacheHierarchy uniqueName="[Measures].[Sum of Housing Cleaned]" caption="Sum of Housing Cleaned" measure="1" displayFolder="" measureGroup="Range" count="0" oneField="1" hidden="1">
      <fieldsUsage count="1">
        <fieldUsage x="18"/>
      </fieldsUsage>
      <extLst>
        <ext xmlns:x15="http://schemas.microsoft.com/office/spreadsheetml/2010/11/main" uri="{B97F6D7D-B522-45F9-BDA1-12C45D357490}">
          <x15:cacheHierarchy aggregatedColumn="71"/>
        </ext>
      </extLst>
    </cacheHierarchy>
    <cacheHierarchy uniqueName="[Measures].[Sum of Fuel and light]" caption="Sum of Fuel and light" measure="1" displayFolder="" measureGroup="Range" count="0" oneField="1" hidden="1">
      <fieldsUsage count="1">
        <fieldUsage x="19"/>
      </fieldsUsage>
      <extLst>
        <ext xmlns:x15="http://schemas.microsoft.com/office/spreadsheetml/2010/11/main" uri="{B97F6D7D-B522-45F9-BDA1-12C45D357490}">
          <x15:cacheHierarchy aggregatedColumn="72"/>
        </ext>
      </extLst>
    </cacheHierarchy>
    <cacheHierarchy uniqueName="[Measures].[Sum of Household goods and services]" caption="Sum of Household goods and services" measure="1" displayFolder="" measureGroup="Range" count="0" oneField="1" hidden="1">
      <fieldsUsage count="1">
        <fieldUsage x="20"/>
      </fieldsUsage>
      <extLst>
        <ext xmlns:x15="http://schemas.microsoft.com/office/spreadsheetml/2010/11/main" uri="{B97F6D7D-B522-45F9-BDA1-12C45D357490}">
          <x15:cacheHierarchy aggregatedColumn="74"/>
        </ext>
      </extLst>
    </cacheHierarchy>
    <cacheHierarchy uniqueName="[Measures].[Sum of Health]" caption="Sum of Health" measure="1" displayFolder="" measureGroup="Range" count="0" oneField="1" hidden="1">
      <fieldsUsage count="1">
        <fieldUsage x="21"/>
      </fieldsUsage>
      <extLst>
        <ext xmlns:x15="http://schemas.microsoft.com/office/spreadsheetml/2010/11/main" uri="{B97F6D7D-B522-45F9-BDA1-12C45D357490}">
          <x15:cacheHierarchy aggregatedColumn="76"/>
        </ext>
      </extLst>
    </cacheHierarchy>
    <cacheHierarchy uniqueName="[Measures].[Sum of Transport and communication]" caption="Sum of Transport and communication" measure="1" displayFolder="" measureGroup="Range" count="0" oneField="1" hidden="1">
      <fieldsUsage count="1">
        <fieldUsage x="22"/>
      </fieldsUsage>
      <extLst>
        <ext xmlns:x15="http://schemas.microsoft.com/office/spreadsheetml/2010/11/main" uri="{B97F6D7D-B522-45F9-BDA1-12C45D357490}">
          <x15:cacheHierarchy aggregatedColumn="78"/>
        </ext>
      </extLst>
    </cacheHierarchy>
    <cacheHierarchy uniqueName="[Measures].[Sum of Recreation and amusement]" caption="Sum of Recreation and amusement" measure="1" displayFolder="" measureGroup="Range" count="0" oneField="1" hidden="1">
      <fieldsUsage count="1">
        <fieldUsage x="23"/>
      </fieldsUsage>
      <extLst>
        <ext xmlns:x15="http://schemas.microsoft.com/office/spreadsheetml/2010/11/main" uri="{B97F6D7D-B522-45F9-BDA1-12C45D357490}">
          <x15:cacheHierarchy aggregatedColumn="80"/>
        </ext>
      </extLst>
    </cacheHierarchy>
    <cacheHierarchy uniqueName="[Measures].[Sum of Education]" caption="Sum of Education" measure="1" displayFolder="" measureGroup="Range" count="0" oneField="1" hidden="1">
      <fieldsUsage count="1">
        <fieldUsage x="24"/>
      </fieldsUsage>
      <extLst>
        <ext xmlns:x15="http://schemas.microsoft.com/office/spreadsheetml/2010/11/main" uri="{B97F6D7D-B522-45F9-BDA1-12C45D357490}">
          <x15:cacheHierarchy aggregatedColumn="82"/>
        </ext>
      </extLst>
    </cacheHierarchy>
    <cacheHierarchy uniqueName="[Measures].[Sum of Personal care and effects]" caption="Sum of Personal care and effects" measure="1" displayFolder="" measureGroup="Range" count="0" oneField="1" hidden="1">
      <fieldsUsage count="1">
        <fieldUsage x="25"/>
      </fieldsUsage>
      <extLst>
        <ext xmlns:x15="http://schemas.microsoft.com/office/spreadsheetml/2010/11/main" uri="{B97F6D7D-B522-45F9-BDA1-12C45D357490}">
          <x15:cacheHierarchy aggregatedColumn="84"/>
        </ext>
      </extLst>
    </cacheHierarchy>
    <cacheHierarchy uniqueName="[Measures].[Sum of Miscellaneous]" caption="Sum of Miscellaneous" measure="1" displayFolder="" measureGroup="Range" count="0" oneField="1" hidden="1">
      <fieldsUsage count="1">
        <fieldUsage x="26"/>
      </fieldsUsage>
      <extLst>
        <ext xmlns:x15="http://schemas.microsoft.com/office/spreadsheetml/2010/11/main" uri="{B97F6D7D-B522-45F9-BDA1-12C45D357490}">
          <x15:cacheHierarchy aggregatedColumn="86"/>
        </ext>
      </extLst>
    </cacheHierarchy>
    <cacheHierarchy uniqueName="[Measures].[Sum of General index]" caption="Sum of General index" measure="1" displayFolder="" measureGroup="Range" count="0" hidden="1">
      <extLst>
        <ext xmlns:x15="http://schemas.microsoft.com/office/spreadsheetml/2010/11/main" uri="{B97F6D7D-B522-45F9-BDA1-12C45D357490}">
          <x15:cacheHierarchy aggregatedColumn="88"/>
        </ext>
      </extLst>
    </cacheHierarchy>
    <cacheHierarchy uniqueName="[Measures].[Average of General index]" caption="Average of General index" measure="1" displayFolder="" measureGroup="Range" count="0" hidden="1">
      <extLst>
        <ext xmlns:x15="http://schemas.microsoft.com/office/spreadsheetml/2010/11/main" uri="{B97F6D7D-B522-45F9-BDA1-12C45D357490}">
          <x15:cacheHierarchy aggregatedColumn="88"/>
        </ext>
      </extLst>
    </cacheHierarchy>
    <cacheHierarchy uniqueName="[Measures].[Average of Miscellaneous]" caption="Average of Miscellaneous" measure="1" displayFolder="" measureGroup="Range" count="0" hidden="1">
      <extLst>
        <ext xmlns:x15="http://schemas.microsoft.com/office/spreadsheetml/2010/11/main" uri="{B97F6D7D-B522-45F9-BDA1-12C45D357490}">
          <x15:cacheHierarchy aggregatedColumn="86"/>
        </ext>
      </extLst>
    </cacheHierarchy>
    <cacheHierarchy uniqueName="[Measures].[Sum of Food]" caption="Sum of Food" measure="1" displayFolder="" measureGroup="Range 1" count="0" hidden="1">
      <extLst>
        <ext xmlns:x15="http://schemas.microsoft.com/office/spreadsheetml/2010/11/main" uri="{B97F6D7D-B522-45F9-BDA1-12C45D357490}">
          <x15:cacheHierarchy aggregatedColumn="106"/>
        </ext>
      </extLst>
    </cacheHierarchy>
    <cacheHierarchy uniqueName="[Measures].[Sum of Healthcare]" caption="Sum of Healthcare" measure="1" displayFolder="" measureGroup="Range 1" count="0" hidden="1">
      <extLst>
        <ext xmlns:x15="http://schemas.microsoft.com/office/spreadsheetml/2010/11/main" uri="{B97F6D7D-B522-45F9-BDA1-12C45D357490}">
          <x15:cacheHierarchy aggregatedColumn="123"/>
        </ext>
      </extLst>
    </cacheHierarchy>
    <cacheHierarchy uniqueName="[Measures].[Sum of Essential]" caption="Sum of Essential" measure="1" displayFolder="" measureGroup="Range 1" count="0" hidden="1">
      <extLst>
        <ext xmlns:x15="http://schemas.microsoft.com/office/spreadsheetml/2010/11/main" uri="{B97F6D7D-B522-45F9-BDA1-12C45D357490}">
          <x15:cacheHierarchy aggregatedColumn="120"/>
        </ext>
      </extLst>
    </cacheHierarchy>
    <cacheHierarchy uniqueName="[Measures].[Average of Food 2]" caption="Average of Food 2" measure="1" displayFolder="" measureGroup="Range 1" count="0" hidden="1">
      <extLst>
        <ext xmlns:x15="http://schemas.microsoft.com/office/spreadsheetml/2010/11/main" uri="{B97F6D7D-B522-45F9-BDA1-12C45D357490}">
          <x15:cacheHierarchy aggregatedColumn="106"/>
        </ext>
      </extLst>
    </cacheHierarchy>
    <cacheHierarchy uniqueName="[Measures].[Average of Healthcare]" caption="Average of Healthcare" measure="1" displayFolder="" measureGroup="Range 1" count="0" hidden="1">
      <extLst>
        <ext xmlns:x15="http://schemas.microsoft.com/office/spreadsheetml/2010/11/main" uri="{B97F6D7D-B522-45F9-BDA1-12C45D357490}">
          <x15:cacheHierarchy aggregatedColumn="123"/>
        </ext>
      </extLst>
    </cacheHierarchy>
    <cacheHierarchy uniqueName="[Measures].[Average of Essential]" caption="Average of Essential" measure="1" displayFolder="" measureGroup="Range 1" count="0" hidden="1">
      <extLst>
        <ext xmlns:x15="http://schemas.microsoft.com/office/spreadsheetml/2010/11/main" uri="{B97F6D7D-B522-45F9-BDA1-12C45D357490}">
          <x15:cacheHierarchy aggregatedColumn="120"/>
        </ext>
      </extLst>
    </cacheHierarchy>
  </cacheHierarchies>
  <kpis count="0"/>
  <dimensions count="4">
    <dimension name="All_India_Index_Upto_April23__1" uniqueName="[All_India_Index_Upto_April23__1]" caption="All_India_Index_Upto_April23__1"/>
    <dimension measure="1" name="Measures" uniqueName="[Measures]" caption="Measures"/>
    <dimension name="Range" uniqueName="[Range]" caption="Range"/>
    <dimension name="Range 1" uniqueName="[Range 1]" caption="Range 1"/>
  </dimensions>
  <measureGroups count="3">
    <measureGroup name="All_India_Index_Upto_April23__1" caption="All_India_Index_Upto_April23__1"/>
    <measureGroup name="Range" caption="Range"/>
    <measureGroup name="Range 1" caption="Range 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x v="0"/>
    <x v="0"/>
    <x v="0"/>
    <x v="0"/>
    <x v="0"/>
    <x v="0"/>
    <x v="0"/>
    <x v="0"/>
    <x v="0"/>
    <x v="0"/>
    <x v="0"/>
    <x v="0"/>
    <x v="0"/>
    <x v="0"/>
    <x v="0"/>
    <x v="0"/>
    <x v="0"/>
    <x v="0"/>
    <x v="0"/>
    <x v="0"/>
    <x v="0"/>
    <x v="0"/>
    <x v="0"/>
    <x v="0"/>
    <x v="0"/>
    <x v="0"/>
    <x v="0"/>
  </r>
  <r>
    <x v="1"/>
    <x v="0"/>
    <x v="0"/>
    <x v="1"/>
    <x v="1"/>
    <x v="1"/>
    <x v="1"/>
    <x v="1"/>
    <x v="1"/>
    <x v="1"/>
    <x v="1"/>
    <x v="1"/>
    <x v="1"/>
    <x v="1"/>
    <x v="1"/>
    <x v="1"/>
    <x v="1"/>
    <x v="1"/>
    <x v="1"/>
    <x v="1"/>
    <x v="1"/>
    <x v="1"/>
    <x v="0"/>
    <x v="1"/>
    <x v="1"/>
    <x v="1"/>
    <x v="1"/>
    <x v="1"/>
    <x v="1"/>
    <x v="1"/>
  </r>
  <r>
    <x v="2"/>
    <x v="0"/>
    <x v="0"/>
    <x v="2"/>
    <x v="2"/>
    <x v="2"/>
    <x v="2"/>
    <x v="2"/>
    <x v="2"/>
    <x v="2"/>
    <x v="2"/>
    <x v="2"/>
    <x v="2"/>
    <x v="2"/>
    <x v="2"/>
    <x v="2"/>
    <x v="0"/>
    <x v="2"/>
    <x v="2"/>
    <x v="2"/>
    <x v="1"/>
    <x v="0"/>
    <x v="0"/>
    <x v="0"/>
    <x v="1"/>
    <x v="2"/>
    <x v="2"/>
    <x v="2"/>
    <x v="2"/>
    <x v="2"/>
  </r>
  <r>
    <x v="0"/>
    <x v="0"/>
    <x v="1"/>
    <x v="3"/>
    <x v="3"/>
    <x v="3"/>
    <x v="3"/>
    <x v="3"/>
    <x v="3"/>
    <x v="3"/>
    <x v="3"/>
    <x v="3"/>
    <x v="0"/>
    <x v="1"/>
    <x v="3"/>
    <x v="3"/>
    <x v="2"/>
    <x v="3"/>
    <x v="3"/>
    <x v="3"/>
    <x v="0"/>
    <x v="2"/>
    <x v="1"/>
    <x v="2"/>
    <x v="2"/>
    <x v="3"/>
    <x v="3"/>
    <x v="3"/>
    <x v="3"/>
    <x v="3"/>
  </r>
  <r>
    <x v="1"/>
    <x v="0"/>
    <x v="1"/>
    <x v="4"/>
    <x v="4"/>
    <x v="4"/>
    <x v="4"/>
    <x v="4"/>
    <x v="4"/>
    <x v="4"/>
    <x v="4"/>
    <x v="4"/>
    <x v="3"/>
    <x v="3"/>
    <x v="4"/>
    <x v="4"/>
    <x v="3"/>
    <x v="4"/>
    <x v="2"/>
    <x v="0"/>
    <x v="2"/>
    <x v="3"/>
    <x v="1"/>
    <x v="3"/>
    <x v="3"/>
    <x v="4"/>
    <x v="4"/>
    <x v="1"/>
    <x v="4"/>
    <x v="4"/>
  </r>
  <r>
    <x v="2"/>
    <x v="0"/>
    <x v="1"/>
    <x v="5"/>
    <x v="5"/>
    <x v="5"/>
    <x v="0"/>
    <x v="5"/>
    <x v="5"/>
    <x v="5"/>
    <x v="5"/>
    <x v="1"/>
    <x v="4"/>
    <x v="4"/>
    <x v="5"/>
    <x v="5"/>
    <x v="4"/>
    <x v="5"/>
    <x v="4"/>
    <x v="4"/>
    <x v="2"/>
    <x v="4"/>
    <x v="1"/>
    <x v="4"/>
    <x v="4"/>
    <x v="5"/>
    <x v="5"/>
    <x v="2"/>
    <x v="3"/>
    <x v="5"/>
  </r>
  <r>
    <x v="0"/>
    <x v="0"/>
    <x v="2"/>
    <x v="6"/>
    <x v="6"/>
    <x v="6"/>
    <x v="5"/>
    <x v="6"/>
    <x v="6"/>
    <x v="6"/>
    <x v="6"/>
    <x v="5"/>
    <x v="5"/>
    <x v="5"/>
    <x v="6"/>
    <x v="5"/>
    <x v="5"/>
    <x v="6"/>
    <x v="5"/>
    <x v="5"/>
    <x v="0"/>
    <x v="5"/>
    <x v="2"/>
    <x v="3"/>
    <x v="5"/>
    <x v="3"/>
    <x v="6"/>
    <x v="1"/>
    <x v="5"/>
    <x v="6"/>
  </r>
  <r>
    <x v="1"/>
    <x v="0"/>
    <x v="2"/>
    <x v="7"/>
    <x v="7"/>
    <x v="7"/>
    <x v="6"/>
    <x v="7"/>
    <x v="7"/>
    <x v="7"/>
    <x v="7"/>
    <x v="6"/>
    <x v="6"/>
    <x v="6"/>
    <x v="7"/>
    <x v="6"/>
    <x v="6"/>
    <x v="7"/>
    <x v="4"/>
    <x v="3"/>
    <x v="2"/>
    <x v="4"/>
    <x v="3"/>
    <x v="5"/>
    <x v="6"/>
    <x v="6"/>
    <x v="0"/>
    <x v="4"/>
    <x v="6"/>
    <x v="7"/>
  </r>
  <r>
    <x v="2"/>
    <x v="0"/>
    <x v="2"/>
    <x v="8"/>
    <x v="8"/>
    <x v="8"/>
    <x v="7"/>
    <x v="8"/>
    <x v="8"/>
    <x v="2"/>
    <x v="8"/>
    <x v="7"/>
    <x v="7"/>
    <x v="7"/>
    <x v="8"/>
    <x v="7"/>
    <x v="7"/>
    <x v="8"/>
    <x v="6"/>
    <x v="6"/>
    <x v="2"/>
    <x v="5"/>
    <x v="2"/>
    <x v="6"/>
    <x v="7"/>
    <x v="7"/>
    <x v="7"/>
    <x v="1"/>
    <x v="7"/>
    <x v="8"/>
  </r>
  <r>
    <x v="0"/>
    <x v="0"/>
    <x v="3"/>
    <x v="6"/>
    <x v="9"/>
    <x v="9"/>
    <x v="8"/>
    <x v="9"/>
    <x v="9"/>
    <x v="8"/>
    <x v="6"/>
    <x v="7"/>
    <x v="8"/>
    <x v="8"/>
    <x v="9"/>
    <x v="8"/>
    <x v="8"/>
    <x v="9"/>
    <x v="7"/>
    <x v="7"/>
    <x v="0"/>
    <x v="6"/>
    <x v="4"/>
    <x v="7"/>
    <x v="3"/>
    <x v="8"/>
    <x v="8"/>
    <x v="5"/>
    <x v="5"/>
    <x v="9"/>
  </r>
  <r>
    <x v="1"/>
    <x v="0"/>
    <x v="3"/>
    <x v="9"/>
    <x v="10"/>
    <x v="10"/>
    <x v="9"/>
    <x v="10"/>
    <x v="10"/>
    <x v="9"/>
    <x v="9"/>
    <x v="8"/>
    <x v="9"/>
    <x v="9"/>
    <x v="10"/>
    <x v="9"/>
    <x v="9"/>
    <x v="10"/>
    <x v="8"/>
    <x v="8"/>
    <x v="3"/>
    <x v="7"/>
    <x v="5"/>
    <x v="8"/>
    <x v="8"/>
    <x v="3"/>
    <x v="9"/>
    <x v="6"/>
    <x v="8"/>
    <x v="10"/>
  </r>
  <r>
    <x v="2"/>
    <x v="0"/>
    <x v="3"/>
    <x v="10"/>
    <x v="11"/>
    <x v="11"/>
    <x v="10"/>
    <x v="11"/>
    <x v="11"/>
    <x v="10"/>
    <x v="5"/>
    <x v="9"/>
    <x v="5"/>
    <x v="10"/>
    <x v="11"/>
    <x v="10"/>
    <x v="10"/>
    <x v="11"/>
    <x v="9"/>
    <x v="9"/>
    <x v="3"/>
    <x v="6"/>
    <x v="6"/>
    <x v="9"/>
    <x v="9"/>
    <x v="9"/>
    <x v="10"/>
    <x v="7"/>
    <x v="9"/>
    <x v="11"/>
  </r>
  <r>
    <x v="0"/>
    <x v="0"/>
    <x v="4"/>
    <x v="11"/>
    <x v="12"/>
    <x v="12"/>
    <x v="11"/>
    <x v="12"/>
    <x v="12"/>
    <x v="11"/>
    <x v="0"/>
    <x v="10"/>
    <x v="10"/>
    <x v="11"/>
    <x v="12"/>
    <x v="11"/>
    <x v="11"/>
    <x v="12"/>
    <x v="10"/>
    <x v="10"/>
    <x v="0"/>
    <x v="8"/>
    <x v="7"/>
    <x v="8"/>
    <x v="10"/>
    <x v="10"/>
    <x v="11"/>
    <x v="8"/>
    <x v="9"/>
    <x v="12"/>
  </r>
  <r>
    <x v="1"/>
    <x v="0"/>
    <x v="4"/>
    <x v="12"/>
    <x v="13"/>
    <x v="13"/>
    <x v="12"/>
    <x v="13"/>
    <x v="13"/>
    <x v="12"/>
    <x v="10"/>
    <x v="11"/>
    <x v="11"/>
    <x v="12"/>
    <x v="13"/>
    <x v="12"/>
    <x v="12"/>
    <x v="13"/>
    <x v="11"/>
    <x v="11"/>
    <x v="3"/>
    <x v="9"/>
    <x v="8"/>
    <x v="10"/>
    <x v="2"/>
    <x v="11"/>
    <x v="12"/>
    <x v="9"/>
    <x v="6"/>
    <x v="13"/>
  </r>
  <r>
    <x v="2"/>
    <x v="0"/>
    <x v="4"/>
    <x v="13"/>
    <x v="14"/>
    <x v="14"/>
    <x v="13"/>
    <x v="14"/>
    <x v="14"/>
    <x v="13"/>
    <x v="1"/>
    <x v="12"/>
    <x v="12"/>
    <x v="13"/>
    <x v="14"/>
    <x v="13"/>
    <x v="13"/>
    <x v="14"/>
    <x v="7"/>
    <x v="12"/>
    <x v="3"/>
    <x v="10"/>
    <x v="9"/>
    <x v="11"/>
    <x v="11"/>
    <x v="12"/>
    <x v="13"/>
    <x v="10"/>
    <x v="9"/>
    <x v="14"/>
  </r>
  <r>
    <x v="0"/>
    <x v="0"/>
    <x v="5"/>
    <x v="13"/>
    <x v="15"/>
    <x v="0"/>
    <x v="14"/>
    <x v="15"/>
    <x v="15"/>
    <x v="14"/>
    <x v="11"/>
    <x v="13"/>
    <x v="13"/>
    <x v="9"/>
    <x v="15"/>
    <x v="14"/>
    <x v="14"/>
    <x v="15"/>
    <x v="12"/>
    <x v="13"/>
    <x v="0"/>
    <x v="11"/>
    <x v="10"/>
    <x v="12"/>
    <x v="8"/>
    <x v="13"/>
    <x v="14"/>
    <x v="11"/>
    <x v="10"/>
    <x v="15"/>
  </r>
  <r>
    <x v="1"/>
    <x v="0"/>
    <x v="5"/>
    <x v="14"/>
    <x v="16"/>
    <x v="15"/>
    <x v="15"/>
    <x v="16"/>
    <x v="16"/>
    <x v="15"/>
    <x v="12"/>
    <x v="14"/>
    <x v="14"/>
    <x v="14"/>
    <x v="16"/>
    <x v="15"/>
    <x v="15"/>
    <x v="16"/>
    <x v="13"/>
    <x v="14"/>
    <x v="4"/>
    <x v="12"/>
    <x v="11"/>
    <x v="13"/>
    <x v="12"/>
    <x v="14"/>
    <x v="15"/>
    <x v="12"/>
    <x v="11"/>
    <x v="16"/>
  </r>
  <r>
    <x v="2"/>
    <x v="0"/>
    <x v="5"/>
    <x v="15"/>
    <x v="17"/>
    <x v="16"/>
    <x v="16"/>
    <x v="17"/>
    <x v="17"/>
    <x v="16"/>
    <x v="13"/>
    <x v="15"/>
    <x v="15"/>
    <x v="15"/>
    <x v="17"/>
    <x v="16"/>
    <x v="16"/>
    <x v="17"/>
    <x v="14"/>
    <x v="15"/>
    <x v="4"/>
    <x v="13"/>
    <x v="12"/>
    <x v="14"/>
    <x v="7"/>
    <x v="15"/>
    <x v="16"/>
    <x v="13"/>
    <x v="12"/>
    <x v="17"/>
  </r>
  <r>
    <x v="0"/>
    <x v="0"/>
    <x v="6"/>
    <x v="16"/>
    <x v="17"/>
    <x v="17"/>
    <x v="17"/>
    <x v="6"/>
    <x v="18"/>
    <x v="17"/>
    <x v="14"/>
    <x v="16"/>
    <x v="14"/>
    <x v="12"/>
    <x v="18"/>
    <x v="17"/>
    <x v="12"/>
    <x v="18"/>
    <x v="15"/>
    <x v="16"/>
    <x v="0"/>
    <x v="14"/>
    <x v="13"/>
    <x v="15"/>
    <x v="13"/>
    <x v="16"/>
    <x v="17"/>
    <x v="11"/>
    <x v="13"/>
    <x v="18"/>
  </r>
  <r>
    <x v="1"/>
    <x v="0"/>
    <x v="6"/>
    <x v="17"/>
    <x v="18"/>
    <x v="18"/>
    <x v="14"/>
    <x v="18"/>
    <x v="19"/>
    <x v="18"/>
    <x v="15"/>
    <x v="17"/>
    <x v="16"/>
    <x v="16"/>
    <x v="19"/>
    <x v="18"/>
    <x v="17"/>
    <x v="19"/>
    <x v="16"/>
    <x v="13"/>
    <x v="5"/>
    <x v="15"/>
    <x v="14"/>
    <x v="16"/>
    <x v="14"/>
    <x v="17"/>
    <x v="18"/>
    <x v="6"/>
    <x v="14"/>
    <x v="19"/>
  </r>
  <r>
    <x v="2"/>
    <x v="0"/>
    <x v="6"/>
    <x v="18"/>
    <x v="19"/>
    <x v="19"/>
    <x v="18"/>
    <x v="19"/>
    <x v="20"/>
    <x v="19"/>
    <x v="16"/>
    <x v="18"/>
    <x v="17"/>
    <x v="17"/>
    <x v="20"/>
    <x v="19"/>
    <x v="18"/>
    <x v="20"/>
    <x v="12"/>
    <x v="17"/>
    <x v="5"/>
    <x v="16"/>
    <x v="15"/>
    <x v="17"/>
    <x v="15"/>
    <x v="18"/>
    <x v="19"/>
    <x v="13"/>
    <x v="15"/>
    <x v="20"/>
  </r>
  <r>
    <x v="0"/>
    <x v="0"/>
    <x v="7"/>
    <x v="19"/>
    <x v="20"/>
    <x v="20"/>
    <x v="19"/>
    <x v="20"/>
    <x v="21"/>
    <x v="20"/>
    <x v="17"/>
    <x v="13"/>
    <x v="18"/>
    <x v="18"/>
    <x v="20"/>
    <x v="20"/>
    <x v="19"/>
    <x v="21"/>
    <x v="17"/>
    <x v="18"/>
    <x v="0"/>
    <x v="17"/>
    <x v="16"/>
    <x v="18"/>
    <x v="16"/>
    <x v="19"/>
    <x v="20"/>
    <x v="14"/>
    <x v="16"/>
    <x v="21"/>
  </r>
  <r>
    <x v="1"/>
    <x v="0"/>
    <x v="7"/>
    <x v="20"/>
    <x v="21"/>
    <x v="21"/>
    <x v="18"/>
    <x v="18"/>
    <x v="22"/>
    <x v="21"/>
    <x v="18"/>
    <x v="19"/>
    <x v="19"/>
    <x v="19"/>
    <x v="21"/>
    <x v="21"/>
    <x v="20"/>
    <x v="22"/>
    <x v="18"/>
    <x v="19"/>
    <x v="6"/>
    <x v="18"/>
    <x v="16"/>
    <x v="19"/>
    <x v="17"/>
    <x v="20"/>
    <x v="21"/>
    <x v="15"/>
    <x v="17"/>
    <x v="22"/>
  </r>
  <r>
    <x v="2"/>
    <x v="0"/>
    <x v="7"/>
    <x v="21"/>
    <x v="22"/>
    <x v="22"/>
    <x v="20"/>
    <x v="21"/>
    <x v="23"/>
    <x v="22"/>
    <x v="19"/>
    <x v="12"/>
    <x v="20"/>
    <x v="20"/>
    <x v="22"/>
    <x v="22"/>
    <x v="21"/>
    <x v="23"/>
    <x v="19"/>
    <x v="20"/>
    <x v="6"/>
    <x v="19"/>
    <x v="16"/>
    <x v="18"/>
    <x v="18"/>
    <x v="21"/>
    <x v="22"/>
    <x v="16"/>
    <x v="18"/>
    <x v="23"/>
  </r>
  <r>
    <x v="0"/>
    <x v="0"/>
    <x v="8"/>
    <x v="12"/>
    <x v="23"/>
    <x v="22"/>
    <x v="21"/>
    <x v="22"/>
    <x v="24"/>
    <x v="23"/>
    <x v="20"/>
    <x v="7"/>
    <x v="21"/>
    <x v="16"/>
    <x v="23"/>
    <x v="23"/>
    <x v="17"/>
    <x v="24"/>
    <x v="20"/>
    <x v="21"/>
    <x v="0"/>
    <x v="20"/>
    <x v="17"/>
    <x v="20"/>
    <x v="19"/>
    <x v="22"/>
    <x v="23"/>
    <x v="17"/>
    <x v="19"/>
    <x v="24"/>
  </r>
  <r>
    <x v="1"/>
    <x v="0"/>
    <x v="8"/>
    <x v="22"/>
    <x v="24"/>
    <x v="7"/>
    <x v="20"/>
    <x v="23"/>
    <x v="2"/>
    <x v="24"/>
    <x v="15"/>
    <x v="20"/>
    <x v="22"/>
    <x v="21"/>
    <x v="24"/>
    <x v="24"/>
    <x v="22"/>
    <x v="25"/>
    <x v="21"/>
    <x v="18"/>
    <x v="7"/>
    <x v="14"/>
    <x v="17"/>
    <x v="21"/>
    <x v="20"/>
    <x v="23"/>
    <x v="24"/>
    <x v="18"/>
    <x v="20"/>
    <x v="25"/>
  </r>
  <r>
    <x v="2"/>
    <x v="0"/>
    <x v="8"/>
    <x v="23"/>
    <x v="25"/>
    <x v="23"/>
    <x v="22"/>
    <x v="12"/>
    <x v="25"/>
    <x v="18"/>
    <x v="14"/>
    <x v="12"/>
    <x v="23"/>
    <x v="22"/>
    <x v="25"/>
    <x v="25"/>
    <x v="23"/>
    <x v="26"/>
    <x v="22"/>
    <x v="22"/>
    <x v="7"/>
    <x v="21"/>
    <x v="17"/>
    <x v="22"/>
    <x v="21"/>
    <x v="24"/>
    <x v="25"/>
    <x v="19"/>
    <x v="21"/>
    <x v="26"/>
  </r>
  <r>
    <x v="0"/>
    <x v="0"/>
    <x v="9"/>
    <x v="24"/>
    <x v="20"/>
    <x v="24"/>
    <x v="23"/>
    <x v="24"/>
    <x v="19"/>
    <x v="25"/>
    <x v="21"/>
    <x v="21"/>
    <x v="24"/>
    <x v="21"/>
    <x v="26"/>
    <x v="26"/>
    <x v="24"/>
    <x v="27"/>
    <x v="23"/>
    <x v="23"/>
    <x v="0"/>
    <x v="22"/>
    <x v="18"/>
    <x v="23"/>
    <x v="19"/>
    <x v="25"/>
    <x v="26"/>
    <x v="20"/>
    <x v="22"/>
    <x v="27"/>
  </r>
  <r>
    <x v="1"/>
    <x v="0"/>
    <x v="9"/>
    <x v="25"/>
    <x v="26"/>
    <x v="25"/>
    <x v="24"/>
    <x v="25"/>
    <x v="26"/>
    <x v="26"/>
    <x v="5"/>
    <x v="22"/>
    <x v="25"/>
    <x v="23"/>
    <x v="27"/>
    <x v="27"/>
    <x v="25"/>
    <x v="28"/>
    <x v="24"/>
    <x v="24"/>
    <x v="8"/>
    <x v="19"/>
    <x v="19"/>
    <x v="24"/>
    <x v="22"/>
    <x v="26"/>
    <x v="27"/>
    <x v="21"/>
    <x v="20"/>
    <x v="28"/>
  </r>
  <r>
    <x v="2"/>
    <x v="0"/>
    <x v="9"/>
    <x v="26"/>
    <x v="27"/>
    <x v="26"/>
    <x v="25"/>
    <x v="9"/>
    <x v="27"/>
    <x v="27"/>
    <x v="22"/>
    <x v="23"/>
    <x v="26"/>
    <x v="24"/>
    <x v="24"/>
    <x v="28"/>
    <x v="26"/>
    <x v="29"/>
    <x v="25"/>
    <x v="25"/>
    <x v="8"/>
    <x v="23"/>
    <x v="20"/>
    <x v="25"/>
    <x v="23"/>
    <x v="27"/>
    <x v="21"/>
    <x v="22"/>
    <x v="23"/>
    <x v="29"/>
  </r>
  <r>
    <x v="0"/>
    <x v="0"/>
    <x v="10"/>
    <x v="27"/>
    <x v="17"/>
    <x v="27"/>
    <x v="26"/>
    <x v="26"/>
    <x v="28"/>
    <x v="28"/>
    <x v="23"/>
    <x v="24"/>
    <x v="27"/>
    <x v="25"/>
    <x v="27"/>
    <x v="29"/>
    <x v="27"/>
    <x v="30"/>
    <x v="26"/>
    <x v="26"/>
    <x v="0"/>
    <x v="24"/>
    <x v="21"/>
    <x v="26"/>
    <x v="24"/>
    <x v="28"/>
    <x v="28"/>
    <x v="23"/>
    <x v="24"/>
    <x v="30"/>
  </r>
  <r>
    <x v="1"/>
    <x v="0"/>
    <x v="11"/>
    <x v="28"/>
    <x v="27"/>
    <x v="28"/>
    <x v="27"/>
    <x v="27"/>
    <x v="29"/>
    <x v="29"/>
    <x v="13"/>
    <x v="25"/>
    <x v="28"/>
    <x v="25"/>
    <x v="28"/>
    <x v="30"/>
    <x v="28"/>
    <x v="31"/>
    <x v="27"/>
    <x v="27"/>
    <x v="9"/>
    <x v="25"/>
    <x v="22"/>
    <x v="25"/>
    <x v="23"/>
    <x v="29"/>
    <x v="27"/>
    <x v="24"/>
    <x v="25"/>
    <x v="31"/>
  </r>
  <r>
    <x v="2"/>
    <x v="0"/>
    <x v="11"/>
    <x v="29"/>
    <x v="20"/>
    <x v="29"/>
    <x v="28"/>
    <x v="28"/>
    <x v="30"/>
    <x v="30"/>
    <x v="24"/>
    <x v="26"/>
    <x v="29"/>
    <x v="25"/>
    <x v="29"/>
    <x v="31"/>
    <x v="29"/>
    <x v="32"/>
    <x v="28"/>
    <x v="28"/>
    <x v="9"/>
    <x v="22"/>
    <x v="23"/>
    <x v="27"/>
    <x v="23"/>
    <x v="30"/>
    <x v="24"/>
    <x v="25"/>
    <x v="26"/>
    <x v="32"/>
  </r>
  <r>
    <x v="0"/>
    <x v="0"/>
    <x v="12"/>
    <x v="30"/>
    <x v="28"/>
    <x v="30"/>
    <x v="29"/>
    <x v="29"/>
    <x v="31"/>
    <x v="31"/>
    <x v="25"/>
    <x v="27"/>
    <x v="30"/>
    <x v="26"/>
    <x v="30"/>
    <x v="32"/>
    <x v="30"/>
    <x v="33"/>
    <x v="29"/>
    <x v="29"/>
    <x v="0"/>
    <x v="26"/>
    <x v="24"/>
    <x v="28"/>
    <x v="21"/>
    <x v="31"/>
    <x v="29"/>
    <x v="25"/>
    <x v="27"/>
    <x v="27"/>
  </r>
  <r>
    <x v="1"/>
    <x v="0"/>
    <x v="12"/>
    <x v="31"/>
    <x v="26"/>
    <x v="31"/>
    <x v="26"/>
    <x v="1"/>
    <x v="17"/>
    <x v="32"/>
    <x v="14"/>
    <x v="28"/>
    <x v="31"/>
    <x v="26"/>
    <x v="31"/>
    <x v="23"/>
    <x v="31"/>
    <x v="32"/>
    <x v="30"/>
    <x v="30"/>
    <x v="10"/>
    <x v="27"/>
    <x v="21"/>
    <x v="29"/>
    <x v="22"/>
    <x v="32"/>
    <x v="30"/>
    <x v="26"/>
    <x v="24"/>
    <x v="33"/>
  </r>
  <r>
    <x v="2"/>
    <x v="0"/>
    <x v="12"/>
    <x v="32"/>
    <x v="29"/>
    <x v="32"/>
    <x v="30"/>
    <x v="30"/>
    <x v="32"/>
    <x v="33"/>
    <x v="26"/>
    <x v="29"/>
    <x v="32"/>
    <x v="26"/>
    <x v="32"/>
    <x v="33"/>
    <x v="32"/>
    <x v="34"/>
    <x v="31"/>
    <x v="31"/>
    <x v="10"/>
    <x v="28"/>
    <x v="25"/>
    <x v="26"/>
    <x v="25"/>
    <x v="33"/>
    <x v="31"/>
    <x v="24"/>
    <x v="28"/>
    <x v="34"/>
  </r>
  <r>
    <x v="0"/>
    <x v="1"/>
    <x v="0"/>
    <x v="25"/>
    <x v="30"/>
    <x v="33"/>
    <x v="31"/>
    <x v="31"/>
    <x v="31"/>
    <x v="34"/>
    <x v="27"/>
    <x v="30"/>
    <x v="33"/>
    <x v="27"/>
    <x v="33"/>
    <x v="34"/>
    <x v="32"/>
    <x v="35"/>
    <x v="32"/>
    <x v="32"/>
    <x v="0"/>
    <x v="29"/>
    <x v="26"/>
    <x v="30"/>
    <x v="26"/>
    <x v="34"/>
    <x v="32"/>
    <x v="27"/>
    <x v="29"/>
    <x v="24"/>
  </r>
  <r>
    <x v="1"/>
    <x v="1"/>
    <x v="0"/>
    <x v="33"/>
    <x v="31"/>
    <x v="34"/>
    <x v="32"/>
    <x v="32"/>
    <x v="33"/>
    <x v="35"/>
    <x v="28"/>
    <x v="31"/>
    <x v="34"/>
    <x v="26"/>
    <x v="34"/>
    <x v="35"/>
    <x v="33"/>
    <x v="36"/>
    <x v="33"/>
    <x v="33"/>
    <x v="11"/>
    <x v="30"/>
    <x v="27"/>
    <x v="26"/>
    <x v="27"/>
    <x v="35"/>
    <x v="31"/>
    <x v="28"/>
    <x v="30"/>
    <x v="35"/>
  </r>
  <r>
    <x v="2"/>
    <x v="1"/>
    <x v="0"/>
    <x v="34"/>
    <x v="32"/>
    <x v="35"/>
    <x v="33"/>
    <x v="28"/>
    <x v="34"/>
    <x v="36"/>
    <x v="29"/>
    <x v="22"/>
    <x v="35"/>
    <x v="28"/>
    <x v="31"/>
    <x v="36"/>
    <x v="34"/>
    <x v="33"/>
    <x v="34"/>
    <x v="34"/>
    <x v="11"/>
    <x v="31"/>
    <x v="28"/>
    <x v="31"/>
    <x v="28"/>
    <x v="36"/>
    <x v="29"/>
    <x v="23"/>
    <x v="29"/>
    <x v="36"/>
  </r>
  <r>
    <x v="0"/>
    <x v="1"/>
    <x v="1"/>
    <x v="35"/>
    <x v="33"/>
    <x v="36"/>
    <x v="34"/>
    <x v="31"/>
    <x v="28"/>
    <x v="37"/>
    <x v="30"/>
    <x v="32"/>
    <x v="36"/>
    <x v="29"/>
    <x v="35"/>
    <x v="37"/>
    <x v="35"/>
    <x v="37"/>
    <x v="32"/>
    <x v="35"/>
    <x v="0"/>
    <x v="32"/>
    <x v="29"/>
    <x v="32"/>
    <x v="27"/>
    <x v="37"/>
    <x v="33"/>
    <x v="29"/>
    <x v="31"/>
    <x v="28"/>
  </r>
  <r>
    <x v="1"/>
    <x v="1"/>
    <x v="1"/>
    <x v="36"/>
    <x v="31"/>
    <x v="37"/>
    <x v="35"/>
    <x v="33"/>
    <x v="35"/>
    <x v="38"/>
    <x v="24"/>
    <x v="33"/>
    <x v="37"/>
    <x v="26"/>
    <x v="36"/>
    <x v="38"/>
    <x v="36"/>
    <x v="38"/>
    <x v="35"/>
    <x v="36"/>
    <x v="12"/>
    <x v="20"/>
    <x v="26"/>
    <x v="33"/>
    <x v="29"/>
    <x v="38"/>
    <x v="29"/>
    <x v="29"/>
    <x v="32"/>
    <x v="37"/>
  </r>
  <r>
    <x v="2"/>
    <x v="1"/>
    <x v="1"/>
    <x v="37"/>
    <x v="18"/>
    <x v="38"/>
    <x v="36"/>
    <x v="34"/>
    <x v="36"/>
    <x v="39"/>
    <x v="31"/>
    <x v="34"/>
    <x v="38"/>
    <x v="30"/>
    <x v="37"/>
    <x v="37"/>
    <x v="37"/>
    <x v="39"/>
    <x v="36"/>
    <x v="37"/>
    <x v="12"/>
    <x v="33"/>
    <x v="30"/>
    <x v="34"/>
    <x v="30"/>
    <x v="39"/>
    <x v="32"/>
    <x v="29"/>
    <x v="31"/>
    <x v="36"/>
  </r>
  <r>
    <x v="0"/>
    <x v="1"/>
    <x v="2"/>
    <x v="38"/>
    <x v="26"/>
    <x v="39"/>
    <x v="37"/>
    <x v="35"/>
    <x v="37"/>
    <x v="40"/>
    <x v="32"/>
    <x v="35"/>
    <x v="39"/>
    <x v="31"/>
    <x v="38"/>
    <x v="39"/>
    <x v="38"/>
    <x v="40"/>
    <x v="37"/>
    <x v="38"/>
    <x v="0"/>
    <x v="34"/>
    <x v="31"/>
    <x v="35"/>
    <x v="31"/>
    <x v="40"/>
    <x v="34"/>
    <x v="30"/>
    <x v="33"/>
    <x v="38"/>
  </r>
  <r>
    <x v="1"/>
    <x v="1"/>
    <x v="2"/>
    <x v="39"/>
    <x v="34"/>
    <x v="40"/>
    <x v="38"/>
    <x v="36"/>
    <x v="38"/>
    <x v="41"/>
    <x v="29"/>
    <x v="36"/>
    <x v="40"/>
    <x v="32"/>
    <x v="39"/>
    <x v="34"/>
    <x v="39"/>
    <x v="33"/>
    <x v="38"/>
    <x v="39"/>
    <x v="13"/>
    <x v="23"/>
    <x v="32"/>
    <x v="36"/>
    <x v="32"/>
    <x v="41"/>
    <x v="32"/>
    <x v="31"/>
    <x v="34"/>
    <x v="26"/>
  </r>
  <r>
    <x v="2"/>
    <x v="1"/>
    <x v="13"/>
    <x v="40"/>
    <x v="35"/>
    <x v="41"/>
    <x v="37"/>
    <x v="37"/>
    <x v="39"/>
    <x v="42"/>
    <x v="30"/>
    <x v="37"/>
    <x v="41"/>
    <x v="33"/>
    <x v="40"/>
    <x v="40"/>
    <x v="40"/>
    <x v="41"/>
    <x v="39"/>
    <x v="40"/>
    <x v="13"/>
    <x v="35"/>
    <x v="33"/>
    <x v="37"/>
    <x v="33"/>
    <x v="42"/>
    <x v="33"/>
    <x v="32"/>
    <x v="33"/>
    <x v="24"/>
  </r>
  <r>
    <x v="0"/>
    <x v="1"/>
    <x v="3"/>
    <x v="37"/>
    <x v="36"/>
    <x v="42"/>
    <x v="39"/>
    <x v="38"/>
    <x v="40"/>
    <x v="43"/>
    <x v="33"/>
    <x v="6"/>
    <x v="42"/>
    <x v="34"/>
    <x v="41"/>
    <x v="41"/>
    <x v="41"/>
    <x v="42"/>
    <x v="40"/>
    <x v="41"/>
    <x v="0"/>
    <x v="34"/>
    <x v="34"/>
    <x v="38"/>
    <x v="31"/>
    <x v="43"/>
    <x v="35"/>
    <x v="30"/>
    <x v="35"/>
    <x v="39"/>
  </r>
  <r>
    <x v="1"/>
    <x v="1"/>
    <x v="3"/>
    <x v="41"/>
    <x v="37"/>
    <x v="26"/>
    <x v="39"/>
    <x v="39"/>
    <x v="41"/>
    <x v="44"/>
    <x v="33"/>
    <x v="38"/>
    <x v="43"/>
    <x v="33"/>
    <x v="42"/>
    <x v="42"/>
    <x v="42"/>
    <x v="43"/>
    <x v="41"/>
    <x v="42"/>
    <x v="14"/>
    <x v="23"/>
    <x v="31"/>
    <x v="39"/>
    <x v="31"/>
    <x v="44"/>
    <x v="36"/>
    <x v="33"/>
    <x v="34"/>
    <x v="40"/>
  </r>
  <r>
    <x v="2"/>
    <x v="1"/>
    <x v="3"/>
    <x v="42"/>
    <x v="38"/>
    <x v="27"/>
    <x v="39"/>
    <x v="30"/>
    <x v="42"/>
    <x v="45"/>
    <x v="33"/>
    <x v="30"/>
    <x v="44"/>
    <x v="35"/>
    <x v="43"/>
    <x v="43"/>
    <x v="43"/>
    <x v="44"/>
    <x v="42"/>
    <x v="43"/>
    <x v="14"/>
    <x v="35"/>
    <x v="35"/>
    <x v="40"/>
    <x v="31"/>
    <x v="41"/>
    <x v="37"/>
    <x v="32"/>
    <x v="35"/>
    <x v="41"/>
  </r>
  <r>
    <x v="0"/>
    <x v="1"/>
    <x v="4"/>
    <x v="43"/>
    <x v="39"/>
    <x v="4"/>
    <x v="40"/>
    <x v="40"/>
    <x v="43"/>
    <x v="34"/>
    <x v="34"/>
    <x v="9"/>
    <x v="45"/>
    <x v="36"/>
    <x v="44"/>
    <x v="42"/>
    <x v="44"/>
    <x v="45"/>
    <x v="43"/>
    <x v="44"/>
    <x v="0"/>
    <x v="34"/>
    <x v="36"/>
    <x v="41"/>
    <x v="33"/>
    <x v="41"/>
    <x v="38"/>
    <x v="30"/>
    <x v="36"/>
    <x v="42"/>
  </r>
  <r>
    <x v="1"/>
    <x v="1"/>
    <x v="4"/>
    <x v="44"/>
    <x v="40"/>
    <x v="43"/>
    <x v="41"/>
    <x v="4"/>
    <x v="44"/>
    <x v="46"/>
    <x v="35"/>
    <x v="17"/>
    <x v="46"/>
    <x v="29"/>
    <x v="45"/>
    <x v="44"/>
    <x v="45"/>
    <x v="41"/>
    <x v="44"/>
    <x v="32"/>
    <x v="15"/>
    <x v="20"/>
    <x v="36"/>
    <x v="37"/>
    <x v="29"/>
    <x v="45"/>
    <x v="39"/>
    <x v="34"/>
    <x v="37"/>
    <x v="43"/>
  </r>
  <r>
    <x v="2"/>
    <x v="1"/>
    <x v="4"/>
    <x v="45"/>
    <x v="41"/>
    <x v="44"/>
    <x v="42"/>
    <x v="24"/>
    <x v="45"/>
    <x v="47"/>
    <x v="36"/>
    <x v="39"/>
    <x v="47"/>
    <x v="37"/>
    <x v="46"/>
    <x v="45"/>
    <x v="46"/>
    <x v="46"/>
    <x v="45"/>
    <x v="45"/>
    <x v="15"/>
    <x v="35"/>
    <x v="36"/>
    <x v="38"/>
    <x v="29"/>
    <x v="44"/>
    <x v="35"/>
    <x v="33"/>
    <x v="36"/>
    <x v="44"/>
  </r>
  <r>
    <x v="0"/>
    <x v="1"/>
    <x v="5"/>
    <x v="40"/>
    <x v="41"/>
    <x v="45"/>
    <x v="43"/>
    <x v="41"/>
    <x v="46"/>
    <x v="48"/>
    <x v="37"/>
    <x v="24"/>
    <x v="48"/>
    <x v="38"/>
    <x v="47"/>
    <x v="46"/>
    <x v="47"/>
    <x v="47"/>
    <x v="46"/>
    <x v="46"/>
    <x v="0"/>
    <x v="36"/>
    <x v="37"/>
    <x v="42"/>
    <x v="34"/>
    <x v="46"/>
    <x v="40"/>
    <x v="28"/>
    <x v="38"/>
    <x v="45"/>
  </r>
  <r>
    <x v="1"/>
    <x v="1"/>
    <x v="5"/>
    <x v="46"/>
    <x v="42"/>
    <x v="46"/>
    <x v="44"/>
    <x v="1"/>
    <x v="47"/>
    <x v="49"/>
    <x v="38"/>
    <x v="14"/>
    <x v="49"/>
    <x v="35"/>
    <x v="48"/>
    <x v="47"/>
    <x v="48"/>
    <x v="44"/>
    <x v="34"/>
    <x v="35"/>
    <x v="14"/>
    <x v="37"/>
    <x v="38"/>
    <x v="35"/>
    <x v="35"/>
    <x v="47"/>
    <x v="41"/>
    <x v="29"/>
    <x v="39"/>
    <x v="46"/>
  </r>
  <r>
    <x v="2"/>
    <x v="1"/>
    <x v="5"/>
    <x v="47"/>
    <x v="43"/>
    <x v="47"/>
    <x v="45"/>
    <x v="42"/>
    <x v="48"/>
    <x v="50"/>
    <x v="39"/>
    <x v="27"/>
    <x v="50"/>
    <x v="36"/>
    <x v="49"/>
    <x v="48"/>
    <x v="49"/>
    <x v="48"/>
    <x v="47"/>
    <x v="47"/>
    <x v="14"/>
    <x v="32"/>
    <x v="39"/>
    <x v="43"/>
    <x v="36"/>
    <x v="48"/>
    <x v="42"/>
    <x v="27"/>
    <x v="38"/>
    <x v="47"/>
  </r>
  <r>
    <x v="0"/>
    <x v="1"/>
    <x v="6"/>
    <x v="48"/>
    <x v="44"/>
    <x v="48"/>
    <x v="46"/>
    <x v="43"/>
    <x v="49"/>
    <x v="51"/>
    <x v="40"/>
    <x v="40"/>
    <x v="51"/>
    <x v="39"/>
    <x v="50"/>
    <x v="49"/>
    <x v="50"/>
    <x v="49"/>
    <x v="48"/>
    <x v="48"/>
    <x v="0"/>
    <x v="38"/>
    <x v="40"/>
    <x v="44"/>
    <x v="37"/>
    <x v="47"/>
    <x v="43"/>
    <x v="35"/>
    <x v="40"/>
    <x v="48"/>
  </r>
  <r>
    <x v="1"/>
    <x v="1"/>
    <x v="6"/>
    <x v="49"/>
    <x v="45"/>
    <x v="49"/>
    <x v="47"/>
    <x v="4"/>
    <x v="50"/>
    <x v="52"/>
    <x v="41"/>
    <x v="23"/>
    <x v="52"/>
    <x v="40"/>
    <x v="51"/>
    <x v="50"/>
    <x v="51"/>
    <x v="46"/>
    <x v="49"/>
    <x v="49"/>
    <x v="16"/>
    <x v="22"/>
    <x v="37"/>
    <x v="40"/>
    <x v="38"/>
    <x v="49"/>
    <x v="44"/>
    <x v="36"/>
    <x v="41"/>
    <x v="49"/>
  </r>
  <r>
    <x v="2"/>
    <x v="1"/>
    <x v="6"/>
    <x v="50"/>
    <x v="46"/>
    <x v="50"/>
    <x v="48"/>
    <x v="44"/>
    <x v="47"/>
    <x v="53"/>
    <x v="40"/>
    <x v="13"/>
    <x v="53"/>
    <x v="41"/>
    <x v="52"/>
    <x v="51"/>
    <x v="52"/>
    <x v="50"/>
    <x v="50"/>
    <x v="50"/>
    <x v="16"/>
    <x v="39"/>
    <x v="41"/>
    <x v="45"/>
    <x v="39"/>
    <x v="50"/>
    <x v="45"/>
    <x v="31"/>
    <x v="42"/>
    <x v="50"/>
  </r>
  <r>
    <x v="0"/>
    <x v="1"/>
    <x v="7"/>
    <x v="51"/>
    <x v="47"/>
    <x v="50"/>
    <x v="49"/>
    <x v="45"/>
    <x v="51"/>
    <x v="54"/>
    <x v="42"/>
    <x v="1"/>
    <x v="54"/>
    <x v="42"/>
    <x v="45"/>
    <x v="52"/>
    <x v="52"/>
    <x v="51"/>
    <x v="51"/>
    <x v="51"/>
    <x v="0"/>
    <x v="40"/>
    <x v="42"/>
    <x v="46"/>
    <x v="37"/>
    <x v="51"/>
    <x v="46"/>
    <x v="37"/>
    <x v="41"/>
    <x v="51"/>
  </r>
  <r>
    <x v="1"/>
    <x v="1"/>
    <x v="7"/>
    <x v="52"/>
    <x v="48"/>
    <x v="51"/>
    <x v="50"/>
    <x v="46"/>
    <x v="52"/>
    <x v="55"/>
    <x v="43"/>
    <x v="23"/>
    <x v="55"/>
    <x v="43"/>
    <x v="53"/>
    <x v="53"/>
    <x v="53"/>
    <x v="52"/>
    <x v="52"/>
    <x v="52"/>
    <x v="17"/>
    <x v="41"/>
    <x v="43"/>
    <x v="47"/>
    <x v="40"/>
    <x v="52"/>
    <x v="47"/>
    <x v="38"/>
    <x v="43"/>
    <x v="52"/>
  </r>
  <r>
    <x v="2"/>
    <x v="1"/>
    <x v="7"/>
    <x v="44"/>
    <x v="49"/>
    <x v="52"/>
    <x v="51"/>
    <x v="47"/>
    <x v="53"/>
    <x v="56"/>
    <x v="44"/>
    <x v="16"/>
    <x v="56"/>
    <x v="44"/>
    <x v="54"/>
    <x v="54"/>
    <x v="54"/>
    <x v="53"/>
    <x v="43"/>
    <x v="53"/>
    <x v="17"/>
    <x v="42"/>
    <x v="44"/>
    <x v="48"/>
    <x v="41"/>
    <x v="53"/>
    <x v="48"/>
    <x v="39"/>
    <x v="44"/>
    <x v="53"/>
  </r>
  <r>
    <x v="0"/>
    <x v="1"/>
    <x v="8"/>
    <x v="53"/>
    <x v="50"/>
    <x v="50"/>
    <x v="52"/>
    <x v="43"/>
    <x v="54"/>
    <x v="57"/>
    <x v="45"/>
    <x v="41"/>
    <x v="57"/>
    <x v="45"/>
    <x v="55"/>
    <x v="52"/>
    <x v="55"/>
    <x v="54"/>
    <x v="53"/>
    <x v="54"/>
    <x v="0"/>
    <x v="43"/>
    <x v="45"/>
    <x v="49"/>
    <x v="41"/>
    <x v="53"/>
    <x v="49"/>
    <x v="33"/>
    <x v="44"/>
    <x v="54"/>
  </r>
  <r>
    <x v="1"/>
    <x v="1"/>
    <x v="8"/>
    <x v="54"/>
    <x v="51"/>
    <x v="53"/>
    <x v="52"/>
    <x v="4"/>
    <x v="55"/>
    <x v="58"/>
    <x v="46"/>
    <x v="11"/>
    <x v="58"/>
    <x v="41"/>
    <x v="56"/>
    <x v="55"/>
    <x v="56"/>
    <x v="55"/>
    <x v="32"/>
    <x v="55"/>
    <x v="18"/>
    <x v="41"/>
    <x v="46"/>
    <x v="43"/>
    <x v="31"/>
    <x v="54"/>
    <x v="50"/>
    <x v="40"/>
    <x v="45"/>
    <x v="50"/>
  </r>
  <r>
    <x v="2"/>
    <x v="1"/>
    <x v="8"/>
    <x v="55"/>
    <x v="52"/>
    <x v="52"/>
    <x v="52"/>
    <x v="44"/>
    <x v="56"/>
    <x v="59"/>
    <x v="47"/>
    <x v="4"/>
    <x v="59"/>
    <x v="42"/>
    <x v="57"/>
    <x v="56"/>
    <x v="57"/>
    <x v="49"/>
    <x v="54"/>
    <x v="56"/>
    <x v="18"/>
    <x v="44"/>
    <x v="47"/>
    <x v="50"/>
    <x v="42"/>
    <x v="55"/>
    <x v="51"/>
    <x v="41"/>
    <x v="44"/>
    <x v="55"/>
  </r>
  <r>
    <x v="0"/>
    <x v="1"/>
    <x v="9"/>
    <x v="56"/>
    <x v="44"/>
    <x v="54"/>
    <x v="53"/>
    <x v="48"/>
    <x v="57"/>
    <x v="60"/>
    <x v="48"/>
    <x v="42"/>
    <x v="43"/>
    <x v="46"/>
    <x v="58"/>
    <x v="57"/>
    <x v="58"/>
    <x v="56"/>
    <x v="55"/>
    <x v="57"/>
    <x v="0"/>
    <x v="45"/>
    <x v="48"/>
    <x v="51"/>
    <x v="43"/>
    <x v="56"/>
    <x v="52"/>
    <x v="34"/>
    <x v="46"/>
    <x v="56"/>
  </r>
  <r>
    <x v="1"/>
    <x v="1"/>
    <x v="9"/>
    <x v="57"/>
    <x v="53"/>
    <x v="50"/>
    <x v="54"/>
    <x v="4"/>
    <x v="58"/>
    <x v="61"/>
    <x v="49"/>
    <x v="35"/>
    <x v="60"/>
    <x v="44"/>
    <x v="59"/>
    <x v="56"/>
    <x v="56"/>
    <x v="50"/>
    <x v="37"/>
    <x v="58"/>
    <x v="19"/>
    <x v="46"/>
    <x v="49"/>
    <x v="52"/>
    <x v="44"/>
    <x v="57"/>
    <x v="53"/>
    <x v="42"/>
    <x v="44"/>
    <x v="57"/>
  </r>
  <r>
    <x v="2"/>
    <x v="1"/>
    <x v="9"/>
    <x v="58"/>
    <x v="54"/>
    <x v="42"/>
    <x v="53"/>
    <x v="44"/>
    <x v="59"/>
    <x v="62"/>
    <x v="50"/>
    <x v="12"/>
    <x v="61"/>
    <x v="47"/>
    <x v="60"/>
    <x v="58"/>
    <x v="59"/>
    <x v="57"/>
    <x v="56"/>
    <x v="59"/>
    <x v="19"/>
    <x v="47"/>
    <x v="45"/>
    <x v="53"/>
    <x v="36"/>
    <x v="58"/>
    <x v="54"/>
    <x v="43"/>
    <x v="43"/>
    <x v="55"/>
  </r>
  <r>
    <x v="0"/>
    <x v="1"/>
    <x v="11"/>
    <x v="44"/>
    <x v="55"/>
    <x v="55"/>
    <x v="55"/>
    <x v="48"/>
    <x v="60"/>
    <x v="63"/>
    <x v="51"/>
    <x v="18"/>
    <x v="62"/>
    <x v="46"/>
    <x v="60"/>
    <x v="59"/>
    <x v="57"/>
    <x v="58"/>
    <x v="57"/>
    <x v="60"/>
    <x v="0"/>
    <x v="48"/>
    <x v="50"/>
    <x v="54"/>
    <x v="42"/>
    <x v="58"/>
    <x v="55"/>
    <x v="35"/>
    <x v="47"/>
    <x v="58"/>
  </r>
  <r>
    <x v="1"/>
    <x v="1"/>
    <x v="11"/>
    <x v="59"/>
    <x v="56"/>
    <x v="56"/>
    <x v="56"/>
    <x v="27"/>
    <x v="61"/>
    <x v="64"/>
    <x v="52"/>
    <x v="43"/>
    <x v="63"/>
    <x v="42"/>
    <x v="61"/>
    <x v="58"/>
    <x v="60"/>
    <x v="59"/>
    <x v="58"/>
    <x v="61"/>
    <x v="20"/>
    <x v="24"/>
    <x v="51"/>
    <x v="55"/>
    <x v="22"/>
    <x v="59"/>
    <x v="56"/>
    <x v="43"/>
    <x v="48"/>
    <x v="59"/>
  </r>
  <r>
    <x v="2"/>
    <x v="1"/>
    <x v="11"/>
    <x v="60"/>
    <x v="57"/>
    <x v="41"/>
    <x v="57"/>
    <x v="42"/>
    <x v="62"/>
    <x v="65"/>
    <x v="53"/>
    <x v="44"/>
    <x v="64"/>
    <x v="48"/>
    <x v="62"/>
    <x v="57"/>
    <x v="61"/>
    <x v="60"/>
    <x v="59"/>
    <x v="62"/>
    <x v="20"/>
    <x v="49"/>
    <x v="52"/>
    <x v="56"/>
    <x v="27"/>
    <x v="60"/>
    <x v="57"/>
    <x v="33"/>
    <x v="49"/>
    <x v="55"/>
  </r>
  <r>
    <x v="0"/>
    <x v="1"/>
    <x v="12"/>
    <x v="50"/>
    <x v="50"/>
    <x v="57"/>
    <x v="57"/>
    <x v="49"/>
    <x v="63"/>
    <x v="66"/>
    <x v="54"/>
    <x v="8"/>
    <x v="65"/>
    <x v="49"/>
    <x v="63"/>
    <x v="49"/>
    <x v="62"/>
    <x v="61"/>
    <x v="60"/>
    <x v="63"/>
    <x v="0"/>
    <x v="50"/>
    <x v="53"/>
    <x v="57"/>
    <x v="35"/>
    <x v="58"/>
    <x v="58"/>
    <x v="37"/>
    <x v="50"/>
    <x v="53"/>
  </r>
  <r>
    <x v="1"/>
    <x v="1"/>
    <x v="12"/>
    <x v="61"/>
    <x v="58"/>
    <x v="58"/>
    <x v="58"/>
    <x v="50"/>
    <x v="64"/>
    <x v="67"/>
    <x v="55"/>
    <x v="45"/>
    <x v="66"/>
    <x v="47"/>
    <x v="64"/>
    <x v="60"/>
    <x v="63"/>
    <x v="49"/>
    <x v="61"/>
    <x v="64"/>
    <x v="21"/>
    <x v="29"/>
    <x v="54"/>
    <x v="58"/>
    <x v="45"/>
    <x v="61"/>
    <x v="59"/>
    <x v="44"/>
    <x v="48"/>
    <x v="60"/>
  </r>
  <r>
    <x v="2"/>
    <x v="1"/>
    <x v="12"/>
    <x v="55"/>
    <x v="59"/>
    <x v="32"/>
    <x v="59"/>
    <x v="51"/>
    <x v="62"/>
    <x v="68"/>
    <x v="56"/>
    <x v="46"/>
    <x v="67"/>
    <x v="46"/>
    <x v="65"/>
    <x v="61"/>
    <x v="53"/>
    <x v="62"/>
    <x v="62"/>
    <x v="65"/>
    <x v="21"/>
    <x v="51"/>
    <x v="48"/>
    <x v="59"/>
    <x v="46"/>
    <x v="62"/>
    <x v="60"/>
    <x v="45"/>
    <x v="49"/>
    <x v="61"/>
  </r>
  <r>
    <x v="0"/>
    <x v="2"/>
    <x v="0"/>
    <x v="46"/>
    <x v="43"/>
    <x v="59"/>
    <x v="58"/>
    <x v="52"/>
    <x v="65"/>
    <x v="69"/>
    <x v="53"/>
    <x v="47"/>
    <x v="68"/>
    <x v="50"/>
    <x v="62"/>
    <x v="62"/>
    <x v="64"/>
    <x v="63"/>
    <x v="63"/>
    <x v="66"/>
    <x v="0"/>
    <x v="52"/>
    <x v="55"/>
    <x v="60"/>
    <x v="44"/>
    <x v="59"/>
    <x v="61"/>
    <x v="46"/>
    <x v="51"/>
    <x v="53"/>
  </r>
  <r>
    <x v="1"/>
    <x v="2"/>
    <x v="0"/>
    <x v="61"/>
    <x v="60"/>
    <x v="60"/>
    <x v="60"/>
    <x v="19"/>
    <x v="66"/>
    <x v="70"/>
    <x v="57"/>
    <x v="48"/>
    <x v="69"/>
    <x v="45"/>
    <x v="66"/>
    <x v="63"/>
    <x v="65"/>
    <x v="64"/>
    <x v="40"/>
    <x v="67"/>
    <x v="22"/>
    <x v="34"/>
    <x v="56"/>
    <x v="50"/>
    <x v="47"/>
    <x v="63"/>
    <x v="62"/>
    <x v="47"/>
    <x v="48"/>
    <x v="62"/>
  </r>
  <r>
    <x v="2"/>
    <x v="2"/>
    <x v="0"/>
    <x v="62"/>
    <x v="46"/>
    <x v="61"/>
    <x v="61"/>
    <x v="53"/>
    <x v="67"/>
    <x v="71"/>
    <x v="58"/>
    <x v="49"/>
    <x v="70"/>
    <x v="49"/>
    <x v="67"/>
    <x v="64"/>
    <x v="66"/>
    <x v="65"/>
    <x v="64"/>
    <x v="68"/>
    <x v="22"/>
    <x v="53"/>
    <x v="50"/>
    <x v="61"/>
    <x v="48"/>
    <x v="61"/>
    <x v="63"/>
    <x v="48"/>
    <x v="46"/>
    <x v="48"/>
  </r>
  <r>
    <x v="0"/>
    <x v="2"/>
    <x v="1"/>
    <x v="62"/>
    <x v="49"/>
    <x v="59"/>
    <x v="62"/>
    <x v="54"/>
    <x v="68"/>
    <x v="72"/>
    <x v="59"/>
    <x v="50"/>
    <x v="71"/>
    <x v="51"/>
    <x v="68"/>
    <x v="62"/>
    <x v="67"/>
    <x v="66"/>
    <x v="65"/>
    <x v="69"/>
    <x v="0"/>
    <x v="54"/>
    <x v="57"/>
    <x v="62"/>
    <x v="49"/>
    <x v="64"/>
    <x v="64"/>
    <x v="49"/>
    <x v="52"/>
    <x v="63"/>
  </r>
  <r>
    <x v="1"/>
    <x v="2"/>
    <x v="1"/>
    <x v="63"/>
    <x v="61"/>
    <x v="62"/>
    <x v="63"/>
    <x v="8"/>
    <x v="69"/>
    <x v="73"/>
    <x v="60"/>
    <x v="51"/>
    <x v="72"/>
    <x v="46"/>
    <x v="69"/>
    <x v="65"/>
    <x v="68"/>
    <x v="67"/>
    <x v="66"/>
    <x v="70"/>
    <x v="23"/>
    <x v="42"/>
    <x v="58"/>
    <x v="63"/>
    <x v="13"/>
    <x v="65"/>
    <x v="65"/>
    <x v="50"/>
    <x v="53"/>
    <x v="64"/>
  </r>
  <r>
    <x v="2"/>
    <x v="2"/>
    <x v="1"/>
    <x v="64"/>
    <x v="62"/>
    <x v="63"/>
    <x v="64"/>
    <x v="55"/>
    <x v="46"/>
    <x v="74"/>
    <x v="61"/>
    <x v="52"/>
    <x v="73"/>
    <x v="52"/>
    <x v="64"/>
    <x v="64"/>
    <x v="69"/>
    <x v="61"/>
    <x v="67"/>
    <x v="63"/>
    <x v="23"/>
    <x v="55"/>
    <x v="59"/>
    <x v="64"/>
    <x v="50"/>
    <x v="65"/>
    <x v="63"/>
    <x v="51"/>
    <x v="47"/>
    <x v="65"/>
  </r>
  <r>
    <x v="0"/>
    <x v="2"/>
    <x v="2"/>
    <x v="60"/>
    <x v="58"/>
    <x v="64"/>
    <x v="65"/>
    <x v="56"/>
    <x v="70"/>
    <x v="75"/>
    <x v="62"/>
    <x v="53"/>
    <x v="74"/>
    <x v="53"/>
    <x v="70"/>
    <x v="64"/>
    <x v="70"/>
    <x v="68"/>
    <x v="68"/>
    <x v="71"/>
    <x v="0"/>
    <x v="56"/>
    <x v="60"/>
    <x v="65"/>
    <x v="32"/>
    <x v="66"/>
    <x v="66"/>
    <x v="49"/>
    <x v="54"/>
    <x v="58"/>
  </r>
  <r>
    <x v="1"/>
    <x v="2"/>
    <x v="2"/>
    <x v="61"/>
    <x v="63"/>
    <x v="65"/>
    <x v="66"/>
    <x v="57"/>
    <x v="71"/>
    <x v="76"/>
    <x v="63"/>
    <x v="54"/>
    <x v="75"/>
    <x v="54"/>
    <x v="71"/>
    <x v="66"/>
    <x v="71"/>
    <x v="54"/>
    <x v="69"/>
    <x v="72"/>
    <x v="24"/>
    <x v="36"/>
    <x v="61"/>
    <x v="53"/>
    <x v="51"/>
    <x v="67"/>
    <x v="67"/>
    <x v="52"/>
    <x v="49"/>
    <x v="57"/>
  </r>
  <r>
    <x v="2"/>
    <x v="2"/>
    <x v="2"/>
    <x v="65"/>
    <x v="51"/>
    <x v="66"/>
    <x v="65"/>
    <x v="58"/>
    <x v="72"/>
    <x v="17"/>
    <x v="64"/>
    <x v="55"/>
    <x v="55"/>
    <x v="55"/>
    <x v="72"/>
    <x v="67"/>
    <x v="60"/>
    <x v="69"/>
    <x v="70"/>
    <x v="73"/>
    <x v="24"/>
    <x v="57"/>
    <x v="62"/>
    <x v="66"/>
    <x v="21"/>
    <x v="67"/>
    <x v="68"/>
    <x v="53"/>
    <x v="55"/>
    <x v="66"/>
  </r>
  <r>
    <x v="0"/>
    <x v="2"/>
    <x v="3"/>
    <x v="60"/>
    <x v="60"/>
    <x v="67"/>
    <x v="67"/>
    <x v="59"/>
    <x v="73"/>
    <x v="77"/>
    <x v="65"/>
    <x v="45"/>
    <x v="76"/>
    <x v="56"/>
    <x v="73"/>
    <x v="61"/>
    <x v="72"/>
    <x v="70"/>
    <x v="71"/>
    <x v="74"/>
    <x v="0"/>
    <x v="58"/>
    <x v="63"/>
    <x v="67"/>
    <x v="52"/>
    <x v="68"/>
    <x v="69"/>
    <x v="54"/>
    <x v="56"/>
    <x v="67"/>
  </r>
  <r>
    <x v="1"/>
    <x v="2"/>
    <x v="3"/>
    <x v="49"/>
    <x v="64"/>
    <x v="2"/>
    <x v="68"/>
    <x v="21"/>
    <x v="74"/>
    <x v="78"/>
    <x v="66"/>
    <x v="56"/>
    <x v="72"/>
    <x v="57"/>
    <x v="74"/>
    <x v="68"/>
    <x v="73"/>
    <x v="60"/>
    <x v="54"/>
    <x v="54"/>
    <x v="25"/>
    <x v="47"/>
    <x v="64"/>
    <x v="68"/>
    <x v="51"/>
    <x v="69"/>
    <x v="70"/>
    <x v="55"/>
    <x v="50"/>
    <x v="65"/>
  </r>
  <r>
    <x v="2"/>
    <x v="2"/>
    <x v="3"/>
    <x v="65"/>
    <x v="45"/>
    <x v="68"/>
    <x v="69"/>
    <x v="58"/>
    <x v="75"/>
    <x v="79"/>
    <x v="67"/>
    <x v="57"/>
    <x v="77"/>
    <x v="58"/>
    <x v="75"/>
    <x v="60"/>
    <x v="74"/>
    <x v="71"/>
    <x v="72"/>
    <x v="75"/>
    <x v="25"/>
    <x v="59"/>
    <x v="65"/>
    <x v="69"/>
    <x v="46"/>
    <x v="70"/>
    <x v="71"/>
    <x v="50"/>
    <x v="57"/>
    <x v="51"/>
  </r>
  <r>
    <x v="0"/>
    <x v="2"/>
    <x v="4"/>
    <x v="65"/>
    <x v="65"/>
    <x v="52"/>
    <x v="70"/>
    <x v="60"/>
    <x v="76"/>
    <x v="80"/>
    <x v="68"/>
    <x v="58"/>
    <x v="78"/>
    <x v="59"/>
    <x v="76"/>
    <x v="69"/>
    <x v="75"/>
    <x v="72"/>
    <x v="73"/>
    <x v="76"/>
    <x v="0"/>
    <x v="60"/>
    <x v="66"/>
    <x v="70"/>
    <x v="53"/>
    <x v="71"/>
    <x v="72"/>
    <x v="56"/>
    <x v="58"/>
    <x v="68"/>
  </r>
  <r>
    <x v="1"/>
    <x v="2"/>
    <x v="4"/>
    <x v="49"/>
    <x v="66"/>
    <x v="69"/>
    <x v="69"/>
    <x v="61"/>
    <x v="77"/>
    <x v="81"/>
    <x v="69"/>
    <x v="59"/>
    <x v="79"/>
    <x v="60"/>
    <x v="77"/>
    <x v="70"/>
    <x v="76"/>
    <x v="73"/>
    <x v="74"/>
    <x v="62"/>
    <x v="26"/>
    <x v="61"/>
    <x v="59"/>
    <x v="71"/>
    <x v="27"/>
    <x v="72"/>
    <x v="73"/>
    <x v="57"/>
    <x v="59"/>
    <x v="51"/>
  </r>
  <r>
    <x v="2"/>
    <x v="2"/>
    <x v="4"/>
    <x v="66"/>
    <x v="67"/>
    <x v="70"/>
    <x v="71"/>
    <x v="62"/>
    <x v="78"/>
    <x v="82"/>
    <x v="70"/>
    <x v="60"/>
    <x v="80"/>
    <x v="61"/>
    <x v="76"/>
    <x v="71"/>
    <x v="77"/>
    <x v="66"/>
    <x v="75"/>
    <x v="77"/>
    <x v="26"/>
    <x v="62"/>
    <x v="60"/>
    <x v="62"/>
    <x v="42"/>
    <x v="73"/>
    <x v="74"/>
    <x v="56"/>
    <x v="60"/>
    <x v="69"/>
  </r>
  <r>
    <x v="0"/>
    <x v="2"/>
    <x v="5"/>
    <x v="67"/>
    <x v="68"/>
    <x v="59"/>
    <x v="72"/>
    <x v="63"/>
    <x v="79"/>
    <x v="83"/>
    <x v="71"/>
    <x v="36"/>
    <x v="81"/>
    <x v="62"/>
    <x v="78"/>
    <x v="54"/>
    <x v="78"/>
    <x v="74"/>
    <x v="76"/>
    <x v="78"/>
    <x v="0"/>
    <x v="63"/>
    <x v="67"/>
    <x v="72"/>
    <x v="54"/>
    <x v="74"/>
    <x v="73"/>
    <x v="58"/>
    <x v="61"/>
    <x v="70"/>
  </r>
  <r>
    <x v="1"/>
    <x v="2"/>
    <x v="5"/>
    <x v="66"/>
    <x v="69"/>
    <x v="71"/>
    <x v="71"/>
    <x v="64"/>
    <x v="80"/>
    <x v="84"/>
    <x v="72"/>
    <x v="61"/>
    <x v="82"/>
    <x v="52"/>
    <x v="79"/>
    <x v="72"/>
    <x v="79"/>
    <x v="75"/>
    <x v="77"/>
    <x v="57"/>
    <x v="27"/>
    <x v="64"/>
    <x v="62"/>
    <x v="73"/>
    <x v="55"/>
    <x v="68"/>
    <x v="75"/>
    <x v="59"/>
    <x v="56"/>
    <x v="71"/>
  </r>
  <r>
    <x v="2"/>
    <x v="2"/>
    <x v="5"/>
    <x v="68"/>
    <x v="70"/>
    <x v="72"/>
    <x v="73"/>
    <x v="65"/>
    <x v="81"/>
    <x v="85"/>
    <x v="73"/>
    <x v="62"/>
    <x v="83"/>
    <x v="63"/>
    <x v="80"/>
    <x v="73"/>
    <x v="80"/>
    <x v="70"/>
    <x v="78"/>
    <x v="79"/>
    <x v="27"/>
    <x v="65"/>
    <x v="68"/>
    <x v="74"/>
    <x v="56"/>
    <x v="75"/>
    <x v="76"/>
    <x v="60"/>
    <x v="62"/>
    <x v="72"/>
  </r>
  <r>
    <x v="0"/>
    <x v="2"/>
    <x v="6"/>
    <x v="61"/>
    <x v="71"/>
    <x v="73"/>
    <x v="72"/>
    <x v="66"/>
    <x v="82"/>
    <x v="86"/>
    <x v="74"/>
    <x v="62"/>
    <x v="80"/>
    <x v="64"/>
    <x v="81"/>
    <x v="74"/>
    <x v="81"/>
    <x v="76"/>
    <x v="79"/>
    <x v="80"/>
    <x v="0"/>
    <x v="66"/>
    <x v="69"/>
    <x v="75"/>
    <x v="57"/>
    <x v="76"/>
    <x v="77"/>
    <x v="61"/>
    <x v="63"/>
    <x v="73"/>
  </r>
  <r>
    <x v="1"/>
    <x v="2"/>
    <x v="6"/>
    <x v="58"/>
    <x v="72"/>
    <x v="62"/>
    <x v="70"/>
    <x v="67"/>
    <x v="81"/>
    <x v="87"/>
    <x v="75"/>
    <x v="63"/>
    <x v="84"/>
    <x v="65"/>
    <x v="82"/>
    <x v="75"/>
    <x v="82"/>
    <x v="77"/>
    <x v="80"/>
    <x v="81"/>
    <x v="28"/>
    <x v="38"/>
    <x v="70"/>
    <x v="76"/>
    <x v="35"/>
    <x v="77"/>
    <x v="78"/>
    <x v="50"/>
    <x v="64"/>
    <x v="68"/>
  </r>
  <r>
    <x v="2"/>
    <x v="2"/>
    <x v="6"/>
    <x v="64"/>
    <x v="73"/>
    <x v="41"/>
    <x v="74"/>
    <x v="68"/>
    <x v="83"/>
    <x v="88"/>
    <x v="76"/>
    <x v="64"/>
    <x v="85"/>
    <x v="66"/>
    <x v="83"/>
    <x v="76"/>
    <x v="83"/>
    <x v="78"/>
    <x v="81"/>
    <x v="82"/>
    <x v="28"/>
    <x v="67"/>
    <x v="71"/>
    <x v="77"/>
    <x v="58"/>
    <x v="78"/>
    <x v="79"/>
    <x v="56"/>
    <x v="65"/>
    <x v="74"/>
  </r>
  <r>
    <x v="0"/>
    <x v="2"/>
    <x v="7"/>
    <x v="69"/>
    <x v="74"/>
    <x v="74"/>
    <x v="75"/>
    <x v="69"/>
    <x v="73"/>
    <x v="89"/>
    <x v="77"/>
    <x v="65"/>
    <x v="86"/>
    <x v="67"/>
    <x v="84"/>
    <x v="77"/>
    <x v="73"/>
    <x v="79"/>
    <x v="82"/>
    <x v="83"/>
    <x v="0"/>
    <x v="68"/>
    <x v="72"/>
    <x v="78"/>
    <x v="59"/>
    <x v="79"/>
    <x v="80"/>
    <x v="59"/>
    <x v="66"/>
    <x v="75"/>
  </r>
  <r>
    <x v="1"/>
    <x v="2"/>
    <x v="7"/>
    <x v="46"/>
    <x v="75"/>
    <x v="42"/>
    <x v="76"/>
    <x v="28"/>
    <x v="84"/>
    <x v="90"/>
    <x v="78"/>
    <x v="66"/>
    <x v="87"/>
    <x v="51"/>
    <x v="81"/>
    <x v="78"/>
    <x v="84"/>
    <x v="80"/>
    <x v="83"/>
    <x v="60"/>
    <x v="29"/>
    <x v="38"/>
    <x v="73"/>
    <x v="60"/>
    <x v="21"/>
    <x v="78"/>
    <x v="81"/>
    <x v="62"/>
    <x v="67"/>
    <x v="76"/>
  </r>
  <r>
    <x v="2"/>
    <x v="2"/>
    <x v="7"/>
    <x v="54"/>
    <x v="76"/>
    <x v="75"/>
    <x v="77"/>
    <x v="70"/>
    <x v="80"/>
    <x v="91"/>
    <x v="79"/>
    <x v="67"/>
    <x v="88"/>
    <x v="68"/>
    <x v="85"/>
    <x v="79"/>
    <x v="85"/>
    <x v="81"/>
    <x v="68"/>
    <x v="84"/>
    <x v="29"/>
    <x v="56"/>
    <x v="74"/>
    <x v="70"/>
    <x v="55"/>
    <x v="80"/>
    <x v="82"/>
    <x v="56"/>
    <x v="65"/>
    <x v="77"/>
  </r>
  <r>
    <x v="0"/>
    <x v="2"/>
    <x v="8"/>
    <x v="70"/>
    <x v="77"/>
    <x v="39"/>
    <x v="78"/>
    <x v="71"/>
    <x v="80"/>
    <x v="92"/>
    <x v="80"/>
    <x v="68"/>
    <x v="66"/>
    <x v="69"/>
    <x v="86"/>
    <x v="80"/>
    <x v="86"/>
    <x v="82"/>
    <x v="84"/>
    <x v="85"/>
    <x v="0"/>
    <x v="69"/>
    <x v="75"/>
    <x v="79"/>
    <x v="60"/>
    <x v="81"/>
    <x v="83"/>
    <x v="63"/>
    <x v="68"/>
    <x v="78"/>
  </r>
  <r>
    <x v="1"/>
    <x v="2"/>
    <x v="8"/>
    <x v="62"/>
    <x v="78"/>
    <x v="76"/>
    <x v="74"/>
    <x v="72"/>
    <x v="85"/>
    <x v="93"/>
    <x v="81"/>
    <x v="69"/>
    <x v="89"/>
    <x v="70"/>
    <x v="87"/>
    <x v="81"/>
    <x v="87"/>
    <x v="83"/>
    <x v="62"/>
    <x v="86"/>
    <x v="30"/>
    <x v="64"/>
    <x v="76"/>
    <x v="69"/>
    <x v="61"/>
    <x v="82"/>
    <x v="84"/>
    <x v="64"/>
    <x v="67"/>
    <x v="79"/>
  </r>
  <r>
    <x v="2"/>
    <x v="2"/>
    <x v="8"/>
    <x v="57"/>
    <x v="68"/>
    <x v="29"/>
    <x v="79"/>
    <x v="59"/>
    <x v="86"/>
    <x v="94"/>
    <x v="82"/>
    <x v="70"/>
    <x v="90"/>
    <x v="71"/>
    <x v="84"/>
    <x v="82"/>
    <x v="88"/>
    <x v="84"/>
    <x v="85"/>
    <x v="87"/>
    <x v="30"/>
    <x v="70"/>
    <x v="77"/>
    <x v="80"/>
    <x v="29"/>
    <x v="83"/>
    <x v="85"/>
    <x v="65"/>
    <x v="69"/>
    <x v="80"/>
  </r>
  <r>
    <x v="0"/>
    <x v="2"/>
    <x v="9"/>
    <x v="71"/>
    <x v="68"/>
    <x v="77"/>
    <x v="80"/>
    <x v="73"/>
    <x v="79"/>
    <x v="53"/>
    <x v="83"/>
    <x v="71"/>
    <x v="69"/>
    <x v="72"/>
    <x v="88"/>
    <x v="83"/>
    <x v="89"/>
    <x v="85"/>
    <x v="86"/>
    <x v="88"/>
    <x v="0"/>
    <x v="71"/>
    <x v="78"/>
    <x v="81"/>
    <x v="60"/>
    <x v="84"/>
    <x v="82"/>
    <x v="66"/>
    <x v="70"/>
    <x v="81"/>
  </r>
  <r>
    <x v="1"/>
    <x v="2"/>
    <x v="9"/>
    <x v="66"/>
    <x v="79"/>
    <x v="44"/>
    <x v="77"/>
    <x v="31"/>
    <x v="87"/>
    <x v="95"/>
    <x v="84"/>
    <x v="72"/>
    <x v="91"/>
    <x v="56"/>
    <x v="89"/>
    <x v="84"/>
    <x v="90"/>
    <x v="63"/>
    <x v="51"/>
    <x v="89"/>
    <x v="31"/>
    <x v="61"/>
    <x v="79"/>
    <x v="62"/>
    <x v="19"/>
    <x v="85"/>
    <x v="84"/>
    <x v="67"/>
    <x v="71"/>
    <x v="82"/>
  </r>
  <r>
    <x v="2"/>
    <x v="2"/>
    <x v="9"/>
    <x v="72"/>
    <x v="80"/>
    <x v="64"/>
    <x v="81"/>
    <x v="74"/>
    <x v="88"/>
    <x v="96"/>
    <x v="85"/>
    <x v="73"/>
    <x v="92"/>
    <x v="62"/>
    <x v="90"/>
    <x v="85"/>
    <x v="91"/>
    <x v="86"/>
    <x v="87"/>
    <x v="90"/>
    <x v="31"/>
    <x v="72"/>
    <x v="69"/>
    <x v="72"/>
    <x v="33"/>
    <x v="86"/>
    <x v="86"/>
    <x v="68"/>
    <x v="61"/>
    <x v="75"/>
  </r>
  <r>
    <x v="0"/>
    <x v="2"/>
    <x v="11"/>
    <x v="73"/>
    <x v="81"/>
    <x v="78"/>
    <x v="82"/>
    <x v="75"/>
    <x v="89"/>
    <x v="97"/>
    <x v="86"/>
    <x v="74"/>
    <x v="93"/>
    <x v="73"/>
    <x v="91"/>
    <x v="86"/>
    <x v="92"/>
    <x v="87"/>
    <x v="88"/>
    <x v="91"/>
    <x v="0"/>
    <x v="73"/>
    <x v="80"/>
    <x v="82"/>
    <x v="62"/>
    <x v="87"/>
    <x v="87"/>
    <x v="66"/>
    <x v="72"/>
    <x v="83"/>
  </r>
  <r>
    <x v="1"/>
    <x v="2"/>
    <x v="11"/>
    <x v="61"/>
    <x v="80"/>
    <x v="40"/>
    <x v="83"/>
    <x v="76"/>
    <x v="90"/>
    <x v="98"/>
    <x v="87"/>
    <x v="59"/>
    <x v="94"/>
    <x v="63"/>
    <x v="92"/>
    <x v="87"/>
    <x v="93"/>
    <x v="88"/>
    <x v="64"/>
    <x v="92"/>
    <x v="32"/>
    <x v="64"/>
    <x v="81"/>
    <x v="83"/>
    <x v="19"/>
    <x v="74"/>
    <x v="88"/>
    <x v="69"/>
    <x v="73"/>
    <x v="84"/>
  </r>
  <r>
    <x v="2"/>
    <x v="2"/>
    <x v="11"/>
    <x v="74"/>
    <x v="82"/>
    <x v="72"/>
    <x v="78"/>
    <x v="77"/>
    <x v="91"/>
    <x v="99"/>
    <x v="88"/>
    <x v="75"/>
    <x v="95"/>
    <x v="74"/>
    <x v="93"/>
    <x v="88"/>
    <x v="94"/>
    <x v="89"/>
    <x v="89"/>
    <x v="93"/>
    <x v="32"/>
    <x v="74"/>
    <x v="82"/>
    <x v="84"/>
    <x v="35"/>
    <x v="88"/>
    <x v="89"/>
    <x v="70"/>
    <x v="63"/>
    <x v="85"/>
  </r>
  <r>
    <x v="0"/>
    <x v="2"/>
    <x v="12"/>
    <x v="75"/>
    <x v="74"/>
    <x v="79"/>
    <x v="84"/>
    <x v="78"/>
    <x v="92"/>
    <x v="100"/>
    <x v="89"/>
    <x v="33"/>
    <x v="96"/>
    <x v="75"/>
    <x v="94"/>
    <x v="89"/>
    <x v="82"/>
    <x v="90"/>
    <x v="90"/>
    <x v="94"/>
    <x v="0"/>
    <x v="75"/>
    <x v="83"/>
    <x v="85"/>
    <x v="62"/>
    <x v="89"/>
    <x v="90"/>
    <x v="71"/>
    <x v="74"/>
    <x v="86"/>
  </r>
  <r>
    <x v="1"/>
    <x v="2"/>
    <x v="12"/>
    <x v="63"/>
    <x v="75"/>
    <x v="80"/>
    <x v="83"/>
    <x v="76"/>
    <x v="93"/>
    <x v="101"/>
    <x v="90"/>
    <x v="76"/>
    <x v="97"/>
    <x v="59"/>
    <x v="91"/>
    <x v="81"/>
    <x v="95"/>
    <x v="66"/>
    <x v="91"/>
    <x v="95"/>
    <x v="31"/>
    <x v="76"/>
    <x v="81"/>
    <x v="67"/>
    <x v="19"/>
    <x v="90"/>
    <x v="88"/>
    <x v="72"/>
    <x v="75"/>
    <x v="87"/>
  </r>
  <r>
    <x v="2"/>
    <x v="2"/>
    <x v="12"/>
    <x v="76"/>
    <x v="76"/>
    <x v="81"/>
    <x v="80"/>
    <x v="79"/>
    <x v="94"/>
    <x v="84"/>
    <x v="91"/>
    <x v="74"/>
    <x v="98"/>
    <x v="76"/>
    <x v="95"/>
    <x v="89"/>
    <x v="96"/>
    <x v="91"/>
    <x v="92"/>
    <x v="83"/>
    <x v="31"/>
    <x v="77"/>
    <x v="84"/>
    <x v="79"/>
    <x v="35"/>
    <x v="81"/>
    <x v="81"/>
    <x v="63"/>
    <x v="76"/>
    <x v="75"/>
  </r>
  <r>
    <x v="0"/>
    <x v="3"/>
    <x v="0"/>
    <x v="77"/>
    <x v="83"/>
    <x v="82"/>
    <x v="85"/>
    <x v="80"/>
    <x v="92"/>
    <x v="102"/>
    <x v="92"/>
    <x v="77"/>
    <x v="99"/>
    <x v="77"/>
    <x v="96"/>
    <x v="89"/>
    <x v="94"/>
    <x v="92"/>
    <x v="93"/>
    <x v="96"/>
    <x v="0"/>
    <x v="78"/>
    <x v="85"/>
    <x v="86"/>
    <x v="59"/>
    <x v="91"/>
    <x v="81"/>
    <x v="73"/>
    <x v="77"/>
    <x v="88"/>
  </r>
  <r>
    <x v="1"/>
    <x v="3"/>
    <x v="0"/>
    <x v="69"/>
    <x v="84"/>
    <x v="83"/>
    <x v="78"/>
    <x v="38"/>
    <x v="95"/>
    <x v="103"/>
    <x v="93"/>
    <x v="78"/>
    <x v="100"/>
    <x v="78"/>
    <x v="95"/>
    <x v="82"/>
    <x v="97"/>
    <x v="93"/>
    <x v="94"/>
    <x v="97"/>
    <x v="33"/>
    <x v="79"/>
    <x v="86"/>
    <x v="87"/>
    <x v="63"/>
    <x v="79"/>
    <x v="91"/>
    <x v="74"/>
    <x v="78"/>
    <x v="82"/>
  </r>
  <r>
    <x v="2"/>
    <x v="3"/>
    <x v="0"/>
    <x v="73"/>
    <x v="85"/>
    <x v="84"/>
    <x v="86"/>
    <x v="81"/>
    <x v="62"/>
    <x v="104"/>
    <x v="94"/>
    <x v="79"/>
    <x v="101"/>
    <x v="79"/>
    <x v="97"/>
    <x v="90"/>
    <x v="98"/>
    <x v="94"/>
    <x v="76"/>
    <x v="98"/>
    <x v="33"/>
    <x v="80"/>
    <x v="87"/>
    <x v="81"/>
    <x v="30"/>
    <x v="92"/>
    <x v="89"/>
    <x v="75"/>
    <x v="79"/>
    <x v="89"/>
  </r>
  <r>
    <x v="0"/>
    <x v="3"/>
    <x v="1"/>
    <x v="78"/>
    <x v="86"/>
    <x v="85"/>
    <x v="87"/>
    <x v="82"/>
    <x v="65"/>
    <x v="82"/>
    <x v="95"/>
    <x v="80"/>
    <x v="102"/>
    <x v="80"/>
    <x v="98"/>
    <x v="79"/>
    <x v="99"/>
    <x v="95"/>
    <x v="95"/>
    <x v="99"/>
    <x v="0"/>
    <x v="81"/>
    <x v="88"/>
    <x v="88"/>
    <x v="64"/>
    <x v="93"/>
    <x v="92"/>
    <x v="76"/>
    <x v="80"/>
    <x v="86"/>
  </r>
  <r>
    <x v="1"/>
    <x v="3"/>
    <x v="1"/>
    <x v="52"/>
    <x v="87"/>
    <x v="86"/>
    <x v="88"/>
    <x v="83"/>
    <x v="96"/>
    <x v="17"/>
    <x v="96"/>
    <x v="81"/>
    <x v="103"/>
    <x v="81"/>
    <x v="99"/>
    <x v="91"/>
    <x v="100"/>
    <x v="96"/>
    <x v="67"/>
    <x v="100"/>
    <x v="34"/>
    <x v="76"/>
    <x v="89"/>
    <x v="89"/>
    <x v="61"/>
    <x v="94"/>
    <x v="89"/>
    <x v="77"/>
    <x v="65"/>
    <x v="90"/>
  </r>
  <r>
    <x v="2"/>
    <x v="3"/>
    <x v="1"/>
    <x v="79"/>
    <x v="88"/>
    <x v="87"/>
    <x v="85"/>
    <x v="84"/>
    <x v="97"/>
    <x v="105"/>
    <x v="97"/>
    <x v="82"/>
    <x v="104"/>
    <x v="82"/>
    <x v="100"/>
    <x v="92"/>
    <x v="101"/>
    <x v="97"/>
    <x v="96"/>
    <x v="101"/>
    <x v="34"/>
    <x v="82"/>
    <x v="90"/>
    <x v="90"/>
    <x v="33"/>
    <x v="95"/>
    <x v="88"/>
    <x v="78"/>
    <x v="81"/>
    <x v="91"/>
  </r>
  <r>
    <x v="0"/>
    <x v="3"/>
    <x v="2"/>
    <x v="80"/>
    <x v="69"/>
    <x v="88"/>
    <x v="89"/>
    <x v="78"/>
    <x v="98"/>
    <x v="106"/>
    <x v="98"/>
    <x v="83"/>
    <x v="105"/>
    <x v="83"/>
    <x v="101"/>
    <x v="93"/>
    <x v="102"/>
    <x v="98"/>
    <x v="97"/>
    <x v="102"/>
    <x v="0"/>
    <x v="83"/>
    <x v="91"/>
    <x v="91"/>
    <x v="59"/>
    <x v="96"/>
    <x v="93"/>
    <x v="79"/>
    <x v="82"/>
    <x v="92"/>
  </r>
  <r>
    <x v="1"/>
    <x v="3"/>
    <x v="2"/>
    <x v="52"/>
    <x v="89"/>
    <x v="89"/>
    <x v="90"/>
    <x v="44"/>
    <x v="99"/>
    <x v="107"/>
    <x v="99"/>
    <x v="30"/>
    <x v="106"/>
    <x v="71"/>
    <x v="102"/>
    <x v="53"/>
    <x v="103"/>
    <x v="70"/>
    <x v="55"/>
    <x v="71"/>
    <x v="35"/>
    <x v="84"/>
    <x v="92"/>
    <x v="92"/>
    <x v="65"/>
    <x v="97"/>
    <x v="91"/>
    <x v="80"/>
    <x v="83"/>
    <x v="90"/>
  </r>
  <r>
    <x v="2"/>
    <x v="3"/>
    <x v="2"/>
    <x v="81"/>
    <x v="87"/>
    <x v="90"/>
    <x v="91"/>
    <x v="85"/>
    <x v="67"/>
    <x v="108"/>
    <x v="100"/>
    <x v="84"/>
    <x v="107"/>
    <x v="73"/>
    <x v="103"/>
    <x v="77"/>
    <x v="104"/>
    <x v="99"/>
    <x v="98"/>
    <x v="103"/>
    <x v="35"/>
    <x v="85"/>
    <x v="78"/>
    <x v="93"/>
    <x v="49"/>
    <x v="98"/>
    <x v="94"/>
    <x v="81"/>
    <x v="84"/>
    <x v="91"/>
  </r>
  <r>
    <x v="0"/>
    <x v="3"/>
    <x v="3"/>
    <x v="82"/>
    <x v="90"/>
    <x v="91"/>
    <x v="92"/>
    <x v="86"/>
    <x v="100"/>
    <x v="109"/>
    <x v="101"/>
    <x v="5"/>
    <x v="108"/>
    <x v="84"/>
    <x v="104"/>
    <x v="83"/>
    <x v="105"/>
    <x v="100"/>
    <x v="99"/>
    <x v="104"/>
    <x v="0"/>
    <x v="83"/>
    <x v="93"/>
    <x v="94"/>
    <x v="66"/>
    <x v="99"/>
    <x v="95"/>
    <x v="82"/>
    <x v="85"/>
    <x v="93"/>
  </r>
  <r>
    <x v="1"/>
    <x v="3"/>
    <x v="3"/>
    <x v="83"/>
    <x v="91"/>
    <x v="55"/>
    <x v="91"/>
    <x v="26"/>
    <x v="53"/>
    <x v="110"/>
    <x v="102"/>
    <x v="85"/>
    <x v="109"/>
    <x v="62"/>
    <x v="96"/>
    <x v="83"/>
    <x v="106"/>
    <x v="101"/>
    <x v="57"/>
    <x v="105"/>
    <x v="36"/>
    <x v="86"/>
    <x v="67"/>
    <x v="95"/>
    <x v="67"/>
    <x v="100"/>
    <x v="96"/>
    <x v="83"/>
    <x v="66"/>
    <x v="94"/>
  </r>
  <r>
    <x v="2"/>
    <x v="3"/>
    <x v="3"/>
    <x v="84"/>
    <x v="92"/>
    <x v="73"/>
    <x v="93"/>
    <x v="84"/>
    <x v="101"/>
    <x v="111"/>
    <x v="103"/>
    <x v="86"/>
    <x v="89"/>
    <x v="85"/>
    <x v="105"/>
    <x v="83"/>
    <x v="107"/>
    <x v="102"/>
    <x v="100"/>
    <x v="106"/>
    <x v="36"/>
    <x v="87"/>
    <x v="94"/>
    <x v="96"/>
    <x v="68"/>
    <x v="101"/>
    <x v="97"/>
    <x v="84"/>
    <x v="86"/>
    <x v="95"/>
  </r>
  <r>
    <x v="0"/>
    <x v="3"/>
    <x v="4"/>
    <x v="85"/>
    <x v="93"/>
    <x v="92"/>
    <x v="94"/>
    <x v="86"/>
    <x v="100"/>
    <x v="112"/>
    <x v="104"/>
    <x v="87"/>
    <x v="110"/>
    <x v="86"/>
    <x v="106"/>
    <x v="94"/>
    <x v="108"/>
    <x v="103"/>
    <x v="101"/>
    <x v="107"/>
    <x v="0"/>
    <x v="88"/>
    <x v="95"/>
    <x v="97"/>
    <x v="69"/>
    <x v="102"/>
    <x v="98"/>
    <x v="85"/>
    <x v="87"/>
    <x v="96"/>
  </r>
  <r>
    <x v="1"/>
    <x v="3"/>
    <x v="4"/>
    <x v="72"/>
    <x v="94"/>
    <x v="93"/>
    <x v="95"/>
    <x v="87"/>
    <x v="102"/>
    <x v="113"/>
    <x v="105"/>
    <x v="88"/>
    <x v="111"/>
    <x v="67"/>
    <x v="103"/>
    <x v="95"/>
    <x v="109"/>
    <x v="81"/>
    <x v="102"/>
    <x v="108"/>
    <x v="37"/>
    <x v="89"/>
    <x v="96"/>
    <x v="98"/>
    <x v="28"/>
    <x v="92"/>
    <x v="99"/>
    <x v="86"/>
    <x v="88"/>
    <x v="85"/>
  </r>
  <r>
    <x v="2"/>
    <x v="3"/>
    <x v="4"/>
    <x v="77"/>
    <x v="95"/>
    <x v="94"/>
    <x v="96"/>
    <x v="88"/>
    <x v="103"/>
    <x v="88"/>
    <x v="106"/>
    <x v="89"/>
    <x v="112"/>
    <x v="87"/>
    <x v="104"/>
    <x v="96"/>
    <x v="110"/>
    <x v="104"/>
    <x v="84"/>
    <x v="109"/>
    <x v="37"/>
    <x v="80"/>
    <x v="83"/>
    <x v="86"/>
    <x v="41"/>
    <x v="103"/>
    <x v="100"/>
    <x v="87"/>
    <x v="89"/>
    <x v="97"/>
  </r>
  <r>
    <x v="0"/>
    <x v="3"/>
    <x v="5"/>
    <x v="86"/>
    <x v="96"/>
    <x v="60"/>
    <x v="97"/>
    <x v="89"/>
    <x v="104"/>
    <x v="114"/>
    <x v="107"/>
    <x v="90"/>
    <x v="113"/>
    <x v="88"/>
    <x v="107"/>
    <x v="97"/>
    <x v="111"/>
    <x v="105"/>
    <x v="103"/>
    <x v="110"/>
    <x v="0"/>
    <x v="90"/>
    <x v="97"/>
    <x v="99"/>
    <x v="70"/>
    <x v="104"/>
    <x v="101"/>
    <x v="88"/>
    <x v="90"/>
    <x v="98"/>
  </r>
  <r>
    <x v="1"/>
    <x v="3"/>
    <x v="5"/>
    <x v="87"/>
    <x v="97"/>
    <x v="95"/>
    <x v="98"/>
    <x v="49"/>
    <x v="105"/>
    <x v="115"/>
    <x v="108"/>
    <x v="91"/>
    <x v="114"/>
    <x v="89"/>
    <x v="108"/>
    <x v="98"/>
    <x v="112"/>
    <x v="106"/>
    <x v="104"/>
    <x v="84"/>
    <x v="38"/>
    <x v="49"/>
    <x v="96"/>
    <x v="100"/>
    <x v="71"/>
    <x v="105"/>
    <x v="102"/>
    <x v="89"/>
    <x v="72"/>
    <x v="88"/>
  </r>
  <r>
    <x v="2"/>
    <x v="3"/>
    <x v="5"/>
    <x v="88"/>
    <x v="98"/>
    <x v="96"/>
    <x v="99"/>
    <x v="81"/>
    <x v="106"/>
    <x v="116"/>
    <x v="109"/>
    <x v="92"/>
    <x v="115"/>
    <x v="90"/>
    <x v="109"/>
    <x v="99"/>
    <x v="113"/>
    <x v="107"/>
    <x v="105"/>
    <x v="111"/>
    <x v="38"/>
    <x v="91"/>
    <x v="98"/>
    <x v="101"/>
    <x v="54"/>
    <x v="106"/>
    <x v="103"/>
    <x v="90"/>
    <x v="91"/>
    <x v="99"/>
  </r>
  <r>
    <x v="0"/>
    <x v="3"/>
    <x v="6"/>
    <x v="89"/>
    <x v="99"/>
    <x v="97"/>
    <x v="100"/>
    <x v="90"/>
    <x v="107"/>
    <x v="117"/>
    <x v="110"/>
    <x v="93"/>
    <x v="116"/>
    <x v="91"/>
    <x v="110"/>
    <x v="100"/>
    <x v="114"/>
    <x v="108"/>
    <x v="106"/>
    <x v="112"/>
    <x v="0"/>
    <x v="92"/>
    <x v="99"/>
    <x v="102"/>
    <x v="72"/>
    <x v="107"/>
    <x v="104"/>
    <x v="91"/>
    <x v="92"/>
    <x v="100"/>
  </r>
  <r>
    <x v="1"/>
    <x v="3"/>
    <x v="6"/>
    <x v="77"/>
    <x v="100"/>
    <x v="98"/>
    <x v="101"/>
    <x v="52"/>
    <x v="108"/>
    <x v="118"/>
    <x v="111"/>
    <x v="94"/>
    <x v="117"/>
    <x v="74"/>
    <x v="111"/>
    <x v="101"/>
    <x v="115"/>
    <x v="84"/>
    <x v="104"/>
    <x v="113"/>
    <x v="39"/>
    <x v="49"/>
    <x v="100"/>
    <x v="84"/>
    <x v="55"/>
    <x v="95"/>
    <x v="104"/>
    <x v="92"/>
    <x v="93"/>
    <x v="93"/>
  </r>
  <r>
    <x v="2"/>
    <x v="3"/>
    <x v="6"/>
    <x v="90"/>
    <x v="101"/>
    <x v="99"/>
    <x v="102"/>
    <x v="91"/>
    <x v="109"/>
    <x v="119"/>
    <x v="112"/>
    <x v="95"/>
    <x v="118"/>
    <x v="92"/>
    <x v="112"/>
    <x v="102"/>
    <x v="116"/>
    <x v="109"/>
    <x v="107"/>
    <x v="114"/>
    <x v="39"/>
    <x v="93"/>
    <x v="101"/>
    <x v="103"/>
    <x v="64"/>
    <x v="108"/>
    <x v="104"/>
    <x v="93"/>
    <x v="94"/>
    <x v="101"/>
  </r>
  <r>
    <x v="0"/>
    <x v="3"/>
    <x v="7"/>
    <x v="91"/>
    <x v="102"/>
    <x v="86"/>
    <x v="103"/>
    <x v="92"/>
    <x v="110"/>
    <x v="120"/>
    <x v="113"/>
    <x v="96"/>
    <x v="119"/>
    <x v="93"/>
    <x v="113"/>
    <x v="103"/>
    <x v="117"/>
    <x v="110"/>
    <x v="108"/>
    <x v="115"/>
    <x v="0"/>
    <x v="94"/>
    <x v="102"/>
    <x v="104"/>
    <x v="73"/>
    <x v="109"/>
    <x v="105"/>
    <x v="94"/>
    <x v="95"/>
    <x v="102"/>
  </r>
  <r>
    <x v="1"/>
    <x v="3"/>
    <x v="7"/>
    <x v="85"/>
    <x v="103"/>
    <x v="100"/>
    <x v="104"/>
    <x v="56"/>
    <x v="111"/>
    <x v="121"/>
    <x v="114"/>
    <x v="97"/>
    <x v="120"/>
    <x v="69"/>
    <x v="109"/>
    <x v="100"/>
    <x v="118"/>
    <x v="111"/>
    <x v="109"/>
    <x v="116"/>
    <x v="40"/>
    <x v="47"/>
    <x v="103"/>
    <x v="105"/>
    <x v="20"/>
    <x v="98"/>
    <x v="106"/>
    <x v="91"/>
    <x v="93"/>
    <x v="103"/>
  </r>
  <r>
    <x v="2"/>
    <x v="3"/>
    <x v="7"/>
    <x v="89"/>
    <x v="91"/>
    <x v="101"/>
    <x v="105"/>
    <x v="93"/>
    <x v="100"/>
    <x v="122"/>
    <x v="115"/>
    <x v="98"/>
    <x v="121"/>
    <x v="94"/>
    <x v="114"/>
    <x v="104"/>
    <x v="119"/>
    <x v="112"/>
    <x v="88"/>
    <x v="117"/>
    <x v="40"/>
    <x v="95"/>
    <x v="104"/>
    <x v="91"/>
    <x v="39"/>
    <x v="110"/>
    <x v="107"/>
    <x v="95"/>
    <x v="96"/>
    <x v="101"/>
  </r>
  <r>
    <x v="0"/>
    <x v="3"/>
    <x v="8"/>
    <x v="92"/>
    <x v="104"/>
    <x v="102"/>
    <x v="106"/>
    <x v="94"/>
    <x v="112"/>
    <x v="123"/>
    <x v="116"/>
    <x v="99"/>
    <x v="91"/>
    <x v="95"/>
    <x v="115"/>
    <x v="105"/>
    <x v="120"/>
    <x v="113"/>
    <x v="110"/>
    <x v="118"/>
    <x v="0"/>
    <x v="96"/>
    <x v="105"/>
    <x v="106"/>
    <x v="74"/>
    <x v="111"/>
    <x v="108"/>
    <x v="96"/>
    <x v="97"/>
    <x v="104"/>
  </r>
  <r>
    <x v="1"/>
    <x v="3"/>
    <x v="8"/>
    <x v="93"/>
    <x v="105"/>
    <x v="103"/>
    <x v="99"/>
    <x v="59"/>
    <x v="75"/>
    <x v="124"/>
    <x v="117"/>
    <x v="100"/>
    <x v="122"/>
    <x v="96"/>
    <x v="112"/>
    <x v="106"/>
    <x v="121"/>
    <x v="114"/>
    <x v="63"/>
    <x v="119"/>
    <x v="41"/>
    <x v="84"/>
    <x v="106"/>
    <x v="79"/>
    <x v="36"/>
    <x v="112"/>
    <x v="109"/>
    <x v="97"/>
    <x v="98"/>
    <x v="92"/>
  </r>
  <r>
    <x v="2"/>
    <x v="3"/>
    <x v="8"/>
    <x v="94"/>
    <x v="106"/>
    <x v="102"/>
    <x v="107"/>
    <x v="95"/>
    <x v="113"/>
    <x v="125"/>
    <x v="91"/>
    <x v="101"/>
    <x v="123"/>
    <x v="97"/>
    <x v="116"/>
    <x v="107"/>
    <x v="122"/>
    <x v="115"/>
    <x v="111"/>
    <x v="102"/>
    <x v="41"/>
    <x v="97"/>
    <x v="107"/>
    <x v="107"/>
    <x v="75"/>
    <x v="113"/>
    <x v="110"/>
    <x v="98"/>
    <x v="99"/>
    <x v="105"/>
  </r>
  <r>
    <x v="0"/>
    <x v="3"/>
    <x v="9"/>
    <x v="95"/>
    <x v="107"/>
    <x v="104"/>
    <x v="108"/>
    <x v="96"/>
    <x v="114"/>
    <x v="126"/>
    <x v="118"/>
    <x v="102"/>
    <x v="115"/>
    <x v="98"/>
    <x v="117"/>
    <x v="108"/>
    <x v="123"/>
    <x v="116"/>
    <x v="112"/>
    <x v="120"/>
    <x v="0"/>
    <x v="98"/>
    <x v="108"/>
    <x v="108"/>
    <x v="76"/>
    <x v="114"/>
    <x v="111"/>
    <x v="99"/>
    <x v="100"/>
    <x v="106"/>
  </r>
  <r>
    <x v="1"/>
    <x v="3"/>
    <x v="9"/>
    <x v="96"/>
    <x v="108"/>
    <x v="86"/>
    <x v="109"/>
    <x v="60"/>
    <x v="65"/>
    <x v="127"/>
    <x v="119"/>
    <x v="103"/>
    <x v="124"/>
    <x v="99"/>
    <x v="118"/>
    <x v="109"/>
    <x v="124"/>
    <x v="117"/>
    <x v="113"/>
    <x v="78"/>
    <x v="42"/>
    <x v="99"/>
    <x v="75"/>
    <x v="109"/>
    <x v="41"/>
    <x v="115"/>
    <x v="105"/>
    <x v="100"/>
    <x v="80"/>
    <x v="97"/>
  </r>
  <r>
    <x v="2"/>
    <x v="3"/>
    <x v="9"/>
    <x v="97"/>
    <x v="109"/>
    <x v="105"/>
    <x v="110"/>
    <x v="75"/>
    <x v="115"/>
    <x v="128"/>
    <x v="120"/>
    <x v="104"/>
    <x v="125"/>
    <x v="86"/>
    <x v="119"/>
    <x v="110"/>
    <x v="125"/>
    <x v="118"/>
    <x v="114"/>
    <x v="121"/>
    <x v="42"/>
    <x v="100"/>
    <x v="109"/>
    <x v="110"/>
    <x v="77"/>
    <x v="116"/>
    <x v="112"/>
    <x v="98"/>
    <x v="101"/>
    <x v="107"/>
  </r>
  <r>
    <x v="0"/>
    <x v="3"/>
    <x v="11"/>
    <x v="98"/>
    <x v="110"/>
    <x v="103"/>
    <x v="111"/>
    <x v="97"/>
    <x v="116"/>
    <x v="112"/>
    <x v="121"/>
    <x v="102"/>
    <x v="126"/>
    <x v="98"/>
    <x v="120"/>
    <x v="107"/>
    <x v="126"/>
    <x v="119"/>
    <x v="115"/>
    <x v="122"/>
    <x v="0"/>
    <x v="101"/>
    <x v="110"/>
    <x v="111"/>
    <x v="78"/>
    <x v="117"/>
    <x v="113"/>
    <x v="101"/>
    <x v="102"/>
    <x v="108"/>
  </r>
  <r>
    <x v="1"/>
    <x v="3"/>
    <x v="11"/>
    <x v="99"/>
    <x v="111"/>
    <x v="106"/>
    <x v="112"/>
    <x v="98"/>
    <x v="77"/>
    <x v="129"/>
    <x v="122"/>
    <x v="105"/>
    <x v="127"/>
    <x v="79"/>
    <x v="121"/>
    <x v="111"/>
    <x v="124"/>
    <x v="120"/>
    <x v="116"/>
    <x v="123"/>
    <x v="43"/>
    <x v="102"/>
    <x v="111"/>
    <x v="112"/>
    <x v="79"/>
    <x v="106"/>
    <x v="114"/>
    <x v="102"/>
    <x v="103"/>
    <x v="109"/>
  </r>
  <r>
    <x v="2"/>
    <x v="3"/>
    <x v="11"/>
    <x v="100"/>
    <x v="112"/>
    <x v="83"/>
    <x v="113"/>
    <x v="99"/>
    <x v="76"/>
    <x v="130"/>
    <x v="106"/>
    <x v="104"/>
    <x v="103"/>
    <x v="100"/>
    <x v="122"/>
    <x v="112"/>
    <x v="127"/>
    <x v="121"/>
    <x v="117"/>
    <x v="124"/>
    <x v="43"/>
    <x v="103"/>
    <x v="112"/>
    <x v="113"/>
    <x v="80"/>
    <x v="118"/>
    <x v="115"/>
    <x v="103"/>
    <x v="92"/>
    <x v="110"/>
  </r>
  <r>
    <x v="0"/>
    <x v="3"/>
    <x v="12"/>
    <x v="101"/>
    <x v="113"/>
    <x v="101"/>
    <x v="114"/>
    <x v="100"/>
    <x v="117"/>
    <x v="77"/>
    <x v="123"/>
    <x v="101"/>
    <x v="118"/>
    <x v="101"/>
    <x v="123"/>
    <x v="113"/>
    <x v="128"/>
    <x v="122"/>
    <x v="118"/>
    <x v="125"/>
    <x v="0"/>
    <x v="104"/>
    <x v="113"/>
    <x v="114"/>
    <x v="81"/>
    <x v="119"/>
    <x v="116"/>
    <x v="104"/>
    <x v="104"/>
    <x v="111"/>
  </r>
  <r>
    <x v="1"/>
    <x v="3"/>
    <x v="12"/>
    <x v="102"/>
    <x v="104"/>
    <x v="107"/>
    <x v="115"/>
    <x v="66"/>
    <x v="118"/>
    <x v="131"/>
    <x v="99"/>
    <x v="106"/>
    <x v="128"/>
    <x v="73"/>
    <x v="124"/>
    <x v="114"/>
    <x v="129"/>
    <x v="123"/>
    <x v="119"/>
    <x v="126"/>
    <x v="44"/>
    <x v="105"/>
    <x v="114"/>
    <x v="115"/>
    <x v="82"/>
    <x v="120"/>
    <x v="117"/>
    <x v="88"/>
    <x v="105"/>
    <x v="112"/>
  </r>
  <r>
    <x v="2"/>
    <x v="3"/>
    <x v="12"/>
    <x v="103"/>
    <x v="107"/>
    <x v="108"/>
    <x v="116"/>
    <x v="89"/>
    <x v="52"/>
    <x v="132"/>
    <x v="124"/>
    <x v="107"/>
    <x v="129"/>
    <x v="102"/>
    <x v="125"/>
    <x v="96"/>
    <x v="130"/>
    <x v="105"/>
    <x v="95"/>
    <x v="127"/>
    <x v="44"/>
    <x v="106"/>
    <x v="115"/>
    <x v="116"/>
    <x v="73"/>
    <x v="121"/>
    <x v="118"/>
    <x v="105"/>
    <x v="106"/>
    <x v="113"/>
  </r>
  <r>
    <x v="0"/>
    <x v="4"/>
    <x v="0"/>
    <x v="104"/>
    <x v="112"/>
    <x v="109"/>
    <x v="117"/>
    <x v="101"/>
    <x v="103"/>
    <x v="133"/>
    <x v="125"/>
    <x v="108"/>
    <x v="130"/>
    <x v="103"/>
    <x v="126"/>
    <x v="115"/>
    <x v="130"/>
    <x v="124"/>
    <x v="120"/>
    <x v="128"/>
    <x v="0"/>
    <x v="107"/>
    <x v="116"/>
    <x v="117"/>
    <x v="83"/>
    <x v="122"/>
    <x v="119"/>
    <x v="106"/>
    <x v="107"/>
    <x v="114"/>
  </r>
  <r>
    <x v="1"/>
    <x v="4"/>
    <x v="0"/>
    <x v="105"/>
    <x v="114"/>
    <x v="110"/>
    <x v="115"/>
    <x v="69"/>
    <x v="119"/>
    <x v="134"/>
    <x v="126"/>
    <x v="109"/>
    <x v="131"/>
    <x v="104"/>
    <x v="127"/>
    <x v="116"/>
    <x v="131"/>
    <x v="125"/>
    <x v="81"/>
    <x v="83"/>
    <x v="45"/>
    <x v="108"/>
    <x v="78"/>
    <x v="82"/>
    <x v="77"/>
    <x v="123"/>
    <x v="112"/>
    <x v="91"/>
    <x v="96"/>
    <x v="115"/>
  </r>
  <r>
    <x v="2"/>
    <x v="4"/>
    <x v="0"/>
    <x v="106"/>
    <x v="104"/>
    <x v="111"/>
    <x v="118"/>
    <x v="102"/>
    <x v="120"/>
    <x v="135"/>
    <x v="127"/>
    <x v="105"/>
    <x v="132"/>
    <x v="102"/>
    <x v="128"/>
    <x v="117"/>
    <x v="132"/>
    <x v="126"/>
    <x v="97"/>
    <x v="110"/>
    <x v="45"/>
    <x v="109"/>
    <x v="117"/>
    <x v="118"/>
    <x v="74"/>
    <x v="121"/>
    <x v="120"/>
    <x v="107"/>
    <x v="108"/>
    <x v="96"/>
  </r>
  <r>
    <x v="0"/>
    <x v="4"/>
    <x v="1"/>
    <x v="107"/>
    <x v="115"/>
    <x v="112"/>
    <x v="119"/>
    <x v="103"/>
    <x v="121"/>
    <x v="136"/>
    <x v="128"/>
    <x v="110"/>
    <x v="133"/>
    <x v="105"/>
    <x v="129"/>
    <x v="94"/>
    <x v="133"/>
    <x v="127"/>
    <x v="120"/>
    <x v="129"/>
    <x v="0"/>
    <x v="110"/>
    <x v="118"/>
    <x v="119"/>
    <x v="84"/>
    <x v="124"/>
    <x v="121"/>
    <x v="108"/>
    <x v="109"/>
    <x v="116"/>
  </r>
  <r>
    <x v="1"/>
    <x v="4"/>
    <x v="1"/>
    <x v="106"/>
    <x v="116"/>
    <x v="112"/>
    <x v="102"/>
    <x v="104"/>
    <x v="122"/>
    <x v="137"/>
    <x v="129"/>
    <x v="111"/>
    <x v="134"/>
    <x v="106"/>
    <x v="130"/>
    <x v="85"/>
    <x v="134"/>
    <x v="128"/>
    <x v="121"/>
    <x v="130"/>
    <x v="46"/>
    <x v="62"/>
    <x v="119"/>
    <x v="93"/>
    <x v="85"/>
    <x v="125"/>
    <x v="112"/>
    <x v="107"/>
    <x v="110"/>
    <x v="117"/>
  </r>
  <r>
    <x v="2"/>
    <x v="4"/>
    <x v="1"/>
    <x v="104"/>
    <x v="102"/>
    <x v="112"/>
    <x v="120"/>
    <x v="105"/>
    <x v="123"/>
    <x v="138"/>
    <x v="130"/>
    <x v="109"/>
    <x v="135"/>
    <x v="107"/>
    <x v="131"/>
    <x v="118"/>
    <x v="135"/>
    <x v="129"/>
    <x v="122"/>
    <x v="131"/>
    <x v="46"/>
    <x v="111"/>
    <x v="120"/>
    <x v="120"/>
    <x v="86"/>
    <x v="126"/>
    <x v="122"/>
    <x v="103"/>
    <x v="111"/>
    <x v="118"/>
  </r>
  <r>
    <x v="0"/>
    <x v="4"/>
    <x v="2"/>
    <x v="108"/>
    <x v="102"/>
    <x v="113"/>
    <x v="119"/>
    <x v="100"/>
    <x v="124"/>
    <x v="139"/>
    <x v="131"/>
    <x v="112"/>
    <x v="136"/>
    <x v="108"/>
    <x v="132"/>
    <x v="119"/>
    <x v="136"/>
    <x v="130"/>
    <x v="123"/>
    <x v="132"/>
    <x v="0"/>
    <x v="112"/>
    <x v="121"/>
    <x v="121"/>
    <x v="87"/>
    <x v="127"/>
    <x v="123"/>
    <x v="109"/>
    <x v="112"/>
    <x v="111"/>
  </r>
  <r>
    <x v="1"/>
    <x v="4"/>
    <x v="2"/>
    <x v="109"/>
    <x v="117"/>
    <x v="114"/>
    <x v="121"/>
    <x v="69"/>
    <x v="125"/>
    <x v="36"/>
    <x v="132"/>
    <x v="113"/>
    <x v="137"/>
    <x v="85"/>
    <x v="117"/>
    <x v="84"/>
    <x v="137"/>
    <x v="131"/>
    <x v="124"/>
    <x v="133"/>
    <x v="47"/>
    <x v="72"/>
    <x v="80"/>
    <x v="85"/>
    <x v="88"/>
    <x v="108"/>
    <x v="115"/>
    <x v="107"/>
    <x v="113"/>
    <x v="119"/>
  </r>
  <r>
    <x v="2"/>
    <x v="4"/>
    <x v="2"/>
    <x v="107"/>
    <x v="118"/>
    <x v="84"/>
    <x v="114"/>
    <x v="106"/>
    <x v="126"/>
    <x v="43"/>
    <x v="133"/>
    <x v="114"/>
    <x v="138"/>
    <x v="109"/>
    <x v="133"/>
    <x v="117"/>
    <x v="138"/>
    <x v="132"/>
    <x v="99"/>
    <x v="134"/>
    <x v="47"/>
    <x v="94"/>
    <x v="122"/>
    <x v="106"/>
    <x v="89"/>
    <x v="128"/>
    <x v="124"/>
    <x v="103"/>
    <x v="114"/>
    <x v="105"/>
  </r>
  <r>
    <x v="0"/>
    <x v="4"/>
    <x v="3"/>
    <x v="110"/>
    <x v="119"/>
    <x v="80"/>
    <x v="122"/>
    <x v="107"/>
    <x v="127"/>
    <x v="140"/>
    <x v="134"/>
    <x v="115"/>
    <x v="139"/>
    <x v="110"/>
    <x v="134"/>
    <x v="120"/>
    <x v="135"/>
    <x v="133"/>
    <x v="125"/>
    <x v="135"/>
    <x v="0"/>
    <x v="113"/>
    <x v="123"/>
    <x v="122"/>
    <x v="90"/>
    <x v="127"/>
    <x v="125"/>
    <x v="110"/>
    <x v="115"/>
    <x v="120"/>
  </r>
  <r>
    <x v="1"/>
    <x v="4"/>
    <x v="3"/>
    <x v="109"/>
    <x v="120"/>
    <x v="37"/>
    <x v="114"/>
    <x v="66"/>
    <x v="128"/>
    <x v="141"/>
    <x v="74"/>
    <x v="116"/>
    <x v="140"/>
    <x v="111"/>
    <x v="135"/>
    <x v="119"/>
    <x v="139"/>
    <x v="134"/>
    <x v="126"/>
    <x v="136"/>
    <x v="48"/>
    <x v="114"/>
    <x v="83"/>
    <x v="123"/>
    <x v="75"/>
    <x v="129"/>
    <x v="126"/>
    <x v="111"/>
    <x v="87"/>
    <x v="121"/>
  </r>
  <r>
    <x v="2"/>
    <x v="4"/>
    <x v="3"/>
    <x v="111"/>
    <x v="117"/>
    <x v="115"/>
    <x v="119"/>
    <x v="108"/>
    <x v="129"/>
    <x v="142"/>
    <x v="135"/>
    <x v="117"/>
    <x v="141"/>
    <x v="112"/>
    <x v="136"/>
    <x v="120"/>
    <x v="140"/>
    <x v="135"/>
    <x v="101"/>
    <x v="137"/>
    <x v="48"/>
    <x v="98"/>
    <x v="124"/>
    <x v="124"/>
    <x v="91"/>
    <x v="130"/>
    <x v="127"/>
    <x v="112"/>
    <x v="114"/>
    <x v="101"/>
  </r>
  <r>
    <x v="0"/>
    <x v="4"/>
    <x v="4"/>
    <x v="104"/>
    <x v="103"/>
    <x v="116"/>
    <x v="123"/>
    <x v="96"/>
    <x v="110"/>
    <x v="143"/>
    <x v="136"/>
    <x v="118"/>
    <x v="142"/>
    <x v="113"/>
    <x v="137"/>
    <x v="121"/>
    <x v="141"/>
    <x v="136"/>
    <x v="127"/>
    <x v="138"/>
    <x v="0"/>
    <x v="113"/>
    <x v="125"/>
    <x v="125"/>
    <x v="92"/>
    <x v="131"/>
    <x v="128"/>
    <x v="110"/>
    <x v="116"/>
    <x v="122"/>
  </r>
  <r>
    <x v="1"/>
    <x v="4"/>
    <x v="4"/>
    <x v="101"/>
    <x v="121"/>
    <x v="117"/>
    <x v="124"/>
    <x v="109"/>
    <x v="130"/>
    <x v="17"/>
    <x v="137"/>
    <x v="119"/>
    <x v="143"/>
    <x v="111"/>
    <x v="138"/>
    <x v="94"/>
    <x v="142"/>
    <x v="137"/>
    <x v="128"/>
    <x v="101"/>
    <x v="49"/>
    <x v="67"/>
    <x v="126"/>
    <x v="126"/>
    <x v="75"/>
    <x v="132"/>
    <x v="124"/>
    <x v="94"/>
    <x v="113"/>
    <x v="123"/>
  </r>
  <r>
    <x v="2"/>
    <x v="4"/>
    <x v="4"/>
    <x v="112"/>
    <x v="122"/>
    <x v="58"/>
    <x v="122"/>
    <x v="110"/>
    <x v="131"/>
    <x v="144"/>
    <x v="138"/>
    <x v="120"/>
    <x v="133"/>
    <x v="114"/>
    <x v="139"/>
    <x v="115"/>
    <x v="143"/>
    <x v="138"/>
    <x v="129"/>
    <x v="139"/>
    <x v="49"/>
    <x v="115"/>
    <x v="127"/>
    <x v="127"/>
    <x v="93"/>
    <x v="111"/>
    <x v="129"/>
    <x v="99"/>
    <x v="117"/>
    <x v="107"/>
  </r>
  <r>
    <x v="0"/>
    <x v="4"/>
    <x v="5"/>
    <x v="113"/>
    <x v="123"/>
    <x v="118"/>
    <x v="125"/>
    <x v="111"/>
    <x v="132"/>
    <x v="145"/>
    <x v="139"/>
    <x v="121"/>
    <x v="144"/>
    <x v="115"/>
    <x v="140"/>
    <x v="122"/>
    <x v="144"/>
    <x v="139"/>
    <x v="130"/>
    <x v="140"/>
    <x v="0"/>
    <x v="116"/>
    <x v="128"/>
    <x v="128"/>
    <x v="92"/>
    <x v="133"/>
    <x v="130"/>
    <x v="113"/>
    <x v="118"/>
    <x v="124"/>
  </r>
  <r>
    <x v="1"/>
    <x v="4"/>
    <x v="5"/>
    <x v="112"/>
    <x v="124"/>
    <x v="96"/>
    <x v="126"/>
    <x v="66"/>
    <x v="133"/>
    <x v="146"/>
    <x v="140"/>
    <x v="122"/>
    <x v="123"/>
    <x v="87"/>
    <x v="120"/>
    <x v="106"/>
    <x v="145"/>
    <x v="137"/>
    <x v="128"/>
    <x v="101"/>
    <x v="50"/>
    <x v="117"/>
    <x v="129"/>
    <x v="129"/>
    <x v="64"/>
    <x v="113"/>
    <x v="131"/>
    <x v="114"/>
    <x v="119"/>
    <x v="125"/>
  </r>
  <r>
    <x v="2"/>
    <x v="4"/>
    <x v="5"/>
    <x v="107"/>
    <x v="125"/>
    <x v="119"/>
    <x v="127"/>
    <x v="86"/>
    <x v="112"/>
    <x v="147"/>
    <x v="141"/>
    <x v="123"/>
    <x v="112"/>
    <x v="116"/>
    <x v="141"/>
    <x v="111"/>
    <x v="146"/>
    <x v="113"/>
    <x v="131"/>
    <x v="141"/>
    <x v="50"/>
    <x v="118"/>
    <x v="130"/>
    <x v="130"/>
    <x v="94"/>
    <x v="134"/>
    <x v="132"/>
    <x v="115"/>
    <x v="120"/>
    <x v="126"/>
  </r>
  <r>
    <x v="0"/>
    <x v="4"/>
    <x v="6"/>
    <x v="114"/>
    <x v="100"/>
    <x v="120"/>
    <x v="128"/>
    <x v="111"/>
    <x v="134"/>
    <x v="148"/>
    <x v="142"/>
    <x v="124"/>
    <x v="107"/>
    <x v="117"/>
    <x v="142"/>
    <x v="123"/>
    <x v="147"/>
    <x v="140"/>
    <x v="132"/>
    <x v="142"/>
    <x v="0"/>
    <x v="119"/>
    <x v="131"/>
    <x v="131"/>
    <x v="83"/>
    <x v="135"/>
    <x v="133"/>
    <x v="116"/>
    <x v="121"/>
    <x v="127"/>
  </r>
  <r>
    <x v="1"/>
    <x v="4"/>
    <x v="6"/>
    <x v="106"/>
    <x v="126"/>
    <x v="121"/>
    <x v="122"/>
    <x v="109"/>
    <x v="135"/>
    <x v="149"/>
    <x v="143"/>
    <x v="125"/>
    <x v="145"/>
    <x v="90"/>
    <x v="143"/>
    <x v="101"/>
    <x v="148"/>
    <x v="141"/>
    <x v="133"/>
    <x v="143"/>
    <x v="51"/>
    <x v="120"/>
    <x v="132"/>
    <x v="132"/>
    <x v="37"/>
    <x v="116"/>
    <x v="134"/>
    <x v="117"/>
    <x v="122"/>
    <x v="128"/>
  </r>
  <r>
    <x v="2"/>
    <x v="4"/>
    <x v="6"/>
    <x v="108"/>
    <x v="127"/>
    <x v="97"/>
    <x v="129"/>
    <x v="110"/>
    <x v="127"/>
    <x v="150"/>
    <x v="144"/>
    <x v="126"/>
    <x v="146"/>
    <x v="118"/>
    <x v="137"/>
    <x v="124"/>
    <x v="149"/>
    <x v="142"/>
    <x v="134"/>
    <x v="144"/>
    <x v="51"/>
    <x v="115"/>
    <x v="133"/>
    <x v="133"/>
    <x v="73"/>
    <x v="136"/>
    <x v="135"/>
    <x v="118"/>
    <x v="123"/>
    <x v="129"/>
  </r>
  <r>
    <x v="0"/>
    <x v="4"/>
    <x v="7"/>
    <x v="115"/>
    <x v="128"/>
    <x v="122"/>
    <x v="130"/>
    <x v="112"/>
    <x v="136"/>
    <x v="151"/>
    <x v="73"/>
    <x v="116"/>
    <x v="147"/>
    <x v="119"/>
    <x v="144"/>
    <x v="125"/>
    <x v="150"/>
    <x v="143"/>
    <x v="135"/>
    <x v="145"/>
    <x v="0"/>
    <x v="121"/>
    <x v="134"/>
    <x v="134"/>
    <x v="95"/>
    <x v="137"/>
    <x v="136"/>
    <x v="119"/>
    <x v="124"/>
    <x v="130"/>
  </r>
  <r>
    <x v="1"/>
    <x v="4"/>
    <x v="7"/>
    <x v="110"/>
    <x v="97"/>
    <x v="96"/>
    <x v="131"/>
    <x v="63"/>
    <x v="137"/>
    <x v="152"/>
    <x v="145"/>
    <x v="127"/>
    <x v="118"/>
    <x v="120"/>
    <x v="139"/>
    <x v="126"/>
    <x v="151"/>
    <x v="144"/>
    <x v="136"/>
    <x v="109"/>
    <x v="52"/>
    <x v="122"/>
    <x v="91"/>
    <x v="135"/>
    <x v="96"/>
    <x v="104"/>
    <x v="125"/>
    <x v="109"/>
    <x v="92"/>
    <x v="131"/>
  </r>
  <r>
    <x v="2"/>
    <x v="4"/>
    <x v="7"/>
    <x v="116"/>
    <x v="129"/>
    <x v="112"/>
    <x v="128"/>
    <x v="110"/>
    <x v="138"/>
    <x v="58"/>
    <x v="146"/>
    <x v="128"/>
    <x v="136"/>
    <x v="98"/>
    <x v="145"/>
    <x v="125"/>
    <x v="152"/>
    <x v="145"/>
    <x v="108"/>
    <x v="146"/>
    <x v="52"/>
    <x v="98"/>
    <x v="135"/>
    <x v="136"/>
    <x v="97"/>
    <x v="119"/>
    <x v="137"/>
    <x v="120"/>
    <x v="125"/>
    <x v="132"/>
  </r>
  <r>
    <x v="0"/>
    <x v="4"/>
    <x v="8"/>
    <x v="117"/>
    <x v="130"/>
    <x v="102"/>
    <x v="132"/>
    <x v="113"/>
    <x v="139"/>
    <x v="153"/>
    <x v="147"/>
    <x v="119"/>
    <x v="147"/>
    <x v="121"/>
    <x v="146"/>
    <x v="127"/>
    <x v="152"/>
    <x v="146"/>
    <x v="137"/>
    <x v="147"/>
    <x v="0"/>
    <x v="123"/>
    <x v="136"/>
    <x v="137"/>
    <x v="98"/>
    <x v="138"/>
    <x v="138"/>
    <x v="121"/>
    <x v="126"/>
    <x v="133"/>
  </r>
  <r>
    <x v="1"/>
    <x v="4"/>
    <x v="8"/>
    <x v="108"/>
    <x v="131"/>
    <x v="123"/>
    <x v="133"/>
    <x v="85"/>
    <x v="140"/>
    <x v="154"/>
    <x v="148"/>
    <x v="129"/>
    <x v="148"/>
    <x v="80"/>
    <x v="147"/>
    <x v="103"/>
    <x v="153"/>
    <x v="147"/>
    <x v="138"/>
    <x v="111"/>
    <x v="53"/>
    <x v="56"/>
    <x v="137"/>
    <x v="110"/>
    <x v="80"/>
    <x v="139"/>
    <x v="139"/>
    <x v="116"/>
    <x v="127"/>
    <x v="114"/>
  </r>
  <r>
    <x v="2"/>
    <x v="4"/>
    <x v="8"/>
    <x v="118"/>
    <x v="132"/>
    <x v="105"/>
    <x v="134"/>
    <x v="108"/>
    <x v="141"/>
    <x v="155"/>
    <x v="149"/>
    <x v="125"/>
    <x v="136"/>
    <x v="95"/>
    <x v="148"/>
    <x v="124"/>
    <x v="154"/>
    <x v="148"/>
    <x v="139"/>
    <x v="128"/>
    <x v="53"/>
    <x v="124"/>
    <x v="138"/>
    <x v="121"/>
    <x v="99"/>
    <x v="140"/>
    <x v="140"/>
    <x v="122"/>
    <x v="115"/>
    <x v="134"/>
  </r>
  <r>
    <x v="0"/>
    <x v="4"/>
    <x v="9"/>
    <x v="119"/>
    <x v="133"/>
    <x v="124"/>
    <x v="135"/>
    <x v="114"/>
    <x v="142"/>
    <x v="156"/>
    <x v="150"/>
    <x v="130"/>
    <x v="136"/>
    <x v="122"/>
    <x v="149"/>
    <x v="128"/>
    <x v="148"/>
    <x v="149"/>
    <x v="140"/>
    <x v="148"/>
    <x v="0"/>
    <x v="125"/>
    <x v="139"/>
    <x v="138"/>
    <x v="100"/>
    <x v="141"/>
    <x v="141"/>
    <x v="123"/>
    <x v="128"/>
    <x v="135"/>
  </r>
  <r>
    <x v="1"/>
    <x v="4"/>
    <x v="9"/>
    <x v="120"/>
    <x v="134"/>
    <x v="125"/>
    <x v="136"/>
    <x v="77"/>
    <x v="117"/>
    <x v="157"/>
    <x v="151"/>
    <x v="131"/>
    <x v="145"/>
    <x v="123"/>
    <x v="134"/>
    <x v="129"/>
    <x v="155"/>
    <x v="150"/>
    <x v="141"/>
    <x v="96"/>
    <x v="54"/>
    <x v="63"/>
    <x v="140"/>
    <x v="139"/>
    <x v="101"/>
    <x v="142"/>
    <x v="128"/>
    <x v="124"/>
    <x v="127"/>
    <x v="102"/>
  </r>
  <r>
    <x v="2"/>
    <x v="4"/>
    <x v="9"/>
    <x v="121"/>
    <x v="135"/>
    <x v="126"/>
    <x v="137"/>
    <x v="115"/>
    <x v="143"/>
    <x v="158"/>
    <x v="152"/>
    <x v="132"/>
    <x v="115"/>
    <x v="98"/>
    <x v="150"/>
    <x v="130"/>
    <x v="156"/>
    <x v="151"/>
    <x v="142"/>
    <x v="132"/>
    <x v="54"/>
    <x v="126"/>
    <x v="118"/>
    <x v="128"/>
    <x v="76"/>
    <x v="143"/>
    <x v="142"/>
    <x v="125"/>
    <x v="129"/>
    <x v="136"/>
  </r>
  <r>
    <x v="0"/>
    <x v="4"/>
    <x v="11"/>
    <x v="122"/>
    <x v="136"/>
    <x v="127"/>
    <x v="135"/>
    <x v="100"/>
    <x v="144"/>
    <x v="159"/>
    <x v="132"/>
    <x v="133"/>
    <x v="133"/>
    <x v="124"/>
    <x v="151"/>
    <x v="131"/>
    <x v="151"/>
    <x v="152"/>
    <x v="143"/>
    <x v="149"/>
    <x v="0"/>
    <x v="127"/>
    <x v="141"/>
    <x v="140"/>
    <x v="102"/>
    <x v="144"/>
    <x v="143"/>
    <x v="126"/>
    <x v="130"/>
    <x v="137"/>
  </r>
  <r>
    <x v="1"/>
    <x v="4"/>
    <x v="11"/>
    <x v="116"/>
    <x v="94"/>
    <x v="128"/>
    <x v="138"/>
    <x v="116"/>
    <x v="145"/>
    <x v="160"/>
    <x v="153"/>
    <x v="134"/>
    <x v="149"/>
    <x v="84"/>
    <x v="152"/>
    <x v="132"/>
    <x v="157"/>
    <x v="100"/>
    <x v="144"/>
    <x v="150"/>
    <x v="55"/>
    <x v="75"/>
    <x v="142"/>
    <x v="120"/>
    <x v="103"/>
    <x v="130"/>
    <x v="144"/>
    <x v="127"/>
    <x v="97"/>
    <x v="138"/>
  </r>
  <r>
    <x v="2"/>
    <x v="4"/>
    <x v="11"/>
    <x v="123"/>
    <x v="132"/>
    <x v="129"/>
    <x v="139"/>
    <x v="105"/>
    <x v="146"/>
    <x v="161"/>
    <x v="154"/>
    <x v="135"/>
    <x v="126"/>
    <x v="125"/>
    <x v="153"/>
    <x v="133"/>
    <x v="158"/>
    <x v="153"/>
    <x v="145"/>
    <x v="138"/>
    <x v="55"/>
    <x v="119"/>
    <x v="143"/>
    <x v="141"/>
    <x v="99"/>
    <x v="145"/>
    <x v="133"/>
    <x v="128"/>
    <x v="131"/>
    <x v="133"/>
  </r>
  <r>
    <x v="0"/>
    <x v="4"/>
    <x v="12"/>
    <x v="124"/>
    <x v="123"/>
    <x v="130"/>
    <x v="140"/>
    <x v="117"/>
    <x v="147"/>
    <x v="162"/>
    <x v="74"/>
    <x v="136"/>
    <x v="91"/>
    <x v="126"/>
    <x v="151"/>
    <x v="132"/>
    <x v="158"/>
    <x v="154"/>
    <x v="146"/>
    <x v="151"/>
    <x v="0"/>
    <x v="128"/>
    <x v="144"/>
    <x v="142"/>
    <x v="104"/>
    <x v="146"/>
    <x v="145"/>
    <x v="129"/>
    <x v="132"/>
    <x v="139"/>
  </r>
  <r>
    <x v="1"/>
    <x v="4"/>
    <x v="12"/>
    <x v="125"/>
    <x v="137"/>
    <x v="131"/>
    <x v="138"/>
    <x v="118"/>
    <x v="148"/>
    <x v="163"/>
    <x v="155"/>
    <x v="137"/>
    <x v="103"/>
    <x v="127"/>
    <x v="154"/>
    <x v="134"/>
    <x v="159"/>
    <x v="155"/>
    <x v="147"/>
    <x v="152"/>
    <x v="56"/>
    <x v="109"/>
    <x v="97"/>
    <x v="143"/>
    <x v="103"/>
    <x v="147"/>
    <x v="146"/>
    <x v="124"/>
    <x v="114"/>
    <x v="140"/>
  </r>
  <r>
    <x v="2"/>
    <x v="4"/>
    <x v="12"/>
    <x v="126"/>
    <x v="138"/>
    <x v="132"/>
    <x v="141"/>
    <x v="112"/>
    <x v="143"/>
    <x v="164"/>
    <x v="156"/>
    <x v="125"/>
    <x v="94"/>
    <x v="95"/>
    <x v="155"/>
    <x v="126"/>
    <x v="160"/>
    <x v="139"/>
    <x v="148"/>
    <x v="153"/>
    <x v="56"/>
    <x v="129"/>
    <x v="145"/>
    <x v="144"/>
    <x v="105"/>
    <x v="148"/>
    <x v="147"/>
    <x v="130"/>
    <x v="121"/>
    <x v="141"/>
  </r>
  <r>
    <x v="0"/>
    <x v="5"/>
    <x v="0"/>
    <x v="127"/>
    <x v="139"/>
    <x v="133"/>
    <x v="142"/>
    <x v="119"/>
    <x v="149"/>
    <x v="165"/>
    <x v="157"/>
    <x v="111"/>
    <x v="133"/>
    <x v="128"/>
    <x v="156"/>
    <x v="128"/>
    <x v="153"/>
    <x v="156"/>
    <x v="149"/>
    <x v="154"/>
    <x v="0"/>
    <x v="130"/>
    <x v="146"/>
    <x v="145"/>
    <x v="106"/>
    <x v="149"/>
    <x v="148"/>
    <x v="131"/>
    <x v="133"/>
    <x v="142"/>
  </r>
  <r>
    <x v="1"/>
    <x v="5"/>
    <x v="0"/>
    <x v="128"/>
    <x v="123"/>
    <x v="134"/>
    <x v="134"/>
    <x v="91"/>
    <x v="150"/>
    <x v="166"/>
    <x v="158"/>
    <x v="109"/>
    <x v="150"/>
    <x v="129"/>
    <x v="145"/>
    <x v="105"/>
    <x v="161"/>
    <x v="157"/>
    <x v="150"/>
    <x v="104"/>
    <x v="57"/>
    <x v="131"/>
    <x v="147"/>
    <x v="146"/>
    <x v="70"/>
    <x v="150"/>
    <x v="149"/>
    <x v="132"/>
    <x v="134"/>
    <x v="140"/>
  </r>
  <r>
    <x v="2"/>
    <x v="5"/>
    <x v="0"/>
    <x v="129"/>
    <x v="100"/>
    <x v="135"/>
    <x v="143"/>
    <x v="113"/>
    <x v="151"/>
    <x v="167"/>
    <x v="159"/>
    <x v="138"/>
    <x v="118"/>
    <x v="103"/>
    <x v="157"/>
    <x v="135"/>
    <x v="162"/>
    <x v="158"/>
    <x v="151"/>
    <x v="140"/>
    <x v="57"/>
    <x v="129"/>
    <x v="125"/>
    <x v="147"/>
    <x v="107"/>
    <x v="151"/>
    <x v="150"/>
    <x v="133"/>
    <x v="135"/>
    <x v="143"/>
  </r>
  <r>
    <x v="0"/>
    <x v="5"/>
    <x v="1"/>
    <x v="124"/>
    <x v="123"/>
    <x v="136"/>
    <x v="135"/>
    <x v="120"/>
    <x v="152"/>
    <x v="168"/>
    <x v="160"/>
    <x v="139"/>
    <x v="136"/>
    <x v="130"/>
    <x v="158"/>
    <x v="136"/>
    <x v="163"/>
    <x v="159"/>
    <x v="152"/>
    <x v="155"/>
    <x v="0"/>
    <x v="132"/>
    <x v="148"/>
    <x v="148"/>
    <x v="108"/>
    <x v="149"/>
    <x v="143"/>
    <x v="134"/>
    <x v="136"/>
    <x v="144"/>
  </r>
  <r>
    <x v="1"/>
    <x v="5"/>
    <x v="1"/>
    <x v="115"/>
    <x v="131"/>
    <x v="137"/>
    <x v="144"/>
    <x v="121"/>
    <x v="105"/>
    <x v="169"/>
    <x v="161"/>
    <x v="103"/>
    <x v="151"/>
    <x v="129"/>
    <x v="159"/>
    <x v="137"/>
    <x v="164"/>
    <x v="105"/>
    <x v="98"/>
    <x v="156"/>
    <x v="58"/>
    <x v="131"/>
    <x v="149"/>
    <x v="149"/>
    <x v="86"/>
    <x v="114"/>
    <x v="151"/>
    <x v="125"/>
    <x v="137"/>
    <x v="145"/>
  </r>
  <r>
    <x v="2"/>
    <x v="5"/>
    <x v="1"/>
    <x v="119"/>
    <x v="140"/>
    <x v="138"/>
    <x v="145"/>
    <x v="122"/>
    <x v="153"/>
    <x v="68"/>
    <x v="162"/>
    <x v="140"/>
    <x v="148"/>
    <x v="131"/>
    <x v="160"/>
    <x v="100"/>
    <x v="165"/>
    <x v="160"/>
    <x v="153"/>
    <x v="157"/>
    <x v="58"/>
    <x v="133"/>
    <x v="128"/>
    <x v="150"/>
    <x v="109"/>
    <x v="152"/>
    <x v="150"/>
    <x v="135"/>
    <x v="138"/>
    <x v="146"/>
  </r>
  <r>
    <x v="0"/>
    <x v="5"/>
    <x v="2"/>
    <x v="130"/>
    <x v="141"/>
    <x v="139"/>
    <x v="142"/>
    <x v="119"/>
    <x v="154"/>
    <x v="170"/>
    <x v="163"/>
    <x v="140"/>
    <x v="115"/>
    <x v="128"/>
    <x v="161"/>
    <x v="138"/>
    <x v="166"/>
    <x v="161"/>
    <x v="154"/>
    <x v="158"/>
    <x v="0"/>
    <x v="128"/>
    <x v="148"/>
    <x v="151"/>
    <x v="110"/>
    <x v="153"/>
    <x v="152"/>
    <x v="136"/>
    <x v="139"/>
    <x v="147"/>
  </r>
  <r>
    <x v="1"/>
    <x v="5"/>
    <x v="2"/>
    <x v="131"/>
    <x v="128"/>
    <x v="140"/>
    <x v="144"/>
    <x v="123"/>
    <x v="107"/>
    <x v="75"/>
    <x v="48"/>
    <x v="141"/>
    <x v="151"/>
    <x v="100"/>
    <x v="162"/>
    <x v="139"/>
    <x v="167"/>
    <x v="162"/>
    <x v="155"/>
    <x v="159"/>
    <x v="59"/>
    <x v="134"/>
    <x v="150"/>
    <x v="152"/>
    <x v="76"/>
    <x v="154"/>
    <x v="153"/>
    <x v="121"/>
    <x v="140"/>
    <x v="145"/>
  </r>
  <r>
    <x v="2"/>
    <x v="5"/>
    <x v="2"/>
    <x v="132"/>
    <x v="142"/>
    <x v="141"/>
    <x v="146"/>
    <x v="113"/>
    <x v="155"/>
    <x v="171"/>
    <x v="164"/>
    <x v="142"/>
    <x v="145"/>
    <x v="101"/>
    <x v="163"/>
    <x v="105"/>
    <x v="168"/>
    <x v="140"/>
    <x v="123"/>
    <x v="160"/>
    <x v="59"/>
    <x v="135"/>
    <x v="151"/>
    <x v="153"/>
    <x v="100"/>
    <x v="155"/>
    <x v="154"/>
    <x v="137"/>
    <x v="126"/>
    <x v="148"/>
  </r>
  <r>
    <x v="0"/>
    <x v="5"/>
    <x v="3"/>
    <x v="133"/>
    <x v="143"/>
    <x v="142"/>
    <x v="147"/>
    <x v="124"/>
    <x v="156"/>
    <x v="172"/>
    <x v="165"/>
    <x v="143"/>
    <x v="152"/>
    <x v="124"/>
    <x v="164"/>
    <x v="138"/>
    <x v="169"/>
    <x v="163"/>
    <x v="156"/>
    <x v="161"/>
    <x v="0"/>
    <x v="136"/>
    <x v="152"/>
    <x v="154"/>
    <x v="111"/>
    <x v="156"/>
    <x v="155"/>
    <x v="138"/>
    <x v="141"/>
    <x v="149"/>
  </r>
  <r>
    <x v="1"/>
    <x v="5"/>
    <x v="3"/>
    <x v="131"/>
    <x v="144"/>
    <x v="143"/>
    <x v="148"/>
    <x v="125"/>
    <x v="157"/>
    <x v="173"/>
    <x v="166"/>
    <x v="144"/>
    <x v="129"/>
    <x v="132"/>
    <x v="165"/>
    <x v="106"/>
    <x v="170"/>
    <x v="110"/>
    <x v="157"/>
    <x v="162"/>
    <x v="60"/>
    <x v="137"/>
    <x v="108"/>
    <x v="128"/>
    <x v="112"/>
    <x v="157"/>
    <x v="156"/>
    <x v="139"/>
    <x v="142"/>
    <x v="138"/>
  </r>
  <r>
    <x v="2"/>
    <x v="5"/>
    <x v="3"/>
    <x v="124"/>
    <x v="139"/>
    <x v="144"/>
    <x v="149"/>
    <x v="126"/>
    <x v="158"/>
    <x v="174"/>
    <x v="145"/>
    <x v="145"/>
    <x v="153"/>
    <x v="133"/>
    <x v="166"/>
    <x v="140"/>
    <x v="171"/>
    <x v="143"/>
    <x v="158"/>
    <x v="163"/>
    <x v="60"/>
    <x v="135"/>
    <x v="153"/>
    <x v="155"/>
    <x v="113"/>
    <x v="158"/>
    <x v="157"/>
    <x v="140"/>
    <x v="143"/>
    <x v="150"/>
  </r>
  <r>
    <x v="0"/>
    <x v="5"/>
    <x v="4"/>
    <x v="134"/>
    <x v="127"/>
    <x v="140"/>
    <x v="150"/>
    <x v="127"/>
    <x v="159"/>
    <x v="175"/>
    <x v="63"/>
    <x v="146"/>
    <x v="154"/>
    <x v="134"/>
    <x v="167"/>
    <x v="141"/>
    <x v="159"/>
    <x v="164"/>
    <x v="159"/>
    <x v="164"/>
    <x v="0"/>
    <x v="138"/>
    <x v="154"/>
    <x v="156"/>
    <x v="114"/>
    <x v="159"/>
    <x v="158"/>
    <x v="141"/>
    <x v="144"/>
    <x v="139"/>
  </r>
  <r>
    <x v="1"/>
    <x v="5"/>
    <x v="4"/>
    <x v="131"/>
    <x v="145"/>
    <x v="102"/>
    <x v="151"/>
    <x v="91"/>
    <x v="160"/>
    <x v="76"/>
    <x v="38"/>
    <x v="147"/>
    <x v="132"/>
    <x v="102"/>
    <x v="144"/>
    <x v="142"/>
    <x v="172"/>
    <x v="165"/>
    <x v="160"/>
    <x v="137"/>
    <x v="61"/>
    <x v="139"/>
    <x v="155"/>
    <x v="157"/>
    <x v="87"/>
    <x v="160"/>
    <x v="159"/>
    <x v="126"/>
    <x v="145"/>
    <x v="132"/>
  </r>
  <r>
    <x v="2"/>
    <x v="5"/>
    <x v="4"/>
    <x v="127"/>
    <x v="146"/>
    <x v="145"/>
    <x v="152"/>
    <x v="126"/>
    <x v="161"/>
    <x v="81"/>
    <x v="167"/>
    <x v="148"/>
    <x v="121"/>
    <x v="135"/>
    <x v="158"/>
    <x v="143"/>
    <x v="173"/>
    <x v="166"/>
    <x v="161"/>
    <x v="165"/>
    <x v="61"/>
    <x v="140"/>
    <x v="156"/>
    <x v="145"/>
    <x v="115"/>
    <x v="161"/>
    <x v="160"/>
    <x v="142"/>
    <x v="146"/>
    <x v="130"/>
  </r>
  <r>
    <x v="0"/>
    <x v="5"/>
    <x v="5"/>
    <x v="135"/>
    <x v="147"/>
    <x v="146"/>
    <x v="153"/>
    <x v="128"/>
    <x v="162"/>
    <x v="176"/>
    <x v="168"/>
    <x v="149"/>
    <x v="155"/>
    <x v="136"/>
    <x v="167"/>
    <x v="144"/>
    <x v="174"/>
    <x v="167"/>
    <x v="162"/>
    <x v="166"/>
    <x v="0"/>
    <x v="141"/>
    <x v="157"/>
    <x v="156"/>
    <x v="116"/>
    <x v="162"/>
    <x v="161"/>
    <x v="143"/>
    <x v="147"/>
    <x v="151"/>
  </r>
  <r>
    <x v="1"/>
    <x v="5"/>
    <x v="5"/>
    <x v="121"/>
    <x v="148"/>
    <x v="144"/>
    <x v="139"/>
    <x v="125"/>
    <x v="163"/>
    <x v="177"/>
    <x v="169"/>
    <x v="150"/>
    <x v="156"/>
    <x v="137"/>
    <x v="155"/>
    <x v="102"/>
    <x v="175"/>
    <x v="168"/>
    <x v="163"/>
    <x v="167"/>
    <x v="62"/>
    <x v="142"/>
    <x v="158"/>
    <x v="141"/>
    <x v="117"/>
    <x v="163"/>
    <x v="162"/>
    <x v="137"/>
    <x v="148"/>
    <x v="127"/>
  </r>
  <r>
    <x v="2"/>
    <x v="5"/>
    <x v="5"/>
    <x v="136"/>
    <x v="124"/>
    <x v="147"/>
    <x v="154"/>
    <x v="107"/>
    <x v="164"/>
    <x v="178"/>
    <x v="170"/>
    <x v="88"/>
    <x v="157"/>
    <x v="113"/>
    <x v="156"/>
    <x v="145"/>
    <x v="176"/>
    <x v="169"/>
    <x v="132"/>
    <x v="147"/>
    <x v="62"/>
    <x v="125"/>
    <x v="136"/>
    <x v="148"/>
    <x v="118"/>
    <x v="164"/>
    <x v="163"/>
    <x v="144"/>
    <x v="149"/>
    <x v="144"/>
  </r>
  <r>
    <x v="0"/>
    <x v="5"/>
    <x v="6"/>
    <x v="137"/>
    <x v="149"/>
    <x v="148"/>
    <x v="155"/>
    <x v="129"/>
    <x v="165"/>
    <x v="179"/>
    <x v="171"/>
    <x v="151"/>
    <x v="153"/>
    <x v="136"/>
    <x v="168"/>
    <x v="146"/>
    <x v="169"/>
    <x v="170"/>
    <x v="164"/>
    <x v="168"/>
    <x v="0"/>
    <x v="143"/>
    <x v="159"/>
    <x v="158"/>
    <x v="119"/>
    <x v="165"/>
    <x v="164"/>
    <x v="143"/>
    <x v="150"/>
    <x v="152"/>
  </r>
  <r>
    <x v="1"/>
    <x v="5"/>
    <x v="6"/>
    <x v="138"/>
    <x v="150"/>
    <x v="149"/>
    <x v="141"/>
    <x v="130"/>
    <x v="166"/>
    <x v="180"/>
    <x v="35"/>
    <x v="146"/>
    <x v="158"/>
    <x v="138"/>
    <x v="169"/>
    <x v="147"/>
    <x v="177"/>
    <x v="116"/>
    <x v="93"/>
    <x v="169"/>
    <x v="63"/>
    <x v="144"/>
    <x v="118"/>
    <x v="159"/>
    <x v="120"/>
    <x v="148"/>
    <x v="165"/>
    <x v="137"/>
    <x v="151"/>
    <x v="153"/>
  </r>
  <r>
    <x v="2"/>
    <x v="5"/>
    <x v="6"/>
    <x v="139"/>
    <x v="151"/>
    <x v="150"/>
    <x v="156"/>
    <x v="114"/>
    <x v="167"/>
    <x v="181"/>
    <x v="172"/>
    <x v="152"/>
    <x v="159"/>
    <x v="113"/>
    <x v="170"/>
    <x v="148"/>
    <x v="178"/>
    <x v="171"/>
    <x v="165"/>
    <x v="170"/>
    <x v="63"/>
    <x v="145"/>
    <x v="160"/>
    <x v="160"/>
    <x v="121"/>
    <x v="166"/>
    <x v="166"/>
    <x v="144"/>
    <x v="152"/>
    <x v="139"/>
  </r>
  <r>
    <x v="0"/>
    <x v="5"/>
    <x v="7"/>
    <x v="140"/>
    <x v="152"/>
    <x v="149"/>
    <x v="157"/>
    <x v="131"/>
    <x v="168"/>
    <x v="182"/>
    <x v="173"/>
    <x v="103"/>
    <x v="97"/>
    <x v="139"/>
    <x v="171"/>
    <x v="149"/>
    <x v="179"/>
    <x v="172"/>
    <x v="166"/>
    <x v="171"/>
    <x v="0"/>
    <x v="146"/>
    <x v="161"/>
    <x v="161"/>
    <x v="122"/>
    <x v="167"/>
    <x v="167"/>
    <x v="145"/>
    <x v="153"/>
    <x v="154"/>
  </r>
  <r>
    <x v="1"/>
    <x v="5"/>
    <x v="7"/>
    <x v="141"/>
    <x v="153"/>
    <x v="98"/>
    <x v="146"/>
    <x v="132"/>
    <x v="169"/>
    <x v="183"/>
    <x v="174"/>
    <x v="94"/>
    <x v="160"/>
    <x v="112"/>
    <x v="163"/>
    <x v="130"/>
    <x v="180"/>
    <x v="173"/>
    <x v="167"/>
    <x v="144"/>
    <x v="64"/>
    <x v="98"/>
    <x v="143"/>
    <x v="162"/>
    <x v="123"/>
    <x v="133"/>
    <x v="168"/>
    <x v="146"/>
    <x v="154"/>
    <x v="155"/>
  </r>
  <r>
    <x v="2"/>
    <x v="5"/>
    <x v="7"/>
    <x v="142"/>
    <x v="154"/>
    <x v="151"/>
    <x v="158"/>
    <x v="133"/>
    <x v="170"/>
    <x v="155"/>
    <x v="64"/>
    <x v="153"/>
    <x v="161"/>
    <x v="126"/>
    <x v="172"/>
    <x v="150"/>
    <x v="173"/>
    <x v="174"/>
    <x v="168"/>
    <x v="172"/>
    <x v="64"/>
    <x v="147"/>
    <x v="141"/>
    <x v="163"/>
    <x v="124"/>
    <x v="168"/>
    <x v="169"/>
    <x v="144"/>
    <x v="155"/>
    <x v="156"/>
  </r>
  <r>
    <x v="0"/>
    <x v="5"/>
    <x v="8"/>
    <x v="143"/>
    <x v="155"/>
    <x v="98"/>
    <x v="159"/>
    <x v="134"/>
    <x v="157"/>
    <x v="184"/>
    <x v="175"/>
    <x v="107"/>
    <x v="135"/>
    <x v="140"/>
    <x v="173"/>
    <x v="151"/>
    <x v="161"/>
    <x v="172"/>
    <x v="169"/>
    <x v="171"/>
    <x v="0"/>
    <x v="148"/>
    <x v="162"/>
    <x v="164"/>
    <x v="125"/>
    <x v="169"/>
    <x v="170"/>
    <x v="147"/>
    <x v="156"/>
    <x v="157"/>
  </r>
  <r>
    <x v="1"/>
    <x v="5"/>
    <x v="8"/>
    <x v="144"/>
    <x v="128"/>
    <x v="152"/>
    <x v="135"/>
    <x v="75"/>
    <x v="171"/>
    <x v="185"/>
    <x v="176"/>
    <x v="154"/>
    <x v="162"/>
    <x v="141"/>
    <x v="174"/>
    <x v="152"/>
    <x v="181"/>
    <x v="175"/>
    <x v="117"/>
    <x v="173"/>
    <x v="65"/>
    <x v="149"/>
    <x v="125"/>
    <x v="165"/>
    <x v="126"/>
    <x v="170"/>
    <x v="171"/>
    <x v="136"/>
    <x v="132"/>
    <x v="158"/>
  </r>
  <r>
    <x v="2"/>
    <x v="5"/>
    <x v="8"/>
    <x v="145"/>
    <x v="156"/>
    <x v="153"/>
    <x v="150"/>
    <x v="103"/>
    <x v="172"/>
    <x v="186"/>
    <x v="170"/>
    <x v="145"/>
    <x v="100"/>
    <x v="142"/>
    <x v="164"/>
    <x v="128"/>
    <x v="170"/>
    <x v="176"/>
    <x v="170"/>
    <x v="174"/>
    <x v="65"/>
    <x v="130"/>
    <x v="163"/>
    <x v="156"/>
    <x v="127"/>
    <x v="171"/>
    <x v="172"/>
    <x v="148"/>
    <x v="157"/>
    <x v="159"/>
  </r>
  <r>
    <x v="0"/>
    <x v="5"/>
    <x v="9"/>
    <x v="146"/>
    <x v="157"/>
    <x v="154"/>
    <x v="140"/>
    <x v="124"/>
    <x v="173"/>
    <x v="187"/>
    <x v="170"/>
    <x v="154"/>
    <x v="100"/>
    <x v="143"/>
    <x v="171"/>
    <x v="153"/>
    <x v="182"/>
    <x v="177"/>
    <x v="171"/>
    <x v="164"/>
    <x v="0"/>
    <x v="150"/>
    <x v="164"/>
    <x v="166"/>
    <x v="128"/>
    <x v="172"/>
    <x v="173"/>
    <x v="149"/>
    <x v="158"/>
    <x v="160"/>
  </r>
  <r>
    <x v="1"/>
    <x v="5"/>
    <x v="9"/>
    <x v="135"/>
    <x v="158"/>
    <x v="155"/>
    <x v="135"/>
    <x v="99"/>
    <x v="174"/>
    <x v="188"/>
    <x v="40"/>
    <x v="155"/>
    <x v="160"/>
    <x v="114"/>
    <x v="175"/>
    <x v="145"/>
    <x v="183"/>
    <x v="178"/>
    <x v="95"/>
    <x v="125"/>
    <x v="66"/>
    <x v="151"/>
    <x v="165"/>
    <x v="148"/>
    <x v="108"/>
    <x v="173"/>
    <x v="174"/>
    <x v="138"/>
    <x v="136"/>
    <x v="161"/>
  </r>
  <r>
    <x v="2"/>
    <x v="5"/>
    <x v="9"/>
    <x v="134"/>
    <x v="159"/>
    <x v="156"/>
    <x v="140"/>
    <x v="97"/>
    <x v="175"/>
    <x v="84"/>
    <x v="58"/>
    <x v="156"/>
    <x v="163"/>
    <x v="144"/>
    <x v="176"/>
    <x v="129"/>
    <x v="184"/>
    <x v="154"/>
    <x v="135"/>
    <x v="175"/>
    <x v="67"/>
    <x v="152"/>
    <x v="157"/>
    <x v="167"/>
    <x v="129"/>
    <x v="174"/>
    <x v="175"/>
    <x v="147"/>
    <x v="159"/>
    <x v="162"/>
  </r>
  <r>
    <x v="0"/>
    <x v="5"/>
    <x v="11"/>
    <x v="133"/>
    <x v="160"/>
    <x v="146"/>
    <x v="140"/>
    <x v="135"/>
    <x v="134"/>
    <x v="189"/>
    <x v="177"/>
    <x v="157"/>
    <x v="164"/>
    <x v="145"/>
    <x v="177"/>
    <x v="144"/>
    <x v="185"/>
    <x v="179"/>
    <x v="172"/>
    <x v="176"/>
    <x v="0"/>
    <x v="153"/>
    <x v="166"/>
    <x v="168"/>
    <x v="130"/>
    <x v="175"/>
    <x v="176"/>
    <x v="150"/>
    <x v="160"/>
    <x v="163"/>
  </r>
  <r>
    <x v="1"/>
    <x v="5"/>
    <x v="11"/>
    <x v="147"/>
    <x v="161"/>
    <x v="157"/>
    <x v="149"/>
    <x v="110"/>
    <x v="143"/>
    <x v="190"/>
    <x v="178"/>
    <x v="158"/>
    <x v="165"/>
    <x v="146"/>
    <x v="178"/>
    <x v="141"/>
    <x v="186"/>
    <x v="133"/>
    <x v="97"/>
    <x v="177"/>
    <x v="67"/>
    <x v="133"/>
    <x v="167"/>
    <x v="169"/>
    <x v="98"/>
    <x v="158"/>
    <x v="177"/>
    <x v="151"/>
    <x v="161"/>
    <x v="164"/>
  </r>
  <r>
    <x v="2"/>
    <x v="5"/>
    <x v="11"/>
    <x v="134"/>
    <x v="162"/>
    <x v="158"/>
    <x v="160"/>
    <x v="97"/>
    <x v="176"/>
    <x v="84"/>
    <x v="58"/>
    <x v="156"/>
    <x v="166"/>
    <x v="147"/>
    <x v="176"/>
    <x v="129"/>
    <x v="184"/>
    <x v="154"/>
    <x v="170"/>
    <x v="178"/>
    <x v="67"/>
    <x v="141"/>
    <x v="157"/>
    <x v="167"/>
    <x v="129"/>
    <x v="174"/>
    <x v="175"/>
    <x v="147"/>
    <x v="159"/>
    <x v="162"/>
  </r>
  <r>
    <x v="0"/>
    <x v="5"/>
    <x v="12"/>
    <x v="133"/>
    <x v="163"/>
    <x v="159"/>
    <x v="147"/>
    <x v="136"/>
    <x v="110"/>
    <x v="191"/>
    <x v="61"/>
    <x v="92"/>
    <x v="129"/>
    <x v="148"/>
    <x v="179"/>
    <x v="123"/>
    <x v="187"/>
    <x v="180"/>
    <x v="173"/>
    <x v="176"/>
    <x v="0"/>
    <x v="148"/>
    <x v="168"/>
    <x v="170"/>
    <x v="131"/>
    <x v="176"/>
    <x v="178"/>
    <x v="152"/>
    <x v="162"/>
    <x v="165"/>
  </r>
  <r>
    <x v="1"/>
    <x v="5"/>
    <x v="12"/>
    <x v="148"/>
    <x v="164"/>
    <x v="160"/>
    <x v="149"/>
    <x v="110"/>
    <x v="107"/>
    <x v="192"/>
    <x v="179"/>
    <x v="159"/>
    <x v="111"/>
    <x v="93"/>
    <x v="180"/>
    <x v="100"/>
    <x v="188"/>
    <x v="181"/>
    <x v="122"/>
    <x v="132"/>
    <x v="68"/>
    <x v="154"/>
    <x v="169"/>
    <x v="171"/>
    <x v="132"/>
    <x v="177"/>
    <x v="179"/>
    <x v="153"/>
    <x v="130"/>
    <x v="155"/>
  </r>
  <r>
    <x v="2"/>
    <x v="5"/>
    <x v="12"/>
    <x v="139"/>
    <x v="165"/>
    <x v="161"/>
    <x v="152"/>
    <x v="101"/>
    <x v="135"/>
    <x v="83"/>
    <x v="155"/>
    <x v="93"/>
    <x v="164"/>
    <x v="139"/>
    <x v="181"/>
    <x v="98"/>
    <x v="189"/>
    <x v="182"/>
    <x v="174"/>
    <x v="175"/>
    <x v="68"/>
    <x v="155"/>
    <x v="170"/>
    <x v="172"/>
    <x v="121"/>
    <x v="159"/>
    <x v="180"/>
    <x v="154"/>
    <x v="163"/>
    <x v="166"/>
  </r>
  <r>
    <x v="0"/>
    <x v="6"/>
    <x v="0"/>
    <x v="127"/>
    <x v="166"/>
    <x v="162"/>
    <x v="147"/>
    <x v="137"/>
    <x v="105"/>
    <x v="193"/>
    <x v="180"/>
    <x v="150"/>
    <x v="159"/>
    <x v="149"/>
    <x v="182"/>
    <x v="108"/>
    <x v="190"/>
    <x v="183"/>
    <x v="164"/>
    <x v="179"/>
    <x v="0"/>
    <x v="156"/>
    <x v="171"/>
    <x v="170"/>
    <x v="133"/>
    <x v="178"/>
    <x v="181"/>
    <x v="155"/>
    <x v="164"/>
    <x v="167"/>
  </r>
  <r>
    <x v="1"/>
    <x v="6"/>
    <x v="0"/>
    <x v="142"/>
    <x v="167"/>
    <x v="163"/>
    <x v="161"/>
    <x v="110"/>
    <x v="130"/>
    <x v="194"/>
    <x v="181"/>
    <x v="160"/>
    <x v="109"/>
    <x v="93"/>
    <x v="183"/>
    <x v="154"/>
    <x v="191"/>
    <x v="153"/>
    <x v="175"/>
    <x v="180"/>
    <x v="69"/>
    <x v="157"/>
    <x v="172"/>
    <x v="173"/>
    <x v="81"/>
    <x v="179"/>
    <x v="182"/>
    <x v="156"/>
    <x v="165"/>
    <x v="155"/>
  </r>
  <r>
    <x v="2"/>
    <x v="6"/>
    <x v="0"/>
    <x v="133"/>
    <x v="168"/>
    <x v="164"/>
    <x v="152"/>
    <x v="138"/>
    <x v="177"/>
    <x v="195"/>
    <x v="182"/>
    <x v="85"/>
    <x v="161"/>
    <x v="150"/>
    <x v="181"/>
    <x v="108"/>
    <x v="192"/>
    <x v="184"/>
    <x v="176"/>
    <x v="181"/>
    <x v="69"/>
    <x v="158"/>
    <x v="173"/>
    <x v="174"/>
    <x v="108"/>
    <x v="180"/>
    <x v="176"/>
    <x v="157"/>
    <x v="166"/>
    <x v="168"/>
  </r>
  <r>
    <x v="0"/>
    <x v="6"/>
    <x v="1"/>
    <x v="130"/>
    <x v="169"/>
    <x v="149"/>
    <x v="156"/>
    <x v="129"/>
    <x v="111"/>
    <x v="196"/>
    <x v="65"/>
    <x v="161"/>
    <x v="167"/>
    <x v="151"/>
    <x v="184"/>
    <x v="105"/>
    <x v="193"/>
    <x v="185"/>
    <x v="169"/>
    <x v="179"/>
    <x v="0"/>
    <x v="152"/>
    <x v="171"/>
    <x v="175"/>
    <x v="134"/>
    <x v="181"/>
    <x v="183"/>
    <x v="158"/>
    <x v="167"/>
    <x v="167"/>
  </r>
  <r>
    <x v="1"/>
    <x v="6"/>
    <x v="1"/>
    <x v="143"/>
    <x v="170"/>
    <x v="165"/>
    <x v="161"/>
    <x v="108"/>
    <x v="108"/>
    <x v="197"/>
    <x v="62"/>
    <x v="160"/>
    <x v="168"/>
    <x v="152"/>
    <x v="185"/>
    <x v="103"/>
    <x v="194"/>
    <x v="186"/>
    <x v="177"/>
    <x v="182"/>
    <x v="70"/>
    <x v="159"/>
    <x v="153"/>
    <x v="176"/>
    <x v="90"/>
    <x v="182"/>
    <x v="182"/>
    <x v="159"/>
    <x v="168"/>
    <x v="169"/>
  </r>
  <r>
    <x v="2"/>
    <x v="6"/>
    <x v="1"/>
    <x v="135"/>
    <x v="171"/>
    <x v="166"/>
    <x v="162"/>
    <x v="101"/>
    <x v="145"/>
    <x v="198"/>
    <x v="177"/>
    <x v="162"/>
    <x v="103"/>
    <x v="144"/>
    <x v="186"/>
    <x v="140"/>
    <x v="195"/>
    <x v="176"/>
    <x v="137"/>
    <x v="174"/>
    <x v="70"/>
    <x v="160"/>
    <x v="174"/>
    <x v="177"/>
    <x v="135"/>
    <x v="183"/>
    <x v="184"/>
    <x v="160"/>
    <x v="156"/>
    <x v="170"/>
  </r>
  <r>
    <x v="0"/>
    <x v="6"/>
    <x v="2"/>
    <x v="136"/>
    <x v="172"/>
    <x v="167"/>
    <x v="156"/>
    <x v="129"/>
    <x v="113"/>
    <x v="72"/>
    <x v="167"/>
    <x v="161"/>
    <x v="159"/>
    <x v="151"/>
    <x v="187"/>
    <x v="154"/>
    <x v="196"/>
    <x v="164"/>
    <x v="169"/>
    <x v="183"/>
    <x v="0"/>
    <x v="161"/>
    <x v="175"/>
    <x v="178"/>
    <x v="125"/>
    <x v="184"/>
    <x v="183"/>
    <x v="161"/>
    <x v="169"/>
    <x v="171"/>
  </r>
  <r>
    <x v="1"/>
    <x v="6"/>
    <x v="2"/>
    <x v="149"/>
    <x v="173"/>
    <x v="129"/>
    <x v="140"/>
    <x v="108"/>
    <x v="135"/>
    <x v="199"/>
    <x v="183"/>
    <x v="160"/>
    <x v="151"/>
    <x v="118"/>
    <x v="188"/>
    <x v="127"/>
    <x v="197"/>
    <x v="158"/>
    <x v="178"/>
    <x v="135"/>
    <x v="71"/>
    <x v="118"/>
    <x v="176"/>
    <x v="179"/>
    <x v="136"/>
    <x v="141"/>
    <x v="185"/>
    <x v="162"/>
    <x v="170"/>
    <x v="172"/>
  </r>
  <r>
    <x v="2"/>
    <x v="6"/>
    <x v="2"/>
    <x v="150"/>
    <x v="169"/>
    <x v="138"/>
    <x v="154"/>
    <x v="101"/>
    <x v="178"/>
    <x v="174"/>
    <x v="184"/>
    <x v="162"/>
    <x v="100"/>
    <x v="153"/>
    <x v="171"/>
    <x v="143"/>
    <x v="198"/>
    <x v="187"/>
    <x v="179"/>
    <x v="178"/>
    <x v="71"/>
    <x v="145"/>
    <x v="161"/>
    <x v="180"/>
    <x v="110"/>
    <x v="185"/>
    <x v="184"/>
    <x v="163"/>
    <x v="171"/>
    <x v="156"/>
  </r>
  <r>
    <x v="0"/>
    <x v="6"/>
    <x v="4"/>
    <x v="134"/>
    <x v="174"/>
    <x v="168"/>
    <x v="158"/>
    <x v="128"/>
    <x v="179"/>
    <x v="200"/>
    <x v="60"/>
    <x v="163"/>
    <x v="125"/>
    <x v="154"/>
    <x v="187"/>
    <x v="135"/>
    <x v="181"/>
    <x v="167"/>
    <x v="180"/>
    <x v="184"/>
    <x v="0"/>
    <x v="162"/>
    <x v="168"/>
    <x v="181"/>
    <x v="137"/>
    <x v="186"/>
    <x v="186"/>
    <x v="164"/>
    <x v="172"/>
    <x v="163"/>
  </r>
  <r>
    <x v="1"/>
    <x v="6"/>
    <x v="4"/>
    <x v="151"/>
    <x v="175"/>
    <x v="141"/>
    <x v="147"/>
    <x v="89"/>
    <x v="166"/>
    <x v="201"/>
    <x v="185"/>
    <x v="164"/>
    <x v="163"/>
    <x v="155"/>
    <x v="176"/>
    <x v="155"/>
    <x v="199"/>
    <x v="188"/>
    <x v="131"/>
    <x v="185"/>
    <x v="72"/>
    <x v="115"/>
    <x v="177"/>
    <x v="182"/>
    <x v="120"/>
    <x v="187"/>
    <x v="173"/>
    <x v="165"/>
    <x v="139"/>
    <x v="173"/>
  </r>
  <r>
    <x v="2"/>
    <x v="6"/>
    <x v="4"/>
    <x v="142"/>
    <x v="176"/>
    <x v="169"/>
    <x v="156"/>
    <x v="101"/>
    <x v="180"/>
    <x v="202"/>
    <x v="186"/>
    <x v="92"/>
    <x v="143"/>
    <x v="156"/>
    <x v="189"/>
    <x v="156"/>
    <x v="200"/>
    <x v="189"/>
    <x v="181"/>
    <x v="149"/>
    <x v="72"/>
    <x v="163"/>
    <x v="174"/>
    <x v="183"/>
    <x v="138"/>
    <x v="188"/>
    <x v="187"/>
    <x v="163"/>
    <x v="173"/>
    <x v="174"/>
  </r>
  <r>
    <x v="0"/>
    <x v="6"/>
    <x v="5"/>
    <x v="150"/>
    <x v="177"/>
    <x v="170"/>
    <x v="153"/>
    <x v="139"/>
    <x v="181"/>
    <x v="203"/>
    <x v="187"/>
    <x v="144"/>
    <x v="109"/>
    <x v="157"/>
    <x v="190"/>
    <x v="157"/>
    <x v="201"/>
    <x v="190"/>
    <x v="182"/>
    <x v="184"/>
    <x v="0"/>
    <x v="164"/>
    <x v="178"/>
    <x v="184"/>
    <x v="137"/>
    <x v="189"/>
    <x v="188"/>
    <x v="166"/>
    <x v="174"/>
    <x v="175"/>
  </r>
  <r>
    <x v="1"/>
    <x v="6"/>
    <x v="5"/>
    <x v="152"/>
    <x v="178"/>
    <x v="171"/>
    <x v="155"/>
    <x v="89"/>
    <x v="182"/>
    <x v="204"/>
    <x v="188"/>
    <x v="146"/>
    <x v="163"/>
    <x v="103"/>
    <x v="191"/>
    <x v="158"/>
    <x v="202"/>
    <x v="140"/>
    <x v="131"/>
    <x v="186"/>
    <x v="73"/>
    <x v="165"/>
    <x v="156"/>
    <x v="185"/>
    <x v="139"/>
    <x v="149"/>
    <x v="189"/>
    <x v="167"/>
    <x v="175"/>
    <x v="157"/>
  </r>
  <r>
    <x v="2"/>
    <x v="6"/>
    <x v="5"/>
    <x v="153"/>
    <x v="179"/>
    <x v="157"/>
    <x v="163"/>
    <x v="133"/>
    <x v="183"/>
    <x v="166"/>
    <x v="189"/>
    <x v="159"/>
    <x v="164"/>
    <x v="158"/>
    <x v="173"/>
    <x v="149"/>
    <x v="194"/>
    <x v="191"/>
    <x v="181"/>
    <x v="187"/>
    <x v="73"/>
    <x v="166"/>
    <x v="161"/>
    <x v="186"/>
    <x v="110"/>
    <x v="190"/>
    <x v="190"/>
    <x v="168"/>
    <x v="176"/>
    <x v="176"/>
  </r>
  <r>
    <x v="0"/>
    <x v="6"/>
    <x v="6"/>
    <x v="137"/>
    <x v="180"/>
    <x v="172"/>
    <x v="164"/>
    <x v="140"/>
    <x v="184"/>
    <x v="51"/>
    <x v="190"/>
    <x v="165"/>
    <x v="169"/>
    <x v="159"/>
    <x v="192"/>
    <x v="159"/>
    <x v="203"/>
    <x v="180"/>
    <x v="180"/>
    <x v="188"/>
    <x v="0"/>
    <x v="143"/>
    <x v="175"/>
    <x v="187"/>
    <x v="140"/>
    <x v="191"/>
    <x v="191"/>
    <x v="169"/>
    <x v="177"/>
    <x v="177"/>
  </r>
  <r>
    <x v="1"/>
    <x v="6"/>
    <x v="6"/>
    <x v="154"/>
    <x v="181"/>
    <x v="173"/>
    <x v="165"/>
    <x v="141"/>
    <x v="185"/>
    <x v="205"/>
    <x v="191"/>
    <x v="146"/>
    <x v="170"/>
    <x v="160"/>
    <x v="193"/>
    <x v="160"/>
    <x v="204"/>
    <x v="192"/>
    <x v="183"/>
    <x v="189"/>
    <x v="74"/>
    <x v="83"/>
    <x v="179"/>
    <x v="188"/>
    <x v="141"/>
    <x v="192"/>
    <x v="192"/>
    <x v="170"/>
    <x v="178"/>
    <x v="178"/>
  </r>
  <r>
    <x v="2"/>
    <x v="6"/>
    <x v="6"/>
    <x v="146"/>
    <x v="182"/>
    <x v="139"/>
    <x v="166"/>
    <x v="142"/>
    <x v="186"/>
    <x v="206"/>
    <x v="192"/>
    <x v="88"/>
    <x v="169"/>
    <x v="161"/>
    <x v="184"/>
    <x v="161"/>
    <x v="205"/>
    <x v="193"/>
    <x v="184"/>
    <x v="190"/>
    <x v="74"/>
    <x v="167"/>
    <x v="180"/>
    <x v="189"/>
    <x v="142"/>
    <x v="193"/>
    <x v="193"/>
    <x v="171"/>
    <x v="179"/>
    <x v="179"/>
  </r>
  <r>
    <x v="0"/>
    <x v="6"/>
    <x v="7"/>
    <x v="140"/>
    <x v="183"/>
    <x v="158"/>
    <x v="167"/>
    <x v="143"/>
    <x v="138"/>
    <x v="207"/>
    <x v="137"/>
    <x v="166"/>
    <x v="171"/>
    <x v="159"/>
    <x v="194"/>
    <x v="162"/>
    <x v="206"/>
    <x v="194"/>
    <x v="180"/>
    <x v="191"/>
    <x v="0"/>
    <x v="161"/>
    <x v="181"/>
    <x v="190"/>
    <x v="143"/>
    <x v="194"/>
    <x v="194"/>
    <x v="172"/>
    <x v="180"/>
    <x v="180"/>
  </r>
  <r>
    <x v="1"/>
    <x v="6"/>
    <x v="7"/>
    <x v="155"/>
    <x v="184"/>
    <x v="174"/>
    <x v="168"/>
    <x v="92"/>
    <x v="187"/>
    <x v="208"/>
    <x v="193"/>
    <x v="167"/>
    <x v="172"/>
    <x v="108"/>
    <x v="184"/>
    <x v="163"/>
    <x v="207"/>
    <x v="195"/>
    <x v="106"/>
    <x v="192"/>
    <x v="75"/>
    <x v="168"/>
    <x v="182"/>
    <x v="191"/>
    <x v="144"/>
    <x v="195"/>
    <x v="195"/>
    <x v="173"/>
    <x v="181"/>
    <x v="179"/>
  </r>
  <r>
    <x v="2"/>
    <x v="6"/>
    <x v="7"/>
    <x v="156"/>
    <x v="185"/>
    <x v="175"/>
    <x v="169"/>
    <x v="120"/>
    <x v="152"/>
    <x v="209"/>
    <x v="194"/>
    <x v="91"/>
    <x v="137"/>
    <x v="162"/>
    <x v="190"/>
    <x v="164"/>
    <x v="208"/>
    <x v="196"/>
    <x v="140"/>
    <x v="193"/>
    <x v="75"/>
    <x v="169"/>
    <x v="183"/>
    <x v="192"/>
    <x v="145"/>
    <x v="196"/>
    <x v="196"/>
    <x v="174"/>
    <x v="182"/>
    <x v="181"/>
  </r>
  <r>
    <x v="0"/>
    <x v="6"/>
    <x v="8"/>
    <x v="156"/>
    <x v="183"/>
    <x v="141"/>
    <x v="170"/>
    <x v="144"/>
    <x v="188"/>
    <x v="210"/>
    <x v="195"/>
    <x v="155"/>
    <x v="173"/>
    <x v="159"/>
    <x v="195"/>
    <x v="165"/>
    <x v="209"/>
    <x v="179"/>
    <x v="180"/>
    <x v="194"/>
    <x v="0"/>
    <x v="162"/>
    <x v="184"/>
    <x v="193"/>
    <x v="146"/>
    <x v="197"/>
    <x v="197"/>
    <x v="175"/>
    <x v="183"/>
    <x v="182"/>
  </r>
  <r>
    <x v="1"/>
    <x v="6"/>
    <x v="8"/>
    <x v="157"/>
    <x v="186"/>
    <x v="176"/>
    <x v="168"/>
    <x v="96"/>
    <x v="189"/>
    <x v="211"/>
    <x v="196"/>
    <x v="168"/>
    <x v="174"/>
    <x v="110"/>
    <x v="187"/>
    <x v="166"/>
    <x v="210"/>
    <x v="143"/>
    <x v="106"/>
    <x v="195"/>
    <x v="76"/>
    <x v="106"/>
    <x v="185"/>
    <x v="194"/>
    <x v="98"/>
    <x v="198"/>
    <x v="187"/>
    <x v="176"/>
    <x v="184"/>
    <x v="183"/>
  </r>
  <r>
    <x v="2"/>
    <x v="6"/>
    <x v="8"/>
    <x v="158"/>
    <x v="187"/>
    <x v="177"/>
    <x v="171"/>
    <x v="124"/>
    <x v="190"/>
    <x v="157"/>
    <x v="197"/>
    <x v="169"/>
    <x v="175"/>
    <x v="163"/>
    <x v="196"/>
    <x v="167"/>
    <x v="211"/>
    <x v="161"/>
    <x v="140"/>
    <x v="193"/>
    <x v="76"/>
    <x v="170"/>
    <x v="186"/>
    <x v="195"/>
    <x v="147"/>
    <x v="199"/>
    <x v="181"/>
    <x v="177"/>
    <x v="185"/>
    <x v="184"/>
  </r>
  <r>
    <x v="0"/>
    <x v="6"/>
    <x v="9"/>
    <x v="159"/>
    <x v="188"/>
    <x v="178"/>
    <x v="172"/>
    <x v="145"/>
    <x v="191"/>
    <x v="212"/>
    <x v="198"/>
    <x v="170"/>
    <x v="128"/>
    <x v="164"/>
    <x v="197"/>
    <x v="168"/>
    <x v="212"/>
    <x v="179"/>
    <x v="185"/>
    <x v="194"/>
    <x v="0"/>
    <x v="146"/>
    <x v="187"/>
    <x v="196"/>
    <x v="148"/>
    <x v="200"/>
    <x v="198"/>
    <x v="178"/>
    <x v="186"/>
    <x v="185"/>
  </r>
  <r>
    <x v="1"/>
    <x v="6"/>
    <x v="9"/>
    <x v="160"/>
    <x v="189"/>
    <x v="179"/>
    <x v="173"/>
    <x v="97"/>
    <x v="170"/>
    <x v="213"/>
    <x v="154"/>
    <x v="108"/>
    <x v="176"/>
    <x v="165"/>
    <x v="196"/>
    <x v="169"/>
    <x v="213"/>
    <x v="197"/>
    <x v="186"/>
    <x v="196"/>
    <x v="77"/>
    <x v="171"/>
    <x v="188"/>
    <x v="197"/>
    <x v="149"/>
    <x v="201"/>
    <x v="199"/>
    <x v="179"/>
    <x v="150"/>
    <x v="186"/>
  </r>
  <r>
    <x v="2"/>
    <x v="6"/>
    <x v="9"/>
    <x v="161"/>
    <x v="190"/>
    <x v="180"/>
    <x v="174"/>
    <x v="137"/>
    <x v="136"/>
    <x v="214"/>
    <x v="199"/>
    <x v="168"/>
    <x v="127"/>
    <x v="166"/>
    <x v="198"/>
    <x v="170"/>
    <x v="214"/>
    <x v="198"/>
    <x v="187"/>
    <x v="197"/>
    <x v="77"/>
    <x v="172"/>
    <x v="189"/>
    <x v="198"/>
    <x v="150"/>
    <x v="202"/>
    <x v="200"/>
    <x v="180"/>
    <x v="187"/>
    <x v="187"/>
  </r>
  <r>
    <x v="0"/>
    <x v="6"/>
    <x v="11"/>
    <x v="161"/>
    <x v="191"/>
    <x v="133"/>
    <x v="175"/>
    <x v="146"/>
    <x v="155"/>
    <x v="215"/>
    <x v="141"/>
    <x v="101"/>
    <x v="177"/>
    <x v="167"/>
    <x v="199"/>
    <x v="171"/>
    <x v="204"/>
    <x v="199"/>
    <x v="188"/>
    <x v="198"/>
    <x v="0"/>
    <x v="173"/>
    <x v="190"/>
    <x v="199"/>
    <x v="151"/>
    <x v="203"/>
    <x v="201"/>
    <x v="181"/>
    <x v="188"/>
    <x v="188"/>
  </r>
  <r>
    <x v="1"/>
    <x v="6"/>
    <x v="11"/>
    <x v="162"/>
    <x v="192"/>
    <x v="181"/>
    <x v="176"/>
    <x v="147"/>
    <x v="192"/>
    <x v="216"/>
    <x v="200"/>
    <x v="171"/>
    <x v="178"/>
    <x v="130"/>
    <x v="195"/>
    <x v="172"/>
    <x v="215"/>
    <x v="200"/>
    <x v="189"/>
    <x v="199"/>
    <x v="78"/>
    <x v="126"/>
    <x v="191"/>
    <x v="200"/>
    <x v="152"/>
    <x v="180"/>
    <x v="202"/>
    <x v="182"/>
    <x v="159"/>
    <x v="189"/>
  </r>
  <r>
    <x v="2"/>
    <x v="6"/>
    <x v="11"/>
    <x v="163"/>
    <x v="193"/>
    <x v="182"/>
    <x v="177"/>
    <x v="139"/>
    <x v="193"/>
    <x v="217"/>
    <x v="201"/>
    <x v="141"/>
    <x v="179"/>
    <x v="168"/>
    <x v="200"/>
    <x v="169"/>
    <x v="207"/>
    <x v="201"/>
    <x v="190"/>
    <x v="200"/>
    <x v="78"/>
    <x v="130"/>
    <x v="192"/>
    <x v="175"/>
    <x v="153"/>
    <x v="204"/>
    <x v="183"/>
    <x v="178"/>
    <x v="189"/>
    <x v="190"/>
  </r>
  <r>
    <x v="0"/>
    <x v="6"/>
    <x v="12"/>
    <x v="164"/>
    <x v="194"/>
    <x v="183"/>
    <x v="178"/>
    <x v="148"/>
    <x v="194"/>
    <x v="218"/>
    <x v="202"/>
    <x v="170"/>
    <x v="180"/>
    <x v="169"/>
    <x v="201"/>
    <x v="173"/>
    <x v="216"/>
    <x v="202"/>
    <x v="191"/>
    <x v="201"/>
    <x v="0"/>
    <x v="174"/>
    <x v="193"/>
    <x v="201"/>
    <x v="154"/>
    <x v="205"/>
    <x v="203"/>
    <x v="181"/>
    <x v="190"/>
    <x v="191"/>
  </r>
  <r>
    <x v="1"/>
    <x v="6"/>
    <x v="12"/>
    <x v="165"/>
    <x v="195"/>
    <x v="184"/>
    <x v="179"/>
    <x v="149"/>
    <x v="147"/>
    <x v="219"/>
    <x v="203"/>
    <x v="153"/>
    <x v="181"/>
    <x v="142"/>
    <x v="199"/>
    <x v="174"/>
    <x v="217"/>
    <x v="171"/>
    <x v="192"/>
    <x v="202"/>
    <x v="79"/>
    <x v="175"/>
    <x v="146"/>
    <x v="202"/>
    <x v="155"/>
    <x v="159"/>
    <x v="204"/>
    <x v="175"/>
    <x v="171"/>
    <x v="185"/>
  </r>
  <r>
    <x v="2"/>
    <x v="6"/>
    <x v="12"/>
    <x v="160"/>
    <x v="196"/>
    <x v="185"/>
    <x v="180"/>
    <x v="150"/>
    <x v="191"/>
    <x v="220"/>
    <x v="138"/>
    <x v="168"/>
    <x v="182"/>
    <x v="170"/>
    <x v="202"/>
    <x v="175"/>
    <x v="218"/>
    <x v="203"/>
    <x v="193"/>
    <x v="203"/>
    <x v="79"/>
    <x v="176"/>
    <x v="194"/>
    <x v="178"/>
    <x v="156"/>
    <x v="206"/>
    <x v="205"/>
    <x v="183"/>
    <x v="191"/>
    <x v="192"/>
  </r>
  <r>
    <x v="0"/>
    <x v="7"/>
    <x v="0"/>
    <x v="166"/>
    <x v="197"/>
    <x v="186"/>
    <x v="181"/>
    <x v="151"/>
    <x v="146"/>
    <x v="221"/>
    <x v="204"/>
    <x v="101"/>
    <x v="183"/>
    <x v="171"/>
    <x v="203"/>
    <x v="176"/>
    <x v="210"/>
    <x v="204"/>
    <x v="194"/>
    <x v="204"/>
    <x v="0"/>
    <x v="177"/>
    <x v="195"/>
    <x v="203"/>
    <x v="157"/>
    <x v="207"/>
    <x v="206"/>
    <x v="184"/>
    <x v="192"/>
    <x v="193"/>
  </r>
  <r>
    <x v="1"/>
    <x v="7"/>
    <x v="0"/>
    <x v="167"/>
    <x v="198"/>
    <x v="187"/>
    <x v="182"/>
    <x v="152"/>
    <x v="195"/>
    <x v="222"/>
    <x v="76"/>
    <x v="108"/>
    <x v="184"/>
    <x v="126"/>
    <x v="204"/>
    <x v="177"/>
    <x v="219"/>
    <x v="205"/>
    <x v="195"/>
    <x v="205"/>
    <x v="80"/>
    <x v="178"/>
    <x v="196"/>
    <x v="204"/>
    <x v="147"/>
    <x v="208"/>
    <x v="207"/>
    <x v="185"/>
    <x v="193"/>
    <x v="194"/>
  </r>
  <r>
    <x v="2"/>
    <x v="7"/>
    <x v="0"/>
    <x v="168"/>
    <x v="199"/>
    <x v="188"/>
    <x v="183"/>
    <x v="153"/>
    <x v="196"/>
    <x v="223"/>
    <x v="205"/>
    <x v="104"/>
    <x v="185"/>
    <x v="172"/>
    <x v="205"/>
    <x v="178"/>
    <x v="220"/>
    <x v="185"/>
    <x v="143"/>
    <x v="206"/>
    <x v="80"/>
    <x v="179"/>
    <x v="197"/>
    <x v="205"/>
    <x v="158"/>
    <x v="209"/>
    <x v="208"/>
    <x v="186"/>
    <x v="194"/>
    <x v="195"/>
  </r>
  <r>
    <x v="0"/>
    <x v="7"/>
    <x v="1"/>
    <x v="169"/>
    <x v="200"/>
    <x v="189"/>
    <x v="184"/>
    <x v="154"/>
    <x v="197"/>
    <x v="224"/>
    <x v="136"/>
    <x v="99"/>
    <x v="186"/>
    <x v="173"/>
    <x v="206"/>
    <x v="179"/>
    <x v="221"/>
    <x v="206"/>
    <x v="196"/>
    <x v="207"/>
    <x v="0"/>
    <x v="180"/>
    <x v="198"/>
    <x v="206"/>
    <x v="159"/>
    <x v="210"/>
    <x v="209"/>
    <x v="187"/>
    <x v="195"/>
    <x v="192"/>
  </r>
  <r>
    <x v="1"/>
    <x v="7"/>
    <x v="1"/>
    <x v="170"/>
    <x v="198"/>
    <x v="190"/>
    <x v="185"/>
    <x v="155"/>
    <x v="198"/>
    <x v="225"/>
    <x v="206"/>
    <x v="97"/>
    <x v="187"/>
    <x v="174"/>
    <x v="207"/>
    <x v="180"/>
    <x v="222"/>
    <x v="174"/>
    <x v="110"/>
    <x v="147"/>
    <x v="81"/>
    <x v="181"/>
    <x v="199"/>
    <x v="207"/>
    <x v="155"/>
    <x v="185"/>
    <x v="210"/>
    <x v="188"/>
    <x v="193"/>
    <x v="196"/>
  </r>
  <r>
    <x v="2"/>
    <x v="7"/>
    <x v="1"/>
    <x v="171"/>
    <x v="200"/>
    <x v="191"/>
    <x v="186"/>
    <x v="156"/>
    <x v="127"/>
    <x v="226"/>
    <x v="204"/>
    <x v="170"/>
    <x v="188"/>
    <x v="175"/>
    <x v="208"/>
    <x v="181"/>
    <x v="223"/>
    <x v="164"/>
    <x v="197"/>
    <x v="208"/>
    <x v="81"/>
    <x v="182"/>
    <x v="200"/>
    <x v="184"/>
    <x v="130"/>
    <x v="211"/>
    <x v="211"/>
    <x v="187"/>
    <x v="196"/>
    <x v="197"/>
  </r>
  <r>
    <x v="0"/>
    <x v="7"/>
    <x v="2"/>
    <x v="172"/>
    <x v="201"/>
    <x v="192"/>
    <x v="187"/>
    <x v="157"/>
    <x v="127"/>
    <x v="227"/>
    <x v="136"/>
    <x v="172"/>
    <x v="189"/>
    <x v="173"/>
    <x v="209"/>
    <x v="182"/>
    <x v="224"/>
    <x v="207"/>
    <x v="198"/>
    <x v="209"/>
    <x v="0"/>
    <x v="183"/>
    <x v="201"/>
    <x v="208"/>
    <x v="160"/>
    <x v="212"/>
    <x v="212"/>
    <x v="189"/>
    <x v="197"/>
    <x v="198"/>
  </r>
  <r>
    <x v="1"/>
    <x v="7"/>
    <x v="2"/>
    <x v="173"/>
    <x v="200"/>
    <x v="193"/>
    <x v="188"/>
    <x v="148"/>
    <x v="181"/>
    <x v="228"/>
    <x v="207"/>
    <x v="107"/>
    <x v="190"/>
    <x v="124"/>
    <x v="208"/>
    <x v="183"/>
    <x v="225"/>
    <x v="176"/>
    <x v="199"/>
    <x v="170"/>
    <x v="82"/>
    <x v="184"/>
    <x v="202"/>
    <x v="209"/>
    <x v="110"/>
    <x v="213"/>
    <x v="190"/>
    <x v="190"/>
    <x v="198"/>
    <x v="199"/>
  </r>
  <r>
    <x v="2"/>
    <x v="7"/>
    <x v="2"/>
    <x v="174"/>
    <x v="202"/>
    <x v="194"/>
    <x v="189"/>
    <x v="158"/>
    <x v="175"/>
    <x v="183"/>
    <x v="204"/>
    <x v="169"/>
    <x v="191"/>
    <x v="176"/>
    <x v="210"/>
    <x v="184"/>
    <x v="226"/>
    <x v="208"/>
    <x v="146"/>
    <x v="164"/>
    <x v="82"/>
    <x v="185"/>
    <x v="200"/>
    <x v="210"/>
    <x v="125"/>
    <x v="214"/>
    <x v="208"/>
    <x v="191"/>
    <x v="199"/>
    <x v="190"/>
  </r>
  <r>
    <x v="0"/>
    <x v="7"/>
    <x v="3"/>
    <x v="175"/>
    <x v="203"/>
    <x v="195"/>
    <x v="190"/>
    <x v="159"/>
    <x v="144"/>
    <x v="229"/>
    <x v="208"/>
    <x v="173"/>
    <x v="192"/>
    <x v="177"/>
    <x v="211"/>
    <x v="183"/>
    <x v="227"/>
    <x v="209"/>
    <x v="200"/>
    <x v="210"/>
    <x v="0"/>
    <x v="173"/>
    <x v="203"/>
    <x v="199"/>
    <x v="161"/>
    <x v="215"/>
    <x v="213"/>
    <x v="192"/>
    <x v="200"/>
    <x v="200"/>
  </r>
  <r>
    <x v="1"/>
    <x v="7"/>
    <x v="3"/>
    <x v="176"/>
    <x v="203"/>
    <x v="196"/>
    <x v="191"/>
    <x v="160"/>
    <x v="154"/>
    <x v="230"/>
    <x v="209"/>
    <x v="128"/>
    <x v="189"/>
    <x v="147"/>
    <x v="211"/>
    <x v="178"/>
    <x v="227"/>
    <x v="209"/>
    <x v="200"/>
    <x v="210"/>
    <x v="83"/>
    <x v="186"/>
    <x v="203"/>
    <x v="166"/>
    <x v="161"/>
    <x v="215"/>
    <x v="213"/>
    <x v="192"/>
    <x v="200"/>
    <x v="200"/>
  </r>
  <r>
    <x v="2"/>
    <x v="7"/>
    <x v="3"/>
    <x v="177"/>
    <x v="203"/>
    <x v="197"/>
    <x v="190"/>
    <x v="161"/>
    <x v="199"/>
    <x v="58"/>
    <x v="210"/>
    <x v="113"/>
    <x v="193"/>
    <x v="178"/>
    <x v="211"/>
    <x v="185"/>
    <x v="227"/>
    <x v="209"/>
    <x v="200"/>
    <x v="210"/>
    <x v="83"/>
    <x v="187"/>
    <x v="203"/>
    <x v="211"/>
    <x v="161"/>
    <x v="215"/>
    <x v="213"/>
    <x v="192"/>
    <x v="200"/>
    <x v="200"/>
  </r>
  <r>
    <x v="0"/>
    <x v="7"/>
    <x v="4"/>
    <x v="178"/>
    <x v="203"/>
    <x v="198"/>
    <x v="192"/>
    <x v="162"/>
    <x v="200"/>
    <x v="231"/>
    <x v="211"/>
    <x v="174"/>
    <x v="194"/>
    <x v="179"/>
    <x v="211"/>
    <x v="186"/>
    <x v="227"/>
    <x v="209"/>
    <x v="200"/>
    <x v="210"/>
    <x v="0"/>
    <x v="188"/>
    <x v="203"/>
    <x v="212"/>
    <x v="161"/>
    <x v="215"/>
    <x v="213"/>
    <x v="192"/>
    <x v="200"/>
    <x v="200"/>
  </r>
  <r>
    <x v="1"/>
    <x v="7"/>
    <x v="4"/>
    <x v="178"/>
    <x v="203"/>
    <x v="198"/>
    <x v="192"/>
    <x v="162"/>
    <x v="200"/>
    <x v="231"/>
    <x v="211"/>
    <x v="174"/>
    <x v="194"/>
    <x v="179"/>
    <x v="211"/>
    <x v="186"/>
    <x v="227"/>
    <x v="209"/>
    <x v="200"/>
    <x v="210"/>
    <x v="0"/>
    <x v="188"/>
    <x v="203"/>
    <x v="212"/>
    <x v="161"/>
    <x v="215"/>
    <x v="213"/>
    <x v="192"/>
    <x v="200"/>
    <x v="200"/>
  </r>
  <r>
    <x v="2"/>
    <x v="7"/>
    <x v="4"/>
    <x v="178"/>
    <x v="203"/>
    <x v="198"/>
    <x v="192"/>
    <x v="162"/>
    <x v="200"/>
    <x v="231"/>
    <x v="211"/>
    <x v="174"/>
    <x v="194"/>
    <x v="179"/>
    <x v="211"/>
    <x v="186"/>
    <x v="227"/>
    <x v="209"/>
    <x v="200"/>
    <x v="210"/>
    <x v="0"/>
    <x v="188"/>
    <x v="203"/>
    <x v="212"/>
    <x v="161"/>
    <x v="215"/>
    <x v="213"/>
    <x v="192"/>
    <x v="200"/>
    <x v="200"/>
  </r>
  <r>
    <x v="0"/>
    <x v="7"/>
    <x v="5"/>
    <x v="179"/>
    <x v="204"/>
    <x v="199"/>
    <x v="193"/>
    <x v="163"/>
    <x v="196"/>
    <x v="232"/>
    <x v="212"/>
    <x v="169"/>
    <x v="195"/>
    <x v="180"/>
    <x v="212"/>
    <x v="187"/>
    <x v="228"/>
    <x v="210"/>
    <x v="201"/>
    <x v="211"/>
    <x v="0"/>
    <x v="189"/>
    <x v="195"/>
    <x v="213"/>
    <x v="162"/>
    <x v="216"/>
    <x v="214"/>
    <x v="193"/>
    <x v="201"/>
    <x v="201"/>
  </r>
  <r>
    <x v="1"/>
    <x v="7"/>
    <x v="5"/>
    <x v="180"/>
    <x v="205"/>
    <x v="200"/>
    <x v="194"/>
    <x v="164"/>
    <x v="201"/>
    <x v="27"/>
    <x v="213"/>
    <x v="175"/>
    <x v="196"/>
    <x v="181"/>
    <x v="213"/>
    <x v="188"/>
    <x v="229"/>
    <x v="196"/>
    <x v="202"/>
    <x v="151"/>
    <x v="84"/>
    <x v="186"/>
    <x v="199"/>
    <x v="214"/>
    <x v="163"/>
    <x v="217"/>
    <x v="190"/>
    <x v="194"/>
    <x v="202"/>
    <x v="202"/>
  </r>
  <r>
    <x v="2"/>
    <x v="7"/>
    <x v="5"/>
    <x v="181"/>
    <x v="206"/>
    <x v="201"/>
    <x v="193"/>
    <x v="165"/>
    <x v="147"/>
    <x v="233"/>
    <x v="214"/>
    <x v="141"/>
    <x v="197"/>
    <x v="182"/>
    <x v="212"/>
    <x v="189"/>
    <x v="230"/>
    <x v="211"/>
    <x v="203"/>
    <x v="212"/>
    <x v="84"/>
    <x v="190"/>
    <x v="200"/>
    <x v="215"/>
    <x v="154"/>
    <x v="197"/>
    <x v="215"/>
    <x v="195"/>
    <x v="203"/>
    <x v="203"/>
  </r>
  <r>
    <x v="0"/>
    <x v="7"/>
    <x v="6"/>
    <x v="179"/>
    <x v="204"/>
    <x v="199"/>
    <x v="193"/>
    <x v="163"/>
    <x v="196"/>
    <x v="232"/>
    <x v="212"/>
    <x v="169"/>
    <x v="195"/>
    <x v="180"/>
    <x v="212"/>
    <x v="187"/>
    <x v="228"/>
    <x v="210"/>
    <x v="201"/>
    <x v="211"/>
    <x v="0"/>
    <x v="189"/>
    <x v="195"/>
    <x v="213"/>
    <x v="162"/>
    <x v="216"/>
    <x v="214"/>
    <x v="193"/>
    <x v="201"/>
    <x v="201"/>
  </r>
  <r>
    <x v="1"/>
    <x v="7"/>
    <x v="6"/>
    <x v="180"/>
    <x v="205"/>
    <x v="200"/>
    <x v="194"/>
    <x v="164"/>
    <x v="201"/>
    <x v="27"/>
    <x v="213"/>
    <x v="175"/>
    <x v="196"/>
    <x v="181"/>
    <x v="213"/>
    <x v="188"/>
    <x v="229"/>
    <x v="196"/>
    <x v="202"/>
    <x v="151"/>
    <x v="84"/>
    <x v="186"/>
    <x v="199"/>
    <x v="214"/>
    <x v="163"/>
    <x v="217"/>
    <x v="190"/>
    <x v="194"/>
    <x v="202"/>
    <x v="202"/>
  </r>
  <r>
    <x v="2"/>
    <x v="7"/>
    <x v="6"/>
    <x v="181"/>
    <x v="206"/>
    <x v="201"/>
    <x v="193"/>
    <x v="165"/>
    <x v="147"/>
    <x v="233"/>
    <x v="214"/>
    <x v="141"/>
    <x v="197"/>
    <x v="182"/>
    <x v="212"/>
    <x v="189"/>
    <x v="230"/>
    <x v="211"/>
    <x v="203"/>
    <x v="212"/>
    <x v="84"/>
    <x v="190"/>
    <x v="200"/>
    <x v="215"/>
    <x v="154"/>
    <x v="197"/>
    <x v="215"/>
    <x v="195"/>
    <x v="203"/>
    <x v="203"/>
  </r>
  <r>
    <x v="0"/>
    <x v="7"/>
    <x v="7"/>
    <x v="182"/>
    <x v="207"/>
    <x v="181"/>
    <x v="193"/>
    <x v="166"/>
    <x v="202"/>
    <x v="234"/>
    <x v="215"/>
    <x v="141"/>
    <x v="198"/>
    <x v="183"/>
    <x v="214"/>
    <x v="190"/>
    <x v="231"/>
    <x v="212"/>
    <x v="204"/>
    <x v="213"/>
    <x v="0"/>
    <x v="191"/>
    <x v="204"/>
    <x v="216"/>
    <x v="164"/>
    <x v="218"/>
    <x v="216"/>
    <x v="196"/>
    <x v="204"/>
    <x v="204"/>
  </r>
  <r>
    <x v="1"/>
    <x v="7"/>
    <x v="7"/>
    <x v="183"/>
    <x v="208"/>
    <x v="202"/>
    <x v="194"/>
    <x v="167"/>
    <x v="203"/>
    <x v="235"/>
    <x v="216"/>
    <x v="176"/>
    <x v="198"/>
    <x v="175"/>
    <x v="215"/>
    <x v="191"/>
    <x v="232"/>
    <x v="213"/>
    <x v="118"/>
    <x v="155"/>
    <x v="85"/>
    <x v="192"/>
    <x v="183"/>
    <x v="217"/>
    <x v="165"/>
    <x v="219"/>
    <x v="183"/>
    <x v="197"/>
    <x v="205"/>
    <x v="205"/>
  </r>
  <r>
    <x v="2"/>
    <x v="7"/>
    <x v="7"/>
    <x v="184"/>
    <x v="209"/>
    <x v="203"/>
    <x v="193"/>
    <x v="168"/>
    <x v="204"/>
    <x v="28"/>
    <x v="210"/>
    <x v="100"/>
    <x v="198"/>
    <x v="184"/>
    <x v="216"/>
    <x v="188"/>
    <x v="233"/>
    <x v="214"/>
    <x v="205"/>
    <x v="214"/>
    <x v="85"/>
    <x v="193"/>
    <x v="205"/>
    <x v="218"/>
    <x v="166"/>
    <x v="220"/>
    <x v="217"/>
    <x v="198"/>
    <x v="206"/>
    <x v="206"/>
  </r>
  <r>
    <x v="0"/>
    <x v="7"/>
    <x v="8"/>
    <x v="185"/>
    <x v="210"/>
    <x v="183"/>
    <x v="194"/>
    <x v="169"/>
    <x v="205"/>
    <x v="212"/>
    <x v="217"/>
    <x v="100"/>
    <x v="198"/>
    <x v="185"/>
    <x v="217"/>
    <x v="192"/>
    <x v="234"/>
    <x v="215"/>
    <x v="206"/>
    <x v="215"/>
    <x v="0"/>
    <x v="161"/>
    <x v="206"/>
    <x v="219"/>
    <x v="167"/>
    <x v="221"/>
    <x v="203"/>
    <x v="199"/>
    <x v="207"/>
    <x v="207"/>
  </r>
  <r>
    <x v="1"/>
    <x v="7"/>
    <x v="8"/>
    <x v="186"/>
    <x v="211"/>
    <x v="204"/>
    <x v="195"/>
    <x v="170"/>
    <x v="206"/>
    <x v="236"/>
    <x v="209"/>
    <x v="121"/>
    <x v="199"/>
    <x v="154"/>
    <x v="218"/>
    <x v="193"/>
    <x v="235"/>
    <x v="216"/>
    <x v="207"/>
    <x v="216"/>
    <x v="86"/>
    <x v="194"/>
    <x v="207"/>
    <x v="220"/>
    <x v="168"/>
    <x v="222"/>
    <x v="196"/>
    <x v="200"/>
    <x v="208"/>
    <x v="208"/>
  </r>
  <r>
    <x v="2"/>
    <x v="7"/>
    <x v="8"/>
    <x v="187"/>
    <x v="212"/>
    <x v="205"/>
    <x v="196"/>
    <x v="163"/>
    <x v="182"/>
    <x v="237"/>
    <x v="218"/>
    <x v="177"/>
    <x v="200"/>
    <x v="186"/>
    <x v="219"/>
    <x v="194"/>
    <x v="236"/>
    <x v="207"/>
    <x v="208"/>
    <x v="217"/>
    <x v="86"/>
    <x v="195"/>
    <x v="208"/>
    <x v="221"/>
    <x v="169"/>
    <x v="223"/>
    <x v="218"/>
    <x v="201"/>
    <x v="209"/>
    <x v="204"/>
  </r>
  <r>
    <x v="0"/>
    <x v="7"/>
    <x v="9"/>
    <x v="188"/>
    <x v="213"/>
    <x v="206"/>
    <x v="196"/>
    <x v="171"/>
    <x v="147"/>
    <x v="238"/>
    <x v="212"/>
    <x v="178"/>
    <x v="199"/>
    <x v="187"/>
    <x v="220"/>
    <x v="195"/>
    <x v="237"/>
    <x v="217"/>
    <x v="209"/>
    <x v="218"/>
    <x v="0"/>
    <x v="143"/>
    <x v="209"/>
    <x v="222"/>
    <x v="170"/>
    <x v="224"/>
    <x v="219"/>
    <x v="202"/>
    <x v="210"/>
    <x v="209"/>
  </r>
  <r>
    <x v="1"/>
    <x v="7"/>
    <x v="9"/>
    <x v="189"/>
    <x v="214"/>
    <x v="207"/>
    <x v="197"/>
    <x v="172"/>
    <x v="207"/>
    <x v="239"/>
    <x v="130"/>
    <x v="179"/>
    <x v="201"/>
    <x v="177"/>
    <x v="221"/>
    <x v="196"/>
    <x v="235"/>
    <x v="185"/>
    <x v="210"/>
    <x v="158"/>
    <x v="87"/>
    <x v="186"/>
    <x v="210"/>
    <x v="223"/>
    <x v="171"/>
    <x v="225"/>
    <x v="205"/>
    <x v="203"/>
    <x v="211"/>
    <x v="210"/>
  </r>
  <r>
    <x v="2"/>
    <x v="7"/>
    <x v="9"/>
    <x v="190"/>
    <x v="215"/>
    <x v="208"/>
    <x v="196"/>
    <x v="173"/>
    <x v="208"/>
    <x v="240"/>
    <x v="214"/>
    <x v="110"/>
    <x v="202"/>
    <x v="188"/>
    <x v="222"/>
    <x v="197"/>
    <x v="238"/>
    <x v="218"/>
    <x v="211"/>
    <x v="207"/>
    <x v="87"/>
    <x v="196"/>
    <x v="208"/>
    <x v="224"/>
    <x v="172"/>
    <x v="226"/>
    <x v="217"/>
    <x v="204"/>
    <x v="212"/>
    <x v="211"/>
  </r>
  <r>
    <x v="0"/>
    <x v="7"/>
    <x v="11"/>
    <x v="191"/>
    <x v="216"/>
    <x v="209"/>
    <x v="198"/>
    <x v="174"/>
    <x v="180"/>
    <x v="241"/>
    <x v="219"/>
    <x v="180"/>
    <x v="203"/>
    <x v="189"/>
    <x v="223"/>
    <x v="198"/>
    <x v="239"/>
    <x v="219"/>
    <x v="212"/>
    <x v="219"/>
    <x v="0"/>
    <x v="197"/>
    <x v="211"/>
    <x v="225"/>
    <x v="173"/>
    <x v="227"/>
    <x v="220"/>
    <x v="202"/>
    <x v="213"/>
    <x v="212"/>
  </r>
  <r>
    <x v="1"/>
    <x v="7"/>
    <x v="11"/>
    <x v="192"/>
    <x v="217"/>
    <x v="210"/>
    <x v="195"/>
    <x v="175"/>
    <x v="209"/>
    <x v="242"/>
    <x v="220"/>
    <x v="181"/>
    <x v="204"/>
    <x v="190"/>
    <x v="224"/>
    <x v="199"/>
    <x v="240"/>
    <x v="220"/>
    <x v="213"/>
    <x v="220"/>
    <x v="88"/>
    <x v="198"/>
    <x v="210"/>
    <x v="226"/>
    <x v="174"/>
    <x v="228"/>
    <x v="215"/>
    <x v="205"/>
    <x v="214"/>
    <x v="213"/>
  </r>
  <r>
    <x v="2"/>
    <x v="7"/>
    <x v="11"/>
    <x v="193"/>
    <x v="218"/>
    <x v="211"/>
    <x v="198"/>
    <x v="176"/>
    <x v="210"/>
    <x v="243"/>
    <x v="221"/>
    <x v="182"/>
    <x v="205"/>
    <x v="191"/>
    <x v="225"/>
    <x v="200"/>
    <x v="241"/>
    <x v="221"/>
    <x v="214"/>
    <x v="221"/>
    <x v="88"/>
    <x v="199"/>
    <x v="212"/>
    <x v="227"/>
    <x v="175"/>
    <x v="229"/>
    <x v="221"/>
    <x v="206"/>
    <x v="215"/>
    <x v="214"/>
  </r>
  <r>
    <x v="0"/>
    <x v="7"/>
    <x v="12"/>
    <x v="194"/>
    <x v="219"/>
    <x v="212"/>
    <x v="199"/>
    <x v="177"/>
    <x v="211"/>
    <x v="244"/>
    <x v="127"/>
    <x v="107"/>
    <x v="206"/>
    <x v="192"/>
    <x v="226"/>
    <x v="201"/>
    <x v="242"/>
    <x v="222"/>
    <x v="215"/>
    <x v="222"/>
    <x v="0"/>
    <x v="200"/>
    <x v="213"/>
    <x v="228"/>
    <x v="170"/>
    <x v="230"/>
    <x v="222"/>
    <x v="207"/>
    <x v="216"/>
    <x v="215"/>
  </r>
  <r>
    <x v="1"/>
    <x v="7"/>
    <x v="12"/>
    <x v="195"/>
    <x v="220"/>
    <x v="213"/>
    <x v="200"/>
    <x v="178"/>
    <x v="166"/>
    <x v="245"/>
    <x v="222"/>
    <x v="140"/>
    <x v="207"/>
    <x v="193"/>
    <x v="227"/>
    <x v="199"/>
    <x v="243"/>
    <x v="223"/>
    <x v="158"/>
    <x v="223"/>
    <x v="89"/>
    <x v="201"/>
    <x v="214"/>
    <x v="229"/>
    <x v="176"/>
    <x v="231"/>
    <x v="223"/>
    <x v="205"/>
    <x v="217"/>
    <x v="216"/>
  </r>
  <r>
    <x v="2"/>
    <x v="7"/>
    <x v="12"/>
    <x v="188"/>
    <x v="218"/>
    <x v="214"/>
    <x v="201"/>
    <x v="179"/>
    <x v="212"/>
    <x v="246"/>
    <x v="223"/>
    <x v="178"/>
    <x v="208"/>
    <x v="194"/>
    <x v="221"/>
    <x v="202"/>
    <x v="244"/>
    <x v="224"/>
    <x v="216"/>
    <x v="224"/>
    <x v="89"/>
    <x v="179"/>
    <x v="215"/>
    <x v="230"/>
    <x v="177"/>
    <x v="232"/>
    <x v="224"/>
    <x v="208"/>
    <x v="218"/>
    <x v="217"/>
  </r>
  <r>
    <x v="0"/>
    <x v="8"/>
    <x v="0"/>
    <x v="196"/>
    <x v="221"/>
    <x v="212"/>
    <x v="199"/>
    <x v="180"/>
    <x v="205"/>
    <x v="247"/>
    <x v="127"/>
    <x v="101"/>
    <x v="209"/>
    <x v="195"/>
    <x v="228"/>
    <x v="195"/>
    <x v="245"/>
    <x v="225"/>
    <x v="217"/>
    <x v="225"/>
    <x v="0"/>
    <x v="202"/>
    <x v="216"/>
    <x v="231"/>
    <x v="178"/>
    <x v="233"/>
    <x v="225"/>
    <x v="202"/>
    <x v="219"/>
    <x v="218"/>
  </r>
  <r>
    <x v="1"/>
    <x v="8"/>
    <x v="0"/>
    <x v="197"/>
    <x v="222"/>
    <x v="215"/>
    <x v="202"/>
    <x v="181"/>
    <x v="213"/>
    <x v="248"/>
    <x v="89"/>
    <x v="175"/>
    <x v="208"/>
    <x v="196"/>
    <x v="229"/>
    <x v="198"/>
    <x v="246"/>
    <x v="211"/>
    <x v="127"/>
    <x v="226"/>
    <x v="90"/>
    <x v="195"/>
    <x v="217"/>
    <x v="232"/>
    <x v="179"/>
    <x v="234"/>
    <x v="208"/>
    <x v="209"/>
    <x v="220"/>
    <x v="219"/>
  </r>
  <r>
    <x v="2"/>
    <x v="8"/>
    <x v="0"/>
    <x v="165"/>
    <x v="223"/>
    <x v="214"/>
    <x v="201"/>
    <x v="182"/>
    <x v="214"/>
    <x v="249"/>
    <x v="224"/>
    <x v="97"/>
    <x v="210"/>
    <x v="197"/>
    <x v="230"/>
    <x v="203"/>
    <x v="247"/>
    <x v="226"/>
    <x v="169"/>
    <x v="227"/>
    <x v="90"/>
    <x v="203"/>
    <x v="175"/>
    <x v="233"/>
    <x v="180"/>
    <x v="235"/>
    <x v="226"/>
    <x v="210"/>
    <x v="221"/>
    <x v="220"/>
  </r>
  <r>
    <x v="0"/>
    <x v="8"/>
    <x v="1"/>
    <x v="164"/>
    <x v="224"/>
    <x v="216"/>
    <x v="202"/>
    <x v="183"/>
    <x v="139"/>
    <x v="250"/>
    <x v="225"/>
    <x v="146"/>
    <x v="211"/>
    <x v="198"/>
    <x v="231"/>
    <x v="204"/>
    <x v="247"/>
    <x v="227"/>
    <x v="218"/>
    <x v="228"/>
    <x v="0"/>
    <x v="204"/>
    <x v="218"/>
    <x v="234"/>
    <x v="181"/>
    <x v="236"/>
    <x v="227"/>
    <x v="197"/>
    <x v="222"/>
    <x v="213"/>
  </r>
  <r>
    <x v="1"/>
    <x v="8"/>
    <x v="1"/>
    <x v="182"/>
    <x v="225"/>
    <x v="217"/>
    <x v="203"/>
    <x v="184"/>
    <x v="215"/>
    <x v="251"/>
    <x v="226"/>
    <x v="180"/>
    <x v="212"/>
    <x v="194"/>
    <x v="232"/>
    <x v="205"/>
    <x v="248"/>
    <x v="228"/>
    <x v="219"/>
    <x v="229"/>
    <x v="91"/>
    <x v="205"/>
    <x v="219"/>
    <x v="224"/>
    <x v="182"/>
    <x v="237"/>
    <x v="228"/>
    <x v="211"/>
    <x v="223"/>
    <x v="221"/>
  </r>
  <r>
    <x v="2"/>
    <x v="8"/>
    <x v="1"/>
    <x v="168"/>
    <x v="226"/>
    <x v="218"/>
    <x v="204"/>
    <x v="185"/>
    <x v="216"/>
    <x v="252"/>
    <x v="227"/>
    <x v="155"/>
    <x v="213"/>
    <x v="199"/>
    <x v="233"/>
    <x v="206"/>
    <x v="249"/>
    <x v="229"/>
    <x v="194"/>
    <x v="230"/>
    <x v="91"/>
    <x v="206"/>
    <x v="190"/>
    <x v="235"/>
    <x v="183"/>
    <x v="238"/>
    <x v="229"/>
    <x v="212"/>
    <x v="224"/>
    <x v="222"/>
  </r>
  <r>
    <x v="0"/>
    <x v="8"/>
    <x v="2"/>
    <x v="163"/>
    <x v="227"/>
    <x v="219"/>
    <x v="205"/>
    <x v="186"/>
    <x v="209"/>
    <x v="67"/>
    <x v="228"/>
    <x v="166"/>
    <x v="210"/>
    <x v="200"/>
    <x v="234"/>
    <x v="207"/>
    <x v="250"/>
    <x v="230"/>
    <x v="220"/>
    <x v="231"/>
    <x v="92"/>
    <x v="207"/>
    <x v="218"/>
    <x v="236"/>
    <x v="184"/>
    <x v="239"/>
    <x v="230"/>
    <x v="213"/>
    <x v="225"/>
    <x v="213"/>
  </r>
  <r>
    <x v="1"/>
    <x v="8"/>
    <x v="2"/>
    <x v="190"/>
    <x v="228"/>
    <x v="220"/>
    <x v="190"/>
    <x v="187"/>
    <x v="217"/>
    <x v="253"/>
    <x v="229"/>
    <x v="151"/>
    <x v="214"/>
    <x v="201"/>
    <x v="235"/>
    <x v="208"/>
    <x v="251"/>
    <x v="212"/>
    <x v="221"/>
    <x v="232"/>
    <x v="93"/>
    <x v="208"/>
    <x v="220"/>
    <x v="237"/>
    <x v="185"/>
    <x v="240"/>
    <x v="231"/>
    <x v="214"/>
    <x v="209"/>
    <x v="216"/>
  </r>
  <r>
    <x v="2"/>
    <x v="8"/>
    <x v="2"/>
    <x v="162"/>
    <x v="229"/>
    <x v="221"/>
    <x v="206"/>
    <x v="188"/>
    <x v="218"/>
    <x v="123"/>
    <x v="226"/>
    <x v="172"/>
    <x v="206"/>
    <x v="202"/>
    <x v="236"/>
    <x v="209"/>
    <x v="252"/>
    <x v="231"/>
    <x v="222"/>
    <x v="233"/>
    <x v="93"/>
    <x v="209"/>
    <x v="193"/>
    <x v="238"/>
    <x v="186"/>
    <x v="241"/>
    <x v="197"/>
    <x v="215"/>
    <x v="226"/>
    <x v="223"/>
  </r>
  <r>
    <x v="0"/>
    <x v="8"/>
    <x v="3"/>
    <x v="157"/>
    <x v="217"/>
    <x v="222"/>
    <x v="207"/>
    <x v="189"/>
    <x v="219"/>
    <x v="172"/>
    <x v="229"/>
    <x v="183"/>
    <x v="215"/>
    <x v="203"/>
    <x v="237"/>
    <x v="210"/>
    <x v="253"/>
    <x v="232"/>
    <x v="223"/>
    <x v="234"/>
    <x v="92"/>
    <x v="207"/>
    <x v="221"/>
    <x v="239"/>
    <x v="187"/>
    <x v="242"/>
    <x v="232"/>
    <x v="216"/>
    <x v="227"/>
    <x v="224"/>
  </r>
  <r>
    <x v="1"/>
    <x v="8"/>
    <x v="3"/>
    <x v="182"/>
    <x v="230"/>
    <x v="223"/>
    <x v="208"/>
    <x v="190"/>
    <x v="220"/>
    <x v="201"/>
    <x v="95"/>
    <x v="108"/>
    <x v="216"/>
    <x v="204"/>
    <x v="238"/>
    <x v="211"/>
    <x v="254"/>
    <x v="233"/>
    <x v="224"/>
    <x v="235"/>
    <x v="94"/>
    <x v="210"/>
    <x v="222"/>
    <x v="240"/>
    <x v="188"/>
    <x v="203"/>
    <x v="231"/>
    <x v="207"/>
    <x v="228"/>
    <x v="225"/>
  </r>
  <r>
    <x v="2"/>
    <x v="8"/>
    <x v="3"/>
    <x v="168"/>
    <x v="231"/>
    <x v="224"/>
    <x v="209"/>
    <x v="191"/>
    <x v="221"/>
    <x v="103"/>
    <x v="125"/>
    <x v="99"/>
    <x v="217"/>
    <x v="205"/>
    <x v="239"/>
    <x v="194"/>
    <x v="240"/>
    <x v="234"/>
    <x v="225"/>
    <x v="236"/>
    <x v="94"/>
    <x v="211"/>
    <x v="198"/>
    <x v="241"/>
    <x v="189"/>
    <x v="216"/>
    <x v="233"/>
    <x v="217"/>
    <x v="229"/>
    <x v="226"/>
  </r>
  <r>
    <x v="0"/>
    <x v="8"/>
    <x v="4"/>
    <x v="174"/>
    <x v="232"/>
    <x v="225"/>
    <x v="210"/>
    <x v="192"/>
    <x v="222"/>
    <x v="254"/>
    <x v="230"/>
    <x v="151"/>
    <x v="218"/>
    <x v="206"/>
    <x v="240"/>
    <x v="212"/>
    <x v="255"/>
    <x v="235"/>
    <x v="226"/>
    <x v="237"/>
    <x v="0"/>
    <x v="212"/>
    <x v="223"/>
    <x v="242"/>
    <x v="190"/>
    <x v="243"/>
    <x v="234"/>
    <x v="218"/>
    <x v="230"/>
    <x v="227"/>
  </r>
  <r>
    <x v="1"/>
    <x v="8"/>
    <x v="4"/>
    <x v="198"/>
    <x v="233"/>
    <x v="226"/>
    <x v="211"/>
    <x v="193"/>
    <x v="223"/>
    <x v="255"/>
    <x v="231"/>
    <x v="184"/>
    <x v="219"/>
    <x v="207"/>
    <x v="241"/>
    <x v="213"/>
    <x v="256"/>
    <x v="236"/>
    <x v="227"/>
    <x v="211"/>
    <x v="95"/>
    <x v="209"/>
    <x v="171"/>
    <x v="225"/>
    <x v="191"/>
    <x v="241"/>
    <x v="228"/>
    <x v="219"/>
    <x v="231"/>
    <x v="228"/>
  </r>
  <r>
    <x v="2"/>
    <x v="8"/>
    <x v="4"/>
    <x v="199"/>
    <x v="234"/>
    <x v="227"/>
    <x v="212"/>
    <x v="194"/>
    <x v="224"/>
    <x v="256"/>
    <x v="81"/>
    <x v="108"/>
    <x v="220"/>
    <x v="208"/>
    <x v="242"/>
    <x v="214"/>
    <x v="257"/>
    <x v="237"/>
    <x v="228"/>
    <x v="238"/>
    <x v="95"/>
    <x v="213"/>
    <x v="224"/>
    <x v="243"/>
    <x v="192"/>
    <x v="244"/>
    <x v="212"/>
    <x v="220"/>
    <x v="232"/>
    <x v="229"/>
  </r>
  <r>
    <x v="0"/>
    <x v="8"/>
    <x v="5"/>
    <x v="167"/>
    <x v="235"/>
    <x v="228"/>
    <x v="212"/>
    <x v="195"/>
    <x v="225"/>
    <x v="257"/>
    <x v="232"/>
    <x v="97"/>
    <x v="221"/>
    <x v="209"/>
    <x v="243"/>
    <x v="215"/>
    <x v="258"/>
    <x v="235"/>
    <x v="229"/>
    <x v="239"/>
    <x v="0"/>
    <x v="214"/>
    <x v="225"/>
    <x v="244"/>
    <x v="193"/>
    <x v="245"/>
    <x v="235"/>
    <x v="221"/>
    <x v="233"/>
    <x v="230"/>
  </r>
  <r>
    <x v="1"/>
    <x v="8"/>
    <x v="5"/>
    <x v="200"/>
    <x v="236"/>
    <x v="229"/>
    <x v="211"/>
    <x v="196"/>
    <x v="226"/>
    <x v="258"/>
    <x v="233"/>
    <x v="142"/>
    <x v="222"/>
    <x v="210"/>
    <x v="244"/>
    <x v="216"/>
    <x v="259"/>
    <x v="238"/>
    <x v="184"/>
    <x v="240"/>
    <x v="96"/>
    <x v="215"/>
    <x v="226"/>
    <x v="245"/>
    <x v="178"/>
    <x v="246"/>
    <x v="236"/>
    <x v="222"/>
    <x v="224"/>
    <x v="229"/>
  </r>
  <r>
    <x v="2"/>
    <x v="8"/>
    <x v="5"/>
    <x v="201"/>
    <x v="237"/>
    <x v="230"/>
    <x v="213"/>
    <x v="197"/>
    <x v="227"/>
    <x v="259"/>
    <x v="104"/>
    <x v="100"/>
    <x v="223"/>
    <x v="198"/>
    <x v="245"/>
    <x v="217"/>
    <x v="260"/>
    <x v="239"/>
    <x v="230"/>
    <x v="241"/>
    <x v="96"/>
    <x v="216"/>
    <x v="218"/>
    <x v="246"/>
    <x v="194"/>
    <x v="247"/>
    <x v="206"/>
    <x v="223"/>
    <x v="234"/>
    <x v="231"/>
  </r>
  <r>
    <x v="0"/>
    <x v="8"/>
    <x v="6"/>
    <x v="174"/>
    <x v="238"/>
    <x v="231"/>
    <x v="214"/>
    <x v="198"/>
    <x v="228"/>
    <x v="260"/>
    <x v="234"/>
    <x v="185"/>
    <x v="218"/>
    <x v="211"/>
    <x v="246"/>
    <x v="218"/>
    <x v="261"/>
    <x v="240"/>
    <x v="231"/>
    <x v="242"/>
    <x v="0"/>
    <x v="217"/>
    <x v="227"/>
    <x v="247"/>
    <x v="195"/>
    <x v="248"/>
    <x v="237"/>
    <x v="224"/>
    <x v="235"/>
    <x v="232"/>
  </r>
  <r>
    <x v="1"/>
    <x v="8"/>
    <x v="6"/>
    <x v="202"/>
    <x v="239"/>
    <x v="232"/>
    <x v="215"/>
    <x v="199"/>
    <x v="229"/>
    <x v="261"/>
    <x v="235"/>
    <x v="182"/>
    <x v="222"/>
    <x v="192"/>
    <x v="247"/>
    <x v="219"/>
    <x v="262"/>
    <x v="241"/>
    <x v="146"/>
    <x v="219"/>
    <x v="97"/>
    <x v="218"/>
    <x v="228"/>
    <x v="248"/>
    <x v="196"/>
    <x v="212"/>
    <x v="233"/>
    <x v="225"/>
    <x v="236"/>
    <x v="233"/>
  </r>
  <r>
    <x v="2"/>
    <x v="8"/>
    <x v="6"/>
    <x v="203"/>
    <x v="240"/>
    <x v="233"/>
    <x v="216"/>
    <x v="200"/>
    <x v="230"/>
    <x v="262"/>
    <x v="236"/>
    <x v="186"/>
    <x v="224"/>
    <x v="212"/>
    <x v="248"/>
    <x v="220"/>
    <x v="263"/>
    <x v="242"/>
    <x v="232"/>
    <x v="243"/>
    <x v="97"/>
    <x v="219"/>
    <x v="229"/>
    <x v="249"/>
    <x v="197"/>
    <x v="249"/>
    <x v="238"/>
    <x v="226"/>
    <x v="237"/>
    <x v="234"/>
  </r>
  <r>
    <x v="0"/>
    <x v="8"/>
    <x v="7"/>
    <x v="165"/>
    <x v="241"/>
    <x v="234"/>
    <x v="216"/>
    <x v="201"/>
    <x v="207"/>
    <x v="263"/>
    <x v="95"/>
    <x v="143"/>
    <x v="225"/>
    <x v="213"/>
    <x v="249"/>
    <x v="221"/>
    <x v="243"/>
    <x v="243"/>
    <x v="233"/>
    <x v="244"/>
    <x v="0"/>
    <x v="220"/>
    <x v="230"/>
    <x v="250"/>
    <x v="198"/>
    <x v="250"/>
    <x v="239"/>
    <x v="227"/>
    <x v="238"/>
    <x v="235"/>
  </r>
  <r>
    <x v="1"/>
    <x v="8"/>
    <x v="7"/>
    <x v="204"/>
    <x v="242"/>
    <x v="235"/>
    <x v="217"/>
    <x v="202"/>
    <x v="231"/>
    <x v="264"/>
    <x v="237"/>
    <x v="187"/>
    <x v="226"/>
    <x v="214"/>
    <x v="250"/>
    <x v="222"/>
    <x v="264"/>
    <x v="244"/>
    <x v="234"/>
    <x v="236"/>
    <x v="98"/>
    <x v="219"/>
    <x v="231"/>
    <x v="251"/>
    <x v="199"/>
    <x v="251"/>
    <x v="240"/>
    <x v="225"/>
    <x v="239"/>
    <x v="236"/>
  </r>
  <r>
    <x v="2"/>
    <x v="8"/>
    <x v="7"/>
    <x v="205"/>
    <x v="243"/>
    <x v="236"/>
    <x v="218"/>
    <x v="203"/>
    <x v="232"/>
    <x v="94"/>
    <x v="238"/>
    <x v="188"/>
    <x v="227"/>
    <x v="215"/>
    <x v="251"/>
    <x v="220"/>
    <x v="265"/>
    <x v="245"/>
    <x v="235"/>
    <x v="245"/>
    <x v="98"/>
    <x v="221"/>
    <x v="232"/>
    <x v="252"/>
    <x v="200"/>
    <x v="252"/>
    <x v="230"/>
    <x v="228"/>
    <x v="240"/>
    <x v="232"/>
  </r>
  <r>
    <x v="0"/>
    <x v="8"/>
    <x v="8"/>
    <x v="191"/>
    <x v="244"/>
    <x v="237"/>
    <x v="219"/>
    <x v="204"/>
    <x v="233"/>
    <x v="113"/>
    <x v="239"/>
    <x v="189"/>
    <x v="228"/>
    <x v="216"/>
    <x v="252"/>
    <x v="223"/>
    <x v="266"/>
    <x v="246"/>
    <x v="236"/>
    <x v="246"/>
    <x v="0"/>
    <x v="222"/>
    <x v="233"/>
    <x v="253"/>
    <x v="201"/>
    <x v="253"/>
    <x v="241"/>
    <x v="229"/>
    <x v="241"/>
    <x v="237"/>
  </r>
  <r>
    <x v="1"/>
    <x v="8"/>
    <x v="8"/>
    <x v="204"/>
    <x v="242"/>
    <x v="235"/>
    <x v="220"/>
    <x v="202"/>
    <x v="234"/>
    <x v="26"/>
    <x v="237"/>
    <x v="187"/>
    <x v="226"/>
    <x v="214"/>
    <x v="250"/>
    <x v="222"/>
    <x v="264"/>
    <x v="244"/>
    <x v="234"/>
    <x v="247"/>
    <x v="98"/>
    <x v="223"/>
    <x v="234"/>
    <x v="251"/>
    <x v="202"/>
    <x v="230"/>
    <x v="233"/>
    <x v="225"/>
    <x v="239"/>
    <x v="236"/>
  </r>
  <r>
    <x v="2"/>
    <x v="8"/>
    <x v="8"/>
    <x v="205"/>
    <x v="243"/>
    <x v="236"/>
    <x v="218"/>
    <x v="203"/>
    <x v="235"/>
    <x v="265"/>
    <x v="238"/>
    <x v="188"/>
    <x v="227"/>
    <x v="215"/>
    <x v="251"/>
    <x v="220"/>
    <x v="265"/>
    <x v="247"/>
    <x v="235"/>
    <x v="248"/>
    <x v="98"/>
    <x v="221"/>
    <x v="232"/>
    <x v="252"/>
    <x v="200"/>
    <x v="254"/>
    <x v="242"/>
    <x v="228"/>
    <x v="240"/>
    <x v="232"/>
  </r>
  <r>
    <x v="0"/>
    <x v="8"/>
    <x v="9"/>
    <x v="206"/>
    <x v="230"/>
    <x v="238"/>
    <x v="218"/>
    <x v="205"/>
    <x v="213"/>
    <x v="266"/>
    <x v="240"/>
    <x v="190"/>
    <x v="229"/>
    <x v="217"/>
    <x v="253"/>
    <x v="224"/>
    <x v="263"/>
    <x v="248"/>
    <x v="237"/>
    <x v="249"/>
    <x v="0"/>
    <x v="224"/>
    <x v="235"/>
    <x v="254"/>
    <x v="203"/>
    <x v="255"/>
    <x v="243"/>
    <x v="230"/>
    <x v="242"/>
    <x v="238"/>
  </r>
  <r>
    <x v="1"/>
    <x v="8"/>
    <x v="9"/>
    <x v="207"/>
    <x v="245"/>
    <x v="226"/>
    <x v="217"/>
    <x v="206"/>
    <x v="236"/>
    <x v="267"/>
    <x v="85"/>
    <x v="133"/>
    <x v="230"/>
    <x v="218"/>
    <x v="254"/>
    <x v="225"/>
    <x v="267"/>
    <x v="249"/>
    <x v="203"/>
    <x v="250"/>
    <x v="99"/>
    <x v="225"/>
    <x v="236"/>
    <x v="255"/>
    <x v="204"/>
    <x v="233"/>
    <x v="233"/>
    <x v="227"/>
    <x v="243"/>
    <x v="239"/>
  </r>
  <r>
    <x v="2"/>
    <x v="8"/>
    <x v="9"/>
    <x v="208"/>
    <x v="246"/>
    <x v="239"/>
    <x v="221"/>
    <x v="207"/>
    <x v="207"/>
    <x v="268"/>
    <x v="240"/>
    <x v="136"/>
    <x v="231"/>
    <x v="219"/>
    <x v="255"/>
    <x v="226"/>
    <x v="268"/>
    <x v="250"/>
    <x v="238"/>
    <x v="251"/>
    <x v="99"/>
    <x v="226"/>
    <x v="237"/>
    <x v="242"/>
    <x v="205"/>
    <x v="242"/>
    <x v="244"/>
    <x v="231"/>
    <x v="244"/>
    <x v="240"/>
  </r>
  <r>
    <x v="0"/>
    <x v="8"/>
    <x v="11"/>
    <x v="185"/>
    <x v="247"/>
    <x v="240"/>
    <x v="220"/>
    <x v="208"/>
    <x v="164"/>
    <x v="269"/>
    <x v="81"/>
    <x v="127"/>
    <x v="232"/>
    <x v="220"/>
    <x v="256"/>
    <x v="227"/>
    <x v="269"/>
    <x v="251"/>
    <x v="239"/>
    <x v="252"/>
    <x v="0"/>
    <x v="227"/>
    <x v="238"/>
    <x v="256"/>
    <x v="206"/>
    <x v="256"/>
    <x v="245"/>
    <x v="232"/>
    <x v="245"/>
    <x v="241"/>
  </r>
  <r>
    <x v="1"/>
    <x v="8"/>
    <x v="11"/>
    <x v="209"/>
    <x v="248"/>
    <x v="241"/>
    <x v="222"/>
    <x v="209"/>
    <x v="237"/>
    <x v="270"/>
    <x v="230"/>
    <x v="191"/>
    <x v="233"/>
    <x v="195"/>
    <x v="257"/>
    <x v="228"/>
    <x v="267"/>
    <x v="252"/>
    <x v="240"/>
    <x v="253"/>
    <x v="100"/>
    <x v="228"/>
    <x v="239"/>
    <x v="257"/>
    <x v="207"/>
    <x v="257"/>
    <x v="201"/>
    <x v="233"/>
    <x v="225"/>
    <x v="242"/>
  </r>
  <r>
    <x v="2"/>
    <x v="8"/>
    <x v="11"/>
    <x v="179"/>
    <x v="249"/>
    <x v="226"/>
    <x v="223"/>
    <x v="210"/>
    <x v="238"/>
    <x v="271"/>
    <x v="85"/>
    <x v="129"/>
    <x v="234"/>
    <x v="221"/>
    <x v="258"/>
    <x v="229"/>
    <x v="270"/>
    <x v="253"/>
    <x v="241"/>
    <x v="254"/>
    <x v="100"/>
    <x v="229"/>
    <x v="240"/>
    <x v="258"/>
    <x v="208"/>
    <x v="258"/>
    <x v="246"/>
    <x v="234"/>
    <x v="246"/>
    <x v="243"/>
  </r>
  <r>
    <x v="0"/>
    <x v="8"/>
    <x v="12"/>
    <x v="208"/>
    <x v="205"/>
    <x v="234"/>
    <x v="224"/>
    <x v="211"/>
    <x v="239"/>
    <x v="272"/>
    <x v="237"/>
    <x v="192"/>
    <x v="235"/>
    <x v="222"/>
    <x v="250"/>
    <x v="230"/>
    <x v="260"/>
    <x v="254"/>
    <x v="242"/>
    <x v="255"/>
    <x v="0"/>
    <x v="230"/>
    <x v="241"/>
    <x v="259"/>
    <x v="209"/>
    <x v="259"/>
    <x v="247"/>
    <x v="235"/>
    <x v="247"/>
    <x v="244"/>
  </r>
  <r>
    <x v="1"/>
    <x v="8"/>
    <x v="12"/>
    <x v="183"/>
    <x v="250"/>
    <x v="242"/>
    <x v="225"/>
    <x v="212"/>
    <x v="240"/>
    <x v="273"/>
    <x v="241"/>
    <x v="136"/>
    <x v="220"/>
    <x v="202"/>
    <x v="259"/>
    <x v="231"/>
    <x v="271"/>
    <x v="255"/>
    <x v="185"/>
    <x v="241"/>
    <x v="101"/>
    <x v="212"/>
    <x v="242"/>
    <x v="260"/>
    <x v="210"/>
    <x v="252"/>
    <x v="248"/>
    <x v="232"/>
    <x v="248"/>
    <x v="245"/>
  </r>
  <r>
    <x v="2"/>
    <x v="8"/>
    <x v="12"/>
    <x v="177"/>
    <x v="251"/>
    <x v="243"/>
    <x v="226"/>
    <x v="213"/>
    <x v="241"/>
    <x v="274"/>
    <x v="242"/>
    <x v="119"/>
    <x v="236"/>
    <x v="223"/>
    <x v="260"/>
    <x v="232"/>
    <x v="272"/>
    <x v="256"/>
    <x v="243"/>
    <x v="256"/>
    <x v="101"/>
    <x v="231"/>
    <x v="243"/>
    <x v="261"/>
    <x v="205"/>
    <x v="260"/>
    <x v="249"/>
    <x v="236"/>
    <x v="249"/>
    <x v="246"/>
  </r>
  <r>
    <x v="0"/>
    <x v="9"/>
    <x v="0"/>
    <x v="210"/>
    <x v="252"/>
    <x v="244"/>
    <x v="227"/>
    <x v="214"/>
    <x v="208"/>
    <x v="180"/>
    <x v="236"/>
    <x v="189"/>
    <x v="237"/>
    <x v="224"/>
    <x v="261"/>
    <x v="233"/>
    <x v="273"/>
    <x v="257"/>
    <x v="244"/>
    <x v="257"/>
    <x v="0"/>
    <x v="232"/>
    <x v="244"/>
    <x v="262"/>
    <x v="211"/>
    <x v="261"/>
    <x v="250"/>
    <x v="237"/>
    <x v="250"/>
    <x v="247"/>
  </r>
  <r>
    <x v="1"/>
    <x v="9"/>
    <x v="0"/>
    <x v="211"/>
    <x v="244"/>
    <x v="245"/>
    <x v="228"/>
    <x v="215"/>
    <x v="238"/>
    <x v="275"/>
    <x v="92"/>
    <x v="193"/>
    <x v="225"/>
    <x v="225"/>
    <x v="262"/>
    <x v="234"/>
    <x v="274"/>
    <x v="258"/>
    <x v="225"/>
    <x v="258"/>
    <x v="102"/>
    <x v="228"/>
    <x v="245"/>
    <x v="263"/>
    <x v="212"/>
    <x v="262"/>
    <x v="251"/>
    <x v="235"/>
    <x v="251"/>
    <x v="248"/>
  </r>
  <r>
    <x v="2"/>
    <x v="9"/>
    <x v="0"/>
    <x v="212"/>
    <x v="253"/>
    <x v="246"/>
    <x v="227"/>
    <x v="216"/>
    <x v="218"/>
    <x v="24"/>
    <x v="239"/>
    <x v="124"/>
    <x v="238"/>
    <x v="226"/>
    <x v="263"/>
    <x v="235"/>
    <x v="275"/>
    <x v="259"/>
    <x v="245"/>
    <x v="259"/>
    <x v="102"/>
    <x v="226"/>
    <x v="246"/>
    <x v="264"/>
    <x v="213"/>
    <x v="263"/>
    <x v="252"/>
    <x v="238"/>
    <x v="252"/>
    <x v="249"/>
  </r>
  <r>
    <x v="0"/>
    <x v="9"/>
    <x v="1"/>
    <x v="198"/>
    <x v="254"/>
    <x v="247"/>
    <x v="229"/>
    <x v="214"/>
    <x v="242"/>
    <x v="97"/>
    <x v="239"/>
    <x v="179"/>
    <x v="239"/>
    <x v="227"/>
    <x v="264"/>
    <x v="236"/>
    <x v="276"/>
    <x v="260"/>
    <x v="246"/>
    <x v="260"/>
    <x v="0"/>
    <x v="233"/>
    <x v="247"/>
    <x v="265"/>
    <x v="214"/>
    <x v="264"/>
    <x v="253"/>
    <x v="239"/>
    <x v="253"/>
    <x v="243"/>
  </r>
  <r>
    <x v="1"/>
    <x v="9"/>
    <x v="1"/>
    <x v="213"/>
    <x v="255"/>
    <x v="248"/>
    <x v="230"/>
    <x v="217"/>
    <x v="156"/>
    <x v="276"/>
    <x v="243"/>
    <x v="192"/>
    <x v="240"/>
    <x v="228"/>
    <x v="265"/>
    <x v="237"/>
    <x v="264"/>
    <x v="250"/>
    <x v="247"/>
    <x v="261"/>
    <x v="103"/>
    <x v="234"/>
    <x v="248"/>
    <x v="266"/>
    <x v="197"/>
    <x v="265"/>
    <x v="254"/>
    <x v="240"/>
    <x v="254"/>
    <x v="240"/>
  </r>
  <r>
    <x v="2"/>
    <x v="9"/>
    <x v="1"/>
    <x v="214"/>
    <x v="256"/>
    <x v="249"/>
    <x v="229"/>
    <x v="218"/>
    <x v="218"/>
    <x v="277"/>
    <x v="244"/>
    <x v="121"/>
    <x v="241"/>
    <x v="229"/>
    <x v="266"/>
    <x v="216"/>
    <x v="277"/>
    <x v="261"/>
    <x v="248"/>
    <x v="262"/>
    <x v="103"/>
    <x v="235"/>
    <x v="249"/>
    <x v="267"/>
    <x v="215"/>
    <x v="266"/>
    <x v="255"/>
    <x v="241"/>
    <x v="255"/>
    <x v="250"/>
  </r>
  <r>
    <x v="0"/>
    <x v="9"/>
    <x v="2"/>
    <x v="215"/>
    <x v="257"/>
    <x v="250"/>
    <x v="231"/>
    <x v="219"/>
    <x v="243"/>
    <x v="278"/>
    <x v="241"/>
    <x v="179"/>
    <x v="242"/>
    <x v="230"/>
    <x v="267"/>
    <x v="238"/>
    <x v="278"/>
    <x v="262"/>
    <x v="249"/>
    <x v="263"/>
    <x v="0"/>
    <x v="236"/>
    <x v="250"/>
    <x v="268"/>
    <x v="216"/>
    <x v="267"/>
    <x v="256"/>
    <x v="242"/>
    <x v="256"/>
    <x v="251"/>
  </r>
  <r>
    <x v="1"/>
    <x v="9"/>
    <x v="2"/>
    <x v="216"/>
    <x v="258"/>
    <x v="251"/>
    <x v="232"/>
    <x v="220"/>
    <x v="244"/>
    <x v="214"/>
    <x v="245"/>
    <x v="113"/>
    <x v="243"/>
    <x v="231"/>
    <x v="268"/>
    <x v="225"/>
    <x v="279"/>
    <x v="263"/>
    <x v="250"/>
    <x v="264"/>
    <x v="104"/>
    <x v="237"/>
    <x v="251"/>
    <x v="269"/>
    <x v="193"/>
    <x v="268"/>
    <x v="216"/>
    <x v="243"/>
    <x v="257"/>
    <x v="252"/>
  </r>
  <r>
    <x v="2"/>
    <x v="9"/>
    <x v="2"/>
    <x v="217"/>
    <x v="259"/>
    <x v="252"/>
    <x v="233"/>
    <x v="221"/>
    <x v="245"/>
    <x v="279"/>
    <x v="239"/>
    <x v="138"/>
    <x v="244"/>
    <x v="232"/>
    <x v="269"/>
    <x v="239"/>
    <x v="280"/>
    <x v="264"/>
    <x v="251"/>
    <x v="265"/>
    <x v="104"/>
    <x v="238"/>
    <x v="252"/>
    <x v="270"/>
    <x v="217"/>
    <x v="269"/>
    <x v="257"/>
    <x v="244"/>
    <x v="258"/>
    <x v="253"/>
  </r>
  <r>
    <x v="0"/>
    <x v="9"/>
    <x v="3"/>
    <x v="176"/>
    <x v="260"/>
    <x v="253"/>
    <x v="234"/>
    <x v="222"/>
    <x v="246"/>
    <x v="89"/>
    <x v="230"/>
    <x v="194"/>
    <x v="245"/>
    <x v="233"/>
    <x v="270"/>
    <x v="240"/>
    <x v="277"/>
    <x v="265"/>
    <x v="252"/>
    <x v="266"/>
    <x v="0"/>
    <x v="239"/>
    <x v="253"/>
    <x v="271"/>
    <x v="218"/>
    <x v="270"/>
    <x v="258"/>
    <x v="245"/>
    <x v="259"/>
    <x v="254"/>
  </r>
  <r>
    <x v="1"/>
    <x v="9"/>
    <x v="3"/>
    <x v="218"/>
    <x v="258"/>
    <x v="224"/>
    <x v="235"/>
    <x v="223"/>
    <x v="247"/>
    <x v="280"/>
    <x v="236"/>
    <x v="126"/>
    <x v="246"/>
    <x v="234"/>
    <x v="271"/>
    <x v="241"/>
    <x v="281"/>
    <x v="266"/>
    <x v="253"/>
    <x v="244"/>
    <x v="105"/>
    <x v="240"/>
    <x v="254"/>
    <x v="272"/>
    <x v="219"/>
    <x v="271"/>
    <x v="259"/>
    <x v="246"/>
    <x v="260"/>
    <x v="255"/>
  </r>
  <r>
    <x v="2"/>
    <x v="9"/>
    <x v="3"/>
    <x v="219"/>
    <x v="261"/>
    <x v="253"/>
    <x v="236"/>
    <x v="224"/>
    <x v="248"/>
    <x v="281"/>
    <x v="235"/>
    <x v="195"/>
    <x v="247"/>
    <x v="211"/>
    <x v="272"/>
    <x v="242"/>
    <x v="282"/>
    <x v="267"/>
    <x v="254"/>
    <x v="267"/>
    <x v="105"/>
    <x v="241"/>
    <x v="255"/>
    <x v="259"/>
    <x v="220"/>
    <x v="272"/>
    <x v="260"/>
    <x v="247"/>
    <x v="261"/>
    <x v="256"/>
  </r>
  <r>
    <x v="0"/>
    <x v="9"/>
    <x v="4"/>
    <x v="219"/>
    <x v="262"/>
    <x v="208"/>
    <x v="237"/>
    <x v="225"/>
    <x v="249"/>
    <x v="96"/>
    <x v="246"/>
    <x v="121"/>
    <x v="248"/>
    <x v="235"/>
    <x v="273"/>
    <x v="242"/>
    <x v="270"/>
    <x v="268"/>
    <x v="255"/>
    <x v="268"/>
    <x v="0"/>
    <x v="242"/>
    <x v="256"/>
    <x v="273"/>
    <x v="221"/>
    <x v="273"/>
    <x v="261"/>
    <x v="248"/>
    <x v="262"/>
    <x v="257"/>
  </r>
  <r>
    <x v="1"/>
    <x v="9"/>
    <x v="4"/>
    <x v="220"/>
    <x v="263"/>
    <x v="254"/>
    <x v="238"/>
    <x v="226"/>
    <x v="250"/>
    <x v="282"/>
    <x v="238"/>
    <x v="128"/>
    <x v="249"/>
    <x v="236"/>
    <x v="274"/>
    <x v="243"/>
    <x v="279"/>
    <x v="269"/>
    <x v="256"/>
    <x v="269"/>
    <x v="106"/>
    <x v="243"/>
    <x v="246"/>
    <x v="274"/>
    <x v="222"/>
    <x v="255"/>
    <x v="262"/>
    <x v="249"/>
    <x v="241"/>
    <x v="254"/>
  </r>
  <r>
    <x v="2"/>
    <x v="9"/>
    <x v="4"/>
    <x v="221"/>
    <x v="264"/>
    <x v="255"/>
    <x v="239"/>
    <x v="227"/>
    <x v="251"/>
    <x v="283"/>
    <x v="235"/>
    <x v="188"/>
    <x v="250"/>
    <x v="237"/>
    <x v="275"/>
    <x v="244"/>
    <x v="283"/>
    <x v="270"/>
    <x v="257"/>
    <x v="270"/>
    <x v="106"/>
    <x v="244"/>
    <x v="257"/>
    <x v="275"/>
    <x v="223"/>
    <x v="274"/>
    <x v="263"/>
    <x v="246"/>
    <x v="263"/>
    <x v="258"/>
  </r>
  <r>
    <x v="0"/>
    <x v="9"/>
    <x v="5"/>
    <x v="222"/>
    <x v="265"/>
    <x v="256"/>
    <x v="238"/>
    <x v="228"/>
    <x v="252"/>
    <x v="284"/>
    <x v="247"/>
    <x v="196"/>
    <x v="251"/>
    <x v="238"/>
    <x v="276"/>
    <x v="245"/>
    <x v="270"/>
    <x v="271"/>
    <x v="258"/>
    <x v="271"/>
    <x v="0"/>
    <x v="245"/>
    <x v="258"/>
    <x v="276"/>
    <x v="224"/>
    <x v="275"/>
    <x v="264"/>
    <x v="250"/>
    <x v="264"/>
    <x v="259"/>
  </r>
  <r>
    <x v="1"/>
    <x v="9"/>
    <x v="5"/>
    <x v="223"/>
    <x v="266"/>
    <x v="236"/>
    <x v="240"/>
    <x v="229"/>
    <x v="253"/>
    <x v="285"/>
    <x v="234"/>
    <x v="130"/>
    <x v="252"/>
    <x v="239"/>
    <x v="277"/>
    <x v="246"/>
    <x v="284"/>
    <x v="272"/>
    <x v="241"/>
    <x v="272"/>
    <x v="107"/>
    <x v="246"/>
    <x v="259"/>
    <x v="277"/>
    <x v="225"/>
    <x v="276"/>
    <x v="265"/>
    <x v="251"/>
    <x v="241"/>
    <x v="260"/>
  </r>
  <r>
    <x v="2"/>
    <x v="9"/>
    <x v="5"/>
    <x v="224"/>
    <x v="267"/>
    <x v="257"/>
    <x v="241"/>
    <x v="230"/>
    <x v="246"/>
    <x v="286"/>
    <x v="100"/>
    <x v="197"/>
    <x v="253"/>
    <x v="240"/>
    <x v="278"/>
    <x v="247"/>
    <x v="285"/>
    <x v="273"/>
    <x v="259"/>
    <x v="273"/>
    <x v="107"/>
    <x v="247"/>
    <x v="260"/>
    <x v="278"/>
    <x v="226"/>
    <x v="277"/>
    <x v="243"/>
    <x v="252"/>
    <x v="263"/>
    <x v="261"/>
  </r>
  <r>
    <x v="0"/>
    <x v="9"/>
    <x v="6"/>
    <x v="225"/>
    <x v="268"/>
    <x v="258"/>
    <x v="242"/>
    <x v="231"/>
    <x v="254"/>
    <x v="58"/>
    <x v="242"/>
    <x v="198"/>
    <x v="254"/>
    <x v="241"/>
    <x v="279"/>
    <x v="248"/>
    <x v="286"/>
    <x v="274"/>
    <x v="260"/>
    <x v="274"/>
    <x v="0"/>
    <x v="248"/>
    <x v="261"/>
    <x v="279"/>
    <x v="227"/>
    <x v="278"/>
    <x v="266"/>
    <x v="253"/>
    <x v="265"/>
    <x v="262"/>
  </r>
  <r>
    <x v="1"/>
    <x v="9"/>
    <x v="6"/>
    <x v="226"/>
    <x v="269"/>
    <x v="259"/>
    <x v="243"/>
    <x v="232"/>
    <x v="255"/>
    <x v="287"/>
    <x v="236"/>
    <x v="125"/>
    <x v="255"/>
    <x v="242"/>
    <x v="280"/>
    <x v="249"/>
    <x v="287"/>
    <x v="275"/>
    <x v="243"/>
    <x v="275"/>
    <x v="108"/>
    <x v="249"/>
    <x v="262"/>
    <x v="280"/>
    <x v="228"/>
    <x v="279"/>
    <x v="267"/>
    <x v="254"/>
    <x v="242"/>
    <x v="263"/>
  </r>
  <r>
    <x v="2"/>
    <x v="9"/>
    <x v="6"/>
    <x v="227"/>
    <x v="270"/>
    <x v="260"/>
    <x v="244"/>
    <x v="211"/>
    <x v="256"/>
    <x v="288"/>
    <x v="100"/>
    <x v="124"/>
    <x v="256"/>
    <x v="243"/>
    <x v="281"/>
    <x v="250"/>
    <x v="288"/>
    <x v="276"/>
    <x v="261"/>
    <x v="276"/>
    <x v="108"/>
    <x v="248"/>
    <x v="263"/>
    <x v="281"/>
    <x v="229"/>
    <x v="280"/>
    <x v="268"/>
    <x v="253"/>
    <x v="266"/>
    <x v="264"/>
  </r>
  <r>
    <x v="0"/>
    <x v="9"/>
    <x v="7"/>
    <x v="228"/>
    <x v="271"/>
    <x v="261"/>
    <x v="245"/>
    <x v="233"/>
    <x v="257"/>
    <x v="289"/>
    <x v="248"/>
    <x v="199"/>
    <x v="257"/>
    <x v="244"/>
    <x v="282"/>
    <x v="251"/>
    <x v="280"/>
    <x v="277"/>
    <x v="262"/>
    <x v="277"/>
    <x v="0"/>
    <x v="250"/>
    <x v="264"/>
    <x v="282"/>
    <x v="230"/>
    <x v="281"/>
    <x v="269"/>
    <x v="255"/>
    <x v="267"/>
    <x v="265"/>
  </r>
  <r>
    <x v="1"/>
    <x v="9"/>
    <x v="7"/>
    <x v="229"/>
    <x v="239"/>
    <x v="262"/>
    <x v="246"/>
    <x v="234"/>
    <x v="258"/>
    <x v="290"/>
    <x v="249"/>
    <x v="200"/>
    <x v="258"/>
    <x v="245"/>
    <x v="283"/>
    <x v="252"/>
    <x v="289"/>
    <x v="278"/>
    <x v="263"/>
    <x v="278"/>
    <x v="109"/>
    <x v="251"/>
    <x v="265"/>
    <x v="283"/>
    <x v="198"/>
    <x v="274"/>
    <x v="250"/>
    <x v="256"/>
    <x v="268"/>
    <x v="266"/>
  </r>
  <r>
    <x v="2"/>
    <x v="9"/>
    <x v="7"/>
    <x v="230"/>
    <x v="272"/>
    <x v="263"/>
    <x v="247"/>
    <x v="235"/>
    <x v="259"/>
    <x v="237"/>
    <x v="250"/>
    <x v="122"/>
    <x v="259"/>
    <x v="217"/>
    <x v="277"/>
    <x v="253"/>
    <x v="290"/>
    <x v="279"/>
    <x v="264"/>
    <x v="279"/>
    <x v="109"/>
    <x v="252"/>
    <x v="266"/>
    <x v="284"/>
    <x v="231"/>
    <x v="282"/>
    <x v="270"/>
    <x v="257"/>
    <x v="269"/>
    <x v="262"/>
  </r>
  <r>
    <x v="0"/>
    <x v="9"/>
    <x v="8"/>
    <x v="231"/>
    <x v="273"/>
    <x v="264"/>
    <x v="248"/>
    <x v="236"/>
    <x v="260"/>
    <x v="291"/>
    <x v="251"/>
    <x v="116"/>
    <x v="260"/>
    <x v="246"/>
    <x v="284"/>
    <x v="254"/>
    <x v="291"/>
    <x v="280"/>
    <x v="265"/>
    <x v="280"/>
    <x v="0"/>
    <x v="253"/>
    <x v="267"/>
    <x v="285"/>
    <x v="232"/>
    <x v="283"/>
    <x v="271"/>
    <x v="258"/>
    <x v="270"/>
    <x v="267"/>
  </r>
  <r>
    <x v="1"/>
    <x v="9"/>
    <x v="8"/>
    <x v="232"/>
    <x v="274"/>
    <x v="265"/>
    <x v="249"/>
    <x v="237"/>
    <x v="261"/>
    <x v="292"/>
    <x v="107"/>
    <x v="191"/>
    <x v="259"/>
    <x v="247"/>
    <x v="285"/>
    <x v="255"/>
    <x v="292"/>
    <x v="281"/>
    <x v="266"/>
    <x v="281"/>
    <x v="110"/>
    <x v="254"/>
    <x v="268"/>
    <x v="286"/>
    <x v="233"/>
    <x v="277"/>
    <x v="258"/>
    <x v="255"/>
    <x v="271"/>
    <x v="268"/>
  </r>
  <r>
    <x v="2"/>
    <x v="9"/>
    <x v="8"/>
    <x v="233"/>
    <x v="275"/>
    <x v="266"/>
    <x v="250"/>
    <x v="198"/>
    <x v="262"/>
    <x v="293"/>
    <x v="252"/>
    <x v="190"/>
    <x v="261"/>
    <x v="248"/>
    <x v="286"/>
    <x v="256"/>
    <x v="293"/>
    <x v="282"/>
    <x v="267"/>
    <x v="282"/>
    <x v="110"/>
    <x v="249"/>
    <x v="269"/>
    <x v="287"/>
    <x v="234"/>
    <x v="273"/>
    <x v="272"/>
    <x v="259"/>
    <x v="272"/>
    <x v="265"/>
  </r>
  <r>
    <x v="0"/>
    <x v="9"/>
    <x v="9"/>
    <x v="234"/>
    <x v="276"/>
    <x v="227"/>
    <x v="251"/>
    <x v="238"/>
    <x v="263"/>
    <x v="294"/>
    <x v="253"/>
    <x v="201"/>
    <x v="262"/>
    <x v="249"/>
    <x v="287"/>
    <x v="257"/>
    <x v="294"/>
    <x v="283"/>
    <x v="268"/>
    <x v="283"/>
    <x v="0"/>
    <x v="255"/>
    <x v="270"/>
    <x v="288"/>
    <x v="235"/>
    <x v="284"/>
    <x v="273"/>
    <x v="260"/>
    <x v="273"/>
    <x v="269"/>
  </r>
  <r>
    <x v="1"/>
    <x v="9"/>
    <x v="9"/>
    <x v="235"/>
    <x v="277"/>
    <x v="267"/>
    <x v="252"/>
    <x v="239"/>
    <x v="262"/>
    <x v="295"/>
    <x v="254"/>
    <x v="202"/>
    <x v="263"/>
    <x v="250"/>
    <x v="288"/>
    <x v="258"/>
    <x v="295"/>
    <x v="284"/>
    <x v="233"/>
    <x v="284"/>
    <x v="111"/>
    <x v="256"/>
    <x v="271"/>
    <x v="262"/>
    <x v="236"/>
    <x v="280"/>
    <x v="274"/>
    <x v="261"/>
    <x v="261"/>
    <x v="265"/>
  </r>
  <r>
    <x v="2"/>
    <x v="9"/>
    <x v="9"/>
    <x v="236"/>
    <x v="239"/>
    <x v="265"/>
    <x v="251"/>
    <x v="240"/>
    <x v="264"/>
    <x v="296"/>
    <x v="255"/>
    <x v="136"/>
    <x v="264"/>
    <x v="251"/>
    <x v="289"/>
    <x v="259"/>
    <x v="296"/>
    <x v="285"/>
    <x v="269"/>
    <x v="285"/>
    <x v="111"/>
    <x v="257"/>
    <x v="272"/>
    <x v="289"/>
    <x v="237"/>
    <x v="285"/>
    <x v="275"/>
    <x v="262"/>
    <x v="274"/>
    <x v="270"/>
  </r>
  <r>
    <x v="0"/>
    <x v="9"/>
    <x v="11"/>
    <x v="237"/>
    <x v="278"/>
    <x v="268"/>
    <x v="253"/>
    <x v="241"/>
    <x v="265"/>
    <x v="297"/>
    <x v="118"/>
    <x v="125"/>
    <x v="265"/>
    <x v="252"/>
    <x v="290"/>
    <x v="260"/>
    <x v="262"/>
    <x v="286"/>
    <x v="270"/>
    <x v="286"/>
    <x v="0"/>
    <x v="258"/>
    <x v="273"/>
    <x v="290"/>
    <x v="238"/>
    <x v="286"/>
    <x v="276"/>
    <x v="263"/>
    <x v="275"/>
    <x v="271"/>
  </r>
  <r>
    <x v="1"/>
    <x v="9"/>
    <x v="11"/>
    <x v="238"/>
    <x v="279"/>
    <x v="269"/>
    <x v="253"/>
    <x v="220"/>
    <x v="266"/>
    <x v="298"/>
    <x v="256"/>
    <x v="202"/>
    <x v="266"/>
    <x v="253"/>
    <x v="291"/>
    <x v="261"/>
    <x v="297"/>
    <x v="287"/>
    <x v="271"/>
    <x v="287"/>
    <x v="112"/>
    <x v="259"/>
    <x v="274"/>
    <x v="291"/>
    <x v="206"/>
    <x v="287"/>
    <x v="277"/>
    <x v="264"/>
    <x v="276"/>
    <x v="268"/>
  </r>
  <r>
    <x v="2"/>
    <x v="9"/>
    <x v="11"/>
    <x v="239"/>
    <x v="280"/>
    <x v="270"/>
    <x v="253"/>
    <x v="242"/>
    <x v="267"/>
    <x v="30"/>
    <x v="257"/>
    <x v="127"/>
    <x v="267"/>
    <x v="254"/>
    <x v="292"/>
    <x v="262"/>
    <x v="298"/>
    <x v="288"/>
    <x v="272"/>
    <x v="288"/>
    <x v="112"/>
    <x v="260"/>
    <x v="275"/>
    <x v="292"/>
    <x v="223"/>
    <x v="288"/>
    <x v="278"/>
    <x v="265"/>
    <x v="277"/>
    <x v="272"/>
  </r>
  <r>
    <x v="0"/>
    <x v="9"/>
    <x v="12"/>
    <x v="240"/>
    <x v="281"/>
    <x v="271"/>
    <x v="254"/>
    <x v="243"/>
    <x v="235"/>
    <x v="299"/>
    <x v="257"/>
    <x v="128"/>
    <x v="268"/>
    <x v="255"/>
    <x v="280"/>
    <x v="263"/>
    <x v="293"/>
    <x v="289"/>
    <x v="273"/>
    <x v="289"/>
    <x v="0"/>
    <x v="261"/>
    <x v="276"/>
    <x v="293"/>
    <x v="239"/>
    <x v="289"/>
    <x v="279"/>
    <x v="266"/>
    <x v="278"/>
    <x v="273"/>
  </r>
  <r>
    <x v="1"/>
    <x v="9"/>
    <x v="12"/>
    <x v="241"/>
    <x v="282"/>
    <x v="272"/>
    <x v="255"/>
    <x v="244"/>
    <x v="268"/>
    <x v="300"/>
    <x v="258"/>
    <x v="191"/>
    <x v="269"/>
    <x v="256"/>
    <x v="293"/>
    <x v="264"/>
    <x v="299"/>
    <x v="290"/>
    <x v="274"/>
    <x v="290"/>
    <x v="113"/>
    <x v="262"/>
    <x v="277"/>
    <x v="294"/>
    <x v="222"/>
    <x v="290"/>
    <x v="261"/>
    <x v="267"/>
    <x v="279"/>
    <x v="268"/>
  </r>
  <r>
    <x v="2"/>
    <x v="9"/>
    <x v="12"/>
    <x v="242"/>
    <x v="283"/>
    <x v="273"/>
    <x v="256"/>
    <x v="245"/>
    <x v="269"/>
    <x v="301"/>
    <x v="259"/>
    <x v="132"/>
    <x v="270"/>
    <x v="257"/>
    <x v="294"/>
    <x v="265"/>
    <x v="300"/>
    <x v="291"/>
    <x v="275"/>
    <x v="277"/>
    <x v="113"/>
    <x v="263"/>
    <x v="278"/>
    <x v="295"/>
    <x v="240"/>
    <x v="291"/>
    <x v="280"/>
    <x v="268"/>
    <x v="280"/>
    <x v="274"/>
  </r>
  <r>
    <x v="0"/>
    <x v="10"/>
    <x v="0"/>
    <x v="243"/>
    <x v="284"/>
    <x v="274"/>
    <x v="257"/>
    <x v="214"/>
    <x v="270"/>
    <x v="302"/>
    <x v="94"/>
    <x v="113"/>
    <x v="271"/>
    <x v="258"/>
    <x v="295"/>
    <x v="250"/>
    <x v="298"/>
    <x v="292"/>
    <x v="276"/>
    <x v="291"/>
    <x v="0"/>
    <x v="264"/>
    <x v="279"/>
    <x v="296"/>
    <x v="241"/>
    <x v="292"/>
    <x v="281"/>
    <x v="269"/>
    <x v="281"/>
    <x v="271"/>
  </r>
  <r>
    <x v="1"/>
    <x v="10"/>
    <x v="0"/>
    <x v="244"/>
    <x v="285"/>
    <x v="275"/>
    <x v="258"/>
    <x v="246"/>
    <x v="271"/>
    <x v="303"/>
    <x v="88"/>
    <x v="203"/>
    <x v="272"/>
    <x v="221"/>
    <x v="296"/>
    <x v="266"/>
    <x v="301"/>
    <x v="293"/>
    <x v="277"/>
    <x v="292"/>
    <x v="114"/>
    <x v="265"/>
    <x v="280"/>
    <x v="297"/>
    <x v="203"/>
    <x v="293"/>
    <x v="261"/>
    <x v="270"/>
    <x v="282"/>
    <x v="275"/>
  </r>
  <r>
    <x v="2"/>
    <x v="10"/>
    <x v="0"/>
    <x v="245"/>
    <x v="259"/>
    <x v="276"/>
    <x v="259"/>
    <x v="247"/>
    <x v="240"/>
    <x v="263"/>
    <x v="260"/>
    <x v="201"/>
    <x v="273"/>
    <x v="259"/>
    <x v="297"/>
    <x v="267"/>
    <x v="256"/>
    <x v="294"/>
    <x v="278"/>
    <x v="293"/>
    <x v="114"/>
    <x v="263"/>
    <x v="281"/>
    <x v="290"/>
    <x v="242"/>
    <x v="294"/>
    <x v="282"/>
    <x v="271"/>
    <x v="283"/>
    <x v="272"/>
  </r>
  <r>
    <x v="0"/>
    <x v="10"/>
    <x v="1"/>
    <x v="246"/>
    <x v="255"/>
    <x v="277"/>
    <x v="260"/>
    <x v="248"/>
    <x v="272"/>
    <x v="304"/>
    <x v="116"/>
    <x v="196"/>
    <x v="274"/>
    <x v="260"/>
    <x v="298"/>
    <x v="268"/>
    <x v="284"/>
    <x v="295"/>
    <x v="279"/>
    <x v="294"/>
    <x v="0"/>
    <x v="266"/>
    <x v="282"/>
    <x v="298"/>
    <x v="243"/>
    <x v="295"/>
    <x v="283"/>
    <x v="272"/>
    <x v="284"/>
    <x v="276"/>
  </r>
  <r>
    <x v="1"/>
    <x v="10"/>
    <x v="1"/>
    <x v="247"/>
    <x v="286"/>
    <x v="278"/>
    <x v="261"/>
    <x v="196"/>
    <x v="273"/>
    <x v="305"/>
    <x v="113"/>
    <x v="136"/>
    <x v="265"/>
    <x v="261"/>
    <x v="299"/>
    <x v="269"/>
    <x v="302"/>
    <x v="296"/>
    <x v="280"/>
    <x v="295"/>
    <x v="115"/>
    <x v="261"/>
    <x v="283"/>
    <x v="299"/>
    <x v="244"/>
    <x v="296"/>
    <x v="284"/>
    <x v="273"/>
    <x v="285"/>
    <x v="277"/>
  </r>
  <r>
    <x v="2"/>
    <x v="10"/>
    <x v="1"/>
    <x v="248"/>
    <x v="287"/>
    <x v="260"/>
    <x v="262"/>
    <x v="237"/>
    <x v="274"/>
    <x v="306"/>
    <x v="256"/>
    <x v="124"/>
    <x v="275"/>
    <x v="262"/>
    <x v="300"/>
    <x v="270"/>
    <x v="303"/>
    <x v="297"/>
    <x v="258"/>
    <x v="296"/>
    <x v="115"/>
    <x v="267"/>
    <x v="284"/>
    <x v="300"/>
    <x v="245"/>
    <x v="297"/>
    <x v="285"/>
    <x v="274"/>
    <x v="286"/>
    <x v="278"/>
  </r>
  <r>
    <x v="0"/>
    <x v="10"/>
    <x v="2"/>
    <x v="249"/>
    <x v="255"/>
    <x v="277"/>
    <x v="260"/>
    <x v="249"/>
    <x v="272"/>
    <x v="304"/>
    <x v="257"/>
    <x v="196"/>
    <x v="274"/>
    <x v="260"/>
    <x v="298"/>
    <x v="268"/>
    <x v="304"/>
    <x v="295"/>
    <x v="279"/>
    <x v="294"/>
    <x v="0"/>
    <x v="268"/>
    <x v="282"/>
    <x v="298"/>
    <x v="243"/>
    <x v="295"/>
    <x v="283"/>
    <x v="272"/>
    <x v="284"/>
    <x v="276"/>
  </r>
  <r>
    <x v="1"/>
    <x v="10"/>
    <x v="2"/>
    <x v="247"/>
    <x v="286"/>
    <x v="278"/>
    <x v="261"/>
    <x v="196"/>
    <x v="273"/>
    <x v="307"/>
    <x v="113"/>
    <x v="136"/>
    <x v="265"/>
    <x v="261"/>
    <x v="299"/>
    <x v="271"/>
    <x v="302"/>
    <x v="298"/>
    <x v="280"/>
    <x v="295"/>
    <x v="115"/>
    <x v="269"/>
    <x v="283"/>
    <x v="299"/>
    <x v="244"/>
    <x v="296"/>
    <x v="284"/>
    <x v="275"/>
    <x v="285"/>
    <x v="277"/>
  </r>
  <r>
    <x v="2"/>
    <x v="10"/>
    <x v="2"/>
    <x v="248"/>
    <x v="287"/>
    <x v="260"/>
    <x v="262"/>
    <x v="250"/>
    <x v="274"/>
    <x v="260"/>
    <x v="261"/>
    <x v="124"/>
    <x v="275"/>
    <x v="262"/>
    <x v="300"/>
    <x v="270"/>
    <x v="303"/>
    <x v="283"/>
    <x v="258"/>
    <x v="296"/>
    <x v="115"/>
    <x v="258"/>
    <x v="284"/>
    <x v="300"/>
    <x v="245"/>
    <x v="297"/>
    <x v="285"/>
    <x v="274"/>
    <x v="286"/>
    <x v="278"/>
  </r>
  <r>
    <x v="0"/>
    <x v="10"/>
    <x v="3"/>
    <x v="244"/>
    <x v="281"/>
    <x v="250"/>
    <x v="263"/>
    <x v="251"/>
    <x v="275"/>
    <x v="308"/>
    <x v="262"/>
    <x v="187"/>
    <x v="276"/>
    <x v="263"/>
    <x v="301"/>
    <x v="254"/>
    <x v="303"/>
    <x v="299"/>
    <x v="281"/>
    <x v="297"/>
    <x v="92"/>
    <x v="270"/>
    <x v="285"/>
    <x v="301"/>
    <x v="246"/>
    <x v="298"/>
    <x v="286"/>
    <x v="276"/>
    <x v="287"/>
    <x v="279"/>
  </r>
  <r>
    <x v="1"/>
    <x v="10"/>
    <x v="3"/>
    <x v="250"/>
    <x v="274"/>
    <x v="279"/>
    <x v="264"/>
    <x v="252"/>
    <x v="276"/>
    <x v="309"/>
    <x v="263"/>
    <x v="191"/>
    <x v="277"/>
    <x v="209"/>
    <x v="302"/>
    <x v="272"/>
    <x v="305"/>
    <x v="300"/>
    <x v="282"/>
    <x v="298"/>
    <x v="116"/>
    <x v="267"/>
    <x v="286"/>
    <x v="302"/>
    <x v="209"/>
    <x v="299"/>
    <x v="287"/>
    <x v="277"/>
    <x v="262"/>
    <x v="280"/>
  </r>
  <r>
    <x v="2"/>
    <x v="10"/>
    <x v="3"/>
    <x v="245"/>
    <x v="288"/>
    <x v="256"/>
    <x v="265"/>
    <x v="253"/>
    <x v="277"/>
    <x v="259"/>
    <x v="264"/>
    <x v="193"/>
    <x v="278"/>
    <x v="264"/>
    <x v="303"/>
    <x v="273"/>
    <x v="297"/>
    <x v="301"/>
    <x v="283"/>
    <x v="299"/>
    <x v="116"/>
    <x v="271"/>
    <x v="287"/>
    <x v="303"/>
    <x v="247"/>
    <x v="300"/>
    <x v="288"/>
    <x v="278"/>
    <x v="288"/>
    <x v="281"/>
  </r>
  <r>
    <x v="0"/>
    <x v="10"/>
    <x v="4"/>
    <x v="251"/>
    <x v="289"/>
    <x v="280"/>
    <x v="266"/>
    <x v="254"/>
    <x v="278"/>
    <x v="310"/>
    <x v="122"/>
    <x v="136"/>
    <x v="279"/>
    <x v="265"/>
    <x v="304"/>
    <x v="274"/>
    <x v="306"/>
    <x v="302"/>
    <x v="284"/>
    <x v="300"/>
    <x v="92"/>
    <x v="272"/>
    <x v="288"/>
    <x v="304"/>
    <x v="248"/>
    <x v="301"/>
    <x v="289"/>
    <x v="279"/>
    <x v="289"/>
    <x v="282"/>
  </r>
  <r>
    <x v="1"/>
    <x v="10"/>
    <x v="4"/>
    <x v="247"/>
    <x v="267"/>
    <x v="281"/>
    <x v="267"/>
    <x v="255"/>
    <x v="279"/>
    <x v="311"/>
    <x v="102"/>
    <x v="204"/>
    <x v="280"/>
    <x v="266"/>
    <x v="305"/>
    <x v="275"/>
    <x v="307"/>
    <x v="303"/>
    <x v="285"/>
    <x v="301"/>
    <x v="117"/>
    <x v="273"/>
    <x v="289"/>
    <x v="305"/>
    <x v="249"/>
    <x v="302"/>
    <x v="290"/>
    <x v="280"/>
    <x v="290"/>
    <x v="283"/>
  </r>
  <r>
    <x v="2"/>
    <x v="10"/>
    <x v="4"/>
    <x v="252"/>
    <x v="290"/>
    <x v="282"/>
    <x v="268"/>
    <x v="256"/>
    <x v="280"/>
    <x v="162"/>
    <x v="115"/>
    <x v="203"/>
    <x v="281"/>
    <x v="267"/>
    <x v="306"/>
    <x v="276"/>
    <x v="308"/>
    <x v="304"/>
    <x v="286"/>
    <x v="302"/>
    <x v="117"/>
    <x v="261"/>
    <x v="290"/>
    <x v="306"/>
    <x v="250"/>
    <x v="289"/>
    <x v="291"/>
    <x v="281"/>
    <x v="291"/>
    <x v="28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s v="Cereals and products"/>
    <x v="0"/>
    <n v="173.7"/>
  </r>
  <r>
    <s v="Oils and fats"/>
    <x v="0"/>
    <n v="170"/>
  </r>
  <r>
    <s v="Fruits"/>
    <x v="0"/>
    <n v="172.2"/>
  </r>
  <r>
    <s v="Vegetables"/>
    <x v="0"/>
    <n v="161"/>
  </r>
  <r>
    <s v="Pulses and products"/>
    <x v="0"/>
    <n v="175.6"/>
  </r>
  <r>
    <s v="Sugar and Confectionery"/>
    <x v="0"/>
    <n v="122.7"/>
  </r>
  <r>
    <s v="Spices"/>
    <x v="0"/>
    <n v="218"/>
  </r>
  <r>
    <s v="Meat and fish"/>
    <x v="0"/>
    <n v="214.3"/>
  </r>
  <r>
    <s v="Egg"/>
    <x v="0"/>
    <n v="173.2"/>
  </r>
  <r>
    <s v="Milk and products"/>
    <x v="0"/>
    <n v="179.5"/>
  </r>
  <r>
    <s v="Non-alcoholic beverages"/>
    <x v="0"/>
    <n v="173.4"/>
  </r>
  <r>
    <s v="Prepared meals, snacks, sweets etc."/>
    <x v="0"/>
    <n v="194.2"/>
  </r>
  <r>
    <s v="Food and beverages"/>
    <x v="0"/>
    <n v="179.1"/>
  </r>
  <r>
    <s v="Pan, tobacco and intoxicants"/>
    <x v="1"/>
    <n v="201"/>
  </r>
  <r>
    <s v="Clothing"/>
    <x v="2"/>
    <n v="187.3"/>
  </r>
  <r>
    <s v="Footwear"/>
    <x v="2"/>
    <n v="179.7"/>
  </r>
  <r>
    <s v="Clothing and footwear"/>
    <x v="2"/>
    <n v="186.2"/>
  </r>
  <r>
    <s v="Fuel and light"/>
    <x v="3"/>
    <n v="182.8"/>
  </r>
  <r>
    <s v="Household goods and services"/>
    <x v="3"/>
    <n v="175.2"/>
  </r>
  <r>
    <s v="Health"/>
    <x v="4"/>
    <n v="185.7"/>
  </r>
  <r>
    <s v="Personal care and effects"/>
    <x v="4"/>
    <n v="185.2"/>
  </r>
  <r>
    <s v="Housing"/>
    <x v="5"/>
    <n v="175.6"/>
  </r>
  <r>
    <s v="Transport and communication"/>
    <x v="6"/>
    <n v="164.8"/>
  </r>
  <r>
    <s v="Education"/>
    <x v="7"/>
    <n v="177.1"/>
  </r>
  <r>
    <s v="Recreation and amusement"/>
    <x v="8"/>
    <n v="171.2"/>
  </r>
  <r>
    <s v="Miscellaneous"/>
    <x v="9"/>
    <n v="17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4DC3C1-85F5-42FF-AB50-780F46B1D36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C289" firstHeaderRow="1" firstDataRow="1" firstDataCol="1"/>
  <pivotFields count="30">
    <pivotField dataField="1" showAll="0">
      <items count="4">
        <item x="0"/>
        <item x="2"/>
        <item x="1"/>
        <item t="default"/>
      </items>
    </pivotField>
    <pivotField showAll="0">
      <items count="12">
        <item x="0"/>
        <item x="1"/>
        <item x="2"/>
        <item x="3"/>
        <item x="4"/>
        <item x="5"/>
        <item x="6"/>
        <item x="7"/>
        <item x="8"/>
        <item x="9"/>
        <item x="10"/>
        <item t="default"/>
      </items>
    </pivotField>
    <pivotField showAll="0">
      <items count="15">
        <item x="0"/>
        <item x="1"/>
        <item x="2"/>
        <item x="3"/>
        <item x="4"/>
        <item x="5"/>
        <item x="6"/>
        <item x="7"/>
        <item x="8"/>
        <item x="9"/>
        <item x="11"/>
        <item x="12"/>
        <item x="13"/>
        <item x="10"/>
        <item t="default"/>
      </items>
    </pivotField>
    <pivotField showAll="0">
      <items count="254">
        <item x="0"/>
        <item x="2"/>
        <item x="3"/>
        <item x="6"/>
        <item x="5"/>
        <item x="1"/>
        <item x="11"/>
        <item x="8"/>
        <item x="10"/>
        <item x="13"/>
        <item x="4"/>
        <item x="16"/>
        <item x="15"/>
        <item x="7"/>
        <item x="19"/>
        <item x="9"/>
        <item x="18"/>
        <item x="12"/>
        <item x="21"/>
        <item x="24"/>
        <item x="23"/>
        <item x="14"/>
        <item x="26"/>
        <item x="27"/>
        <item x="17"/>
        <item x="29"/>
        <item x="20"/>
        <item x="30"/>
        <item x="22"/>
        <item x="25"/>
        <item x="32"/>
        <item x="35"/>
        <item x="34"/>
        <item x="28"/>
        <item x="38"/>
        <item x="37"/>
        <item x="43"/>
        <item x="31"/>
        <item x="40"/>
        <item x="42"/>
        <item x="45"/>
        <item x="33"/>
        <item x="47"/>
        <item x="48"/>
        <item x="51"/>
        <item x="36"/>
        <item x="39"/>
        <item x="53"/>
        <item x="50"/>
        <item x="41"/>
        <item x="56"/>
        <item x="44"/>
        <item x="55"/>
        <item x="46"/>
        <item x="58"/>
        <item x="60"/>
        <item x="62"/>
        <item x="65"/>
        <item x="66"/>
        <item x="64"/>
        <item x="49"/>
        <item x="68"/>
        <item x="61"/>
        <item x="67"/>
        <item x="54"/>
        <item x="63"/>
        <item x="59"/>
        <item x="57"/>
        <item x="69"/>
        <item x="52"/>
        <item x="83"/>
        <item x="72"/>
        <item x="70"/>
        <item x="74"/>
        <item x="71"/>
        <item x="76"/>
        <item x="87"/>
        <item x="73"/>
        <item x="75"/>
        <item x="79"/>
        <item x="81"/>
        <item x="84"/>
        <item x="77"/>
        <item x="78"/>
        <item x="80"/>
        <item x="82"/>
        <item x="85"/>
        <item x="88"/>
        <item x="93"/>
        <item x="90"/>
        <item x="86"/>
        <item x="96"/>
        <item x="89"/>
        <item x="94"/>
        <item x="91"/>
        <item x="99"/>
        <item x="97"/>
        <item x="92"/>
        <item x="95"/>
        <item x="100"/>
        <item x="102"/>
        <item x="98"/>
        <item x="105"/>
        <item x="103"/>
        <item x="101"/>
        <item x="109"/>
        <item x="106"/>
        <item x="112"/>
        <item x="111"/>
        <item x="104"/>
        <item x="110"/>
        <item x="107"/>
        <item x="113"/>
        <item x="108"/>
        <item x="120"/>
        <item x="114"/>
        <item x="116"/>
        <item x="125"/>
        <item x="128"/>
        <item x="118"/>
        <item x="115"/>
        <item x="131"/>
        <item x="117"/>
        <item x="121"/>
        <item x="138"/>
        <item x="123"/>
        <item x="126"/>
        <item x="119"/>
        <item x="129"/>
        <item x="132"/>
        <item x="122"/>
        <item x="124"/>
        <item x="141"/>
        <item x="127"/>
        <item x="130"/>
        <item x="136"/>
        <item x="144"/>
        <item x="133"/>
        <item x="134"/>
        <item x="139"/>
        <item x="135"/>
        <item x="150"/>
        <item x="147"/>
        <item x="142"/>
        <item x="137"/>
        <item x="148"/>
        <item x="145"/>
        <item x="153"/>
        <item x="140"/>
        <item x="146"/>
        <item x="143"/>
        <item x="149"/>
        <item x="156"/>
        <item x="151"/>
        <item x="152"/>
        <item x="158"/>
        <item x="159"/>
        <item x="154"/>
        <item x="161"/>
        <item x="155"/>
        <item x="163"/>
        <item x="157"/>
        <item x="164"/>
        <item x="196"/>
        <item x="160"/>
        <item x="166"/>
        <item x="162"/>
        <item x="169"/>
        <item x="168"/>
        <item x="172"/>
        <item x="194"/>
        <item x="171"/>
        <item x="165"/>
        <item x="174"/>
        <item x="191"/>
        <item x="167"/>
        <item x="188"/>
        <item x="206"/>
        <item x="170"/>
        <item x="199"/>
        <item x="203"/>
        <item x="173"/>
        <item x="205"/>
        <item x="201"/>
        <item x="193"/>
        <item x="185"/>
        <item x="175"/>
        <item x="208"/>
        <item x="190"/>
        <item x="182"/>
        <item x="197"/>
        <item x="179"/>
        <item x="210"/>
        <item x="187"/>
        <item x="177"/>
        <item x="198"/>
        <item x="184"/>
        <item x="195"/>
        <item x="202"/>
        <item x="200"/>
        <item x="204"/>
        <item x="212"/>
        <item x="181"/>
        <item x="192"/>
        <item x="214"/>
        <item x="207"/>
        <item x="215"/>
        <item x="189"/>
        <item x="209"/>
        <item x="217"/>
        <item x="186"/>
        <item x="183"/>
        <item x="176"/>
        <item x="211"/>
        <item x="213"/>
        <item x="180"/>
        <item x="219"/>
        <item x="216"/>
        <item x="222"/>
        <item x="221"/>
        <item x="224"/>
        <item x="225"/>
        <item x="218"/>
        <item x="227"/>
        <item x="220"/>
        <item x="223"/>
        <item x="226"/>
        <item x="228"/>
        <item x="230"/>
        <item x="229"/>
        <item x="231"/>
        <item x="233"/>
        <item x="234"/>
        <item x="232"/>
        <item x="236"/>
        <item x="235"/>
        <item x="237"/>
        <item x="239"/>
        <item x="238"/>
        <item x="240"/>
        <item x="242"/>
        <item x="241"/>
        <item x="251"/>
        <item x="244"/>
        <item x="252"/>
        <item x="245"/>
        <item x="243"/>
        <item x="246"/>
        <item x="249"/>
        <item x="248"/>
        <item x="247"/>
        <item x="250"/>
        <item x="178"/>
        <item t="default"/>
      </items>
    </pivotField>
    <pivotField showAll="0">
      <items count="292">
        <item x="0"/>
        <item x="2"/>
        <item x="3"/>
        <item x="6"/>
        <item x="1"/>
        <item x="9"/>
        <item x="8"/>
        <item x="12"/>
        <item x="5"/>
        <item x="11"/>
        <item x="14"/>
        <item x="7"/>
        <item x="15"/>
        <item x="4"/>
        <item x="10"/>
        <item x="13"/>
        <item x="17"/>
        <item x="20"/>
        <item x="23"/>
        <item x="28"/>
        <item x="27"/>
        <item x="19"/>
        <item x="29"/>
        <item x="25"/>
        <item x="30"/>
        <item x="22"/>
        <item x="33"/>
        <item x="26"/>
        <item x="32"/>
        <item x="36"/>
        <item x="24"/>
        <item x="18"/>
        <item x="35"/>
        <item x="38"/>
        <item x="16"/>
        <item x="39"/>
        <item x="21"/>
        <item x="34"/>
        <item x="41"/>
        <item x="37"/>
        <item x="31"/>
        <item x="50"/>
        <item x="44"/>
        <item x="55"/>
        <item x="47"/>
        <item x="43"/>
        <item x="59"/>
        <item x="52"/>
        <item x="57"/>
        <item x="54"/>
        <item x="46"/>
        <item x="40"/>
        <item x="49"/>
        <item x="58"/>
        <item x="62"/>
        <item x="51"/>
        <item x="60"/>
        <item x="56"/>
        <item x="42"/>
        <item x="53"/>
        <item x="45"/>
        <item x="61"/>
        <item x="63"/>
        <item x="65"/>
        <item x="48"/>
        <item x="67"/>
        <item x="64"/>
        <item x="79"/>
        <item x="78"/>
        <item x="66"/>
        <item x="80"/>
        <item x="82"/>
        <item x="68"/>
        <item x="81"/>
        <item x="77"/>
        <item x="74"/>
        <item x="76"/>
        <item x="71"/>
        <item x="75"/>
        <item x="70"/>
        <item x="73"/>
        <item x="83"/>
        <item x="86"/>
        <item x="85"/>
        <item x="88"/>
        <item x="72"/>
        <item x="69"/>
        <item x="87"/>
        <item x="90"/>
        <item x="84"/>
        <item x="89"/>
        <item x="92"/>
        <item x="113"/>
        <item x="110"/>
        <item x="93"/>
        <item x="107"/>
        <item x="105"/>
        <item x="112"/>
        <item x="109"/>
        <item x="106"/>
        <item x="104"/>
        <item x="115"/>
        <item x="108"/>
        <item x="111"/>
        <item x="96"/>
        <item x="119"/>
        <item x="102"/>
        <item x="114"/>
        <item x="118"/>
        <item x="95"/>
        <item x="91"/>
        <item x="117"/>
        <item x="99"/>
        <item x="116"/>
        <item x="103"/>
        <item x="98"/>
        <item x="120"/>
        <item x="101"/>
        <item x="122"/>
        <item x="133"/>
        <item x="130"/>
        <item x="94"/>
        <item x="135"/>
        <item x="132"/>
        <item x="136"/>
        <item x="137"/>
        <item x="134"/>
        <item x="131"/>
        <item x="128"/>
        <item x="138"/>
        <item x="129"/>
        <item x="140"/>
        <item x="142"/>
        <item x="123"/>
        <item x="141"/>
        <item x="97"/>
        <item x="121"/>
        <item x="100"/>
        <item x="144"/>
        <item x="139"/>
        <item x="143"/>
        <item x="158"/>
        <item x="125"/>
        <item x="127"/>
        <item x="156"/>
        <item x="161"/>
        <item x="153"/>
        <item x="146"/>
        <item x="155"/>
        <item x="157"/>
        <item x="164"/>
        <item x="154"/>
        <item x="147"/>
        <item x="145"/>
        <item x="126"/>
        <item x="150"/>
        <item x="124"/>
        <item x="152"/>
        <item x="151"/>
        <item x="162"/>
        <item x="149"/>
        <item x="167"/>
        <item x="159"/>
        <item x="148"/>
        <item x="170"/>
        <item x="165"/>
        <item x="160"/>
        <item x="173"/>
        <item x="168"/>
        <item x="163"/>
        <item x="171"/>
        <item x="166"/>
        <item x="169"/>
        <item x="172"/>
        <item x="175"/>
        <item x="184"/>
        <item x="176"/>
        <item x="186"/>
        <item x="174"/>
        <item x="178"/>
        <item x="189"/>
        <item x="181"/>
        <item x="185"/>
        <item x="187"/>
        <item x="190"/>
        <item x="188"/>
        <item x="183"/>
        <item x="179"/>
        <item x="192"/>
        <item x="182"/>
        <item x="193"/>
        <item x="177"/>
        <item x="191"/>
        <item x="180"/>
        <item x="195"/>
        <item x="196"/>
        <item x="194"/>
        <item x="201"/>
        <item x="202"/>
        <item x="197"/>
        <item x="199"/>
        <item x="200"/>
        <item x="198"/>
        <item x="210"/>
        <item x="224"/>
        <item x="213"/>
        <item x="226"/>
        <item x="212"/>
        <item x="207"/>
        <item x="221"/>
        <item x="219"/>
        <item x="216"/>
        <item x="215"/>
        <item x="227"/>
        <item x="223"/>
        <item x="204"/>
        <item x="209"/>
        <item x="218"/>
        <item x="225"/>
        <item x="229"/>
        <item x="206"/>
        <item x="211"/>
        <item x="214"/>
        <item x="222"/>
        <item x="217"/>
        <item x="220"/>
        <item x="252"/>
        <item x="205"/>
        <item x="228"/>
        <item x="208"/>
        <item x="231"/>
        <item x="254"/>
        <item x="232"/>
        <item x="253"/>
        <item x="251"/>
        <item x="247"/>
        <item x="235"/>
        <item x="234"/>
        <item x="256"/>
        <item x="249"/>
        <item x="237"/>
        <item x="244"/>
        <item x="250"/>
        <item x="241"/>
        <item x="230"/>
        <item x="243"/>
        <item x="271"/>
        <item x="233"/>
        <item x="238"/>
        <item x="246"/>
        <item x="248"/>
        <item x="255"/>
        <item x="236"/>
        <item x="272"/>
        <item x="273"/>
        <item x="240"/>
        <item x="281"/>
        <item x="278"/>
        <item x="242"/>
        <item x="287"/>
        <item x="257"/>
        <item x="284"/>
        <item x="245"/>
        <item x="276"/>
        <item x="283"/>
        <item x="275"/>
        <item x="288"/>
        <item x="280"/>
        <item x="260"/>
        <item x="259"/>
        <item x="268"/>
        <item x="239"/>
        <item x="289"/>
        <item x="261"/>
        <item x="286"/>
        <item x="282"/>
        <item x="270"/>
        <item x="279"/>
        <item x="274"/>
        <item x="290"/>
        <item x="262"/>
        <item x="277"/>
        <item x="285"/>
        <item x="258"/>
        <item x="264"/>
        <item x="269"/>
        <item x="265"/>
        <item x="267"/>
        <item x="263"/>
        <item x="266"/>
        <item x="203"/>
        <item t="default"/>
      </items>
    </pivotField>
    <pivotField showAll="0">
      <items count="284">
        <item x="13"/>
        <item x="14"/>
        <item x="12"/>
        <item x="10"/>
        <item x="11"/>
        <item x="9"/>
        <item x="0"/>
        <item x="16"/>
        <item x="6"/>
        <item x="2"/>
        <item x="3"/>
        <item x="17"/>
        <item x="20"/>
        <item x="8"/>
        <item x="69"/>
        <item x="22"/>
        <item x="19"/>
        <item x="23"/>
        <item x="15"/>
        <item x="24"/>
        <item x="21"/>
        <item x="5"/>
        <item x="1"/>
        <item x="7"/>
        <item x="26"/>
        <item x="65"/>
        <item x="18"/>
        <item x="43"/>
        <item x="68"/>
        <item x="25"/>
        <item x="70"/>
        <item x="46"/>
        <item x="76"/>
        <item x="47"/>
        <item x="44"/>
        <item x="45"/>
        <item x="27"/>
        <item x="53"/>
        <item x="51"/>
        <item x="66"/>
        <item x="4"/>
        <item x="67"/>
        <item x="52"/>
        <item x="48"/>
        <item x="50"/>
        <item x="49"/>
        <item x="42"/>
        <item x="54"/>
        <item x="29"/>
        <item x="64"/>
        <item x="62"/>
        <item x="55"/>
        <item x="75"/>
        <item x="30"/>
        <item x="33"/>
        <item x="39"/>
        <item x="77"/>
        <item x="71"/>
        <item x="41"/>
        <item x="63"/>
        <item x="36"/>
        <item x="74"/>
        <item x="40"/>
        <item x="72"/>
        <item x="78"/>
        <item x="57"/>
        <item x="73"/>
        <item x="59"/>
        <item x="38"/>
        <item x="28"/>
        <item x="56"/>
        <item x="79"/>
        <item x="91"/>
        <item x="32"/>
        <item x="89"/>
        <item x="61"/>
        <item x="35"/>
        <item x="92"/>
        <item x="37"/>
        <item x="90"/>
        <item x="81"/>
        <item x="88"/>
        <item x="94"/>
        <item x="117"/>
        <item x="115"/>
        <item x="58"/>
        <item x="82"/>
        <item x="60"/>
        <item x="116"/>
        <item x="93"/>
        <item x="80"/>
        <item x="85"/>
        <item x="118"/>
        <item x="119"/>
        <item x="96"/>
        <item x="114"/>
        <item x="31"/>
        <item x="84"/>
        <item x="87"/>
        <item x="113"/>
        <item x="112"/>
        <item x="121"/>
        <item x="97"/>
        <item x="123"/>
        <item x="120"/>
        <item x="34"/>
        <item x="122"/>
        <item x="104"/>
        <item x="105"/>
        <item x="86"/>
        <item x="102"/>
        <item x="103"/>
        <item x="143"/>
        <item x="95"/>
        <item x="124"/>
        <item x="126"/>
        <item x="125"/>
        <item x="101"/>
        <item x="109"/>
        <item x="83"/>
        <item x="111"/>
        <item x="99"/>
        <item x="110"/>
        <item x="152"/>
        <item x="108"/>
        <item x="155"/>
        <item x="145"/>
        <item x="100"/>
        <item x="144"/>
        <item x="106"/>
        <item x="168"/>
        <item x="154"/>
        <item x="107"/>
        <item x="153"/>
        <item x="140"/>
        <item x="147"/>
        <item x="142"/>
        <item x="169"/>
        <item x="170"/>
        <item x="98"/>
        <item x="146"/>
        <item x="158"/>
        <item x="156"/>
        <item x="159"/>
        <item x="157"/>
        <item x="151"/>
        <item x="162"/>
        <item x="141"/>
        <item x="172"/>
        <item x="175"/>
        <item x="167"/>
        <item x="161"/>
        <item x="149"/>
        <item x="150"/>
        <item x="148"/>
        <item x="177"/>
        <item x="137"/>
        <item x="139"/>
        <item x="164"/>
        <item x="138"/>
        <item x="171"/>
        <item x="127"/>
        <item x="136"/>
        <item x="174"/>
        <item x="160"/>
        <item x="178"/>
        <item x="166"/>
        <item x="176"/>
        <item x="173"/>
        <item x="180"/>
        <item x="129"/>
        <item x="163"/>
        <item x="134"/>
        <item x="135"/>
        <item x="133"/>
        <item x="179"/>
        <item x="130"/>
        <item x="132"/>
        <item x="165"/>
        <item x="182"/>
        <item x="131"/>
        <item x="128"/>
        <item x="195"/>
        <item x="192"/>
        <item x="194"/>
        <item x="181"/>
        <item x="197"/>
        <item x="193"/>
        <item x="199"/>
        <item x="183"/>
        <item x="203"/>
        <item x="189"/>
        <item x="185"/>
        <item x="201"/>
        <item x="191"/>
        <item x="196"/>
        <item x="205"/>
        <item x="190"/>
        <item x="186"/>
        <item x="184"/>
        <item x="202"/>
        <item x="200"/>
        <item x="188"/>
        <item x="187"/>
        <item x="204"/>
        <item x="206"/>
        <item x="208"/>
        <item x="255"/>
        <item x="219"/>
        <item x="222"/>
        <item x="221"/>
        <item x="254"/>
        <item x="253"/>
        <item x="224"/>
        <item x="220"/>
        <item x="207"/>
        <item x="223"/>
        <item x="251"/>
        <item x="252"/>
        <item x="250"/>
        <item x="216"/>
        <item x="261"/>
        <item x="225"/>
        <item x="218"/>
        <item x="264"/>
        <item x="263"/>
        <item x="256"/>
        <item x="266"/>
        <item x="217"/>
        <item x="238"/>
        <item x="227"/>
        <item x="262"/>
        <item x="257"/>
        <item x="265"/>
        <item x="280"/>
        <item x="239"/>
        <item x="240"/>
        <item x="209"/>
        <item x="267"/>
        <item x="237"/>
        <item x="279"/>
        <item x="236"/>
        <item x="226"/>
        <item x="282"/>
        <item x="212"/>
        <item x="211"/>
        <item x="277"/>
        <item x="235"/>
        <item x="258"/>
        <item x="260"/>
        <item x="214"/>
        <item x="241"/>
        <item x="247"/>
        <item x="249"/>
        <item x="248"/>
        <item x="234"/>
        <item x="259"/>
        <item x="281"/>
        <item x="210"/>
        <item x="278"/>
        <item x="243"/>
        <item x="244"/>
        <item x="213"/>
        <item x="215"/>
        <item x="246"/>
        <item x="228"/>
        <item x="242"/>
        <item x="245"/>
        <item x="268"/>
        <item x="231"/>
        <item x="230"/>
        <item x="270"/>
        <item x="233"/>
        <item x="229"/>
        <item x="269"/>
        <item x="232"/>
        <item x="271"/>
        <item x="273"/>
        <item x="272"/>
        <item x="274"/>
        <item x="276"/>
        <item x="275"/>
        <item x="198"/>
        <item t="default"/>
      </items>
    </pivotField>
    <pivotField showAll="0">
      <items count="270">
        <item x="1"/>
        <item x="4"/>
        <item x="6"/>
        <item x="2"/>
        <item x="9"/>
        <item x="0"/>
        <item x="7"/>
        <item x="3"/>
        <item x="12"/>
        <item x="5"/>
        <item x="10"/>
        <item x="8"/>
        <item x="13"/>
        <item x="15"/>
        <item x="11"/>
        <item x="16"/>
        <item x="14"/>
        <item x="18"/>
        <item x="17"/>
        <item x="20"/>
        <item x="19"/>
        <item x="24"/>
        <item x="22"/>
        <item x="21"/>
        <item x="25"/>
        <item x="23"/>
        <item x="27"/>
        <item x="28"/>
        <item x="26"/>
        <item x="30"/>
        <item x="32"/>
        <item x="29"/>
        <item x="33"/>
        <item x="31"/>
        <item x="34"/>
        <item x="36"/>
        <item x="35"/>
        <item x="37"/>
        <item x="38"/>
        <item x="39"/>
        <item x="40"/>
        <item x="42"/>
        <item x="41"/>
        <item x="43"/>
        <item x="45"/>
        <item x="44"/>
        <item x="46"/>
        <item x="48"/>
        <item x="47"/>
        <item x="49"/>
        <item x="51"/>
        <item x="50"/>
        <item x="52"/>
        <item x="54"/>
        <item x="53"/>
        <item x="55"/>
        <item x="57"/>
        <item x="59"/>
        <item x="56"/>
        <item x="58"/>
        <item x="61"/>
        <item x="60"/>
        <item x="63"/>
        <item x="64"/>
        <item x="62"/>
        <item x="66"/>
        <item x="65"/>
        <item x="68"/>
        <item x="69"/>
        <item x="67"/>
        <item x="71"/>
        <item x="70"/>
        <item x="76"/>
        <item x="73"/>
        <item x="74"/>
        <item x="77"/>
        <item x="83"/>
        <item x="72"/>
        <item x="75"/>
        <item x="79"/>
        <item x="81"/>
        <item x="78"/>
        <item x="80"/>
        <item x="82"/>
        <item x="88"/>
        <item x="90"/>
        <item x="84"/>
        <item x="86"/>
        <item x="91"/>
        <item x="85"/>
        <item x="95"/>
        <item x="89"/>
        <item x="87"/>
        <item x="93"/>
        <item x="98"/>
        <item x="92"/>
        <item x="96"/>
        <item x="101"/>
        <item x="104"/>
        <item x="94"/>
        <item x="99"/>
        <item x="109"/>
        <item x="112"/>
        <item x="115"/>
        <item x="102"/>
        <item x="97"/>
        <item x="105"/>
        <item x="107"/>
        <item x="100"/>
        <item x="110"/>
        <item x="121"/>
        <item x="113"/>
        <item x="116"/>
        <item x="103"/>
        <item x="118"/>
        <item x="106"/>
        <item x="120"/>
        <item x="108"/>
        <item x="111"/>
        <item x="114"/>
        <item x="117"/>
        <item x="124"/>
        <item x="119"/>
        <item x="126"/>
        <item x="122"/>
        <item x="127"/>
        <item x="123"/>
        <item x="131"/>
        <item x="129"/>
        <item x="125"/>
        <item x="133"/>
        <item x="128"/>
        <item x="136"/>
        <item x="130"/>
        <item x="138"/>
        <item x="134"/>
        <item x="144"/>
        <item x="132"/>
        <item x="148"/>
        <item x="137"/>
        <item x="151"/>
        <item x="139"/>
        <item x="145"/>
        <item x="141"/>
        <item x="143"/>
        <item x="146"/>
        <item x="135"/>
        <item x="149"/>
        <item x="161"/>
        <item x="160"/>
        <item x="140"/>
        <item x="142"/>
        <item x="152"/>
        <item x="162"/>
        <item x="154"/>
        <item x="147"/>
        <item x="156"/>
        <item x="158"/>
        <item x="150"/>
        <item x="153"/>
        <item x="163"/>
        <item x="155"/>
        <item x="157"/>
        <item x="159"/>
        <item x="164"/>
        <item x="166"/>
        <item x="165"/>
        <item x="167"/>
        <item x="169"/>
        <item x="168"/>
        <item x="171"/>
        <item x="173"/>
        <item x="170"/>
        <item x="176"/>
        <item x="174"/>
        <item x="172"/>
        <item x="177"/>
        <item x="175"/>
        <item x="179"/>
        <item x="180"/>
        <item x="178"/>
        <item x="182"/>
        <item x="183"/>
        <item x="181"/>
        <item x="185"/>
        <item x="186"/>
        <item x="184"/>
        <item x="188"/>
        <item x="189"/>
        <item x="187"/>
        <item x="193"/>
        <item x="194"/>
        <item x="196"/>
        <item x="197"/>
        <item x="198"/>
        <item x="195"/>
        <item x="199"/>
        <item x="201"/>
        <item x="200"/>
        <item x="202"/>
        <item x="205"/>
        <item x="204"/>
        <item x="206"/>
        <item x="207"/>
        <item x="203"/>
        <item x="209"/>
        <item x="191"/>
        <item x="190"/>
        <item x="210"/>
        <item x="208"/>
        <item x="212"/>
        <item x="213"/>
        <item x="211"/>
        <item x="214"/>
        <item x="216"/>
        <item x="219"/>
        <item x="215"/>
        <item x="218"/>
        <item x="221"/>
        <item x="220"/>
        <item x="217"/>
        <item x="223"/>
        <item x="222"/>
        <item x="224"/>
        <item x="226"/>
        <item x="225"/>
        <item x="228"/>
        <item x="227"/>
        <item x="230"/>
        <item x="229"/>
        <item x="231"/>
        <item x="233"/>
        <item x="232"/>
        <item x="234"/>
        <item x="236"/>
        <item x="235"/>
        <item x="237"/>
        <item x="239"/>
        <item x="238"/>
        <item x="241"/>
        <item x="242"/>
        <item x="240"/>
        <item x="244"/>
        <item x="243"/>
        <item x="245"/>
        <item x="247"/>
        <item x="246"/>
        <item x="248"/>
        <item x="250"/>
        <item x="249"/>
        <item x="251"/>
        <item x="252"/>
        <item x="253"/>
        <item x="254"/>
        <item x="256"/>
        <item x="255"/>
        <item x="257"/>
        <item x="259"/>
        <item x="258"/>
        <item x="260"/>
        <item x="262"/>
        <item x="261"/>
        <item x="263"/>
        <item x="265"/>
        <item x="264"/>
        <item x="267"/>
        <item x="268"/>
        <item x="266"/>
        <item x="192"/>
        <item t="default"/>
      </items>
    </pivotField>
    <pivotField showAll="0">
      <items count="258">
        <item x="18"/>
        <item x="16"/>
        <item x="13"/>
        <item x="23"/>
        <item x="10"/>
        <item x="25"/>
        <item x="33"/>
        <item x="7"/>
        <item x="36"/>
        <item x="32"/>
        <item x="50"/>
        <item x="39"/>
        <item x="27"/>
        <item x="1"/>
        <item x="4"/>
        <item x="46"/>
        <item x="14"/>
        <item x="17"/>
        <item x="19"/>
        <item x="11"/>
        <item x="21"/>
        <item x="57"/>
        <item x="8"/>
        <item x="2"/>
        <item x="61"/>
        <item x="12"/>
        <item x="5"/>
        <item x="9"/>
        <item x="15"/>
        <item x="64"/>
        <item x="0"/>
        <item x="6"/>
        <item x="67"/>
        <item x="20"/>
        <item x="34"/>
        <item x="3"/>
        <item x="28"/>
        <item x="37"/>
        <item x="72"/>
        <item x="30"/>
        <item x="22"/>
        <item x="51"/>
        <item x="24"/>
        <item x="42"/>
        <item x="44"/>
        <item x="47"/>
        <item x="83"/>
        <item x="53"/>
        <item x="26"/>
        <item x="31"/>
        <item x="55"/>
        <item x="58"/>
        <item x="35"/>
        <item x="29"/>
        <item x="87"/>
        <item x="38"/>
        <item x="62"/>
        <item x="76"/>
        <item x="40"/>
        <item x="49"/>
        <item x="41"/>
        <item x="43"/>
        <item x="48"/>
        <item x="45"/>
        <item x="68"/>
        <item x="52"/>
        <item x="65"/>
        <item x="70"/>
        <item x="54"/>
        <item x="56"/>
        <item x="59"/>
        <item x="60"/>
        <item x="98"/>
        <item x="74"/>
        <item x="109"/>
        <item x="66"/>
        <item x="69"/>
        <item x="63"/>
        <item x="104"/>
        <item x="85"/>
        <item x="71"/>
        <item x="84"/>
        <item x="77"/>
        <item x="88"/>
        <item x="116"/>
        <item x="79"/>
        <item x="81"/>
        <item x="73"/>
        <item x="118"/>
        <item x="121"/>
        <item x="91"/>
        <item x="123"/>
        <item x="125"/>
        <item x="130"/>
        <item x="93"/>
        <item x="95"/>
        <item x="132"/>
        <item x="75"/>
        <item x="99"/>
        <item x="110"/>
        <item x="86"/>
        <item x="78"/>
        <item x="108"/>
        <item x="82"/>
        <item x="89"/>
        <item x="106"/>
        <item x="80"/>
        <item x="115"/>
        <item x="102"/>
        <item x="105"/>
        <item x="141"/>
        <item x="90"/>
        <item x="92"/>
        <item x="94"/>
        <item x="122"/>
        <item x="112"/>
        <item x="113"/>
        <item x="96"/>
        <item x="111"/>
        <item x="126"/>
        <item x="97"/>
        <item x="107"/>
        <item x="114"/>
        <item x="147"/>
        <item x="100"/>
        <item x="138"/>
        <item x="101"/>
        <item x="103"/>
        <item x="133"/>
        <item x="142"/>
        <item x="149"/>
        <item x="135"/>
        <item x="120"/>
        <item x="117"/>
        <item x="119"/>
        <item x="124"/>
        <item x="127"/>
        <item x="137"/>
        <item x="128"/>
        <item x="129"/>
        <item x="136"/>
        <item x="139"/>
        <item x="140"/>
        <item x="134"/>
        <item x="143"/>
        <item x="131"/>
        <item x="144"/>
        <item x="145"/>
        <item x="150"/>
        <item x="146"/>
        <item x="152"/>
        <item x="155"/>
        <item x="148"/>
        <item x="153"/>
        <item x="158"/>
        <item x="156"/>
        <item x="160"/>
        <item x="151"/>
        <item x="164"/>
        <item x="157"/>
        <item x="167"/>
        <item x="154"/>
        <item x="170"/>
        <item x="161"/>
        <item x="172"/>
        <item x="165"/>
        <item x="159"/>
        <item x="168"/>
        <item x="175"/>
        <item x="163"/>
        <item x="166"/>
        <item x="173"/>
        <item x="169"/>
        <item x="178"/>
        <item x="171"/>
        <item x="176"/>
        <item x="181"/>
        <item x="174"/>
        <item x="179"/>
        <item x="177"/>
        <item x="182"/>
        <item x="184"/>
        <item x="180"/>
        <item x="187"/>
        <item x="185"/>
        <item x="190"/>
        <item x="183"/>
        <item x="188"/>
        <item x="255"/>
        <item x="186"/>
        <item x="252"/>
        <item x="193"/>
        <item x="256"/>
        <item x="191"/>
        <item x="199"/>
        <item x="215"/>
        <item x="217"/>
        <item x="196"/>
        <item x="254"/>
        <item x="212"/>
        <item x="253"/>
        <item x="202"/>
        <item x="189"/>
        <item x="209"/>
        <item x="206"/>
        <item x="239"/>
        <item x="246"/>
        <item x="251"/>
        <item x="194"/>
        <item x="244"/>
        <item x="250"/>
        <item x="237"/>
        <item x="220"/>
        <item x="200"/>
        <item x="234"/>
        <item x="249"/>
        <item x="248"/>
        <item x="197"/>
        <item x="192"/>
        <item x="216"/>
        <item x="232"/>
        <item x="218"/>
        <item x="223"/>
        <item x="240"/>
        <item x="247"/>
        <item x="213"/>
        <item x="203"/>
        <item x="245"/>
        <item x="229"/>
        <item x="198"/>
        <item x="242"/>
        <item x="226"/>
        <item x="210"/>
        <item x="195"/>
        <item x="207"/>
        <item x="201"/>
        <item x="238"/>
        <item x="235"/>
        <item x="214"/>
        <item x="243"/>
        <item x="241"/>
        <item x="236"/>
        <item x="221"/>
        <item x="204"/>
        <item x="211"/>
        <item x="233"/>
        <item x="208"/>
        <item x="205"/>
        <item x="224"/>
        <item x="230"/>
        <item x="231"/>
        <item x="227"/>
        <item x="219"/>
        <item x="222"/>
        <item x="228"/>
        <item x="225"/>
        <item x="162"/>
        <item t="default"/>
      </items>
    </pivotField>
    <pivotField showAll="0">
      <items count="282">
        <item x="1"/>
        <item x="4"/>
        <item x="2"/>
        <item x="5"/>
        <item x="0"/>
        <item x="3"/>
        <item x="7"/>
        <item x="8"/>
        <item x="6"/>
        <item x="26"/>
        <item x="25"/>
        <item x="12"/>
        <item x="9"/>
        <item x="22"/>
        <item x="11"/>
        <item x="15"/>
        <item x="14"/>
        <item x="10"/>
        <item x="23"/>
        <item x="27"/>
        <item x="29"/>
        <item x="18"/>
        <item x="13"/>
        <item x="17"/>
        <item x="21"/>
        <item x="24"/>
        <item x="20"/>
        <item x="33"/>
        <item x="16"/>
        <item x="19"/>
        <item x="32"/>
        <item x="30"/>
        <item x="34"/>
        <item x="35"/>
        <item x="36"/>
        <item x="31"/>
        <item x="28"/>
        <item x="38"/>
        <item x="96"/>
        <item x="39"/>
        <item x="95"/>
        <item x="37"/>
        <item x="99"/>
        <item x="93"/>
        <item x="66"/>
        <item x="69"/>
        <item x="61"/>
        <item x="64"/>
        <item x="58"/>
        <item x="90"/>
        <item x="71"/>
        <item x="85"/>
        <item x="87"/>
        <item x="55"/>
        <item x="97"/>
        <item x="40"/>
        <item x="62"/>
        <item x="46"/>
        <item x="42"/>
        <item x="67"/>
        <item x="43"/>
        <item x="59"/>
        <item x="94"/>
        <item x="41"/>
        <item x="56"/>
        <item x="72"/>
        <item x="45"/>
        <item x="91"/>
        <item x="48"/>
        <item x="86"/>
        <item x="63"/>
        <item x="60"/>
        <item x="57"/>
        <item x="88"/>
        <item x="49"/>
        <item x="44"/>
        <item x="118"/>
        <item x="68"/>
        <item x="119"/>
        <item x="51"/>
        <item x="54"/>
        <item x="84"/>
        <item x="65"/>
        <item x="74"/>
        <item x="77"/>
        <item x="70"/>
        <item x="53"/>
        <item x="47"/>
        <item x="122"/>
        <item x="92"/>
        <item x="98"/>
        <item x="89"/>
        <item x="80"/>
        <item x="75"/>
        <item x="78"/>
        <item x="52"/>
        <item x="81"/>
        <item x="120"/>
        <item x="83"/>
        <item x="79"/>
        <item x="82"/>
        <item x="102"/>
        <item x="50"/>
        <item x="150"/>
        <item x="76"/>
        <item x="73"/>
        <item x="115"/>
        <item x="101"/>
        <item x="148"/>
        <item x="130"/>
        <item x="123"/>
        <item x="177"/>
        <item x="105"/>
        <item x="117"/>
        <item x="111"/>
        <item x="103"/>
        <item x="113"/>
        <item x="145"/>
        <item x="106"/>
        <item x="125"/>
        <item x="116"/>
        <item x="108"/>
        <item x="133"/>
        <item x="104"/>
        <item x="140"/>
        <item x="178"/>
        <item x="128"/>
        <item x="109"/>
        <item x="131"/>
        <item x="100"/>
        <item x="126"/>
        <item x="114"/>
        <item x="107"/>
        <item x="121"/>
        <item x="112"/>
        <item x="135"/>
        <item x="174"/>
        <item x="124"/>
        <item x="129"/>
        <item x="171"/>
        <item x="110"/>
        <item x="197"/>
        <item x="132"/>
        <item x="151"/>
        <item x="143"/>
        <item x="127"/>
        <item x="146"/>
        <item x="175"/>
        <item x="137"/>
        <item x="176"/>
        <item x="153"/>
        <item x="141"/>
        <item x="198"/>
        <item x="196"/>
        <item x="181"/>
        <item x="179"/>
        <item x="188"/>
        <item x="134"/>
        <item x="194"/>
        <item x="195"/>
        <item x="173"/>
        <item x="172"/>
        <item x="138"/>
        <item x="191"/>
        <item x="211"/>
        <item x="155"/>
        <item x="169"/>
        <item x="184"/>
        <item x="180"/>
        <item x="190"/>
        <item x="142"/>
        <item x="183"/>
        <item x="202"/>
        <item x="205"/>
        <item x="147"/>
        <item x="144"/>
        <item x="193"/>
        <item x="212"/>
        <item x="139"/>
        <item x="149"/>
        <item x="136"/>
        <item x="210"/>
        <item x="192"/>
        <item x="152"/>
        <item x="214"/>
        <item x="166"/>
        <item x="189"/>
        <item x="199"/>
        <item x="157"/>
        <item x="186"/>
        <item x="204"/>
        <item x="209"/>
        <item x="170"/>
        <item x="216"/>
        <item x="182"/>
        <item x="208"/>
        <item x="160"/>
        <item x="242"/>
        <item x="167"/>
        <item x="201"/>
        <item x="239"/>
        <item x="163"/>
        <item x="213"/>
        <item x="233"/>
        <item x="154"/>
        <item x="164"/>
        <item x="165"/>
        <item x="158"/>
        <item x="218"/>
        <item x="187"/>
        <item x="215"/>
        <item x="162"/>
        <item x="168"/>
        <item x="203"/>
        <item x="161"/>
        <item x="185"/>
        <item x="241"/>
        <item x="206"/>
        <item x="207"/>
        <item x="243"/>
        <item x="270"/>
        <item x="156"/>
        <item x="238"/>
        <item x="235"/>
        <item x="232"/>
        <item x="217"/>
        <item x="159"/>
        <item x="245"/>
        <item x="228"/>
        <item x="269"/>
        <item x="240"/>
        <item x="225"/>
        <item x="265"/>
        <item x="236"/>
        <item x="268"/>
        <item x="244"/>
        <item x="237"/>
        <item x="271"/>
        <item x="219"/>
        <item x="267"/>
        <item x="234"/>
        <item x="231"/>
        <item x="263"/>
        <item x="222"/>
        <item x="266"/>
        <item x="264"/>
        <item x="230"/>
        <item x="260"/>
        <item x="221"/>
        <item x="227"/>
        <item x="262"/>
        <item x="252"/>
        <item x="224"/>
        <item x="272"/>
        <item x="261"/>
        <item x="249"/>
        <item x="220"/>
        <item x="278"/>
        <item x="257"/>
        <item x="274"/>
        <item x="254"/>
        <item x="246"/>
        <item x="229"/>
        <item x="251"/>
        <item x="226"/>
        <item x="273"/>
        <item x="280"/>
        <item x="223"/>
        <item x="248"/>
        <item x="259"/>
        <item x="275"/>
        <item x="253"/>
        <item x="256"/>
        <item x="250"/>
        <item x="279"/>
        <item x="247"/>
        <item x="277"/>
        <item x="258"/>
        <item x="276"/>
        <item x="255"/>
        <item x="200"/>
        <item t="default"/>
      </items>
    </pivotField>
    <pivotField showAll="0">
      <items count="313">
        <item x="6"/>
        <item x="0"/>
        <item x="2"/>
        <item x="3"/>
        <item x="1"/>
        <item x="5"/>
        <item x="8"/>
        <item x="7"/>
        <item x="4"/>
        <item x="10"/>
        <item x="11"/>
        <item x="9"/>
        <item x="38"/>
        <item x="13"/>
        <item x="41"/>
        <item x="39"/>
        <item x="37"/>
        <item x="42"/>
        <item x="40"/>
        <item x="14"/>
        <item x="134"/>
        <item x="35"/>
        <item x="136"/>
        <item x="135"/>
        <item x="138"/>
        <item x="139"/>
        <item x="133"/>
        <item x="137"/>
        <item x="43"/>
        <item x="45"/>
        <item x="131"/>
        <item x="44"/>
        <item x="140"/>
        <item x="36"/>
        <item x="142"/>
        <item x="12"/>
        <item x="143"/>
        <item x="34"/>
        <item x="47"/>
        <item x="132"/>
        <item x="144"/>
        <item x="16"/>
        <item x="46"/>
        <item x="141"/>
        <item x="77"/>
        <item x="173"/>
        <item x="75"/>
        <item x="107"/>
        <item x="72"/>
        <item x="80"/>
        <item x="79"/>
        <item x="196"/>
        <item x="145"/>
        <item x="17"/>
        <item x="48"/>
        <item x="74"/>
        <item x="198"/>
        <item x="108"/>
        <item x="105"/>
        <item x="194"/>
        <item x="106"/>
        <item x="78"/>
        <item x="82"/>
        <item x="195"/>
        <item x="76"/>
        <item x="197"/>
        <item x="193"/>
        <item x="73"/>
        <item x="50"/>
        <item x="69"/>
        <item x="192"/>
        <item x="174"/>
        <item x="71"/>
        <item x="147"/>
        <item x="200"/>
        <item x="109"/>
        <item x="70"/>
        <item x="171"/>
        <item x="111"/>
        <item x="172"/>
        <item x="83"/>
        <item x="81"/>
        <item x="191"/>
        <item x="110"/>
        <item x="169"/>
        <item x="49"/>
        <item x="175"/>
        <item x="170"/>
        <item x="254"/>
        <item x="20"/>
        <item x="85"/>
        <item x="19"/>
        <item x="102"/>
        <item x="66"/>
        <item x="68"/>
        <item x="203"/>
        <item x="86"/>
        <item x="304"/>
        <item x="67"/>
        <item x="199"/>
        <item x="104"/>
        <item x="112"/>
        <item x="130"/>
        <item x="129"/>
        <item x="146"/>
        <item x="168"/>
        <item x="308"/>
        <item x="302"/>
        <item x="202"/>
        <item x="176"/>
        <item x="15"/>
        <item x="178"/>
        <item x="177"/>
        <item x="103"/>
        <item x="257"/>
        <item x="32"/>
        <item x="88"/>
        <item x="190"/>
        <item x="33"/>
        <item x="100"/>
        <item x="31"/>
        <item x="84"/>
        <item x="189"/>
        <item x="187"/>
        <item x="256"/>
        <item x="310"/>
        <item x="232"/>
        <item x="101"/>
        <item x="126"/>
        <item x="184"/>
        <item x="123"/>
        <item x="250"/>
        <item x="186"/>
        <item x="51"/>
        <item x="299"/>
        <item x="166"/>
        <item x="125"/>
        <item x="128"/>
        <item x="185"/>
        <item x="113"/>
        <item x="148"/>
        <item x="167"/>
        <item x="22"/>
        <item x="63"/>
        <item x="165"/>
        <item x="227"/>
        <item x="65"/>
        <item x="114"/>
        <item x="306"/>
        <item x="260"/>
        <item x="124"/>
        <item x="188"/>
        <item x="64"/>
        <item x="87"/>
        <item x="89"/>
        <item x="263"/>
        <item x="23"/>
        <item x="179"/>
        <item x="153"/>
        <item x="127"/>
        <item x="97"/>
        <item x="60"/>
        <item x="259"/>
        <item x="278"/>
        <item x="181"/>
        <item x="207"/>
        <item x="182"/>
        <item x="233"/>
        <item x="155"/>
        <item x="62"/>
        <item x="120"/>
        <item x="156"/>
        <item x="183"/>
        <item x="91"/>
        <item x="53"/>
        <item x="117"/>
        <item x="99"/>
        <item x="57"/>
        <item x="92"/>
        <item x="122"/>
        <item x="180"/>
        <item x="150"/>
        <item x="61"/>
        <item x="116"/>
        <item x="301"/>
        <item x="252"/>
        <item x="206"/>
        <item x="96"/>
        <item x="154"/>
        <item x="18"/>
        <item x="162"/>
        <item x="54"/>
        <item x="201"/>
        <item x="164"/>
        <item x="59"/>
        <item x="94"/>
        <item x="265"/>
        <item x="158"/>
        <item x="229"/>
        <item x="151"/>
        <item x="163"/>
        <item x="210"/>
        <item x="121"/>
        <item x="262"/>
        <item x="98"/>
        <item x="25"/>
        <item x="224"/>
        <item x="119"/>
        <item x="90"/>
        <item x="95"/>
        <item x="253"/>
        <item x="281"/>
        <item x="255"/>
        <item x="279"/>
        <item x="228"/>
        <item x="284"/>
        <item x="209"/>
        <item x="159"/>
        <item x="56"/>
        <item x="93"/>
        <item x="58"/>
        <item x="277"/>
        <item x="204"/>
        <item x="266"/>
        <item x="226"/>
        <item x="234"/>
        <item x="27"/>
        <item x="297"/>
        <item x="272"/>
        <item x="52"/>
        <item x="289"/>
        <item x="157"/>
        <item x="115"/>
        <item x="161"/>
        <item x="24"/>
        <item x="283"/>
        <item x="149"/>
        <item x="303"/>
        <item x="305"/>
        <item x="307"/>
        <item x="258"/>
        <item x="291"/>
        <item x="21"/>
        <item x="28"/>
        <item x="300"/>
        <item x="212"/>
        <item x="118"/>
        <item x="152"/>
        <item x="309"/>
        <item x="230"/>
        <item x="205"/>
        <item x="251"/>
        <item x="225"/>
        <item x="55"/>
        <item x="288"/>
        <item x="286"/>
        <item x="30"/>
        <item x="264"/>
        <item x="26"/>
        <item x="269"/>
        <item x="294"/>
        <item x="311"/>
        <item x="160"/>
        <item x="268"/>
        <item x="261"/>
        <item x="237"/>
        <item x="247"/>
        <item x="274"/>
        <item x="214"/>
        <item x="208"/>
        <item x="280"/>
        <item x="215"/>
        <item x="221"/>
        <item x="293"/>
        <item x="235"/>
        <item x="211"/>
        <item x="29"/>
        <item x="249"/>
        <item x="223"/>
        <item x="276"/>
        <item x="271"/>
        <item x="217"/>
        <item x="296"/>
        <item x="238"/>
        <item x="236"/>
        <item x="282"/>
        <item x="275"/>
        <item x="298"/>
        <item x="248"/>
        <item x="213"/>
        <item x="222"/>
        <item x="287"/>
        <item x="240"/>
        <item x="218"/>
        <item x="285"/>
        <item x="290"/>
        <item x="267"/>
        <item x="216"/>
        <item x="220"/>
        <item x="273"/>
        <item x="292"/>
        <item x="241"/>
        <item x="244"/>
        <item x="239"/>
        <item x="295"/>
        <item x="270"/>
        <item x="243"/>
        <item x="246"/>
        <item x="219"/>
        <item x="245"/>
        <item x="242"/>
        <item x="231"/>
        <item t="default"/>
      </items>
    </pivotField>
    <pivotField showAll="0">
      <items count="266">
        <item x="7"/>
        <item x="4"/>
        <item x="9"/>
        <item x="18"/>
        <item x="8"/>
        <item x="15"/>
        <item x="10"/>
        <item x="5"/>
        <item x="12"/>
        <item x="6"/>
        <item x="1"/>
        <item x="3"/>
        <item x="2"/>
        <item x="0"/>
        <item x="13"/>
        <item x="16"/>
        <item x="19"/>
        <item x="11"/>
        <item x="14"/>
        <item x="22"/>
        <item x="17"/>
        <item x="28"/>
        <item x="20"/>
        <item x="24"/>
        <item x="21"/>
        <item x="26"/>
        <item x="29"/>
        <item x="23"/>
        <item x="31"/>
        <item x="25"/>
        <item x="27"/>
        <item x="30"/>
        <item x="32"/>
        <item x="33"/>
        <item x="34"/>
        <item x="36"/>
        <item x="37"/>
        <item x="169"/>
        <item x="39"/>
        <item x="35"/>
        <item x="38"/>
        <item x="41"/>
        <item x="40"/>
        <item x="176"/>
        <item x="174"/>
        <item x="166"/>
        <item x="42"/>
        <item x="44"/>
        <item x="45"/>
        <item x="43"/>
        <item x="178"/>
        <item x="48"/>
        <item x="47"/>
        <item x="50"/>
        <item x="51"/>
        <item x="54"/>
        <item x="46"/>
        <item x="161"/>
        <item x="53"/>
        <item x="49"/>
        <item x="179"/>
        <item x="56"/>
        <item x="181"/>
        <item x="158"/>
        <item x="59"/>
        <item x="58"/>
        <item x="52"/>
        <item x="155"/>
        <item x="62"/>
        <item x="55"/>
        <item x="182"/>
        <item x="183"/>
        <item x="61"/>
        <item x="177"/>
        <item x="180"/>
        <item x="170"/>
        <item x="65"/>
        <item x="172"/>
        <item x="184"/>
        <item x="153"/>
        <item x="167"/>
        <item x="64"/>
        <item x="57"/>
        <item x="145"/>
        <item x="151"/>
        <item x="68"/>
        <item x="185"/>
        <item x="148"/>
        <item x="164"/>
        <item x="143"/>
        <item x="67"/>
        <item x="186"/>
        <item x="60"/>
        <item x="175"/>
        <item x="162"/>
        <item x="168"/>
        <item x="171"/>
        <item x="173"/>
        <item x="63"/>
        <item x="159"/>
        <item x="188"/>
        <item x="140"/>
        <item x="189"/>
        <item x="165"/>
        <item x="187"/>
        <item x="191"/>
        <item x="156"/>
        <item x="163"/>
        <item x="193"/>
        <item x="192"/>
        <item x="160"/>
        <item x="196"/>
        <item x="70"/>
        <item x="190"/>
        <item x="194"/>
        <item x="154"/>
        <item x="66"/>
        <item x="137"/>
        <item x="197"/>
        <item x="157"/>
        <item x="71"/>
        <item x="195"/>
        <item x="152"/>
        <item x="199"/>
        <item x="146"/>
        <item x="149"/>
        <item x="198"/>
        <item x="144"/>
        <item x="74"/>
        <item x="200"/>
        <item x="201"/>
        <item x="132"/>
        <item x="141"/>
        <item x="150"/>
        <item x="147"/>
        <item x="203"/>
        <item x="73"/>
        <item x="77"/>
        <item x="142"/>
        <item x="138"/>
        <item x="202"/>
        <item x="76"/>
        <item x="206"/>
        <item x="207"/>
        <item x="139"/>
        <item x="205"/>
        <item x="135"/>
        <item x="204"/>
        <item x="136"/>
        <item x="80"/>
        <item x="69"/>
        <item x="129"/>
        <item x="133"/>
        <item x="79"/>
        <item x="134"/>
        <item x="131"/>
        <item x="72"/>
        <item x="217"/>
        <item x="75"/>
        <item x="218"/>
        <item x="215"/>
        <item x="82"/>
        <item x="208"/>
        <item x="212"/>
        <item x="210"/>
        <item x="209"/>
        <item x="214"/>
        <item x="216"/>
        <item x="213"/>
        <item x="130"/>
        <item x="83"/>
        <item x="126"/>
        <item x="219"/>
        <item x="78"/>
        <item x="221"/>
        <item x="128"/>
        <item x="225"/>
        <item x="220"/>
        <item x="227"/>
        <item x="228"/>
        <item x="127"/>
        <item x="226"/>
        <item x="223"/>
        <item x="224"/>
        <item x="86"/>
        <item x="229"/>
        <item x="98"/>
        <item x="222"/>
        <item x="125"/>
        <item x="89"/>
        <item x="101"/>
        <item x="95"/>
        <item x="243"/>
        <item x="245"/>
        <item x="234"/>
        <item x="244"/>
        <item x="92"/>
        <item x="239"/>
        <item x="236"/>
        <item x="238"/>
        <item x="241"/>
        <item x="100"/>
        <item x="242"/>
        <item x="237"/>
        <item x="247"/>
        <item x="235"/>
        <item x="246"/>
        <item x="230"/>
        <item x="240"/>
        <item x="85"/>
        <item x="81"/>
        <item x="232"/>
        <item x="231"/>
        <item x="104"/>
        <item x="233"/>
        <item x="248"/>
        <item x="250"/>
        <item x="249"/>
        <item x="97"/>
        <item x="103"/>
        <item x="123"/>
        <item x="124"/>
        <item x="251"/>
        <item x="252"/>
        <item x="107"/>
        <item x="253"/>
        <item x="255"/>
        <item x="254"/>
        <item x="121"/>
        <item x="118"/>
        <item x="99"/>
        <item x="116"/>
        <item x="257"/>
        <item x="94"/>
        <item x="259"/>
        <item x="260"/>
        <item x="256"/>
        <item x="261"/>
        <item x="88"/>
        <item x="258"/>
        <item x="91"/>
        <item x="106"/>
        <item x="110"/>
        <item x="120"/>
        <item x="113"/>
        <item x="262"/>
        <item x="264"/>
        <item x="117"/>
        <item x="109"/>
        <item x="263"/>
        <item x="122"/>
        <item x="115"/>
        <item x="119"/>
        <item x="96"/>
        <item x="102"/>
        <item x="112"/>
        <item x="114"/>
        <item x="105"/>
        <item x="93"/>
        <item x="108"/>
        <item x="84"/>
        <item x="111"/>
        <item x="90"/>
        <item x="87"/>
        <item x="211"/>
        <item t="default"/>
      </items>
    </pivotField>
    <pivotField showAll="0">
      <items count="206">
        <item x="66"/>
        <item x="63"/>
        <item x="69"/>
        <item x="72"/>
        <item x="61"/>
        <item x="70"/>
        <item x="67"/>
        <item x="59"/>
        <item x="64"/>
        <item x="56"/>
        <item x="73"/>
        <item x="68"/>
        <item x="76"/>
        <item x="65"/>
        <item x="54"/>
        <item x="75"/>
        <item x="71"/>
        <item x="62"/>
        <item x="74"/>
        <item x="51"/>
        <item x="60"/>
        <item x="33"/>
        <item x="57"/>
        <item x="48"/>
        <item x="36"/>
        <item x="78"/>
        <item x="31"/>
        <item x="55"/>
        <item x="79"/>
        <item x="58"/>
        <item x="77"/>
        <item x="45"/>
        <item x="52"/>
        <item x="28"/>
        <item x="80"/>
        <item x="82"/>
        <item x="53"/>
        <item x="49"/>
        <item x="81"/>
        <item x="34"/>
        <item x="25"/>
        <item x="37"/>
        <item x="43"/>
        <item x="50"/>
        <item x="22"/>
        <item x="38"/>
        <item x="83"/>
        <item x="47"/>
        <item x="46"/>
        <item x="20"/>
        <item x="84"/>
        <item x="19"/>
        <item x="32"/>
        <item x="35"/>
        <item x="17"/>
        <item x="14"/>
        <item x="29"/>
        <item x="30"/>
        <item x="11"/>
        <item x="8"/>
        <item x="44"/>
        <item x="26"/>
        <item x="6"/>
        <item x="23"/>
        <item x="39"/>
        <item x="27"/>
        <item x="12"/>
        <item x="15"/>
        <item x="18"/>
        <item x="9"/>
        <item x="24"/>
        <item x="10"/>
        <item x="4"/>
        <item x="21"/>
        <item x="42"/>
        <item x="13"/>
        <item x="7"/>
        <item x="16"/>
        <item x="41"/>
        <item x="40"/>
        <item x="5"/>
        <item x="1"/>
        <item x="147"/>
        <item x="3"/>
        <item x="2"/>
        <item x="86"/>
        <item x="0"/>
        <item x="87"/>
        <item x="161"/>
        <item x="150"/>
        <item x="89"/>
        <item x="90"/>
        <item x="162"/>
        <item x="85"/>
        <item x="163"/>
        <item x="148"/>
        <item x="92"/>
        <item x="93"/>
        <item x="160"/>
        <item x="144"/>
        <item x="165"/>
        <item x="159"/>
        <item x="88"/>
        <item x="164"/>
        <item x="95"/>
        <item x="157"/>
        <item x="166"/>
        <item x="146"/>
        <item x="156"/>
        <item x="91"/>
        <item x="96"/>
        <item x="183"/>
        <item x="154"/>
        <item x="149"/>
        <item x="158"/>
        <item x="172"/>
        <item x="167"/>
        <item x="155"/>
        <item x="98"/>
        <item x="99"/>
        <item x="169"/>
        <item x="94"/>
        <item x="102"/>
        <item x="152"/>
        <item x="170"/>
        <item x="145"/>
        <item x="101"/>
        <item x="185"/>
        <item x="168"/>
        <item x="104"/>
        <item x="141"/>
        <item x="151"/>
        <item x="107"/>
        <item x="186"/>
        <item x="97"/>
        <item x="153"/>
        <item x="108"/>
        <item x="180"/>
        <item x="171"/>
        <item x="100"/>
        <item x="143"/>
        <item x="178"/>
        <item x="103"/>
        <item x="106"/>
        <item x="105"/>
        <item x="182"/>
        <item x="184"/>
        <item x="142"/>
        <item x="110"/>
        <item x="175"/>
        <item x="177"/>
        <item x="176"/>
        <item x="112"/>
        <item x="140"/>
        <item x="181"/>
        <item x="109"/>
        <item x="115"/>
        <item x="139"/>
        <item x="114"/>
        <item x="179"/>
        <item x="194"/>
        <item x="117"/>
        <item x="118"/>
        <item x="138"/>
        <item x="121"/>
        <item x="195"/>
        <item x="196"/>
        <item x="198"/>
        <item x="189"/>
        <item x="120"/>
        <item x="111"/>
        <item x="123"/>
        <item x="188"/>
        <item x="173"/>
        <item x="197"/>
        <item x="124"/>
        <item x="199"/>
        <item x="113"/>
        <item x="187"/>
        <item x="126"/>
        <item x="192"/>
        <item x="137"/>
        <item x="116"/>
        <item x="122"/>
        <item x="119"/>
        <item x="201"/>
        <item x="128"/>
        <item x="193"/>
        <item x="130"/>
        <item x="125"/>
        <item x="190"/>
        <item x="132"/>
        <item x="136"/>
        <item x="127"/>
        <item x="200"/>
        <item x="129"/>
        <item x="133"/>
        <item x="131"/>
        <item x="203"/>
        <item x="135"/>
        <item x="191"/>
        <item x="202"/>
        <item x="134"/>
        <item x="204"/>
        <item x="174"/>
        <item t="default"/>
      </items>
    </pivotField>
    <pivotField showAll="0">
      <items count="283">
        <item x="1"/>
        <item x="3"/>
        <item x="6"/>
        <item x="2"/>
        <item x="4"/>
        <item x="7"/>
        <item x="0"/>
        <item x="8"/>
        <item x="5"/>
        <item x="9"/>
        <item x="10"/>
        <item x="12"/>
        <item x="11"/>
        <item x="13"/>
        <item x="15"/>
        <item x="14"/>
        <item x="17"/>
        <item x="18"/>
        <item x="20"/>
        <item x="16"/>
        <item x="21"/>
        <item x="24"/>
        <item x="23"/>
        <item x="19"/>
        <item x="26"/>
        <item x="27"/>
        <item x="22"/>
        <item x="29"/>
        <item x="25"/>
        <item x="30"/>
        <item x="33"/>
        <item x="28"/>
        <item x="36"/>
        <item x="32"/>
        <item x="39"/>
        <item x="35"/>
        <item x="42"/>
        <item x="38"/>
        <item x="45"/>
        <item x="41"/>
        <item x="31"/>
        <item x="48"/>
        <item x="44"/>
        <item x="34"/>
        <item x="51"/>
        <item x="47"/>
        <item x="37"/>
        <item x="40"/>
        <item x="50"/>
        <item x="54"/>
        <item x="57"/>
        <item x="43"/>
        <item x="53"/>
        <item x="62"/>
        <item x="65"/>
        <item x="46"/>
        <item x="56"/>
        <item x="68"/>
        <item x="59"/>
        <item x="61"/>
        <item x="49"/>
        <item x="71"/>
        <item x="64"/>
        <item x="67"/>
        <item x="74"/>
        <item x="76"/>
        <item x="52"/>
        <item x="70"/>
        <item x="78"/>
        <item x="73"/>
        <item x="55"/>
        <item x="77"/>
        <item x="58"/>
        <item x="81"/>
        <item x="80"/>
        <item x="60"/>
        <item x="86"/>
        <item x="63"/>
        <item x="66"/>
        <item x="83"/>
        <item x="85"/>
        <item x="69"/>
        <item x="88"/>
        <item x="75"/>
        <item x="72"/>
        <item x="93"/>
        <item x="90"/>
        <item x="79"/>
        <item x="96"/>
        <item x="99"/>
        <item x="92"/>
        <item x="82"/>
        <item x="102"/>
        <item x="105"/>
        <item x="95"/>
        <item x="108"/>
        <item x="84"/>
        <item x="98"/>
        <item x="110"/>
        <item x="87"/>
        <item x="101"/>
        <item x="113"/>
        <item x="144"/>
        <item x="104"/>
        <item x="107"/>
        <item x="142"/>
        <item x="139"/>
        <item x="116"/>
        <item x="89"/>
        <item x="147"/>
        <item x="119"/>
        <item x="146"/>
        <item x="112"/>
        <item x="136"/>
        <item x="91"/>
        <item x="133"/>
        <item x="115"/>
        <item x="141"/>
        <item x="126"/>
        <item x="130"/>
        <item x="94"/>
        <item x="152"/>
        <item x="148"/>
        <item x="154"/>
        <item x="118"/>
        <item x="155"/>
        <item x="145"/>
        <item x="138"/>
        <item x="121"/>
        <item x="153"/>
        <item x="149"/>
        <item x="157"/>
        <item x="97"/>
        <item x="135"/>
        <item x="123"/>
        <item x="159"/>
        <item x="167"/>
        <item x="125"/>
        <item x="161"/>
        <item x="100"/>
        <item x="132"/>
        <item x="103"/>
        <item x="143"/>
        <item x="156"/>
        <item x="106"/>
        <item x="129"/>
        <item x="158"/>
        <item x="109"/>
        <item x="150"/>
        <item x="164"/>
        <item x="151"/>
        <item x="168"/>
        <item x="166"/>
        <item x="163"/>
        <item x="160"/>
        <item x="162"/>
        <item x="140"/>
        <item x="165"/>
        <item x="111"/>
        <item x="170"/>
        <item x="169"/>
        <item x="172"/>
        <item x="137"/>
        <item x="171"/>
        <item x="114"/>
        <item x="174"/>
        <item x="117"/>
        <item x="134"/>
        <item x="175"/>
        <item x="173"/>
        <item x="120"/>
        <item x="122"/>
        <item x="131"/>
        <item x="176"/>
        <item x="124"/>
        <item x="127"/>
        <item x="128"/>
        <item x="178"/>
        <item x="179"/>
        <item x="177"/>
        <item x="181"/>
        <item x="182"/>
        <item x="180"/>
        <item x="184"/>
        <item x="187"/>
        <item x="185"/>
        <item x="190"/>
        <item x="183"/>
        <item x="188"/>
        <item x="186"/>
        <item x="191"/>
        <item x="189"/>
        <item x="193"/>
        <item x="192"/>
        <item x="196"/>
        <item x="197"/>
        <item x="195"/>
        <item x="198"/>
        <item x="200"/>
        <item x="199"/>
        <item x="202"/>
        <item x="201"/>
        <item x="204"/>
        <item x="205"/>
        <item x="207"/>
        <item x="203"/>
        <item x="212"/>
        <item x="214"/>
        <item x="216"/>
        <item x="208"/>
        <item x="206"/>
        <item x="217"/>
        <item x="210"/>
        <item x="213"/>
        <item x="215"/>
        <item x="209"/>
        <item x="211"/>
        <item x="219"/>
        <item x="222"/>
        <item x="226"/>
        <item x="230"/>
        <item x="233"/>
        <item x="220"/>
        <item x="224"/>
        <item x="223"/>
        <item x="227"/>
        <item x="231"/>
        <item x="234"/>
        <item x="218"/>
        <item x="225"/>
        <item x="221"/>
        <item x="228"/>
        <item x="236"/>
        <item x="229"/>
        <item x="232"/>
        <item x="235"/>
        <item x="238"/>
        <item x="240"/>
        <item x="237"/>
        <item x="241"/>
        <item x="243"/>
        <item x="239"/>
        <item x="244"/>
        <item x="246"/>
        <item x="242"/>
        <item x="247"/>
        <item x="249"/>
        <item x="245"/>
        <item x="252"/>
        <item x="250"/>
        <item x="255"/>
        <item x="248"/>
        <item x="253"/>
        <item x="251"/>
        <item x="258"/>
        <item x="256"/>
        <item x="254"/>
        <item x="259"/>
        <item x="257"/>
        <item x="263"/>
        <item x="261"/>
        <item x="266"/>
        <item x="260"/>
        <item x="264"/>
        <item x="269"/>
        <item x="262"/>
        <item x="267"/>
        <item x="272"/>
        <item x="265"/>
        <item x="270"/>
        <item x="268"/>
        <item x="277"/>
        <item x="273"/>
        <item x="275"/>
        <item x="271"/>
        <item x="280"/>
        <item x="274"/>
        <item x="278"/>
        <item x="276"/>
        <item x="281"/>
        <item x="279"/>
        <item x="194"/>
        <item t="default"/>
      </items>
    </pivotField>
    <pivotField showAll="0">
      <items count="269">
        <item x="0"/>
        <item x="2"/>
        <item x="1"/>
        <item x="4"/>
        <item x="5"/>
        <item x="3"/>
        <item x="7"/>
        <item x="8"/>
        <item x="6"/>
        <item x="10"/>
        <item x="11"/>
        <item x="13"/>
        <item x="9"/>
        <item x="15"/>
        <item x="12"/>
        <item x="17"/>
        <item x="18"/>
        <item x="14"/>
        <item x="20"/>
        <item x="16"/>
        <item x="22"/>
        <item x="19"/>
        <item x="21"/>
        <item x="24"/>
        <item x="23"/>
        <item x="25"/>
        <item x="26"/>
        <item x="32"/>
        <item x="28"/>
        <item x="27"/>
        <item x="30"/>
        <item x="33"/>
        <item x="29"/>
        <item x="31"/>
        <item x="35"/>
        <item x="34"/>
        <item x="37"/>
        <item x="40"/>
        <item x="36"/>
        <item x="43"/>
        <item x="41"/>
        <item x="38"/>
        <item x="44"/>
        <item x="39"/>
        <item x="42"/>
        <item x="47"/>
        <item x="48"/>
        <item x="45"/>
        <item x="46"/>
        <item x="54"/>
        <item x="57"/>
        <item x="49"/>
        <item x="60"/>
        <item x="50"/>
        <item x="52"/>
        <item x="55"/>
        <item x="65"/>
        <item x="58"/>
        <item x="51"/>
        <item x="53"/>
        <item x="70"/>
        <item x="61"/>
        <item x="56"/>
        <item x="63"/>
        <item x="66"/>
        <item x="59"/>
        <item x="68"/>
        <item x="78"/>
        <item x="81"/>
        <item x="71"/>
        <item x="64"/>
        <item x="62"/>
        <item x="67"/>
        <item x="89"/>
        <item x="74"/>
        <item x="69"/>
        <item x="76"/>
        <item x="96"/>
        <item x="72"/>
        <item x="99"/>
        <item x="79"/>
        <item x="82"/>
        <item x="73"/>
        <item x="104"/>
        <item x="75"/>
        <item x="106"/>
        <item x="85"/>
        <item x="111"/>
        <item x="87"/>
        <item x="77"/>
        <item x="90"/>
        <item x="120"/>
        <item x="80"/>
        <item x="83"/>
        <item x="92"/>
        <item x="123"/>
        <item x="84"/>
        <item x="94"/>
        <item x="127"/>
        <item x="129"/>
        <item x="97"/>
        <item x="86"/>
        <item x="100"/>
        <item x="88"/>
        <item x="132"/>
        <item x="102"/>
        <item x="137"/>
        <item x="138"/>
        <item x="107"/>
        <item x="109"/>
        <item x="91"/>
        <item x="112"/>
        <item x="114"/>
        <item x="141"/>
        <item x="116"/>
        <item x="146"/>
        <item x="93"/>
        <item x="152"/>
        <item x="118"/>
        <item x="131"/>
        <item x="98"/>
        <item x="95"/>
        <item x="155"/>
        <item x="103"/>
        <item x="101"/>
        <item x="125"/>
        <item x="105"/>
        <item x="160"/>
        <item x="133"/>
        <item x="108"/>
        <item x="135"/>
        <item x="110"/>
        <item x="165"/>
        <item x="113"/>
        <item x="115"/>
        <item x="130"/>
        <item x="142"/>
        <item x="126"/>
        <item x="128"/>
        <item x="122"/>
        <item x="117"/>
        <item x="174"/>
        <item x="119"/>
        <item x="121"/>
        <item x="124"/>
        <item x="134"/>
        <item x="136"/>
        <item x="140"/>
        <item x="150"/>
        <item x="147"/>
        <item x="144"/>
        <item x="153"/>
        <item x="139"/>
        <item x="156"/>
        <item x="158"/>
        <item x="143"/>
        <item x="161"/>
        <item x="162"/>
        <item x="163"/>
        <item x="166"/>
        <item x="168"/>
        <item x="181"/>
        <item x="170"/>
        <item x="172"/>
        <item x="175"/>
        <item x="176"/>
        <item x="178"/>
        <item x="149"/>
        <item x="151"/>
        <item x="145"/>
        <item x="154"/>
        <item x="148"/>
        <item x="157"/>
        <item x="159"/>
        <item x="164"/>
        <item x="167"/>
        <item x="177"/>
        <item x="169"/>
        <item x="182"/>
        <item x="171"/>
        <item x="173"/>
        <item x="184"/>
        <item x="190"/>
        <item x="180"/>
        <item x="186"/>
        <item x="193"/>
        <item x="183"/>
        <item x="188"/>
        <item x="185"/>
        <item x="196"/>
        <item x="191"/>
        <item x="187"/>
        <item x="194"/>
        <item x="189"/>
        <item x="201"/>
        <item x="204"/>
        <item x="197"/>
        <item x="207"/>
        <item x="210"/>
        <item x="192"/>
        <item x="214"/>
        <item x="218"/>
        <item x="199"/>
        <item x="195"/>
        <item x="202"/>
        <item x="225"/>
        <item x="228"/>
        <item x="231"/>
        <item x="234"/>
        <item x="205"/>
        <item x="236"/>
        <item x="239"/>
        <item x="208"/>
        <item x="242"/>
        <item x="198"/>
        <item x="245"/>
        <item x="200"/>
        <item x="212"/>
        <item x="247"/>
        <item x="250"/>
        <item x="203"/>
        <item x="253"/>
        <item x="215"/>
        <item x="256"/>
        <item x="219"/>
        <item x="221"/>
        <item x="223"/>
        <item x="226"/>
        <item x="206"/>
        <item x="229"/>
        <item x="261"/>
        <item x="232"/>
        <item x="209"/>
        <item x="266"/>
        <item x="211"/>
        <item x="237"/>
        <item x="213"/>
        <item x="240"/>
        <item x="216"/>
        <item x="243"/>
        <item x="217"/>
        <item x="220"/>
        <item x="248"/>
        <item x="222"/>
        <item x="224"/>
        <item x="251"/>
        <item x="254"/>
        <item x="227"/>
        <item x="257"/>
        <item x="230"/>
        <item x="259"/>
        <item x="262"/>
        <item x="233"/>
        <item x="264"/>
        <item x="235"/>
        <item x="267"/>
        <item x="238"/>
        <item x="241"/>
        <item x="244"/>
        <item x="246"/>
        <item x="249"/>
        <item x="252"/>
        <item x="255"/>
        <item x="258"/>
        <item x="260"/>
        <item x="263"/>
        <item x="265"/>
        <item x="179"/>
        <item t="default"/>
      </items>
    </pivotField>
    <pivotField showAll="0">
      <items count="308">
        <item x="0"/>
        <item x="2"/>
        <item x="3"/>
        <item x="1"/>
        <item x="6"/>
        <item x="5"/>
        <item x="9"/>
        <item x="8"/>
        <item x="4"/>
        <item x="11"/>
        <item x="7"/>
        <item x="12"/>
        <item x="14"/>
        <item x="10"/>
        <item x="15"/>
        <item x="13"/>
        <item x="17"/>
        <item x="18"/>
        <item x="16"/>
        <item x="20"/>
        <item x="19"/>
        <item x="22"/>
        <item x="23"/>
        <item x="21"/>
        <item x="25"/>
        <item x="26"/>
        <item x="24"/>
        <item x="27"/>
        <item x="29"/>
        <item x="30"/>
        <item x="28"/>
        <item x="33"/>
        <item x="32"/>
        <item x="35"/>
        <item x="31"/>
        <item x="38"/>
        <item x="41"/>
        <item x="37"/>
        <item x="34"/>
        <item x="44"/>
        <item x="40"/>
        <item x="43"/>
        <item x="36"/>
        <item x="47"/>
        <item x="46"/>
        <item x="39"/>
        <item x="50"/>
        <item x="42"/>
        <item x="49"/>
        <item x="45"/>
        <item x="52"/>
        <item x="48"/>
        <item x="55"/>
        <item x="54"/>
        <item x="58"/>
        <item x="51"/>
        <item x="57"/>
        <item x="60"/>
        <item x="53"/>
        <item x="63"/>
        <item x="56"/>
        <item x="62"/>
        <item x="59"/>
        <item x="65"/>
        <item x="67"/>
        <item x="68"/>
        <item x="61"/>
        <item x="64"/>
        <item x="70"/>
        <item x="66"/>
        <item x="72"/>
        <item x="69"/>
        <item x="73"/>
        <item x="75"/>
        <item x="71"/>
        <item x="74"/>
        <item x="76"/>
        <item x="77"/>
        <item x="79"/>
        <item x="80"/>
        <item x="82"/>
        <item x="78"/>
        <item x="83"/>
        <item x="81"/>
        <item x="85"/>
        <item x="87"/>
        <item x="84"/>
        <item x="86"/>
        <item x="89"/>
        <item x="90"/>
        <item x="88"/>
        <item x="92"/>
        <item x="93"/>
        <item x="91"/>
        <item x="95"/>
        <item x="94"/>
        <item x="99"/>
        <item x="97"/>
        <item x="102"/>
        <item x="100"/>
        <item x="96"/>
        <item x="103"/>
        <item x="98"/>
        <item x="105"/>
        <item x="108"/>
        <item x="101"/>
        <item x="104"/>
        <item x="111"/>
        <item x="109"/>
        <item x="106"/>
        <item x="112"/>
        <item x="107"/>
        <item x="114"/>
        <item x="118"/>
        <item x="110"/>
        <item x="116"/>
        <item x="121"/>
        <item x="113"/>
        <item x="124"/>
        <item x="119"/>
        <item x="115"/>
        <item x="127"/>
        <item x="122"/>
        <item x="130"/>
        <item x="125"/>
        <item x="117"/>
        <item x="135"/>
        <item x="128"/>
        <item x="138"/>
        <item x="120"/>
        <item x="131"/>
        <item x="123"/>
        <item x="143"/>
        <item x="126"/>
        <item x="133"/>
        <item x="136"/>
        <item x="129"/>
        <item x="139"/>
        <item x="141"/>
        <item x="147"/>
        <item x="132"/>
        <item x="134"/>
        <item x="137"/>
        <item x="152"/>
        <item x="154"/>
        <item x="140"/>
        <item x="145"/>
        <item x="159"/>
        <item x="148"/>
        <item x="162"/>
        <item x="142"/>
        <item x="150"/>
        <item x="165"/>
        <item x="144"/>
        <item x="153"/>
        <item x="155"/>
        <item x="146"/>
        <item x="169"/>
        <item x="157"/>
        <item x="160"/>
        <item x="149"/>
        <item x="163"/>
        <item x="166"/>
        <item x="174"/>
        <item x="151"/>
        <item x="158"/>
        <item x="156"/>
        <item x="175"/>
        <item x="170"/>
        <item x="178"/>
        <item x="161"/>
        <item x="180"/>
        <item x="172"/>
        <item x="183"/>
        <item x="185"/>
        <item x="164"/>
        <item x="188"/>
        <item x="167"/>
        <item x="176"/>
        <item x="181"/>
        <item x="168"/>
        <item x="186"/>
        <item x="191"/>
        <item x="171"/>
        <item x="189"/>
        <item x="193"/>
        <item x="182"/>
        <item x="173"/>
        <item x="179"/>
        <item x="177"/>
        <item x="184"/>
        <item x="187"/>
        <item x="190"/>
        <item x="192"/>
        <item x="196"/>
        <item x="194"/>
        <item x="198"/>
        <item x="195"/>
        <item x="197"/>
        <item x="200"/>
        <item x="199"/>
        <item x="202"/>
        <item x="201"/>
        <item x="204"/>
        <item x="205"/>
        <item x="203"/>
        <item x="207"/>
        <item x="208"/>
        <item x="206"/>
        <item x="210"/>
        <item x="209"/>
        <item x="214"/>
        <item x="217"/>
        <item x="213"/>
        <item x="212"/>
        <item x="220"/>
        <item x="216"/>
        <item x="223"/>
        <item x="219"/>
        <item x="222"/>
        <item x="215"/>
        <item x="226"/>
        <item x="225"/>
        <item x="228"/>
        <item x="218"/>
        <item x="221"/>
        <item x="224"/>
        <item x="230"/>
        <item x="231"/>
        <item x="227"/>
        <item x="234"/>
        <item x="237"/>
        <item x="229"/>
        <item x="233"/>
        <item x="236"/>
        <item x="239"/>
        <item x="232"/>
        <item x="240"/>
        <item x="235"/>
        <item x="242"/>
        <item x="246"/>
        <item x="241"/>
        <item x="238"/>
        <item x="243"/>
        <item x="249"/>
        <item x="248"/>
        <item x="245"/>
        <item x="252"/>
        <item x="244"/>
        <item x="247"/>
        <item x="253"/>
        <item x="251"/>
        <item x="256"/>
        <item x="255"/>
        <item x="250"/>
        <item x="258"/>
        <item x="261"/>
        <item x="254"/>
        <item x="264"/>
        <item x="260"/>
        <item x="257"/>
        <item x="263"/>
        <item x="267"/>
        <item x="266"/>
        <item x="259"/>
        <item x="270"/>
        <item x="262"/>
        <item x="269"/>
        <item x="265"/>
        <item x="273"/>
        <item x="272"/>
        <item x="268"/>
        <item x="276"/>
        <item x="275"/>
        <item x="279"/>
        <item x="271"/>
        <item x="278"/>
        <item x="282"/>
        <item x="284"/>
        <item x="274"/>
        <item x="281"/>
        <item x="287"/>
        <item x="277"/>
        <item x="290"/>
        <item x="286"/>
        <item x="280"/>
        <item x="289"/>
        <item x="295"/>
        <item x="283"/>
        <item x="292"/>
        <item x="298"/>
        <item x="294"/>
        <item x="285"/>
        <item x="301"/>
        <item x="304"/>
        <item x="297"/>
        <item x="288"/>
        <item x="291"/>
        <item x="300"/>
        <item x="293"/>
        <item x="303"/>
        <item x="306"/>
        <item x="296"/>
        <item x="299"/>
        <item x="302"/>
        <item x="305"/>
        <item x="211"/>
        <item t="default"/>
      </items>
    </pivotField>
    <pivotField showAll="0">
      <items count="278">
        <item x="0"/>
        <item x="2"/>
        <item x="1"/>
        <item x="3"/>
        <item x="5"/>
        <item x="7"/>
        <item x="8"/>
        <item x="4"/>
        <item x="6"/>
        <item x="10"/>
        <item x="11"/>
        <item x="9"/>
        <item x="13"/>
        <item x="14"/>
        <item x="12"/>
        <item x="16"/>
        <item x="17"/>
        <item x="19"/>
        <item x="20"/>
        <item x="15"/>
        <item x="38"/>
        <item x="37"/>
        <item x="35"/>
        <item x="36"/>
        <item x="34"/>
        <item x="40"/>
        <item x="39"/>
        <item x="22"/>
        <item x="41"/>
        <item x="18"/>
        <item x="43"/>
        <item x="23"/>
        <item x="42"/>
        <item x="25"/>
        <item x="33"/>
        <item x="32"/>
        <item x="45"/>
        <item x="24"/>
        <item x="46"/>
        <item x="21"/>
        <item x="26"/>
        <item x="44"/>
        <item x="28"/>
        <item x="48"/>
        <item x="27"/>
        <item x="47"/>
        <item x="29"/>
        <item x="31"/>
        <item x="62"/>
        <item x="30"/>
        <item x="64"/>
        <item x="49"/>
        <item x="67"/>
        <item x="63"/>
        <item x="61"/>
        <item x="65"/>
        <item x="66"/>
        <item x="60"/>
        <item x="69"/>
        <item x="68"/>
        <item x="51"/>
        <item x="59"/>
        <item x="71"/>
        <item x="57"/>
        <item x="52"/>
        <item x="58"/>
        <item x="56"/>
        <item x="70"/>
        <item x="54"/>
        <item x="55"/>
        <item x="50"/>
        <item x="73"/>
        <item x="74"/>
        <item x="76"/>
        <item x="72"/>
        <item x="53"/>
        <item x="91"/>
        <item x="75"/>
        <item x="77"/>
        <item x="92"/>
        <item x="79"/>
        <item x="93"/>
        <item x="80"/>
        <item x="78"/>
        <item x="82"/>
        <item x="90"/>
        <item x="89"/>
        <item x="81"/>
        <item x="83"/>
        <item x="116"/>
        <item x="85"/>
        <item x="86"/>
        <item x="84"/>
        <item x="88"/>
        <item x="114"/>
        <item x="118"/>
        <item x="117"/>
        <item x="87"/>
        <item x="119"/>
        <item x="120"/>
        <item x="94"/>
        <item x="115"/>
        <item x="121"/>
        <item x="96"/>
        <item x="95"/>
        <item x="113"/>
        <item x="139"/>
        <item x="122"/>
        <item x="111"/>
        <item x="137"/>
        <item x="106"/>
        <item x="97"/>
        <item x="112"/>
        <item x="109"/>
        <item x="142"/>
        <item x="107"/>
        <item x="99"/>
        <item x="110"/>
        <item x="105"/>
        <item x="154"/>
        <item x="108"/>
        <item x="140"/>
        <item x="100"/>
        <item x="104"/>
        <item x="103"/>
        <item x="143"/>
        <item x="98"/>
        <item x="102"/>
        <item x="123"/>
        <item x="138"/>
        <item x="136"/>
        <item x="134"/>
        <item x="152"/>
        <item x="124"/>
        <item x="141"/>
        <item x="135"/>
        <item x="145"/>
        <item x="127"/>
        <item x="129"/>
        <item x="101"/>
        <item x="144"/>
        <item x="130"/>
        <item x="153"/>
        <item x="147"/>
        <item x="128"/>
        <item x="126"/>
        <item x="125"/>
        <item x="156"/>
        <item x="157"/>
        <item x="151"/>
        <item x="148"/>
        <item x="132"/>
        <item x="150"/>
        <item x="146"/>
        <item x="133"/>
        <item x="131"/>
        <item x="149"/>
        <item x="159"/>
        <item x="155"/>
        <item x="162"/>
        <item x="161"/>
        <item x="165"/>
        <item x="158"/>
        <item x="164"/>
        <item x="167"/>
        <item x="160"/>
        <item x="182"/>
        <item x="168"/>
        <item x="184"/>
        <item x="163"/>
        <item x="166"/>
        <item x="170"/>
        <item x="179"/>
        <item x="183"/>
        <item x="181"/>
        <item x="171"/>
        <item x="185"/>
        <item x="180"/>
        <item x="169"/>
        <item x="187"/>
        <item x="176"/>
        <item x="178"/>
        <item x="172"/>
        <item x="189"/>
        <item x="173"/>
        <item x="177"/>
        <item x="207"/>
        <item x="204"/>
        <item x="175"/>
        <item x="190"/>
        <item x="210"/>
        <item x="192"/>
        <item x="174"/>
        <item x="209"/>
        <item x="206"/>
        <item x="188"/>
        <item x="194"/>
        <item x="212"/>
        <item x="195"/>
        <item x="191"/>
        <item x="208"/>
        <item x="215"/>
        <item x="214"/>
        <item x="205"/>
        <item x="203"/>
        <item x="193"/>
        <item x="197"/>
        <item x="218"/>
        <item x="221"/>
        <item x="211"/>
        <item x="223"/>
        <item x="217"/>
        <item x="198"/>
        <item x="236"/>
        <item x="220"/>
        <item x="233"/>
        <item x="213"/>
        <item x="196"/>
        <item x="201"/>
        <item x="200"/>
        <item x="202"/>
        <item x="224"/>
        <item x="230"/>
        <item x="216"/>
        <item x="235"/>
        <item x="238"/>
        <item x="199"/>
        <item x="222"/>
        <item x="227"/>
        <item x="226"/>
        <item x="219"/>
        <item x="232"/>
        <item x="239"/>
        <item x="240"/>
        <item x="229"/>
        <item x="237"/>
        <item x="234"/>
        <item x="242"/>
        <item x="225"/>
        <item x="231"/>
        <item x="245"/>
        <item x="248"/>
        <item x="244"/>
        <item x="228"/>
        <item x="251"/>
        <item x="263"/>
        <item x="241"/>
        <item x="268"/>
        <item x="247"/>
        <item x="250"/>
        <item x="254"/>
        <item x="265"/>
        <item x="253"/>
        <item x="260"/>
        <item x="267"/>
        <item x="274"/>
        <item x="270"/>
        <item x="257"/>
        <item x="243"/>
        <item x="256"/>
        <item x="273"/>
        <item x="262"/>
        <item x="264"/>
        <item x="276"/>
        <item x="246"/>
        <item x="249"/>
        <item x="266"/>
        <item x="259"/>
        <item x="252"/>
        <item x="269"/>
        <item x="271"/>
        <item x="261"/>
        <item x="255"/>
        <item x="272"/>
        <item x="275"/>
        <item x="258"/>
        <item x="186"/>
        <item t="default"/>
      </items>
    </pivotField>
    <pivotField showAll="0">
      <items count="310">
        <item x="0"/>
        <item x="1"/>
        <item x="2"/>
        <item x="4"/>
        <item x="3"/>
        <item x="5"/>
        <item x="7"/>
        <item x="6"/>
        <item x="8"/>
        <item x="10"/>
        <item x="11"/>
        <item x="9"/>
        <item x="13"/>
        <item x="14"/>
        <item x="16"/>
        <item x="12"/>
        <item x="18"/>
        <item x="19"/>
        <item x="15"/>
        <item x="21"/>
        <item x="17"/>
        <item x="23"/>
        <item x="24"/>
        <item x="20"/>
        <item x="26"/>
        <item x="27"/>
        <item x="22"/>
        <item x="29"/>
        <item x="25"/>
        <item x="30"/>
        <item x="32"/>
        <item x="28"/>
        <item x="35"/>
        <item x="34"/>
        <item x="38"/>
        <item x="37"/>
        <item x="31"/>
        <item x="40"/>
        <item x="41"/>
        <item x="33"/>
        <item x="43"/>
        <item x="36"/>
        <item x="44"/>
        <item x="39"/>
        <item x="46"/>
        <item x="47"/>
        <item x="42"/>
        <item x="49"/>
        <item x="50"/>
        <item x="45"/>
        <item x="52"/>
        <item x="48"/>
        <item x="55"/>
        <item x="54"/>
        <item x="58"/>
        <item x="57"/>
        <item x="51"/>
        <item x="59"/>
        <item x="62"/>
        <item x="61"/>
        <item x="64"/>
        <item x="53"/>
        <item x="66"/>
        <item x="67"/>
        <item x="56"/>
        <item x="70"/>
        <item x="69"/>
        <item x="72"/>
        <item x="60"/>
        <item x="63"/>
        <item x="75"/>
        <item x="74"/>
        <item x="65"/>
        <item x="77"/>
        <item x="68"/>
        <item x="78"/>
        <item x="71"/>
        <item x="80"/>
        <item x="81"/>
        <item x="73"/>
        <item x="83"/>
        <item x="86"/>
        <item x="85"/>
        <item x="76"/>
        <item x="89"/>
        <item x="88"/>
        <item x="79"/>
        <item x="92"/>
        <item x="91"/>
        <item x="82"/>
        <item x="94"/>
        <item x="84"/>
        <item x="99"/>
        <item x="96"/>
        <item x="87"/>
        <item x="102"/>
        <item x="98"/>
        <item x="90"/>
        <item x="105"/>
        <item x="101"/>
        <item x="108"/>
        <item x="104"/>
        <item x="107"/>
        <item x="111"/>
        <item x="93"/>
        <item x="110"/>
        <item x="114"/>
        <item x="95"/>
        <item x="113"/>
        <item x="117"/>
        <item x="116"/>
        <item x="97"/>
        <item x="120"/>
        <item x="100"/>
        <item x="119"/>
        <item x="103"/>
        <item x="123"/>
        <item x="122"/>
        <item x="126"/>
        <item x="106"/>
        <item x="125"/>
        <item x="127"/>
        <item x="109"/>
        <item x="128"/>
        <item x="112"/>
        <item x="115"/>
        <item x="130"/>
        <item x="118"/>
        <item x="133"/>
        <item x="132"/>
        <item x="121"/>
        <item x="136"/>
        <item x="124"/>
        <item x="135"/>
        <item x="129"/>
        <item x="138"/>
        <item x="140"/>
        <item x="141"/>
        <item x="131"/>
        <item x="144"/>
        <item x="143"/>
        <item x="134"/>
        <item x="146"/>
        <item x="147"/>
        <item x="137"/>
        <item x="139"/>
        <item x="149"/>
        <item x="142"/>
        <item x="145"/>
        <item x="150"/>
        <item x="152"/>
        <item x="148"/>
        <item x="154"/>
        <item x="156"/>
        <item x="151"/>
        <item x="158"/>
        <item x="163"/>
        <item x="153"/>
        <item x="160"/>
        <item x="155"/>
        <item x="162"/>
        <item x="165"/>
        <item x="166"/>
        <item x="169"/>
        <item x="157"/>
        <item x="168"/>
        <item x="179"/>
        <item x="171"/>
        <item x="159"/>
        <item x="174"/>
        <item x="178"/>
        <item x="161"/>
        <item x="173"/>
        <item x="176"/>
        <item x="170"/>
        <item x="164"/>
        <item x="182"/>
        <item x="167"/>
        <item x="172"/>
        <item x="175"/>
        <item x="177"/>
        <item x="185"/>
        <item x="180"/>
        <item x="187"/>
        <item x="184"/>
        <item x="190"/>
        <item x="193"/>
        <item x="196"/>
        <item x="189"/>
        <item x="192"/>
        <item x="181"/>
        <item x="195"/>
        <item x="198"/>
        <item x="183"/>
        <item x="200"/>
        <item x="201"/>
        <item x="186"/>
        <item x="203"/>
        <item x="188"/>
        <item x="191"/>
        <item x="194"/>
        <item x="206"/>
        <item x="205"/>
        <item x="197"/>
        <item x="209"/>
        <item x="208"/>
        <item x="199"/>
        <item x="212"/>
        <item x="211"/>
        <item x="202"/>
        <item x="214"/>
        <item x="204"/>
        <item x="216"/>
        <item x="207"/>
        <item x="218"/>
        <item x="210"/>
        <item x="220"/>
        <item x="213"/>
        <item x="221"/>
        <item x="215"/>
        <item x="223"/>
        <item x="217"/>
        <item x="224"/>
        <item x="219"/>
        <item x="226"/>
        <item x="222"/>
        <item x="225"/>
        <item x="231"/>
        <item x="228"/>
        <item x="233"/>
        <item x="237"/>
        <item x="234"/>
        <item x="239"/>
        <item x="230"/>
        <item x="242"/>
        <item x="238"/>
        <item x="236"/>
        <item x="245"/>
        <item x="241"/>
        <item x="244"/>
        <item x="250"/>
        <item x="247"/>
        <item x="229"/>
        <item x="253"/>
        <item x="232"/>
        <item x="252"/>
        <item x="249"/>
        <item x="235"/>
        <item x="240"/>
        <item x="258"/>
        <item x="255"/>
        <item x="261"/>
        <item x="243"/>
        <item x="266"/>
        <item x="273"/>
        <item x="260"/>
        <item x="263"/>
        <item x="269"/>
        <item x="276"/>
        <item x="246"/>
        <item x="257"/>
        <item x="265"/>
        <item x="275"/>
        <item x="278"/>
        <item x="272"/>
        <item x="268"/>
        <item x="277"/>
        <item x="270"/>
        <item x="286"/>
        <item x="248"/>
        <item x="251"/>
        <item x="280"/>
        <item x="282"/>
        <item x="283"/>
        <item x="285"/>
        <item x="254"/>
        <item x="291"/>
        <item x="288"/>
        <item x="294"/>
        <item x="290"/>
        <item x="262"/>
        <item x="259"/>
        <item x="293"/>
        <item x="296"/>
        <item x="274"/>
        <item x="264"/>
        <item x="271"/>
        <item x="298"/>
        <item x="267"/>
        <item x="281"/>
        <item x="300"/>
        <item x="279"/>
        <item x="256"/>
        <item x="284"/>
        <item x="304"/>
        <item x="287"/>
        <item x="289"/>
        <item x="303"/>
        <item x="292"/>
        <item x="306"/>
        <item x="295"/>
        <item x="297"/>
        <item x="308"/>
        <item x="299"/>
        <item x="301"/>
        <item x="302"/>
        <item x="305"/>
        <item x="307"/>
        <item x="227"/>
        <item t="default"/>
      </items>
    </pivotField>
    <pivotField showAll="0">
      <items count="306">
        <item x="1"/>
        <item x="2"/>
        <item x="0"/>
        <item x="4"/>
        <item x="5"/>
        <item x="3"/>
        <item x="7"/>
        <item x="8"/>
        <item x="6"/>
        <item x="10"/>
        <item x="11"/>
        <item x="9"/>
        <item x="13"/>
        <item x="14"/>
        <item x="12"/>
        <item x="16"/>
        <item x="17"/>
        <item x="15"/>
        <item x="19"/>
        <item x="20"/>
        <item x="18"/>
        <item x="22"/>
        <item x="23"/>
        <item x="21"/>
        <item x="25"/>
        <item x="26"/>
        <item x="28"/>
        <item x="24"/>
        <item x="29"/>
        <item x="31"/>
        <item x="27"/>
        <item x="32"/>
        <item x="30"/>
        <item x="36"/>
        <item x="34"/>
        <item x="38"/>
        <item x="33"/>
        <item x="43"/>
        <item x="39"/>
        <item x="35"/>
        <item x="41"/>
        <item x="37"/>
        <item x="44"/>
        <item x="40"/>
        <item x="46"/>
        <item x="42"/>
        <item x="52"/>
        <item x="45"/>
        <item x="48"/>
        <item x="55"/>
        <item x="50"/>
        <item x="47"/>
        <item x="53"/>
        <item x="59"/>
        <item x="49"/>
        <item x="51"/>
        <item x="64"/>
        <item x="67"/>
        <item x="57"/>
        <item x="54"/>
        <item x="60"/>
        <item x="73"/>
        <item x="62"/>
        <item x="56"/>
        <item x="65"/>
        <item x="75"/>
        <item x="58"/>
        <item x="77"/>
        <item x="80"/>
        <item x="61"/>
        <item x="83"/>
        <item x="69"/>
        <item x="63"/>
        <item x="71"/>
        <item x="88"/>
        <item x="66"/>
        <item x="93"/>
        <item x="68"/>
        <item x="96"/>
        <item x="70"/>
        <item x="78"/>
        <item x="101"/>
        <item x="81"/>
        <item x="72"/>
        <item x="106"/>
        <item x="84"/>
        <item x="111"/>
        <item x="74"/>
        <item x="86"/>
        <item x="114"/>
        <item x="76"/>
        <item x="117"/>
        <item x="89"/>
        <item x="79"/>
        <item x="120"/>
        <item x="91"/>
        <item x="123"/>
        <item x="125"/>
        <item x="94"/>
        <item x="82"/>
        <item x="128"/>
        <item x="131"/>
        <item x="97"/>
        <item x="85"/>
        <item x="134"/>
        <item x="99"/>
        <item x="137"/>
        <item x="141"/>
        <item x="102"/>
        <item x="87"/>
        <item x="104"/>
        <item x="90"/>
        <item x="144"/>
        <item x="107"/>
        <item x="92"/>
        <item x="147"/>
        <item x="109"/>
        <item x="95"/>
        <item x="150"/>
        <item x="112"/>
        <item x="98"/>
        <item x="115"/>
        <item x="100"/>
        <item x="103"/>
        <item x="118"/>
        <item x="155"/>
        <item x="121"/>
        <item x="157"/>
        <item x="105"/>
        <item x="126"/>
        <item x="162"/>
        <item x="129"/>
        <item x="108"/>
        <item x="132"/>
        <item x="110"/>
        <item x="135"/>
        <item x="138"/>
        <item x="113"/>
        <item x="165"/>
        <item x="168"/>
        <item x="142"/>
        <item x="116"/>
        <item x="119"/>
        <item x="173"/>
        <item x="145"/>
        <item x="122"/>
        <item x="124"/>
        <item x="175"/>
        <item x="127"/>
        <item x="148"/>
        <item x="178"/>
        <item x="130"/>
        <item x="151"/>
        <item x="133"/>
        <item x="136"/>
        <item x="181"/>
        <item x="153"/>
        <item x="139"/>
        <item x="186"/>
        <item x="158"/>
        <item x="160"/>
        <item x="188"/>
        <item x="140"/>
        <item x="192"/>
        <item x="195"/>
        <item x="143"/>
        <item x="197"/>
        <item x="166"/>
        <item x="146"/>
        <item x="200"/>
        <item x="169"/>
        <item x="171"/>
        <item x="205"/>
        <item x="149"/>
        <item x="174"/>
        <item x="184"/>
        <item x="176"/>
        <item x="187"/>
        <item x="154"/>
        <item x="182"/>
        <item x="152"/>
        <item x="156"/>
        <item x="189"/>
        <item x="191"/>
        <item x="159"/>
        <item x="193"/>
        <item x="196"/>
        <item x="161"/>
        <item x="198"/>
        <item x="201"/>
        <item x="213"/>
        <item x="163"/>
        <item x="216"/>
        <item x="203"/>
        <item x="185"/>
        <item x="183"/>
        <item x="177"/>
        <item x="164"/>
        <item x="220"/>
        <item x="208"/>
        <item x="167"/>
        <item x="190"/>
        <item x="170"/>
        <item x="180"/>
        <item x="179"/>
        <item x="194"/>
        <item x="223"/>
        <item x="172"/>
        <item x="199"/>
        <item x="211"/>
        <item x="202"/>
        <item x="204"/>
        <item x="206"/>
        <item x="214"/>
        <item x="207"/>
        <item x="218"/>
        <item x="228"/>
        <item x="221"/>
        <item x="210"/>
        <item x="224"/>
        <item x="212"/>
        <item x="215"/>
        <item x="226"/>
        <item x="217"/>
        <item x="233"/>
        <item x="219"/>
        <item x="236"/>
        <item x="222"/>
        <item x="229"/>
        <item x="238"/>
        <item x="225"/>
        <item x="231"/>
        <item x="241"/>
        <item x="234"/>
        <item x="227"/>
        <item x="230"/>
        <item x="244"/>
        <item x="232"/>
        <item x="249"/>
        <item x="237"/>
        <item x="239"/>
        <item x="252"/>
        <item x="242"/>
        <item x="255"/>
        <item x="245"/>
        <item x="247"/>
        <item x="258"/>
        <item x="235"/>
        <item x="250"/>
        <item x="240"/>
        <item x="243"/>
        <item x="263"/>
        <item x="253"/>
        <item x="246"/>
        <item x="266"/>
        <item x="256"/>
        <item x="248"/>
        <item x="259"/>
        <item x="269"/>
        <item x="251"/>
        <item x="261"/>
        <item x="272"/>
        <item x="254"/>
        <item x="264"/>
        <item x="275"/>
        <item x="257"/>
        <item x="278"/>
        <item x="267"/>
        <item x="260"/>
        <item x="281"/>
        <item x="262"/>
        <item x="284"/>
        <item x="270"/>
        <item x="287"/>
        <item x="273"/>
        <item x="265"/>
        <item x="290"/>
        <item x="276"/>
        <item x="293"/>
        <item x="268"/>
        <item x="279"/>
        <item x="298"/>
        <item x="296"/>
        <item x="271"/>
        <item x="282"/>
        <item x="300"/>
        <item x="303"/>
        <item x="285"/>
        <item x="274"/>
        <item x="288"/>
        <item x="277"/>
        <item x="291"/>
        <item x="280"/>
        <item x="294"/>
        <item x="283"/>
        <item x="297"/>
        <item x="301"/>
        <item x="286"/>
        <item x="304"/>
        <item x="289"/>
        <item x="292"/>
        <item x="295"/>
        <item x="299"/>
        <item x="302"/>
        <item x="209"/>
        <item t="default"/>
      </items>
    </pivotField>
    <pivotField showAll="0">
      <items count="288">
        <item x="1"/>
        <item x="2"/>
        <item x="0"/>
        <item x="4"/>
        <item x="3"/>
        <item x="8"/>
        <item x="6"/>
        <item x="11"/>
        <item x="5"/>
        <item x="9"/>
        <item x="13"/>
        <item x="7"/>
        <item x="16"/>
        <item x="10"/>
        <item x="14"/>
        <item x="18"/>
        <item x="12"/>
        <item x="21"/>
        <item x="19"/>
        <item x="15"/>
        <item x="24"/>
        <item x="17"/>
        <item x="27"/>
        <item x="22"/>
        <item x="30"/>
        <item x="25"/>
        <item x="33"/>
        <item x="20"/>
        <item x="35"/>
        <item x="28"/>
        <item x="38"/>
        <item x="23"/>
        <item x="41"/>
        <item x="31"/>
        <item x="44"/>
        <item x="26"/>
        <item x="34"/>
        <item x="36"/>
        <item x="49"/>
        <item x="39"/>
        <item x="29"/>
        <item x="52"/>
        <item x="32"/>
        <item x="42"/>
        <item x="37"/>
        <item x="45"/>
        <item x="58"/>
        <item x="47"/>
        <item x="61"/>
        <item x="40"/>
        <item x="50"/>
        <item x="66"/>
        <item x="43"/>
        <item x="69"/>
        <item x="54"/>
        <item x="46"/>
        <item x="74"/>
        <item x="77"/>
        <item x="80"/>
        <item x="56"/>
        <item x="83"/>
        <item x="48"/>
        <item x="59"/>
        <item x="62"/>
        <item x="51"/>
        <item x="53"/>
        <item x="64"/>
        <item x="91"/>
        <item x="94"/>
        <item x="67"/>
        <item x="55"/>
        <item x="70"/>
        <item x="57"/>
        <item x="60"/>
        <item x="102"/>
        <item x="72"/>
        <item x="104"/>
        <item x="75"/>
        <item x="109"/>
        <item x="63"/>
        <item x="113"/>
        <item x="78"/>
        <item x="116"/>
        <item x="119"/>
        <item x="81"/>
        <item x="121"/>
        <item x="65"/>
        <item x="124"/>
        <item x="68"/>
        <item x="126"/>
        <item x="128"/>
        <item x="71"/>
        <item x="85"/>
        <item x="133"/>
        <item x="87"/>
        <item x="73"/>
        <item x="136"/>
        <item x="89"/>
        <item x="138"/>
        <item x="92"/>
        <item x="141"/>
        <item x="76"/>
        <item x="144"/>
        <item x="79"/>
        <item x="147"/>
        <item x="96"/>
        <item x="150"/>
        <item x="98"/>
        <item x="82"/>
        <item x="100"/>
        <item x="155"/>
        <item x="84"/>
        <item x="105"/>
        <item x="86"/>
        <item x="157"/>
        <item x="107"/>
        <item x="160"/>
        <item x="88"/>
        <item x="90"/>
        <item x="111"/>
        <item x="163"/>
        <item x="93"/>
        <item x="167"/>
        <item x="114"/>
        <item x="117"/>
        <item x="95"/>
        <item x="97"/>
        <item x="122"/>
        <item x="175"/>
        <item x="99"/>
        <item x="177"/>
        <item x="101"/>
        <item x="178"/>
        <item x="129"/>
        <item x="103"/>
        <item x="131"/>
        <item x="183"/>
        <item x="134"/>
        <item x="106"/>
        <item x="186"/>
        <item x="189"/>
        <item x="192"/>
        <item x="108"/>
        <item x="195"/>
        <item x="139"/>
        <item x="110"/>
        <item x="199"/>
        <item x="142"/>
        <item x="112"/>
        <item x="115"/>
        <item x="145"/>
        <item x="148"/>
        <item x="118"/>
        <item x="151"/>
        <item x="153"/>
        <item x="120"/>
        <item x="210"/>
        <item x="123"/>
        <item x="207"/>
        <item x="213"/>
        <item x="202"/>
        <item x="158"/>
        <item x="125"/>
        <item x="127"/>
        <item x="161"/>
        <item x="130"/>
        <item x="132"/>
        <item x="219"/>
        <item x="165"/>
        <item x="221"/>
        <item x="168"/>
        <item x="176"/>
        <item x="170"/>
        <item x="135"/>
        <item x="224"/>
        <item x="174"/>
        <item x="137"/>
        <item x="179"/>
        <item x="227"/>
        <item x="181"/>
        <item x="184"/>
        <item x="140"/>
        <item x="187"/>
        <item x="190"/>
        <item x="193"/>
        <item x="143"/>
        <item x="197"/>
        <item x="146"/>
        <item x="149"/>
        <item x="152"/>
        <item x="154"/>
        <item x="156"/>
        <item x="205"/>
        <item x="234"/>
        <item x="159"/>
        <item x="208"/>
        <item x="203"/>
        <item x="171"/>
        <item x="211"/>
        <item x="162"/>
        <item x="214"/>
        <item x="164"/>
        <item x="240"/>
        <item x="216"/>
        <item x="172"/>
        <item x="166"/>
        <item x="173"/>
        <item x="169"/>
        <item x="182"/>
        <item x="180"/>
        <item x="185"/>
        <item x="188"/>
        <item x="191"/>
        <item x="194"/>
        <item x="196"/>
        <item x="198"/>
        <item x="222"/>
        <item x="225"/>
        <item x="204"/>
        <item x="206"/>
        <item x="201"/>
        <item x="247"/>
        <item x="209"/>
        <item x="212"/>
        <item x="215"/>
        <item x="230"/>
        <item x="228"/>
        <item x="217"/>
        <item x="250"/>
        <item x="232"/>
        <item x="218"/>
        <item x="220"/>
        <item x="253"/>
        <item x="223"/>
        <item x="235"/>
        <item x="256"/>
        <item x="238"/>
        <item x="241"/>
        <item x="243"/>
        <item x="229"/>
        <item x="263"/>
        <item x="226"/>
        <item x="245"/>
        <item x="231"/>
        <item x="266"/>
        <item x="248"/>
        <item x="233"/>
        <item x="271"/>
        <item x="236"/>
        <item x="274"/>
        <item x="251"/>
        <item x="237"/>
        <item x="277"/>
        <item x="239"/>
        <item x="254"/>
        <item x="280"/>
        <item x="242"/>
        <item x="282"/>
        <item x="285"/>
        <item x="257"/>
        <item x="244"/>
        <item x="259"/>
        <item x="246"/>
        <item x="261"/>
        <item x="264"/>
        <item x="249"/>
        <item x="267"/>
        <item x="252"/>
        <item x="269"/>
        <item x="272"/>
        <item x="275"/>
        <item x="255"/>
        <item x="278"/>
        <item x="258"/>
        <item x="283"/>
        <item x="286"/>
        <item x="260"/>
        <item x="262"/>
        <item x="265"/>
        <item x="268"/>
        <item x="270"/>
        <item x="273"/>
        <item x="276"/>
        <item x="279"/>
        <item x="281"/>
        <item x="284"/>
        <item x="200"/>
        <item t="default"/>
      </items>
    </pivotField>
    <pivotField showAll="0">
      <items count="304">
        <item x="1"/>
        <item x="2"/>
        <item x="0"/>
        <item x="4"/>
        <item x="3"/>
        <item x="6"/>
        <item x="5"/>
        <item x="8"/>
        <item x="9"/>
        <item x="7"/>
        <item x="11"/>
        <item x="12"/>
        <item x="10"/>
        <item x="14"/>
        <item x="15"/>
        <item x="13"/>
        <item x="17"/>
        <item x="19"/>
        <item x="16"/>
        <item x="20"/>
        <item x="18"/>
        <item x="22"/>
        <item x="24"/>
        <item x="21"/>
        <item x="25"/>
        <item x="27"/>
        <item x="23"/>
        <item x="30"/>
        <item x="28"/>
        <item x="33"/>
        <item x="26"/>
        <item x="36"/>
        <item x="31"/>
        <item x="39"/>
        <item x="34"/>
        <item x="29"/>
        <item x="42"/>
        <item x="37"/>
        <item x="32"/>
        <item x="40"/>
        <item x="35"/>
        <item x="43"/>
        <item x="38"/>
        <item x="49"/>
        <item x="45"/>
        <item x="41"/>
        <item x="52"/>
        <item x="47"/>
        <item x="55"/>
        <item x="44"/>
        <item x="58"/>
        <item x="50"/>
        <item x="46"/>
        <item x="61"/>
        <item x="53"/>
        <item x="64"/>
        <item x="56"/>
        <item x="67"/>
        <item x="48"/>
        <item x="70"/>
        <item x="51"/>
        <item x="72"/>
        <item x="59"/>
        <item x="54"/>
        <item x="62"/>
        <item x="65"/>
        <item x="57"/>
        <item x="68"/>
        <item x="81"/>
        <item x="60"/>
        <item x="86"/>
        <item x="63"/>
        <item x="89"/>
        <item x="73"/>
        <item x="66"/>
        <item x="75"/>
        <item x="92"/>
        <item x="95"/>
        <item x="77"/>
        <item x="97"/>
        <item x="69"/>
        <item x="100"/>
        <item x="71"/>
        <item x="79"/>
        <item x="105"/>
        <item x="74"/>
        <item x="82"/>
        <item x="108"/>
        <item x="84"/>
        <item x="76"/>
        <item x="113"/>
        <item x="87"/>
        <item x="116"/>
        <item x="119"/>
        <item x="90"/>
        <item x="78"/>
        <item x="80"/>
        <item x="123"/>
        <item x="93"/>
        <item x="126"/>
        <item x="83"/>
        <item x="130"/>
        <item x="98"/>
        <item x="133"/>
        <item x="85"/>
        <item x="136"/>
        <item x="101"/>
        <item x="143"/>
        <item x="103"/>
        <item x="88"/>
        <item x="106"/>
        <item x="109"/>
        <item x="91"/>
        <item x="94"/>
        <item x="111"/>
        <item x="96"/>
        <item x="114"/>
        <item x="117"/>
        <item x="99"/>
        <item x="150"/>
        <item x="102"/>
        <item x="152"/>
        <item x="104"/>
        <item x="121"/>
        <item x="156"/>
        <item x="107"/>
        <item x="124"/>
        <item x="159"/>
        <item x="127"/>
        <item x="110"/>
        <item x="131"/>
        <item x="162"/>
        <item x="134"/>
        <item x="112"/>
        <item x="137"/>
        <item x="115"/>
        <item x="139"/>
        <item x="167"/>
        <item x="141"/>
        <item x="118"/>
        <item x="169"/>
        <item x="144"/>
        <item x="120"/>
        <item x="173"/>
        <item x="122"/>
        <item x="146"/>
        <item x="125"/>
        <item x="128"/>
        <item x="129"/>
        <item x="177"/>
        <item x="132"/>
        <item x="180"/>
        <item x="182"/>
        <item x="135"/>
        <item x="138"/>
        <item x="153"/>
        <item x="185"/>
        <item x="140"/>
        <item x="186"/>
        <item x="157"/>
        <item x="189"/>
        <item x="192"/>
        <item x="160"/>
        <item x="195"/>
        <item x="142"/>
        <item x="196"/>
        <item x="163"/>
        <item x="199"/>
        <item x="145"/>
        <item x="202"/>
        <item x="165"/>
        <item x="205"/>
        <item x="147"/>
        <item x="170"/>
        <item x="172"/>
        <item x="148"/>
        <item x="181"/>
        <item x="174"/>
        <item x="178"/>
        <item x="175"/>
        <item x="151"/>
        <item x="149"/>
        <item x="187"/>
        <item x="154"/>
        <item x="190"/>
        <item x="155"/>
        <item x="193"/>
        <item x="216"/>
        <item x="197"/>
        <item x="158"/>
        <item x="200"/>
        <item x="220"/>
        <item x="203"/>
        <item x="161"/>
        <item x="206"/>
        <item x="208"/>
        <item x="223"/>
        <item x="164"/>
        <item x="179"/>
        <item x="183"/>
        <item x="226"/>
        <item x="166"/>
        <item x="168"/>
        <item x="184"/>
        <item x="176"/>
        <item x="188"/>
        <item x="194"/>
        <item x="191"/>
        <item x="171"/>
        <item x="212"/>
        <item x="198"/>
        <item x="214"/>
        <item x="229"/>
        <item x="201"/>
        <item x="217"/>
        <item x="204"/>
        <item x="207"/>
        <item x="209"/>
        <item x="232"/>
        <item x="221"/>
        <item x="235"/>
        <item x="224"/>
        <item x="211"/>
        <item x="227"/>
        <item x="213"/>
        <item x="215"/>
        <item x="240"/>
        <item x="218"/>
        <item x="219"/>
        <item x="230"/>
        <item x="222"/>
        <item x="233"/>
        <item x="225"/>
        <item x="236"/>
        <item x="247"/>
        <item x="250"/>
        <item x="228"/>
        <item x="231"/>
        <item x="253"/>
        <item x="234"/>
        <item x="238"/>
        <item x="241"/>
        <item x="243"/>
        <item x="258"/>
        <item x="245"/>
        <item x="248"/>
        <item x="261"/>
        <item x="251"/>
        <item x="237"/>
        <item x="239"/>
        <item x="264"/>
        <item x="242"/>
        <item x="254"/>
        <item x="244"/>
        <item x="256"/>
        <item x="246"/>
        <item x="269"/>
        <item x="249"/>
        <item x="259"/>
        <item x="272"/>
        <item x="262"/>
        <item x="252"/>
        <item x="275"/>
        <item x="265"/>
        <item x="255"/>
        <item x="278"/>
        <item x="257"/>
        <item x="267"/>
        <item x="281"/>
        <item x="284"/>
        <item x="260"/>
        <item x="270"/>
        <item x="287"/>
        <item x="263"/>
        <item x="290"/>
        <item x="273"/>
        <item x="292"/>
        <item x="266"/>
        <item x="276"/>
        <item x="295"/>
        <item x="279"/>
        <item x="298"/>
        <item x="268"/>
        <item x="301"/>
        <item x="282"/>
        <item x="271"/>
        <item x="285"/>
        <item x="274"/>
        <item x="288"/>
        <item x="277"/>
        <item x="293"/>
        <item x="280"/>
        <item x="296"/>
        <item x="299"/>
        <item x="283"/>
        <item x="302"/>
        <item x="286"/>
        <item x="289"/>
        <item x="291"/>
        <item x="294"/>
        <item x="297"/>
        <item x="300"/>
        <item x="210"/>
        <item t="default"/>
      </items>
    </pivotField>
    <pivotField showAll="0">
      <items count="119">
        <item x="92"/>
        <item x="1"/>
        <item x="2"/>
        <item x="3"/>
        <item x="4"/>
        <item x="5"/>
        <item x="6"/>
        <item x="7"/>
        <item x="8"/>
        <item x="10"/>
        <item x="9"/>
        <item x="11"/>
        <item x="12"/>
        <item x="13"/>
        <item x="14"/>
        <item x="15"/>
        <item x="16"/>
        <item x="17"/>
        <item x="18"/>
        <item x="21"/>
        <item x="19"/>
        <item x="20"/>
        <item x="22"/>
        <item x="23"/>
        <item x="24"/>
        <item x="27"/>
        <item x="25"/>
        <item x="26"/>
        <item x="28"/>
        <item x="29"/>
        <item x="30"/>
        <item x="31"/>
        <item x="32"/>
        <item x="33"/>
        <item x="34"/>
        <item x="35"/>
        <item x="38"/>
        <item x="36"/>
        <item x="37"/>
        <item x="39"/>
        <item x="40"/>
        <item x="41"/>
        <item x="44"/>
        <item x="42"/>
        <item x="43"/>
        <item x="45"/>
        <item x="46"/>
        <item x="47"/>
        <item x="50"/>
        <item x="48"/>
        <item x="49"/>
        <item x="51"/>
        <item x="52"/>
        <item x="53"/>
        <item x="54"/>
        <item x="55"/>
        <item x="56"/>
        <item x="57"/>
        <item x="58"/>
        <item x="59"/>
        <item x="62"/>
        <item x="60"/>
        <item x="61"/>
        <item x="63"/>
        <item x="64"/>
        <item x="65"/>
        <item x="66"/>
        <item x="68"/>
        <item x="67"/>
        <item x="69"/>
        <item x="70"/>
        <item x="71"/>
        <item x="73"/>
        <item x="72"/>
        <item x="74"/>
        <item x="75"/>
        <item x="76"/>
        <item x="79"/>
        <item x="77"/>
        <item x="78"/>
        <item x="80"/>
        <item x="82"/>
        <item x="84"/>
        <item x="81"/>
        <item x="85"/>
        <item x="83"/>
        <item x="86"/>
        <item x="87"/>
        <item x="90"/>
        <item x="88"/>
        <item x="89"/>
        <item x="91"/>
        <item x="93"/>
        <item x="96"/>
        <item x="94"/>
        <item x="97"/>
        <item x="95"/>
        <item x="98"/>
        <item x="101"/>
        <item x="99"/>
        <item x="100"/>
        <item x="102"/>
        <item x="104"/>
        <item x="103"/>
        <item x="107"/>
        <item x="105"/>
        <item x="106"/>
        <item x="108"/>
        <item x="109"/>
        <item x="110"/>
        <item x="113"/>
        <item x="111"/>
        <item x="112"/>
        <item x="114"/>
        <item x="115"/>
        <item x="116"/>
        <item x="117"/>
        <item x="0"/>
        <item t="default"/>
      </items>
    </pivotField>
    <pivotField showAll="0">
      <items count="275">
        <item x="1"/>
        <item x="0"/>
        <item x="3"/>
        <item x="4"/>
        <item x="5"/>
        <item x="2"/>
        <item x="7"/>
        <item x="6"/>
        <item x="9"/>
        <item x="10"/>
        <item x="8"/>
        <item x="12"/>
        <item x="13"/>
        <item x="11"/>
        <item x="15"/>
        <item x="16"/>
        <item x="18"/>
        <item x="14"/>
        <item x="19"/>
        <item x="17"/>
        <item x="25"/>
        <item x="27"/>
        <item x="21"/>
        <item x="23"/>
        <item x="30"/>
        <item x="20"/>
        <item x="37"/>
        <item x="22"/>
        <item x="41"/>
        <item x="28"/>
        <item x="46"/>
        <item x="31"/>
        <item x="33"/>
        <item x="35"/>
        <item x="24"/>
        <item x="26"/>
        <item x="29"/>
        <item x="32"/>
        <item x="34"/>
        <item x="39"/>
        <item x="42"/>
        <item x="44"/>
        <item x="36"/>
        <item x="86"/>
        <item x="47"/>
        <item x="84"/>
        <item x="61"/>
        <item x="89"/>
        <item x="64"/>
        <item x="99"/>
        <item x="38"/>
        <item x="40"/>
        <item x="49"/>
        <item x="51"/>
        <item x="43"/>
        <item x="76"/>
        <item x="102"/>
        <item x="45"/>
        <item x="53"/>
        <item x="79"/>
        <item x="48"/>
        <item x="50"/>
        <item x="55"/>
        <item x="105"/>
        <item x="108"/>
        <item x="57"/>
        <item x="52"/>
        <item x="59"/>
        <item x="122"/>
        <item x="117"/>
        <item x="62"/>
        <item x="120"/>
        <item x="65"/>
        <item x="54"/>
        <item x="67"/>
        <item x="70"/>
        <item x="56"/>
        <item x="72"/>
        <item x="58"/>
        <item x="114"/>
        <item x="74"/>
        <item x="60"/>
        <item x="77"/>
        <item x="87"/>
        <item x="85"/>
        <item x="63"/>
        <item x="80"/>
        <item x="66"/>
        <item x="82"/>
        <item x="91"/>
        <item x="93"/>
        <item x="95"/>
        <item x="69"/>
        <item x="68"/>
        <item x="97"/>
        <item x="100"/>
        <item x="71"/>
        <item x="137"/>
        <item x="139"/>
        <item x="103"/>
        <item x="168"/>
        <item x="73"/>
        <item x="75"/>
        <item x="78"/>
        <item x="134"/>
        <item x="142"/>
        <item x="106"/>
        <item x="109"/>
        <item x="83"/>
        <item x="159"/>
        <item x="131"/>
        <item x="88"/>
        <item x="81"/>
        <item x="111"/>
        <item x="90"/>
        <item x="144"/>
        <item x="92"/>
        <item x="157"/>
        <item x="118"/>
        <item x="171"/>
        <item x="94"/>
        <item x="115"/>
        <item x="96"/>
        <item x="98"/>
        <item x="101"/>
        <item x="165"/>
        <item x="124"/>
        <item x="149"/>
        <item x="104"/>
        <item x="107"/>
        <item x="126"/>
        <item x="154"/>
        <item x="110"/>
        <item x="151"/>
        <item x="175"/>
        <item x="112"/>
        <item x="116"/>
        <item x="113"/>
        <item x="178"/>
        <item x="119"/>
        <item x="121"/>
        <item x="135"/>
        <item x="129"/>
        <item x="133"/>
        <item x="140"/>
        <item x="186"/>
        <item x="194"/>
        <item x="198"/>
        <item x="123"/>
        <item x="201"/>
        <item x="125"/>
        <item x="192"/>
        <item x="160"/>
        <item x="169"/>
        <item x="181"/>
        <item x="170"/>
        <item x="167"/>
        <item x="158"/>
        <item x="145"/>
        <item x="163"/>
        <item x="172"/>
        <item x="147"/>
        <item x="127"/>
        <item x="166"/>
        <item x="184"/>
        <item x="190"/>
        <item x="130"/>
        <item x="132"/>
        <item x="128"/>
        <item x="155"/>
        <item x="195"/>
        <item x="193"/>
        <item x="196"/>
        <item x="199"/>
        <item x="176"/>
        <item x="136"/>
        <item x="187"/>
        <item x="138"/>
        <item x="179"/>
        <item x="189"/>
        <item x="141"/>
        <item x="152"/>
        <item x="191"/>
        <item x="156"/>
        <item x="161"/>
        <item x="143"/>
        <item x="162"/>
        <item x="182"/>
        <item x="197"/>
        <item x="146"/>
        <item x="164"/>
        <item x="203"/>
        <item x="173"/>
        <item x="200"/>
        <item x="185"/>
        <item x="148"/>
        <item x="205"/>
        <item x="150"/>
        <item x="174"/>
        <item x="153"/>
        <item x="177"/>
        <item x="202"/>
        <item x="180"/>
        <item x="206"/>
        <item x="183"/>
        <item x="204"/>
        <item x="208"/>
        <item x="210"/>
        <item x="209"/>
        <item x="211"/>
        <item x="207"/>
        <item x="215"/>
        <item x="218"/>
        <item x="213"/>
        <item x="216"/>
        <item x="219"/>
        <item x="223"/>
        <item x="228"/>
        <item x="212"/>
        <item x="214"/>
        <item x="225"/>
        <item x="217"/>
        <item x="221"/>
        <item x="234"/>
        <item x="220"/>
        <item x="222"/>
        <item x="229"/>
        <item x="231"/>
        <item x="226"/>
        <item x="237"/>
        <item x="227"/>
        <item x="224"/>
        <item x="230"/>
        <item x="235"/>
        <item x="232"/>
        <item x="238"/>
        <item x="233"/>
        <item x="236"/>
        <item x="240"/>
        <item x="241"/>
        <item x="239"/>
        <item x="243"/>
        <item x="244"/>
        <item x="246"/>
        <item x="242"/>
        <item x="247"/>
        <item x="245"/>
        <item x="251"/>
        <item x="252"/>
        <item x="250"/>
        <item x="254"/>
        <item x="249"/>
        <item x="248"/>
        <item x="253"/>
        <item x="256"/>
        <item x="265"/>
        <item x="259"/>
        <item x="257"/>
        <item x="262"/>
        <item x="255"/>
        <item x="260"/>
        <item x="268"/>
        <item x="270"/>
        <item x="266"/>
        <item x="271"/>
        <item x="258"/>
        <item x="263"/>
        <item x="267"/>
        <item x="272"/>
        <item x="269"/>
        <item x="261"/>
        <item x="264"/>
        <item x="273"/>
        <item x="188"/>
        <item t="default"/>
      </items>
    </pivotField>
    <pivotField showAll="0">
      <items count="292">
        <item x="0"/>
        <item x="1"/>
        <item x="2"/>
        <item x="3"/>
        <item x="4"/>
        <item x="6"/>
        <item x="5"/>
        <item x="7"/>
        <item x="9"/>
        <item x="8"/>
        <item x="10"/>
        <item x="12"/>
        <item x="11"/>
        <item x="14"/>
        <item x="15"/>
        <item x="13"/>
        <item x="16"/>
        <item x="17"/>
        <item x="19"/>
        <item x="20"/>
        <item x="18"/>
        <item x="22"/>
        <item x="23"/>
        <item x="21"/>
        <item x="25"/>
        <item x="27"/>
        <item x="24"/>
        <item x="28"/>
        <item x="26"/>
        <item x="30"/>
        <item x="29"/>
        <item x="32"/>
        <item x="33"/>
        <item x="31"/>
        <item x="35"/>
        <item x="34"/>
        <item x="36"/>
        <item x="38"/>
        <item x="39"/>
        <item x="37"/>
        <item x="41"/>
        <item x="43"/>
        <item x="40"/>
        <item x="46"/>
        <item x="44"/>
        <item x="49"/>
        <item x="42"/>
        <item x="47"/>
        <item x="51"/>
        <item x="45"/>
        <item x="54"/>
        <item x="56"/>
        <item x="52"/>
        <item x="48"/>
        <item x="58"/>
        <item x="61"/>
        <item x="50"/>
        <item x="53"/>
        <item x="64"/>
        <item x="59"/>
        <item x="55"/>
        <item x="62"/>
        <item x="70"/>
        <item x="57"/>
        <item x="65"/>
        <item x="73"/>
        <item x="60"/>
        <item x="76"/>
        <item x="79"/>
        <item x="63"/>
        <item x="81"/>
        <item x="68"/>
        <item x="71"/>
        <item x="66"/>
        <item x="86"/>
        <item x="89"/>
        <item x="74"/>
        <item x="92"/>
        <item x="77"/>
        <item x="67"/>
        <item x="69"/>
        <item x="96"/>
        <item x="82"/>
        <item x="100"/>
        <item x="84"/>
        <item x="72"/>
        <item x="103"/>
        <item x="87"/>
        <item x="106"/>
        <item x="75"/>
        <item x="90"/>
        <item x="111"/>
        <item x="114"/>
        <item x="78"/>
        <item x="119"/>
        <item x="94"/>
        <item x="80"/>
        <item x="83"/>
        <item x="98"/>
        <item x="126"/>
        <item x="85"/>
        <item x="129"/>
        <item x="101"/>
        <item x="88"/>
        <item x="132"/>
        <item x="104"/>
        <item x="91"/>
        <item x="107"/>
        <item x="93"/>
        <item x="137"/>
        <item x="140"/>
        <item x="109"/>
        <item x="95"/>
        <item x="112"/>
        <item x="142"/>
        <item x="115"/>
        <item x="97"/>
        <item x="117"/>
        <item x="147"/>
        <item x="120"/>
        <item x="149"/>
        <item x="99"/>
        <item x="122"/>
        <item x="124"/>
        <item x="102"/>
        <item x="150"/>
        <item x="127"/>
        <item x="105"/>
        <item x="130"/>
        <item x="108"/>
        <item x="133"/>
        <item x="110"/>
        <item x="155"/>
        <item x="135"/>
        <item x="113"/>
        <item x="158"/>
        <item x="116"/>
        <item x="138"/>
        <item x="118"/>
        <item x="121"/>
        <item x="123"/>
        <item x="143"/>
        <item x="145"/>
        <item x="125"/>
        <item x="165"/>
        <item x="128"/>
        <item x="151"/>
        <item x="167"/>
        <item x="131"/>
        <item x="169"/>
        <item x="172"/>
        <item x="153"/>
        <item x="176"/>
        <item x="177"/>
        <item x="134"/>
        <item x="156"/>
        <item x="179"/>
        <item x="136"/>
        <item x="182"/>
        <item x="185"/>
        <item x="139"/>
        <item x="160"/>
        <item x="188"/>
        <item x="191"/>
        <item x="141"/>
        <item x="144"/>
        <item x="163"/>
        <item x="146"/>
        <item x="148"/>
        <item x="196"/>
        <item x="199"/>
        <item x="202"/>
        <item x="152"/>
        <item x="154"/>
        <item x="157"/>
        <item x="159"/>
        <item x="170"/>
        <item x="173"/>
        <item x="174"/>
        <item x="161"/>
        <item x="162"/>
        <item x="180"/>
        <item x="183"/>
        <item x="186"/>
        <item x="189"/>
        <item x="210"/>
        <item x="192"/>
        <item x="207"/>
        <item x="214"/>
        <item x="217"/>
        <item x="194"/>
        <item x="197"/>
        <item x="200"/>
        <item x="219"/>
        <item x="220"/>
        <item x="164"/>
        <item x="222"/>
        <item x="166"/>
        <item x="205"/>
        <item x="208"/>
        <item x="212"/>
        <item x="168"/>
        <item x="178"/>
        <item x="215"/>
        <item x="226"/>
        <item x="175"/>
        <item x="171"/>
        <item x="181"/>
        <item x="184"/>
        <item x="187"/>
        <item x="228"/>
        <item x="190"/>
        <item x="193"/>
        <item x="201"/>
        <item x="206"/>
        <item x="195"/>
        <item x="198"/>
        <item x="204"/>
        <item x="209"/>
        <item x="211"/>
        <item x="231"/>
        <item x="234"/>
        <item x="213"/>
        <item x="216"/>
        <item x="236"/>
        <item x="224"/>
        <item x="218"/>
        <item x="239"/>
        <item x="221"/>
        <item x="229"/>
        <item x="242"/>
        <item x="245"/>
        <item x="248"/>
        <item x="232"/>
        <item x="237"/>
        <item x="251"/>
        <item x="223"/>
        <item x="225"/>
        <item x="240"/>
        <item x="254"/>
        <item x="243"/>
        <item x="227"/>
        <item x="230"/>
        <item x="246"/>
        <item x="233"/>
        <item x="249"/>
        <item x="235"/>
        <item x="259"/>
        <item x="252"/>
        <item x="238"/>
        <item x="262"/>
        <item x="241"/>
        <item x="255"/>
        <item x="265"/>
        <item x="244"/>
        <item x="268"/>
        <item x="257"/>
        <item x="247"/>
        <item x="271"/>
        <item x="260"/>
        <item x="250"/>
        <item x="274"/>
        <item x="277"/>
        <item x="263"/>
        <item x="253"/>
        <item x="280"/>
        <item x="266"/>
        <item x="256"/>
        <item x="283"/>
        <item x="269"/>
        <item x="286"/>
        <item x="289"/>
        <item x="258"/>
        <item x="272"/>
        <item x="261"/>
        <item x="275"/>
        <item x="278"/>
        <item x="264"/>
        <item x="281"/>
        <item x="267"/>
        <item x="284"/>
        <item x="270"/>
        <item x="287"/>
        <item x="290"/>
        <item x="273"/>
        <item x="276"/>
        <item x="279"/>
        <item x="282"/>
        <item x="285"/>
        <item x="288"/>
        <item x="203"/>
        <item t="default"/>
      </items>
    </pivotField>
    <pivotField showAll="0">
      <items count="308">
        <item x="0"/>
        <item x="1"/>
        <item x="2"/>
        <item x="4"/>
        <item x="3"/>
        <item x="6"/>
        <item x="7"/>
        <item x="5"/>
        <item x="9"/>
        <item x="8"/>
        <item x="11"/>
        <item x="10"/>
        <item x="12"/>
        <item x="14"/>
        <item x="13"/>
        <item x="15"/>
        <item x="17"/>
        <item x="16"/>
        <item x="18"/>
        <item x="19"/>
        <item x="21"/>
        <item x="22"/>
        <item x="24"/>
        <item x="20"/>
        <item x="25"/>
        <item x="23"/>
        <item x="29"/>
        <item x="27"/>
        <item x="26"/>
        <item x="28"/>
        <item x="31"/>
        <item x="33"/>
        <item x="30"/>
        <item x="34"/>
        <item x="36"/>
        <item x="32"/>
        <item x="39"/>
        <item x="37"/>
        <item x="35"/>
        <item x="40"/>
        <item x="38"/>
        <item x="41"/>
        <item x="47"/>
        <item x="43"/>
        <item x="52"/>
        <item x="45"/>
        <item x="42"/>
        <item x="55"/>
        <item x="58"/>
        <item x="48"/>
        <item x="44"/>
        <item x="50"/>
        <item x="46"/>
        <item x="63"/>
        <item x="53"/>
        <item x="49"/>
        <item x="68"/>
        <item x="56"/>
        <item x="71"/>
        <item x="59"/>
        <item x="51"/>
        <item x="73"/>
        <item x="61"/>
        <item x="54"/>
        <item x="76"/>
        <item x="57"/>
        <item x="64"/>
        <item x="60"/>
        <item x="66"/>
        <item x="69"/>
        <item x="62"/>
        <item x="83"/>
        <item x="65"/>
        <item x="74"/>
        <item x="67"/>
        <item x="77"/>
        <item x="87"/>
        <item x="70"/>
        <item x="89"/>
        <item x="92"/>
        <item x="80"/>
        <item x="95"/>
        <item x="98"/>
        <item x="72"/>
        <item x="100"/>
        <item x="75"/>
        <item x="84"/>
        <item x="78"/>
        <item x="105"/>
        <item x="79"/>
        <item x="109"/>
        <item x="81"/>
        <item x="112"/>
        <item x="115"/>
        <item x="90"/>
        <item x="82"/>
        <item x="93"/>
        <item x="85"/>
        <item x="96"/>
        <item x="123"/>
        <item x="126"/>
        <item x="86"/>
        <item x="129"/>
        <item x="101"/>
        <item x="88"/>
        <item x="103"/>
        <item x="91"/>
        <item x="132"/>
        <item x="94"/>
        <item x="107"/>
        <item x="135"/>
        <item x="97"/>
        <item x="110"/>
        <item x="99"/>
        <item x="113"/>
        <item x="139"/>
        <item x="102"/>
        <item x="116"/>
        <item x="104"/>
        <item x="118"/>
        <item x="120"/>
        <item x="106"/>
        <item x="124"/>
        <item x="143"/>
        <item x="127"/>
        <item x="130"/>
        <item x="108"/>
        <item x="146"/>
        <item x="111"/>
        <item x="133"/>
        <item x="114"/>
        <item x="149"/>
        <item x="117"/>
        <item x="119"/>
        <item x="136"/>
        <item x="152"/>
        <item x="121"/>
        <item x="122"/>
        <item x="128"/>
        <item x="125"/>
        <item x="157"/>
        <item x="131"/>
        <item x="141"/>
        <item x="134"/>
        <item x="144"/>
        <item x="147"/>
        <item x="137"/>
        <item x="159"/>
        <item x="150"/>
        <item x="138"/>
        <item x="153"/>
        <item x="162"/>
        <item x="155"/>
        <item x="165"/>
        <item x="140"/>
        <item x="145"/>
        <item x="142"/>
        <item x="148"/>
        <item x="151"/>
        <item x="169"/>
        <item x="160"/>
        <item x="171"/>
        <item x="154"/>
        <item x="163"/>
        <item x="173"/>
        <item x="156"/>
        <item x="176"/>
        <item x="158"/>
        <item x="179"/>
        <item x="161"/>
        <item x="182"/>
        <item x="164"/>
        <item x="185"/>
        <item x="188"/>
        <item x="191"/>
        <item x="194"/>
        <item x="167"/>
        <item x="197"/>
        <item x="200"/>
        <item x="202"/>
        <item x="204"/>
        <item x="207"/>
        <item x="166"/>
        <item x="172"/>
        <item x="209"/>
        <item x="174"/>
        <item x="168"/>
        <item x="177"/>
        <item x="180"/>
        <item x="183"/>
        <item x="186"/>
        <item x="189"/>
        <item x="214"/>
        <item x="192"/>
        <item x="217"/>
        <item x="195"/>
        <item x="198"/>
        <item x="170"/>
        <item x="175"/>
        <item x="220"/>
        <item x="178"/>
        <item x="211"/>
        <item x="223"/>
        <item x="205"/>
        <item x="181"/>
        <item x="184"/>
        <item x="226"/>
        <item x="187"/>
        <item x="210"/>
        <item x="190"/>
        <item x="229"/>
        <item x="193"/>
        <item x="196"/>
        <item x="232"/>
        <item x="199"/>
        <item x="215"/>
        <item x="201"/>
        <item x="218"/>
        <item x="221"/>
        <item x="203"/>
        <item x="206"/>
        <item x="224"/>
        <item x="208"/>
        <item x="237"/>
        <item x="227"/>
        <item x="240"/>
        <item x="213"/>
        <item x="230"/>
        <item x="216"/>
        <item x="219"/>
        <item x="233"/>
        <item x="222"/>
        <item x="225"/>
        <item x="245"/>
        <item x="235"/>
        <item x="248"/>
        <item x="228"/>
        <item x="238"/>
        <item x="241"/>
        <item x="231"/>
        <item x="251"/>
        <item x="255"/>
        <item x="257"/>
        <item x="234"/>
        <item x="236"/>
        <item x="260"/>
        <item x="239"/>
        <item x="243"/>
        <item x="263"/>
        <item x="246"/>
        <item x="249"/>
        <item x="266"/>
        <item x="269"/>
        <item x="252"/>
        <item x="272"/>
        <item x="242"/>
        <item x="244"/>
        <item x="258"/>
        <item x="274"/>
        <item x="247"/>
        <item x="261"/>
        <item x="277"/>
        <item x="250"/>
        <item x="264"/>
        <item x="280"/>
        <item x="253"/>
        <item x="267"/>
        <item x="254"/>
        <item x="283"/>
        <item x="270"/>
        <item x="256"/>
        <item x="286"/>
        <item x="259"/>
        <item x="262"/>
        <item x="275"/>
        <item x="265"/>
        <item x="278"/>
        <item x="291"/>
        <item x="268"/>
        <item x="281"/>
        <item x="284"/>
        <item x="271"/>
        <item x="294"/>
        <item x="273"/>
        <item x="287"/>
        <item x="276"/>
        <item x="297"/>
        <item x="289"/>
        <item x="279"/>
        <item x="282"/>
        <item x="292"/>
        <item x="285"/>
        <item x="299"/>
        <item x="295"/>
        <item x="288"/>
        <item x="302"/>
        <item x="305"/>
        <item x="290"/>
        <item x="293"/>
        <item x="300"/>
        <item x="296"/>
        <item x="303"/>
        <item x="306"/>
        <item x="298"/>
        <item x="301"/>
        <item x="304"/>
        <item x="212"/>
        <item t="default"/>
      </items>
    </pivotField>
    <pivotField showAll="0">
      <items count="252">
        <item x="1"/>
        <item x="0"/>
        <item x="2"/>
        <item x="11"/>
        <item x="10"/>
        <item x="4"/>
        <item x="3"/>
        <item x="5"/>
        <item x="9"/>
        <item x="8"/>
        <item x="7"/>
        <item x="12"/>
        <item x="6"/>
        <item x="13"/>
        <item x="15"/>
        <item x="14"/>
        <item x="16"/>
        <item x="47"/>
        <item x="18"/>
        <item x="17"/>
        <item x="51"/>
        <item x="65"/>
        <item x="50"/>
        <item x="45"/>
        <item x="63"/>
        <item x="61"/>
        <item x="19"/>
        <item x="48"/>
        <item x="23"/>
        <item x="24"/>
        <item x="22"/>
        <item x="25"/>
        <item x="21"/>
        <item x="67"/>
        <item x="46"/>
        <item x="20"/>
        <item x="26"/>
        <item x="28"/>
        <item x="27"/>
        <item x="49"/>
        <item x="44"/>
        <item x="30"/>
        <item x="31"/>
        <item x="29"/>
        <item x="33"/>
        <item x="35"/>
        <item x="32"/>
        <item x="55"/>
        <item x="36"/>
        <item x="52"/>
        <item x="42"/>
        <item x="68"/>
        <item x="34"/>
        <item x="71"/>
        <item x="40"/>
        <item x="43"/>
        <item x="58"/>
        <item x="41"/>
        <item x="56"/>
        <item x="38"/>
        <item x="39"/>
        <item x="37"/>
        <item x="53"/>
        <item x="79"/>
        <item x="59"/>
        <item x="82"/>
        <item x="60"/>
        <item x="64"/>
        <item x="62"/>
        <item x="57"/>
        <item x="54"/>
        <item x="75"/>
        <item x="66"/>
        <item x="96"/>
        <item x="101"/>
        <item x="69"/>
        <item x="77"/>
        <item x="103"/>
        <item x="85"/>
        <item x="88"/>
        <item x="80"/>
        <item x="73"/>
        <item x="70"/>
        <item x="72"/>
        <item x="94"/>
        <item x="91"/>
        <item x="93"/>
        <item x="74"/>
        <item x="97"/>
        <item x="86"/>
        <item x="89"/>
        <item x="76"/>
        <item x="78"/>
        <item x="99"/>
        <item x="105"/>
        <item x="81"/>
        <item x="132"/>
        <item x="112"/>
        <item x="83"/>
        <item x="90"/>
        <item x="107"/>
        <item x="92"/>
        <item x="84"/>
        <item x="139"/>
        <item x="87"/>
        <item x="136"/>
        <item x="120"/>
        <item x="109"/>
        <item x="95"/>
        <item x="117"/>
        <item x="141"/>
        <item x="123"/>
        <item x="144"/>
        <item x="100"/>
        <item x="98"/>
        <item x="149"/>
        <item x="102"/>
        <item x="152"/>
        <item x="113"/>
        <item x="104"/>
        <item x="126"/>
        <item x="106"/>
        <item x="115"/>
        <item x="108"/>
        <item x="121"/>
        <item x="118"/>
        <item x="135"/>
        <item x="124"/>
        <item x="110"/>
        <item x="138"/>
        <item x="155"/>
        <item x="111"/>
        <item x="129"/>
        <item x="142"/>
        <item x="145"/>
        <item x="127"/>
        <item x="147"/>
        <item x="150"/>
        <item x="114"/>
        <item x="153"/>
        <item x="116"/>
        <item x="119"/>
        <item x="122"/>
        <item x="133"/>
        <item x="131"/>
        <item x="134"/>
        <item x="163"/>
        <item x="156"/>
        <item x="125"/>
        <item x="137"/>
        <item x="130"/>
        <item x="128"/>
        <item x="158"/>
        <item x="140"/>
        <item x="143"/>
        <item x="146"/>
        <item x="148"/>
        <item x="151"/>
        <item x="165"/>
        <item x="154"/>
        <item x="168"/>
        <item x="174"/>
        <item x="171"/>
        <item x="176"/>
        <item x="160"/>
        <item x="159"/>
        <item x="157"/>
        <item x="179"/>
        <item x="166"/>
        <item x="169"/>
        <item x="175"/>
        <item x="182"/>
        <item x="172"/>
        <item x="177"/>
        <item x="162"/>
        <item x="185"/>
        <item x="180"/>
        <item x="188"/>
        <item x="164"/>
        <item x="167"/>
        <item x="191"/>
        <item x="183"/>
        <item x="173"/>
        <item x="186"/>
        <item x="170"/>
        <item x="189"/>
        <item x="178"/>
        <item x="192"/>
        <item x="196"/>
        <item x="181"/>
        <item x="199"/>
        <item x="202"/>
        <item x="194"/>
        <item x="207"/>
        <item x="184"/>
        <item x="187"/>
        <item x="210"/>
        <item x="204"/>
        <item x="212"/>
        <item x="197"/>
        <item x="190"/>
        <item x="200"/>
        <item x="193"/>
        <item x="208"/>
        <item x="205"/>
        <item x="213"/>
        <item x="215"/>
        <item x="195"/>
        <item x="225"/>
        <item x="228"/>
        <item x="198"/>
        <item x="201"/>
        <item x="217"/>
        <item x="233"/>
        <item x="236"/>
        <item x="206"/>
        <item x="219"/>
        <item x="222"/>
        <item x="203"/>
        <item x="244"/>
        <item x="209"/>
        <item x="249"/>
        <item x="211"/>
        <item x="226"/>
        <item x="214"/>
        <item x="229"/>
        <item x="231"/>
        <item x="216"/>
        <item x="234"/>
        <item x="220"/>
        <item x="237"/>
        <item x="223"/>
        <item x="240"/>
        <item x="242"/>
        <item x="245"/>
        <item x="247"/>
        <item x="250"/>
        <item x="224"/>
        <item x="218"/>
        <item x="227"/>
        <item x="230"/>
        <item x="232"/>
        <item x="221"/>
        <item x="235"/>
        <item x="238"/>
        <item x="239"/>
        <item x="241"/>
        <item x="243"/>
        <item x="246"/>
        <item x="248"/>
        <item x="161"/>
        <item t="default"/>
      </items>
    </pivotField>
    <pivotField showAll="0">
      <items count="304">
        <item x="1"/>
        <item x="2"/>
        <item x="4"/>
        <item x="0"/>
        <item x="6"/>
        <item x="5"/>
        <item x="7"/>
        <item x="3"/>
        <item x="9"/>
        <item x="8"/>
        <item x="11"/>
        <item x="12"/>
        <item x="10"/>
        <item x="14"/>
        <item x="15"/>
        <item x="13"/>
        <item x="17"/>
        <item x="18"/>
        <item x="16"/>
        <item x="20"/>
        <item x="21"/>
        <item x="19"/>
        <item x="23"/>
        <item x="24"/>
        <item x="22"/>
        <item x="26"/>
        <item x="27"/>
        <item x="25"/>
        <item x="29"/>
        <item x="30"/>
        <item x="28"/>
        <item x="32"/>
        <item x="33"/>
        <item x="31"/>
        <item x="34"/>
        <item x="36"/>
        <item x="35"/>
        <item x="37"/>
        <item x="39"/>
        <item x="40"/>
        <item x="38"/>
        <item x="43"/>
        <item x="42"/>
        <item x="41"/>
        <item x="44"/>
        <item x="46"/>
        <item x="45"/>
        <item x="48"/>
        <item x="47"/>
        <item x="50"/>
        <item x="51"/>
        <item x="49"/>
        <item x="53"/>
        <item x="52"/>
        <item x="56"/>
        <item x="55"/>
        <item x="58"/>
        <item x="54"/>
        <item x="57"/>
        <item x="60"/>
        <item x="62"/>
        <item x="59"/>
        <item x="61"/>
        <item x="63"/>
        <item x="64"/>
        <item x="65"/>
        <item x="67"/>
        <item x="66"/>
        <item x="69"/>
        <item x="70"/>
        <item x="72"/>
        <item x="68"/>
        <item x="73"/>
        <item x="77"/>
        <item x="71"/>
        <item x="75"/>
        <item x="78"/>
        <item x="82"/>
        <item x="85"/>
        <item x="80"/>
        <item x="74"/>
        <item x="76"/>
        <item x="90"/>
        <item x="83"/>
        <item x="79"/>
        <item x="86"/>
        <item x="94"/>
        <item x="97"/>
        <item x="88"/>
        <item x="100"/>
        <item x="81"/>
        <item x="92"/>
        <item x="105"/>
        <item x="84"/>
        <item x="95"/>
        <item x="98"/>
        <item x="112"/>
        <item x="87"/>
        <item x="101"/>
        <item x="115"/>
        <item x="91"/>
        <item x="103"/>
        <item x="89"/>
        <item x="106"/>
        <item x="120"/>
        <item x="123"/>
        <item x="125"/>
        <item x="93"/>
        <item x="108"/>
        <item x="96"/>
        <item x="129"/>
        <item x="110"/>
        <item x="132"/>
        <item x="113"/>
        <item x="99"/>
        <item x="116"/>
        <item x="102"/>
        <item x="118"/>
        <item x="104"/>
        <item x="121"/>
        <item x="139"/>
        <item x="126"/>
        <item x="142"/>
        <item x="128"/>
        <item x="130"/>
        <item x="107"/>
        <item x="109"/>
        <item x="147"/>
        <item x="111"/>
        <item x="134"/>
        <item x="150"/>
        <item x="114"/>
        <item x="136"/>
        <item x="154"/>
        <item x="117"/>
        <item x="122"/>
        <item x="119"/>
        <item x="157"/>
        <item x="124"/>
        <item x="140"/>
        <item x="160"/>
        <item x="127"/>
        <item x="143"/>
        <item x="163"/>
        <item x="145"/>
        <item x="148"/>
        <item x="131"/>
        <item x="151"/>
        <item x="133"/>
        <item x="152"/>
        <item x="170"/>
        <item x="155"/>
        <item x="135"/>
        <item x="173"/>
        <item x="158"/>
        <item x="137"/>
        <item x="177"/>
        <item x="161"/>
        <item x="179"/>
        <item x="182"/>
        <item x="138"/>
        <item x="164"/>
        <item x="141"/>
        <item x="166"/>
        <item x="146"/>
        <item x="168"/>
        <item x="144"/>
        <item x="187"/>
        <item x="149"/>
        <item x="171"/>
        <item x="192"/>
        <item x="153"/>
        <item x="195"/>
        <item x="198"/>
        <item x="156"/>
        <item x="201"/>
        <item x="174"/>
        <item x="180"/>
        <item x="159"/>
        <item x="183"/>
        <item x="208"/>
        <item x="185"/>
        <item x="162"/>
        <item x="213"/>
        <item x="165"/>
        <item x="167"/>
        <item x="188"/>
        <item x="190"/>
        <item x="169"/>
        <item x="172"/>
        <item x="193"/>
        <item x="196"/>
        <item x="219"/>
        <item x="199"/>
        <item x="202"/>
        <item x="222"/>
        <item x="225"/>
        <item x="204"/>
        <item x="206"/>
        <item x="209"/>
        <item x="178"/>
        <item x="175"/>
        <item x="211"/>
        <item x="176"/>
        <item x="181"/>
        <item x="214"/>
        <item x="184"/>
        <item x="231"/>
        <item x="228"/>
        <item x="217"/>
        <item x="234"/>
        <item x="186"/>
        <item x="220"/>
        <item x="189"/>
        <item x="226"/>
        <item x="223"/>
        <item x="237"/>
        <item x="191"/>
        <item x="194"/>
        <item x="197"/>
        <item x="229"/>
        <item x="232"/>
        <item x="240"/>
        <item x="200"/>
        <item x="203"/>
        <item x="205"/>
        <item x="235"/>
        <item x="207"/>
        <item x="210"/>
        <item x="246"/>
        <item x="212"/>
        <item x="238"/>
        <item x="218"/>
        <item x="224"/>
        <item x="241"/>
        <item x="221"/>
        <item x="216"/>
        <item x="227"/>
        <item x="251"/>
        <item x="230"/>
        <item x="247"/>
        <item x="233"/>
        <item x="249"/>
        <item x="244"/>
        <item x="257"/>
        <item x="236"/>
        <item x="252"/>
        <item x="254"/>
        <item x="239"/>
        <item x="262"/>
        <item x="242"/>
        <item x="265"/>
        <item x="258"/>
        <item x="243"/>
        <item x="245"/>
        <item x="260"/>
        <item x="248"/>
        <item x="268"/>
        <item x="250"/>
        <item x="263"/>
        <item x="266"/>
        <item x="271"/>
        <item x="253"/>
        <item x="255"/>
        <item x="269"/>
        <item x="256"/>
        <item x="276"/>
        <item x="272"/>
        <item x="259"/>
        <item x="279"/>
        <item x="261"/>
        <item x="274"/>
        <item x="264"/>
        <item x="277"/>
        <item x="280"/>
        <item x="267"/>
        <item x="287"/>
        <item x="282"/>
        <item x="290"/>
        <item x="270"/>
        <item x="273"/>
        <item x="293"/>
        <item x="275"/>
        <item x="285"/>
        <item x="296"/>
        <item x="288"/>
        <item x="278"/>
        <item x="299"/>
        <item x="291"/>
        <item x="302"/>
        <item x="281"/>
        <item x="294"/>
        <item x="283"/>
        <item x="297"/>
        <item x="284"/>
        <item x="300"/>
        <item x="286"/>
        <item x="289"/>
        <item x="292"/>
        <item x="295"/>
        <item x="298"/>
        <item x="301"/>
        <item x="215"/>
        <item t="default"/>
      </items>
    </pivotField>
    <pivotField showAll="0">
      <items count="293">
        <item x="1"/>
        <item x="2"/>
        <item x="4"/>
        <item x="0"/>
        <item x="5"/>
        <item x="7"/>
        <item x="3"/>
        <item x="6"/>
        <item x="8"/>
        <item x="10"/>
        <item x="9"/>
        <item x="11"/>
        <item x="13"/>
        <item x="12"/>
        <item x="14"/>
        <item x="16"/>
        <item x="17"/>
        <item x="15"/>
        <item x="20"/>
        <item x="19"/>
        <item x="23"/>
        <item x="22"/>
        <item x="18"/>
        <item x="26"/>
        <item x="25"/>
        <item x="21"/>
        <item x="28"/>
        <item x="24"/>
        <item x="27"/>
        <item x="30"/>
        <item x="31"/>
        <item x="29"/>
        <item x="32"/>
        <item x="33"/>
        <item x="34"/>
        <item x="36"/>
        <item x="37"/>
        <item x="39"/>
        <item x="35"/>
        <item x="38"/>
        <item x="40"/>
        <item x="42"/>
        <item x="41"/>
        <item x="43"/>
        <item x="46"/>
        <item x="49"/>
        <item x="45"/>
        <item x="52"/>
        <item x="55"/>
        <item x="58"/>
        <item x="44"/>
        <item x="48"/>
        <item x="61"/>
        <item x="51"/>
        <item x="64"/>
        <item x="54"/>
        <item x="57"/>
        <item x="47"/>
        <item x="66"/>
        <item x="60"/>
        <item x="63"/>
        <item x="69"/>
        <item x="50"/>
        <item x="68"/>
        <item x="53"/>
        <item x="56"/>
        <item x="65"/>
        <item x="72"/>
        <item x="67"/>
        <item x="59"/>
        <item x="62"/>
        <item x="71"/>
        <item x="74"/>
        <item x="70"/>
        <item x="73"/>
        <item x="77"/>
        <item x="76"/>
        <item x="80"/>
        <item x="75"/>
        <item x="79"/>
        <item x="83"/>
        <item x="82"/>
        <item x="78"/>
        <item x="90"/>
        <item x="85"/>
        <item x="87"/>
        <item x="86"/>
        <item x="81"/>
        <item x="89"/>
        <item x="91"/>
        <item x="84"/>
        <item x="88"/>
        <item x="94"/>
        <item x="92"/>
        <item x="93"/>
        <item x="96"/>
        <item x="97"/>
        <item x="95"/>
        <item x="99"/>
        <item x="100"/>
        <item x="98"/>
        <item x="102"/>
        <item x="103"/>
        <item x="101"/>
        <item x="104"/>
        <item x="106"/>
        <item x="109"/>
        <item x="107"/>
        <item x="110"/>
        <item x="105"/>
        <item x="114"/>
        <item x="108"/>
        <item x="117"/>
        <item x="112"/>
        <item x="115"/>
        <item x="111"/>
        <item x="118"/>
        <item x="120"/>
        <item x="122"/>
        <item x="126"/>
        <item x="113"/>
        <item x="124"/>
        <item x="116"/>
        <item x="131"/>
        <item x="127"/>
        <item x="119"/>
        <item x="129"/>
        <item x="121"/>
        <item x="123"/>
        <item x="132"/>
        <item x="134"/>
        <item x="125"/>
        <item x="139"/>
        <item x="128"/>
        <item x="144"/>
        <item x="146"/>
        <item x="135"/>
        <item x="130"/>
        <item x="149"/>
        <item x="151"/>
        <item x="140"/>
        <item x="137"/>
        <item x="153"/>
        <item x="142"/>
        <item x="147"/>
        <item x="133"/>
        <item x="150"/>
        <item x="138"/>
        <item x="156"/>
        <item x="154"/>
        <item x="141"/>
        <item x="136"/>
        <item x="159"/>
        <item x="145"/>
        <item x="162"/>
        <item x="157"/>
        <item x="143"/>
        <item x="148"/>
        <item x="160"/>
        <item x="152"/>
        <item x="163"/>
        <item x="155"/>
        <item x="165"/>
        <item x="158"/>
        <item x="166"/>
        <item x="161"/>
        <item x="171"/>
        <item x="168"/>
        <item x="174"/>
        <item x="164"/>
        <item x="169"/>
        <item x="177"/>
        <item x="172"/>
        <item x="179"/>
        <item x="182"/>
        <item x="185"/>
        <item x="167"/>
        <item x="170"/>
        <item x="175"/>
        <item x="173"/>
        <item x="189"/>
        <item x="180"/>
        <item x="176"/>
        <item x="184"/>
        <item x="192"/>
        <item x="195"/>
        <item x="187"/>
        <item x="199"/>
        <item x="202"/>
        <item x="204"/>
        <item x="207"/>
        <item x="210"/>
        <item x="190"/>
        <item x="193"/>
        <item x="196"/>
        <item x="178"/>
        <item x="181"/>
        <item x="200"/>
        <item x="183"/>
        <item x="205"/>
        <item x="208"/>
        <item x="211"/>
        <item x="215"/>
        <item x="228"/>
        <item x="186"/>
        <item x="223"/>
        <item x="218"/>
        <item x="231"/>
        <item x="188"/>
        <item x="236"/>
        <item x="217"/>
        <item x="221"/>
        <item x="191"/>
        <item x="226"/>
        <item x="224"/>
        <item x="229"/>
        <item x="194"/>
        <item x="197"/>
        <item x="233"/>
        <item x="240"/>
        <item x="248"/>
        <item x="198"/>
        <item x="201"/>
        <item x="251"/>
        <item x="203"/>
        <item x="212"/>
        <item x="220"/>
        <item x="206"/>
        <item x="214"/>
        <item x="209"/>
        <item x="254"/>
        <item x="219"/>
        <item x="216"/>
        <item x="222"/>
        <item x="238"/>
        <item x="225"/>
        <item x="227"/>
        <item x="242"/>
        <item x="230"/>
        <item x="244"/>
        <item x="259"/>
        <item x="232"/>
        <item x="246"/>
        <item x="249"/>
        <item x="252"/>
        <item x="262"/>
        <item x="255"/>
        <item x="257"/>
        <item x="265"/>
        <item x="235"/>
        <item x="260"/>
        <item x="237"/>
        <item x="239"/>
        <item x="234"/>
        <item x="263"/>
        <item x="241"/>
        <item x="243"/>
        <item x="267"/>
        <item x="245"/>
        <item x="247"/>
        <item x="250"/>
        <item x="253"/>
        <item x="256"/>
        <item x="258"/>
        <item x="274"/>
        <item x="268"/>
        <item x="277"/>
        <item x="261"/>
        <item x="270"/>
        <item x="284"/>
        <item x="264"/>
        <item x="272"/>
        <item x="275"/>
        <item x="278"/>
        <item x="280"/>
        <item x="287"/>
        <item x="282"/>
        <item x="266"/>
        <item x="290"/>
        <item x="285"/>
        <item x="269"/>
        <item x="271"/>
        <item x="288"/>
        <item x="273"/>
        <item x="276"/>
        <item x="291"/>
        <item x="279"/>
        <item x="281"/>
        <item x="283"/>
        <item x="286"/>
        <item x="289"/>
        <item x="213"/>
        <item t="default"/>
      </items>
    </pivotField>
    <pivotField showAll="0">
      <items count="283">
        <item x="8"/>
        <item x="10"/>
        <item x="11"/>
        <item x="9"/>
        <item x="5"/>
        <item x="13"/>
        <item x="7"/>
        <item x="6"/>
        <item x="12"/>
        <item x="4"/>
        <item x="1"/>
        <item x="2"/>
        <item x="3"/>
        <item x="0"/>
        <item x="14"/>
        <item x="16"/>
        <item x="15"/>
        <item x="17"/>
        <item x="19"/>
        <item x="18"/>
        <item x="21"/>
        <item x="22"/>
        <item x="20"/>
        <item x="26"/>
        <item x="24"/>
        <item x="28"/>
        <item x="25"/>
        <item x="23"/>
        <item x="27"/>
        <item x="29"/>
        <item x="35"/>
        <item x="30"/>
        <item x="32"/>
        <item x="33"/>
        <item x="31"/>
        <item x="34"/>
        <item x="37"/>
        <item x="41"/>
        <item x="43"/>
        <item x="36"/>
        <item x="45"/>
        <item x="39"/>
        <item x="40"/>
        <item x="42"/>
        <item x="46"/>
        <item x="44"/>
        <item x="38"/>
        <item x="48"/>
        <item x="49"/>
        <item x="53"/>
        <item x="51"/>
        <item x="52"/>
        <item x="47"/>
        <item x="54"/>
        <item x="50"/>
        <item x="55"/>
        <item x="62"/>
        <item x="56"/>
        <item x="57"/>
        <item x="59"/>
        <item x="61"/>
        <item x="60"/>
        <item x="64"/>
        <item x="58"/>
        <item x="72"/>
        <item x="69"/>
        <item x="65"/>
        <item x="67"/>
        <item x="63"/>
        <item x="70"/>
        <item x="68"/>
        <item x="74"/>
        <item x="71"/>
        <item x="66"/>
        <item x="75"/>
        <item x="73"/>
        <item x="77"/>
        <item x="78"/>
        <item x="76"/>
        <item x="80"/>
        <item x="81"/>
        <item x="79"/>
        <item x="83"/>
        <item x="84"/>
        <item x="82"/>
        <item x="86"/>
        <item x="89"/>
        <item x="87"/>
        <item x="90"/>
        <item x="85"/>
        <item x="88"/>
        <item x="92"/>
        <item x="93"/>
        <item x="100"/>
        <item x="91"/>
        <item x="105"/>
        <item x="97"/>
        <item x="102"/>
        <item x="95"/>
        <item x="107"/>
        <item x="104"/>
        <item x="94"/>
        <item x="98"/>
        <item x="111"/>
        <item x="106"/>
        <item x="117"/>
        <item x="114"/>
        <item x="103"/>
        <item x="96"/>
        <item x="99"/>
        <item x="112"/>
        <item x="108"/>
        <item x="109"/>
        <item x="115"/>
        <item x="101"/>
        <item x="118"/>
        <item x="110"/>
        <item x="113"/>
        <item x="116"/>
        <item x="120"/>
        <item x="124"/>
        <item x="127"/>
        <item x="119"/>
        <item x="132"/>
        <item x="122"/>
        <item x="125"/>
        <item x="130"/>
        <item x="121"/>
        <item x="128"/>
        <item x="133"/>
        <item x="123"/>
        <item x="139"/>
        <item x="135"/>
        <item x="129"/>
        <item x="126"/>
        <item x="137"/>
        <item x="146"/>
        <item x="131"/>
        <item x="134"/>
        <item x="140"/>
        <item x="136"/>
        <item x="142"/>
        <item x="144"/>
        <item x="138"/>
        <item x="151"/>
        <item x="153"/>
        <item x="148"/>
        <item x="141"/>
        <item x="145"/>
        <item x="143"/>
        <item x="156"/>
        <item x="147"/>
        <item x="154"/>
        <item x="162"/>
        <item x="165"/>
        <item x="157"/>
        <item x="159"/>
        <item x="150"/>
        <item x="152"/>
        <item x="163"/>
        <item x="155"/>
        <item x="167"/>
        <item x="164"/>
        <item x="161"/>
        <item x="160"/>
        <item x="168"/>
        <item x="149"/>
        <item x="166"/>
        <item x="158"/>
        <item x="170"/>
        <item x="171"/>
        <item x="169"/>
        <item x="173"/>
        <item x="174"/>
        <item x="172"/>
        <item x="176"/>
        <item x="179"/>
        <item x="177"/>
        <item x="182"/>
        <item x="180"/>
        <item x="175"/>
        <item x="178"/>
        <item x="183"/>
        <item x="181"/>
        <item x="185"/>
        <item x="186"/>
        <item x="184"/>
        <item x="187"/>
        <item x="188"/>
        <item x="189"/>
        <item x="191"/>
        <item x="190"/>
        <item x="193"/>
        <item x="195"/>
        <item x="194"/>
        <item x="213"/>
        <item x="196"/>
        <item x="215"/>
        <item x="198"/>
        <item x="216"/>
        <item x="214"/>
        <item x="197"/>
        <item x="217"/>
        <item x="212"/>
        <item x="202"/>
        <item x="207"/>
        <item x="211"/>
        <item x="210"/>
        <item x="206"/>
        <item x="204"/>
        <item x="208"/>
        <item x="199"/>
        <item x="219"/>
        <item x="209"/>
        <item x="205"/>
        <item x="222"/>
        <item x="203"/>
        <item x="201"/>
        <item x="220"/>
        <item x="223"/>
        <item x="218"/>
        <item x="221"/>
        <item x="225"/>
        <item x="200"/>
        <item x="228"/>
        <item x="226"/>
        <item x="229"/>
        <item x="227"/>
        <item x="224"/>
        <item x="231"/>
        <item x="230"/>
        <item x="233"/>
        <item x="234"/>
        <item x="232"/>
        <item x="236"/>
        <item x="235"/>
        <item x="238"/>
        <item x="237"/>
        <item x="240"/>
        <item x="241"/>
        <item x="239"/>
        <item x="243"/>
        <item x="244"/>
        <item x="242"/>
        <item x="249"/>
        <item x="246"/>
        <item x="248"/>
        <item x="247"/>
        <item x="245"/>
        <item x="251"/>
        <item x="252"/>
        <item x="250"/>
        <item x="253"/>
        <item x="254"/>
        <item x="258"/>
        <item x="259"/>
        <item x="255"/>
        <item x="257"/>
        <item x="256"/>
        <item x="260"/>
        <item x="262"/>
        <item x="261"/>
        <item x="263"/>
        <item x="265"/>
        <item x="264"/>
        <item x="266"/>
        <item x="268"/>
        <item x="267"/>
        <item x="269"/>
        <item x="271"/>
        <item x="270"/>
        <item x="272"/>
        <item x="274"/>
        <item x="273"/>
        <item x="275"/>
        <item x="276"/>
        <item x="278"/>
        <item x="277"/>
        <item x="279"/>
        <item x="281"/>
        <item x="280"/>
        <item x="192"/>
        <item t="default"/>
      </items>
    </pivotField>
    <pivotField showAll="0">
      <items count="293">
        <item x="1"/>
        <item x="2"/>
        <item x="0"/>
        <item x="4"/>
        <item x="3"/>
        <item x="5"/>
        <item x="7"/>
        <item x="9"/>
        <item x="6"/>
        <item x="8"/>
        <item x="10"/>
        <item x="12"/>
        <item x="11"/>
        <item x="13"/>
        <item x="15"/>
        <item x="14"/>
        <item x="16"/>
        <item x="18"/>
        <item x="17"/>
        <item x="19"/>
        <item x="21"/>
        <item x="22"/>
        <item x="23"/>
        <item x="20"/>
        <item x="25"/>
        <item x="26"/>
        <item x="24"/>
        <item x="28"/>
        <item x="27"/>
        <item x="30"/>
        <item x="29"/>
        <item x="31"/>
        <item x="32"/>
        <item x="33"/>
        <item x="34"/>
        <item x="35"/>
        <item x="37"/>
        <item x="36"/>
        <item x="39"/>
        <item x="38"/>
        <item x="40"/>
        <item x="53"/>
        <item x="42"/>
        <item x="48"/>
        <item x="41"/>
        <item x="45"/>
        <item x="44"/>
        <item x="49"/>
        <item x="43"/>
        <item x="46"/>
        <item x="47"/>
        <item x="50"/>
        <item x="51"/>
        <item x="55"/>
        <item x="52"/>
        <item x="57"/>
        <item x="59"/>
        <item x="54"/>
        <item x="56"/>
        <item x="60"/>
        <item x="67"/>
        <item x="64"/>
        <item x="71"/>
        <item x="73"/>
        <item x="75"/>
        <item x="78"/>
        <item x="58"/>
        <item x="62"/>
        <item x="65"/>
        <item x="83"/>
        <item x="69"/>
        <item x="61"/>
        <item x="63"/>
        <item x="66"/>
        <item x="76"/>
        <item x="79"/>
        <item x="88"/>
        <item x="68"/>
        <item x="81"/>
        <item x="70"/>
        <item x="84"/>
        <item x="72"/>
        <item x="74"/>
        <item x="93"/>
        <item x="86"/>
        <item x="77"/>
        <item x="98"/>
        <item x="89"/>
        <item x="80"/>
        <item x="82"/>
        <item x="103"/>
        <item x="105"/>
        <item x="91"/>
        <item x="85"/>
        <item x="94"/>
        <item x="96"/>
        <item x="110"/>
        <item x="87"/>
        <item x="113"/>
        <item x="119"/>
        <item x="99"/>
        <item x="122"/>
        <item x="90"/>
        <item x="101"/>
        <item x="92"/>
        <item x="106"/>
        <item x="95"/>
        <item x="108"/>
        <item x="127"/>
        <item x="111"/>
        <item x="97"/>
        <item x="114"/>
        <item x="117"/>
        <item x="120"/>
        <item x="100"/>
        <item x="134"/>
        <item x="123"/>
        <item x="102"/>
        <item x="104"/>
        <item x="137"/>
        <item x="107"/>
        <item x="125"/>
        <item x="109"/>
        <item x="140"/>
        <item x="112"/>
        <item x="115"/>
        <item x="129"/>
        <item x="116"/>
        <item x="118"/>
        <item x="142"/>
        <item x="131"/>
        <item x="121"/>
        <item x="145"/>
        <item x="135"/>
        <item x="148"/>
        <item x="138"/>
        <item x="124"/>
        <item x="151"/>
        <item x="126"/>
        <item x="128"/>
        <item x="154"/>
        <item x="143"/>
        <item x="130"/>
        <item x="165"/>
        <item x="132"/>
        <item x="146"/>
        <item x="161"/>
        <item x="133"/>
        <item x="168"/>
        <item x="136"/>
        <item x="149"/>
        <item x="170"/>
        <item x="152"/>
        <item x="139"/>
        <item x="175"/>
        <item x="155"/>
        <item x="141"/>
        <item x="178"/>
        <item x="157"/>
        <item x="144"/>
        <item x="181"/>
        <item x="147"/>
        <item x="184"/>
        <item x="150"/>
        <item x="159"/>
        <item x="153"/>
        <item x="163"/>
        <item x="166"/>
        <item x="156"/>
        <item x="171"/>
        <item x="173"/>
        <item x="193"/>
        <item x="176"/>
        <item x="198"/>
        <item x="179"/>
        <item x="158"/>
        <item x="160"/>
        <item x="182"/>
        <item x="185"/>
        <item x="187"/>
        <item x="189"/>
        <item x="162"/>
        <item x="164"/>
        <item x="202"/>
        <item x="167"/>
        <item x="169"/>
        <item x="191"/>
        <item x="172"/>
        <item x="174"/>
        <item x="194"/>
        <item x="196"/>
        <item x="199"/>
        <item x="177"/>
        <item x="205"/>
        <item x="180"/>
        <item x="183"/>
        <item x="186"/>
        <item x="208"/>
        <item x="188"/>
        <item x="211"/>
        <item x="214"/>
        <item x="217"/>
        <item x="203"/>
        <item x="190"/>
        <item x="220"/>
        <item x="192"/>
        <item x="195"/>
        <item x="197"/>
        <item x="206"/>
        <item x="223"/>
        <item x="209"/>
        <item x="212"/>
        <item x="228"/>
        <item x="215"/>
        <item x="218"/>
        <item x="201"/>
        <item x="221"/>
        <item x="231"/>
        <item x="204"/>
        <item x="224"/>
        <item x="207"/>
        <item x="226"/>
        <item x="210"/>
        <item x="229"/>
        <item x="213"/>
        <item x="236"/>
        <item x="216"/>
        <item x="219"/>
        <item x="239"/>
        <item x="232"/>
        <item x="243"/>
        <item x="222"/>
        <item x="225"/>
        <item x="234"/>
        <item x="248"/>
        <item x="227"/>
        <item x="251"/>
        <item x="237"/>
        <item x="254"/>
        <item x="240"/>
        <item x="257"/>
        <item x="244"/>
        <item x="230"/>
        <item x="246"/>
        <item x="233"/>
        <item x="249"/>
        <item x="252"/>
        <item x="235"/>
        <item x="260"/>
        <item x="238"/>
        <item x="255"/>
        <item x="241"/>
        <item x="258"/>
        <item x="242"/>
        <item x="245"/>
        <item x="268"/>
        <item x="247"/>
        <item x="271"/>
        <item x="250"/>
        <item x="261"/>
        <item x="253"/>
        <item x="276"/>
        <item x="263"/>
        <item x="279"/>
        <item x="256"/>
        <item x="266"/>
        <item x="282"/>
        <item x="269"/>
        <item x="272"/>
        <item x="285"/>
        <item x="259"/>
        <item x="274"/>
        <item x="262"/>
        <item x="264"/>
        <item x="277"/>
        <item x="290"/>
        <item x="265"/>
        <item x="280"/>
        <item x="267"/>
        <item x="283"/>
        <item x="270"/>
        <item x="273"/>
        <item x="286"/>
        <item x="275"/>
        <item x="288"/>
        <item x="278"/>
        <item x="291"/>
        <item x="281"/>
        <item x="284"/>
        <item x="287"/>
        <item x="289"/>
        <item x="200"/>
        <item t="default"/>
      </items>
    </pivotField>
    <pivotField axis="axisRow" showAll="0">
      <items count="286">
        <item x="1"/>
        <item x="2"/>
        <item x="4"/>
        <item x="7"/>
        <item x="0"/>
        <item x="5"/>
        <item x="8"/>
        <item x="10"/>
        <item x="3"/>
        <item x="6"/>
        <item x="11"/>
        <item x="9"/>
        <item x="13"/>
        <item x="14"/>
        <item x="12"/>
        <item x="15"/>
        <item x="17"/>
        <item x="16"/>
        <item x="18"/>
        <item x="20"/>
        <item x="19"/>
        <item x="21"/>
        <item x="23"/>
        <item x="22"/>
        <item x="35"/>
        <item x="37"/>
        <item x="25"/>
        <item x="33"/>
        <item x="36"/>
        <item x="26"/>
        <item x="28"/>
        <item x="24"/>
        <item x="34"/>
        <item x="38"/>
        <item x="40"/>
        <item x="29"/>
        <item x="31"/>
        <item x="41"/>
        <item x="39"/>
        <item x="27"/>
        <item x="43"/>
        <item x="44"/>
        <item x="42"/>
        <item x="32"/>
        <item x="46"/>
        <item x="47"/>
        <item x="45"/>
        <item x="30"/>
        <item x="60"/>
        <item x="62"/>
        <item x="64"/>
        <item x="49"/>
        <item x="59"/>
        <item x="57"/>
        <item x="50"/>
        <item x="61"/>
        <item x="48"/>
        <item x="65"/>
        <item x="52"/>
        <item x="55"/>
        <item x="66"/>
        <item x="53"/>
        <item x="63"/>
        <item x="51"/>
        <item x="54"/>
        <item x="56"/>
        <item x="58"/>
        <item x="67"/>
        <item x="69"/>
        <item x="71"/>
        <item x="68"/>
        <item x="72"/>
        <item x="76"/>
        <item x="79"/>
        <item x="74"/>
        <item x="90"/>
        <item x="87"/>
        <item x="70"/>
        <item x="82"/>
        <item x="84"/>
        <item x="73"/>
        <item x="77"/>
        <item x="94"/>
        <item x="80"/>
        <item x="91"/>
        <item x="75"/>
        <item x="89"/>
        <item x="85"/>
        <item x="78"/>
        <item x="95"/>
        <item x="112"/>
        <item x="81"/>
        <item x="115"/>
        <item x="86"/>
        <item x="92"/>
        <item x="88"/>
        <item x="117"/>
        <item x="83"/>
        <item x="103"/>
        <item x="109"/>
        <item x="97"/>
        <item x="119"/>
        <item x="93"/>
        <item x="121"/>
        <item x="123"/>
        <item x="125"/>
        <item x="99"/>
        <item x="96"/>
        <item x="113"/>
        <item x="118"/>
        <item x="105"/>
        <item x="101"/>
        <item x="110"/>
        <item x="107"/>
        <item x="128"/>
        <item x="98"/>
        <item x="126"/>
        <item x="114"/>
        <item x="116"/>
        <item x="131"/>
        <item x="111"/>
        <item x="120"/>
        <item x="100"/>
        <item x="122"/>
        <item x="104"/>
        <item x="102"/>
        <item x="108"/>
        <item x="106"/>
        <item x="124"/>
        <item x="145"/>
        <item x="140"/>
        <item x="129"/>
        <item x="138"/>
        <item x="134"/>
        <item x="132"/>
        <item x="136"/>
        <item x="127"/>
        <item x="146"/>
        <item x="148"/>
        <item x="143"/>
        <item x="150"/>
        <item x="141"/>
        <item x="153"/>
        <item x="133"/>
        <item x="130"/>
        <item x="155"/>
        <item x="158"/>
        <item x="135"/>
        <item x="144"/>
        <item x="169"/>
        <item x="147"/>
        <item x="161"/>
        <item x="164"/>
        <item x="149"/>
        <item x="142"/>
        <item x="172"/>
        <item x="168"/>
        <item x="139"/>
        <item x="170"/>
        <item x="137"/>
        <item x="166"/>
        <item x="159"/>
        <item x="156"/>
        <item x="151"/>
        <item x="162"/>
        <item x="167"/>
        <item x="171"/>
        <item x="173"/>
        <item x="152"/>
        <item x="165"/>
        <item x="174"/>
        <item x="157"/>
        <item x="160"/>
        <item x="163"/>
        <item x="154"/>
        <item x="176"/>
        <item x="178"/>
        <item x="175"/>
        <item x="179"/>
        <item x="183"/>
        <item x="177"/>
        <item x="181"/>
        <item x="180"/>
        <item x="184"/>
        <item x="186"/>
        <item x="182"/>
        <item x="189"/>
        <item x="187"/>
        <item x="199"/>
        <item x="196"/>
        <item x="194"/>
        <item x="185"/>
        <item x="190"/>
        <item x="197"/>
        <item x="198"/>
        <item x="188"/>
        <item x="195"/>
        <item x="192"/>
        <item x="202"/>
        <item x="203"/>
        <item x="193"/>
        <item x="191"/>
        <item x="201"/>
        <item x="205"/>
        <item x="206"/>
        <item x="208"/>
        <item x="204"/>
        <item x="210"/>
        <item x="207"/>
        <item x="219"/>
        <item x="211"/>
        <item x="221"/>
        <item x="222"/>
        <item x="213"/>
        <item x="223"/>
        <item x="216"/>
        <item x="220"/>
        <item x="209"/>
        <item x="224"/>
        <item x="226"/>
        <item x="225"/>
        <item x="214"/>
        <item x="218"/>
        <item x="217"/>
        <item x="228"/>
        <item x="212"/>
        <item x="229"/>
        <item x="215"/>
        <item x="227"/>
        <item x="231"/>
        <item x="233"/>
        <item x="230"/>
        <item x="236"/>
        <item x="234"/>
        <item x="232"/>
        <item x="235"/>
        <item x="237"/>
        <item x="239"/>
        <item x="248"/>
        <item x="245"/>
        <item x="240"/>
        <item x="242"/>
        <item x="249"/>
        <item x="250"/>
        <item x="246"/>
        <item x="238"/>
        <item x="247"/>
        <item x="252"/>
        <item x="243"/>
        <item x="244"/>
        <item x="241"/>
        <item x="253"/>
        <item x="251"/>
        <item x="255"/>
        <item x="256"/>
        <item x="254"/>
        <item x="260"/>
        <item x="258"/>
        <item x="263"/>
        <item x="257"/>
        <item x="261"/>
        <item x="266"/>
        <item x="264"/>
        <item x="259"/>
        <item x="268"/>
        <item x="262"/>
        <item x="275"/>
        <item x="265"/>
        <item x="274"/>
        <item x="277"/>
        <item x="267"/>
        <item x="272"/>
        <item x="270"/>
        <item x="273"/>
        <item x="278"/>
        <item x="280"/>
        <item x="271"/>
        <item x="269"/>
        <item x="276"/>
        <item x="281"/>
        <item x="283"/>
        <item x="279"/>
        <item x="284"/>
        <item x="282"/>
        <item x="200"/>
        <item t="default"/>
      </items>
    </pivotField>
  </pivotFields>
  <rowFields count="1">
    <field x="29"/>
  </rowFields>
  <rowItems count="2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t="grand">
      <x/>
    </i>
  </rowItems>
  <colItems count="1">
    <i/>
  </colItems>
  <dataFields count="1">
    <dataField name="Count of Secto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5D3F00-62E1-4CA1-AD37-539F927AD863}"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10:G21" firstHeaderRow="1" firstDataRow="1" firstDataCol="1"/>
  <pivotFields count="3">
    <pivotField showAll="0"/>
    <pivotField axis="axisRow" showAll="0">
      <items count="11">
        <item x="2"/>
        <item x="3"/>
        <item x="8"/>
        <item x="7"/>
        <item x="0"/>
        <item x="4"/>
        <item x="9"/>
        <item x="5"/>
        <item x="1"/>
        <item x="6"/>
        <item t="default"/>
      </items>
    </pivotField>
    <pivotField dataField="1" showAll="0"/>
  </pivotFields>
  <rowFields count="1">
    <field x="1"/>
  </rowFields>
  <rowItems count="11">
    <i>
      <x/>
    </i>
    <i>
      <x v="1"/>
    </i>
    <i>
      <x v="2"/>
    </i>
    <i>
      <x v="3"/>
    </i>
    <i>
      <x v="4"/>
    </i>
    <i>
      <x v="5"/>
    </i>
    <i>
      <x v="6"/>
    </i>
    <i>
      <x v="7"/>
    </i>
    <i>
      <x v="8"/>
    </i>
    <i>
      <x v="9"/>
    </i>
    <i t="grand">
      <x/>
    </i>
  </rowItems>
  <colItems count="1">
    <i/>
  </colItems>
  <dataFields count="1">
    <dataField name="Sum of May 2023 Data" fld="2"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75FFFF-AC68-442B-B04F-8531B1291D65}" name="PivotTable4" cacheId="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rowHeaderCaption="Year">
  <location ref="B8:C17" firstHeaderRow="1" firstDataRow="1" firstDataCol="1" rowPageCount="1" colPageCount="1"/>
  <pivotFields count="3">
    <pivotField axis="axisRow" allDrilled="1" subtotalTop="0" showAll="0" dataSourceSort="1" defaultSubtotal="0" defaultAttributeDrillState="1">
      <items count="8">
        <item s="1" x="0"/>
        <item s="1" x="1"/>
        <item s="1" x="2"/>
        <item s="1" x="3"/>
        <item s="1" x="4"/>
        <item s="1" x="5"/>
        <item s="1" x="6"/>
        <item s="1" x="7"/>
      </items>
    </pivotField>
    <pivotField axis="axisPage" allDrilled="1" subtotalTop="0" showAll="0" dataSourceSort="1" defaultSubtotal="0" defaultAttributeDrillState="1"/>
    <pivotField dataField="1" subtotalTop="0" showAll="0" defaultSubtotal="0"/>
  </pivotFields>
  <rowFields count="1">
    <field x="0"/>
  </rowFields>
  <rowItems count="9">
    <i>
      <x/>
    </i>
    <i>
      <x v="1"/>
    </i>
    <i>
      <x v="2"/>
    </i>
    <i>
      <x v="3"/>
    </i>
    <i>
      <x v="4"/>
    </i>
    <i>
      <x v="5"/>
    </i>
    <i>
      <x v="6"/>
    </i>
    <i>
      <x v="7"/>
    </i>
    <i t="grand">
      <x/>
    </i>
  </rowItems>
  <colItems count="1">
    <i/>
  </colItems>
  <pageFields count="1">
    <pageField fld="1" hier="30" name="[Range].[Sector].&amp;[Rural+Urban]" cap="Rural+Urban"/>
  </pageFields>
  <dataFields count="1">
    <dataField name="Average of General index" fld="2" subtotal="average" baseField="0" baseItem="0"/>
  </dataFields>
  <formats count="1">
    <format dxfId="2">
      <pivotArea collapsedLevelsAreSubtotals="1" fieldPosition="0">
        <references count="1">
          <reference field="0" count="0"/>
        </references>
      </pivotArea>
    </format>
  </formats>
  <pivotHierarchies count="1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Sector].&amp;[Rural+Urban]"/>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Cereals and products"/>
    <pivotHierarchy dragToData="1" caption="Average of Cereals and products"/>
    <pivotHierarchy dragToData="1"/>
    <pivotHierarchy dragToData="1" caption="Average of Meat and fish"/>
    <pivotHierarchy dragToData="1"/>
    <pivotHierarchy dragToData="1" caption="Average of Egg"/>
    <pivotHierarchy dragToData="1"/>
    <pivotHierarchy dragToData="1" caption="Average of Milk and products"/>
    <pivotHierarchy dragToData="1"/>
    <pivotHierarchy dragToData="1" caption="Average of Oils and fats"/>
    <pivotHierarchy dragToData="1"/>
    <pivotHierarchy dragToData="1" caption="Average of Fruits"/>
    <pivotHierarchy dragToData="1"/>
    <pivotHierarchy dragToData="1" caption="Average of Vegetables"/>
    <pivotHierarchy dragToData="1"/>
    <pivotHierarchy dragToData="1" caption="Average of Pulses and produc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Miscellaneous"/>
    <pivotHierarchy dragToData="1"/>
    <pivotHierarchy dragToData="1" caption="Average of General index"/>
    <pivotHierarchy dragToData="1" caption="Average of Miscellaneou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Data!$A$1:$BF$37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EAA171-BE6D-4FE6-B9C4-B2A839121A9F}" name="PivotTable2" cacheId="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rowHeaderCaption="Year">
  <location ref="A29:AA37" firstHeaderRow="0" firstDataRow="1" firstDataCol="1"/>
  <pivotFields count="30">
    <pivotField axis="axisRow" allDrilled="1" subtotalTop="0" showAll="0" dataSourceSort="1" defaultSubtotal="0" defaultAttributeDrillState="1">
      <items count="7">
        <item s="1" x="0"/>
        <item s="1" x="1"/>
        <item s="1" x="2"/>
        <item s="1" x="3"/>
        <item s="1" x="4"/>
        <item s="1" x="5"/>
        <item s="1" x="6"/>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26">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colItems>
  <dataFields count="26">
    <dataField name="Cereals and products" fld="1" baseField="0" baseItem="0"/>
    <dataField name="Meat and fish" fld="2" baseField="0" baseItem="0"/>
    <dataField name="Egg" fld="3" baseField="0" baseItem="0"/>
    <dataField name="Milk and products" fld="4" baseField="0" baseItem="0"/>
    <dataField name="Oils and fats" fld="5" baseField="0" baseItem="0"/>
    <dataField name="Fruits" fld="6" baseField="0" baseItem="0"/>
    <dataField name="Vegetables" fld="7" baseField="0" baseItem="0"/>
    <dataField name="Pulses and products" fld="8" baseField="0" baseItem="0"/>
    <dataField name="Sugar and Confectionery" fld="9" baseField="0" baseItem="0"/>
    <dataField name="Spices" fld="10" baseField="0" baseItem="0"/>
    <dataField name="Non-alcoholic beverages" fld="11" baseField="0" baseItem="0"/>
    <dataField name="Prepared meals, snacks, sweets etc." fld="12" baseField="0" baseItem="0"/>
    <dataField name="Food and beverages" fld="13" baseField="0" baseItem="0"/>
    <dataField name="Pan, tobacco and intoxicants" fld="14" baseField="0" baseItem="0"/>
    <dataField name="Clothing" fld="15" baseField="0" baseItem="0"/>
    <dataField name="Footwear" fld="16" baseField="0" baseItem="0"/>
    <dataField name="Clothing and footwear" fld="17" baseField="0" baseItem="0"/>
    <dataField name="Housing" fld="18" baseField="0" baseItem="0"/>
    <dataField name="Fuel and light" fld="19" baseField="0" baseItem="0"/>
    <dataField name="Household goods and services" fld="20" baseField="0" baseItem="0"/>
    <dataField name="Health" fld="21" baseField="0" baseItem="0"/>
    <dataField name="Transport and communication" fld="22" baseField="0" baseItem="0"/>
    <dataField name="Recreation and amusement" fld="23" baseField="0" baseItem="0"/>
    <dataField name="Education" fld="24" baseField="0" baseItem="0"/>
    <dataField name="Personal care and effects" fld="25" baseField="0" baseItem="0"/>
    <dataField name="Miscellaneous" fld="26" baseField="0" baseItem="0"/>
  </dataFields>
  <conditionalFormats count="1">
    <conditionalFormat priority="4">
      <pivotAreas count="1">
        <pivotArea type="data" collapsedLevelsAreSubtotals="1" fieldPosition="0">
          <references count="1">
            <reference field="0" count="7">
              <x v="0"/>
              <x v="1"/>
              <x v="2"/>
              <x v="3"/>
              <x v="4"/>
              <x v="5"/>
              <x v="6"/>
            </reference>
          </references>
        </pivotArea>
      </pivotAreas>
    </conditionalFormat>
  </conditionalFormats>
  <chartFormats count="5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2" series="1">
      <pivotArea type="data" outline="0" fieldPosition="0">
        <references count="1">
          <reference field="4294967294" count="1" selected="0">
            <x v="12"/>
          </reference>
        </references>
      </pivotArea>
    </chartFormat>
    <chartFormat chart="0" format="13" series="1">
      <pivotArea type="data" outline="0" fieldPosition="0">
        <references count="1">
          <reference field="4294967294" count="1" selected="0">
            <x v="13"/>
          </reference>
        </references>
      </pivotArea>
    </chartFormat>
    <chartFormat chart="0" format="14" series="1">
      <pivotArea type="data" outline="0" fieldPosition="0">
        <references count="1">
          <reference field="4294967294" count="1" selected="0">
            <x v="14"/>
          </reference>
        </references>
      </pivotArea>
    </chartFormat>
    <chartFormat chart="0" format="15" series="1">
      <pivotArea type="data" outline="0" fieldPosition="0">
        <references count="1">
          <reference field="4294967294" count="1" selected="0">
            <x v="15"/>
          </reference>
        </references>
      </pivotArea>
    </chartFormat>
    <chartFormat chart="0" format="16" series="1">
      <pivotArea type="data" outline="0" fieldPosition="0">
        <references count="1">
          <reference field="4294967294" count="1" selected="0">
            <x v="16"/>
          </reference>
        </references>
      </pivotArea>
    </chartFormat>
    <chartFormat chart="0" format="17" series="1">
      <pivotArea type="data" outline="0" fieldPosition="0">
        <references count="1">
          <reference field="4294967294" count="1" selected="0">
            <x v="17"/>
          </reference>
        </references>
      </pivotArea>
    </chartFormat>
    <chartFormat chart="0" format="18" series="1">
      <pivotArea type="data" outline="0" fieldPosition="0">
        <references count="1">
          <reference field="4294967294" count="1" selected="0">
            <x v="18"/>
          </reference>
        </references>
      </pivotArea>
    </chartFormat>
    <chartFormat chart="0" format="19" series="1">
      <pivotArea type="data" outline="0" fieldPosition="0">
        <references count="1">
          <reference field="4294967294" count="1" selected="0">
            <x v="19"/>
          </reference>
        </references>
      </pivotArea>
    </chartFormat>
    <chartFormat chart="0" format="20" series="1">
      <pivotArea type="data" outline="0" fieldPosition="0">
        <references count="1">
          <reference field="4294967294" count="1" selected="0">
            <x v="20"/>
          </reference>
        </references>
      </pivotArea>
    </chartFormat>
    <chartFormat chart="0" format="21" series="1">
      <pivotArea type="data" outline="0" fieldPosition="0">
        <references count="1">
          <reference field="4294967294" count="1" selected="0">
            <x v="21"/>
          </reference>
        </references>
      </pivotArea>
    </chartFormat>
    <chartFormat chart="0" format="22" series="1">
      <pivotArea type="data" outline="0" fieldPosition="0">
        <references count="1">
          <reference field="4294967294" count="1" selected="0">
            <x v="22"/>
          </reference>
        </references>
      </pivotArea>
    </chartFormat>
    <chartFormat chart="0" format="23" series="1">
      <pivotArea type="data" outline="0" fieldPosition="0">
        <references count="1">
          <reference field="4294967294" count="1" selected="0">
            <x v="23"/>
          </reference>
        </references>
      </pivotArea>
    </chartFormat>
    <chartFormat chart="0" format="24" series="1">
      <pivotArea type="data" outline="0" fieldPosition="0">
        <references count="1">
          <reference field="4294967294" count="1" selected="0">
            <x v="24"/>
          </reference>
        </references>
      </pivotArea>
    </chartFormat>
    <chartFormat chart="0" format="25" series="1">
      <pivotArea type="data" outline="0" fieldPosition="0">
        <references count="1">
          <reference field="4294967294" count="1" selected="0">
            <x v="25"/>
          </reference>
        </references>
      </pivotArea>
    </chartFormat>
    <chartFormat chart="4" format="52" series="1">
      <pivotArea type="data" outline="0" fieldPosition="0">
        <references count="1">
          <reference field="4294967294" count="1" selected="0">
            <x v="0"/>
          </reference>
        </references>
      </pivotArea>
    </chartFormat>
    <chartFormat chart="4" format="53" series="1">
      <pivotArea type="data" outline="0" fieldPosition="0">
        <references count="1">
          <reference field="4294967294" count="1" selected="0">
            <x v="1"/>
          </reference>
        </references>
      </pivotArea>
    </chartFormat>
    <chartFormat chart="4" format="54" series="1">
      <pivotArea type="data" outline="0" fieldPosition="0">
        <references count="1">
          <reference field="4294967294" count="1" selected="0">
            <x v="2"/>
          </reference>
        </references>
      </pivotArea>
    </chartFormat>
    <chartFormat chart="4" format="55" series="1">
      <pivotArea type="data" outline="0" fieldPosition="0">
        <references count="1">
          <reference field="4294967294" count="1" selected="0">
            <x v="3"/>
          </reference>
        </references>
      </pivotArea>
    </chartFormat>
    <chartFormat chart="4" format="56" series="1">
      <pivotArea type="data" outline="0" fieldPosition="0">
        <references count="1">
          <reference field="4294967294" count="1" selected="0">
            <x v="4"/>
          </reference>
        </references>
      </pivotArea>
    </chartFormat>
    <chartFormat chart="4" format="57" series="1">
      <pivotArea type="data" outline="0" fieldPosition="0">
        <references count="1">
          <reference field="4294967294" count="1" selected="0">
            <x v="5"/>
          </reference>
        </references>
      </pivotArea>
    </chartFormat>
    <chartFormat chart="4" format="58" series="1">
      <pivotArea type="data" outline="0" fieldPosition="0">
        <references count="1">
          <reference field="4294967294" count="1" selected="0">
            <x v="6"/>
          </reference>
        </references>
      </pivotArea>
    </chartFormat>
    <chartFormat chart="4" format="59" series="1">
      <pivotArea type="data" outline="0" fieldPosition="0">
        <references count="1">
          <reference field="4294967294" count="1" selected="0">
            <x v="7"/>
          </reference>
        </references>
      </pivotArea>
    </chartFormat>
    <chartFormat chart="4" format="60" series="1">
      <pivotArea type="data" outline="0" fieldPosition="0">
        <references count="1">
          <reference field="4294967294" count="1" selected="0">
            <x v="8"/>
          </reference>
        </references>
      </pivotArea>
    </chartFormat>
    <chartFormat chart="4" format="61" series="1">
      <pivotArea type="data" outline="0" fieldPosition="0">
        <references count="1">
          <reference field="4294967294" count="1" selected="0">
            <x v="9"/>
          </reference>
        </references>
      </pivotArea>
    </chartFormat>
    <chartFormat chart="4" format="62" series="1">
      <pivotArea type="data" outline="0" fieldPosition="0">
        <references count="1">
          <reference field="4294967294" count="1" selected="0">
            <x v="10"/>
          </reference>
        </references>
      </pivotArea>
    </chartFormat>
    <chartFormat chart="4" format="63" series="1">
      <pivotArea type="data" outline="0" fieldPosition="0">
        <references count="1">
          <reference field="4294967294" count="1" selected="0">
            <x v="11"/>
          </reference>
        </references>
      </pivotArea>
    </chartFormat>
    <chartFormat chart="4" format="64" series="1">
      <pivotArea type="data" outline="0" fieldPosition="0">
        <references count="1">
          <reference field="4294967294" count="1" selected="0">
            <x v="12"/>
          </reference>
        </references>
      </pivotArea>
    </chartFormat>
    <chartFormat chart="4" format="65" series="1">
      <pivotArea type="data" outline="0" fieldPosition="0">
        <references count="1">
          <reference field="4294967294" count="1" selected="0">
            <x v="13"/>
          </reference>
        </references>
      </pivotArea>
    </chartFormat>
    <chartFormat chart="4" format="66" series="1">
      <pivotArea type="data" outline="0" fieldPosition="0">
        <references count="1">
          <reference field="4294967294" count="1" selected="0">
            <x v="14"/>
          </reference>
        </references>
      </pivotArea>
    </chartFormat>
    <chartFormat chart="4" format="67" series="1">
      <pivotArea type="data" outline="0" fieldPosition="0">
        <references count="1">
          <reference field="4294967294" count="1" selected="0">
            <x v="15"/>
          </reference>
        </references>
      </pivotArea>
    </chartFormat>
    <chartFormat chart="4" format="68" series="1">
      <pivotArea type="data" outline="0" fieldPosition="0">
        <references count="1">
          <reference field="4294967294" count="1" selected="0">
            <x v="16"/>
          </reference>
        </references>
      </pivotArea>
    </chartFormat>
    <chartFormat chart="4" format="69" series="1">
      <pivotArea type="data" outline="0" fieldPosition="0">
        <references count="1">
          <reference field="4294967294" count="1" selected="0">
            <x v="17"/>
          </reference>
        </references>
      </pivotArea>
    </chartFormat>
    <chartFormat chart="4" format="70" series="1">
      <pivotArea type="data" outline="0" fieldPosition="0">
        <references count="1">
          <reference field="4294967294" count="1" selected="0">
            <x v="18"/>
          </reference>
        </references>
      </pivotArea>
    </chartFormat>
    <chartFormat chart="4" format="71" series="1">
      <pivotArea type="data" outline="0" fieldPosition="0">
        <references count="1">
          <reference field="4294967294" count="1" selected="0">
            <x v="19"/>
          </reference>
        </references>
      </pivotArea>
    </chartFormat>
    <chartFormat chart="4" format="72" series="1">
      <pivotArea type="data" outline="0" fieldPosition="0">
        <references count="1">
          <reference field="4294967294" count="1" selected="0">
            <x v="20"/>
          </reference>
        </references>
      </pivotArea>
    </chartFormat>
    <chartFormat chart="4" format="73" series="1">
      <pivotArea type="data" outline="0" fieldPosition="0">
        <references count="1">
          <reference field="4294967294" count="1" selected="0">
            <x v="21"/>
          </reference>
        </references>
      </pivotArea>
    </chartFormat>
    <chartFormat chart="4" format="74" series="1">
      <pivotArea type="data" outline="0" fieldPosition="0">
        <references count="1">
          <reference field="4294967294" count="1" selected="0">
            <x v="22"/>
          </reference>
        </references>
      </pivotArea>
    </chartFormat>
    <chartFormat chart="4" format="75" series="1">
      <pivotArea type="data" outline="0" fieldPosition="0">
        <references count="1">
          <reference field="4294967294" count="1" selected="0">
            <x v="23"/>
          </reference>
        </references>
      </pivotArea>
    </chartFormat>
    <chartFormat chart="4" format="76" series="1">
      <pivotArea type="data" outline="0" fieldPosition="0">
        <references count="1">
          <reference field="4294967294" count="1" selected="0">
            <x v="24"/>
          </reference>
        </references>
      </pivotArea>
    </chartFormat>
    <chartFormat chart="4" format="77" series="1">
      <pivotArea type="data" outline="0" fieldPosition="0">
        <references count="1">
          <reference field="4294967294" count="1" selected="0">
            <x v="25"/>
          </reference>
        </references>
      </pivotArea>
    </chartFormat>
  </chartFormats>
  <pivotHierarchies count="194">
    <pivotHierarchy multipleItemSelectionAllowed="1" dragToData="1">
      <members count="1" level="1">
        <member name="[All_India_Index_Upto_April23__1].[Sector].&amp;[Urb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members count="1" level="1">
        <member name="[Range].[Cereals and products].&amp;[1.259E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8" level="1">
        <member name="[Range 2].[Year].&amp;"/>
        <member name="[Range 2].[Year].&amp;[2013]"/>
        <member name="[Range 2].[Year].&amp;[2014]"/>
        <member name="[Range 2].[Year].&amp;[2015]"/>
        <member name="[Range 2].[Year].&amp;[2016]"/>
        <member name="[Range 2].[Year].&amp;[2017]"/>
        <member name="[Range 2].[Year].&amp;[2018]"/>
        <member name="[Range 2].[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ereals and products"/>
    <pivotHierarchy dragToData="1" caption="Average of Cereals and products"/>
    <pivotHierarchy dragToData="1" caption="Meat and fish"/>
    <pivotHierarchy dragToData="1" caption="Average of Meat and fish"/>
    <pivotHierarchy dragToData="1" caption="Egg"/>
    <pivotHierarchy dragToData="1" caption="Average of Egg"/>
    <pivotHierarchy dragToData="1" caption="Milk and products"/>
    <pivotHierarchy dragToData="1" caption="Average of Milk and products"/>
    <pivotHierarchy dragToData="1" caption="Oils and fats"/>
    <pivotHierarchy dragToData="1" caption="Average of Oils and fats"/>
    <pivotHierarchy dragToData="1" caption="Fruits"/>
    <pivotHierarchy dragToData="1" caption="Average of Fruits"/>
    <pivotHierarchy dragToData="1" caption="Vegetables"/>
    <pivotHierarchy dragToData="1" caption="Average of Vegetables"/>
    <pivotHierarchy dragToData="1" caption="Pulses and products"/>
    <pivotHierarchy dragToData="1" caption="Average of Pulses and products"/>
    <pivotHierarchy dragToData="1"/>
    <pivotHierarchy dragToData="1" caption="Sugar and Confectionery"/>
    <pivotHierarchy dragToData="1" caption="Spices"/>
    <pivotHierarchy dragToData="1" caption="Non-alcoholic beverages"/>
    <pivotHierarchy dragToData="1" caption="Prepared meals, snacks, sweets etc."/>
    <pivotHierarchy dragToData="1" caption="Food and beverages"/>
    <pivotHierarchy dragToData="1" caption="Pan, tobacco and intoxicants"/>
    <pivotHierarchy dragToData="1" caption="Clothing"/>
    <pivotHierarchy dragToData="1" caption="Footwear"/>
    <pivotHierarchy dragToData="1" caption="Clothing and footwear"/>
    <pivotHierarchy dragToData="1" caption="Housing"/>
    <pivotHierarchy dragToData="1" caption="Fuel and light"/>
    <pivotHierarchy dragToData="1" caption="Household goods and services"/>
    <pivotHierarchy dragToData="1" caption="Health"/>
    <pivotHierarchy dragToData="1" caption="Transport and communication"/>
    <pivotHierarchy dragToData="1" caption="Recreation and amusement"/>
    <pivotHierarchy dragToData="1" caption="Education"/>
    <pivotHierarchy dragToData="1" caption="Personal care and effects"/>
    <pivotHierarchy dragToData="1" caption="Miscellaneous"/>
    <pivotHierarchy dragToData="1"/>
    <pivotHierarchy dragToData="1" caption="Average of General index"/>
    <pivotHierarchy dragToData="1" caption="Average of Miscellaneou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Data!$A$1:$BF$37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6C3A1C-8355-4BC4-BE9E-62E65772384E}" name="PivotTable3" cacheId="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D14:Q28" firstHeaderRow="0" firstDataRow="1" firstDataCol="1"/>
  <pivotFields count="14">
    <pivotField axis="axisRow" allDrilled="1" subtotalTop="0" showAll="0" dataSourceSort="1" defaultSubtotal="0" defaultAttributeDrillState="1">
      <items count="13">
        <item s="1" x="0"/>
        <item s="1" x="1"/>
        <item s="1" x="2"/>
        <item s="1" x="3"/>
        <item s="1" x="4"/>
        <item s="1" x="5"/>
        <item s="1" x="6"/>
        <item s="1" x="7"/>
        <item s="1" x="8"/>
        <item s="1" x="9"/>
        <item s="1" x="10"/>
        <item s="1" x="11"/>
        <item s="1" x="12"/>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14">
    <i>
      <x/>
    </i>
    <i>
      <x v="1"/>
    </i>
    <i>
      <x v="2"/>
    </i>
    <i>
      <x v="3"/>
    </i>
    <i>
      <x v="4"/>
    </i>
    <i>
      <x v="5"/>
    </i>
    <i>
      <x v="6"/>
    </i>
    <i>
      <x v="7"/>
    </i>
    <i>
      <x v="8"/>
    </i>
    <i>
      <x v="9"/>
    </i>
    <i>
      <x v="10"/>
    </i>
    <i>
      <x v="11"/>
    </i>
    <i>
      <x v="12"/>
    </i>
    <i t="grand">
      <x/>
    </i>
  </rowItems>
  <colFields count="1">
    <field x="-2"/>
  </colFields>
  <colItems count="13">
    <i>
      <x/>
    </i>
    <i i="1">
      <x v="1"/>
    </i>
    <i i="2">
      <x v="2"/>
    </i>
    <i i="3">
      <x v="3"/>
    </i>
    <i i="4">
      <x v="4"/>
    </i>
    <i i="5">
      <x v="5"/>
    </i>
    <i i="6">
      <x v="6"/>
    </i>
    <i i="7">
      <x v="7"/>
    </i>
    <i i="8">
      <x v="8"/>
    </i>
    <i i="9">
      <x v="9"/>
    </i>
    <i i="10">
      <x v="10"/>
    </i>
    <i i="11">
      <x v="11"/>
    </i>
    <i i="12">
      <x v="12"/>
    </i>
  </colItems>
  <dataFields count="13">
    <dataField name="Sum of Cereals and products" fld="1" baseField="0" baseItem="0"/>
    <dataField name="Sum of Meat and fish" fld="2" baseField="0" baseItem="0"/>
    <dataField name="Sum of Egg" fld="3" baseField="0" baseItem="0"/>
    <dataField name="Sum of Milk and products" fld="4" baseField="0" baseItem="0"/>
    <dataField name="Sum of Oils and fats" fld="5" baseField="0" baseItem="0"/>
    <dataField name="Sum of Fruits" fld="6" baseField="0" baseItem="0"/>
    <dataField name="Sum of Vegetables" fld="7" baseField="0" baseItem="0"/>
    <dataField name="Sum of Pulses and products" fld="8" baseField="0" baseItem="0"/>
    <dataField name="Sum of Sugar and Confectionery" fld="9" baseField="0" baseItem="0"/>
    <dataField name="Sum of Spices" fld="10" baseField="0" baseItem="0"/>
    <dataField name="Sum of Non-alcoholic beverages" fld="11" baseField="0" baseItem="0"/>
    <dataField name="Sum of Prepared meals, snacks, sweets etc." fld="12" baseField="0" baseItem="0"/>
    <dataField name="Sum of Food and beverages" fld="13" baseField="0" baseItem="0"/>
  </dataFields>
  <pivotHierarchies count="1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General index"/>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Data!$A$1:$BF$37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A31B99-0EBE-4522-8B43-12F4E0C0A14E}" name="PivotTable26" cacheId="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F7:I31" firstHeaderRow="0" firstDataRow="1" firstDataCol="1"/>
  <pivotFields count="5">
    <pivotField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23">
        <item s="1" x="0"/>
        <item s="1" x="1"/>
        <item s="1" x="2"/>
        <item s="1" x="3"/>
        <item s="1" x="4"/>
        <item s="1" x="5"/>
        <item s="1" x="6"/>
        <item s="1" x="7"/>
        <item s="1" x="8"/>
        <item s="1" x="9"/>
        <item s="1" x="10"/>
        <item s="1" x="11"/>
        <item s="1" x="12"/>
        <item s="1" x="13"/>
        <item s="1" x="14"/>
        <item s="1" x="15"/>
        <item s="1" x="16"/>
        <item s="1" x="17"/>
        <item s="1" x="18"/>
        <item s="1" x="19"/>
        <item s="1" x="20"/>
        <item s="1" x="21"/>
        <item s="1" x="22"/>
      </items>
    </pivotField>
  </pivotFields>
  <rowFields count="1">
    <field x="4"/>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3">
    <i>
      <x/>
    </i>
    <i i="1">
      <x v="1"/>
    </i>
    <i i="2">
      <x v="2"/>
    </i>
  </colItems>
  <dataFields count="3">
    <dataField name="Sum of Food" fld="1" baseField="0" baseItem="0"/>
    <dataField name="Sum of Healthcare" fld="2" baseField="0" baseItem="0"/>
    <dataField name="Sum of Essential" fld="3" baseField="0" baseItem="0"/>
  </dataFields>
  <pivotHierarchies count="1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sis- Problem 4!$BZ$1:$DI$373">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312099-9B16-472E-BE9C-430668D60696}" name="PivotTable5" cacheId="6"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3" rowHeaderCaption="Month &amp; Year">
  <location ref="B42:AB71" firstHeaderRow="0" firstDataRow="1" firstDataCol="1"/>
  <pivotFields count="27">
    <pivotField axis="axisRow" allDrilled="1" subtotalTop="0" showAll="0" dataSourceSort="1" defaultSubtotal="0" defaultAttributeDrillState="1">
      <items count="29">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rowItems>
  <colFields count="1">
    <field x="-2"/>
  </colFields>
  <colItems count="26">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colItems>
  <dataFields count="26">
    <dataField name="Cereals and products" fld="1" baseField="0" baseItem="0"/>
    <dataField name="Meat and fish" fld="2" baseField="0" baseItem="0"/>
    <dataField name="Egg" fld="3" baseField="0" baseItem="0"/>
    <dataField name="Milk and products" fld="4" baseField="0" baseItem="0"/>
    <dataField name="Oils and fats" fld="5" baseField="0" baseItem="0"/>
    <dataField name="Fruits" fld="6" baseField="0" baseItem="0"/>
    <dataField name="Vegetables" fld="7" baseField="0" baseItem="0"/>
    <dataField name="Pulses and products" fld="8" baseField="0" baseItem="0"/>
    <dataField name="Sugar and Confectionery" fld="9" baseField="0" baseItem="0"/>
    <dataField name="Spices" fld="10" baseField="0" baseItem="0"/>
    <dataField name="Non-alcoholic beverages" fld="11" baseField="0" baseItem="0"/>
    <dataField name="Prepared meals, snacks, sweets etc." fld="12" baseField="0" baseItem="0"/>
    <dataField name="Food and beverages" fld="13" baseField="0" baseItem="0"/>
    <dataField name="Pan, tobacco and intoxicants" fld="14" baseField="0" baseItem="0"/>
    <dataField name="Clothing" fld="15" baseField="0" baseItem="0"/>
    <dataField name="Footwear" fld="16" baseField="0" baseItem="0"/>
    <dataField name="Clothing and footwear" fld="17" baseField="0" baseItem="0"/>
    <dataField name="Housing" fld="18" baseField="0" baseItem="0"/>
    <dataField name="Fuel and light" fld="19" baseField="0" baseItem="0"/>
    <dataField name="Household goods and services" fld="20" baseField="0" baseItem="0"/>
    <dataField name="Health" fld="21" baseField="0" baseItem="0"/>
    <dataField name="Transport and communication" fld="22" baseField="0" baseItem="0"/>
    <dataField name="Recreation and amusement" fld="23" baseField="0" baseItem="0"/>
    <dataField name="Education" fld="24" baseField="0" baseItem="0"/>
    <dataField name="Personal care and effects" fld="25" baseField="0" baseItem="0"/>
    <dataField name="Miscellaneous" fld="26" baseField="0" baseItem="0"/>
  </dataFields>
  <pivotHierarchies count="1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ereals and products"/>
    <pivotHierarchy dragToData="1"/>
    <pivotHierarchy dragToData="1" caption="Meat and fish"/>
    <pivotHierarchy dragToData="1"/>
    <pivotHierarchy dragToData="1" caption="Egg"/>
    <pivotHierarchy dragToData="1"/>
    <pivotHierarchy dragToData="1" caption="Milk and products"/>
    <pivotHierarchy dragToData="1"/>
    <pivotHierarchy dragToData="1" caption="Oils and fats"/>
    <pivotHierarchy dragToData="1"/>
    <pivotHierarchy dragToData="1" caption="Fruits"/>
    <pivotHierarchy dragToData="1"/>
    <pivotHierarchy dragToData="1" caption="Vegetables"/>
    <pivotHierarchy dragToData="1"/>
    <pivotHierarchy dragToData="1" caption="Pulses and products"/>
    <pivotHierarchy dragToData="1"/>
    <pivotHierarchy dragToData="1"/>
    <pivotHierarchy dragToData="1" caption="Sugar and Confectionery"/>
    <pivotHierarchy dragToData="1" caption="Spices"/>
    <pivotHierarchy dragToData="1" caption="Non-alcoholic beverages"/>
    <pivotHierarchy dragToData="1" caption="Prepared meals, snacks, sweets etc."/>
    <pivotHierarchy dragToData="1" caption="Food and beverages"/>
    <pivotHierarchy dragToData="1" caption="Pan, tobacco and intoxicants"/>
    <pivotHierarchy dragToData="1" caption="Clothing"/>
    <pivotHierarchy dragToData="1" caption="Footwear"/>
    <pivotHierarchy dragToData="1" caption="Clothing and footwear"/>
    <pivotHierarchy dragToData="1" caption="Housing"/>
    <pivotHierarchy dragToData="1" caption="Fuel and light"/>
    <pivotHierarchy dragToData="1" caption="Household goods and services"/>
    <pivotHierarchy dragToData="1" caption="Health"/>
    <pivotHierarchy dragToData="1" caption="Transport and communication"/>
    <pivotHierarchy dragToData="1" caption="Recreation and amusement"/>
    <pivotHierarchy dragToData="1" caption="Education"/>
    <pivotHierarchy dragToData="1" caption="Personal care and effects"/>
    <pivotHierarchy dragToData="1" caption="Miscellaneou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Data!$A$1:$BF$37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08F1464-A275-46C3-A774-D33EEEC9B20E}" autoFormatId="16" applyNumberFormats="0" applyBorderFormats="0" applyFontFormats="0" applyPatternFormats="0" applyAlignmentFormats="0" applyWidthHeightFormats="0">
  <queryTableRefresh nextId="31">
    <queryTableFields count="30">
      <queryTableField id="1" name="Sector" tableColumnId="1"/>
      <queryTableField id="2" name="Year" tableColumnId="2"/>
      <queryTableField id="3" name="Month" tableColumnId="3"/>
      <queryTableField id="4" name="Cereals and products" tableColumnId="4"/>
      <queryTableField id="5" name="Meat and fish" tableColumnId="5"/>
      <queryTableField id="6" name="Egg" tableColumnId="6"/>
      <queryTableField id="7" name="Milk and products" tableColumnId="7"/>
      <queryTableField id="8" name="Oils and fats" tableColumnId="8"/>
      <queryTableField id="9" name="Fruits" tableColumnId="9"/>
      <queryTableField id="10" name="Vegetables" tableColumnId="10"/>
      <queryTableField id="11" name="Pulses and products" tableColumnId="11"/>
      <queryTableField id="12" name="Sugar and Confectionery" tableColumnId="12"/>
      <queryTableField id="13" name="Spices" tableColumnId="13"/>
      <queryTableField id="14" name="Non-alcoholic beverages" tableColumnId="14"/>
      <queryTableField id="15" name="Prepared meals, snacks, sweets etc." tableColumnId="15"/>
      <queryTableField id="16" name="Food and beverages" tableColumnId="16"/>
      <queryTableField id="17" name="Pan, tobacco and intoxicants" tableColumnId="17"/>
      <queryTableField id="18" name="Clothing" tableColumnId="18"/>
      <queryTableField id="19" name="Footwear" tableColumnId="19"/>
      <queryTableField id="20" name="Clothing and footwear" tableColumnId="20"/>
      <queryTableField id="21" name="Housing" tableColumnId="21"/>
      <queryTableField id="22" name="Fuel and light" tableColumnId="22"/>
      <queryTableField id="23" name="Household goods and services" tableColumnId="23"/>
      <queryTableField id="24" name="Health" tableColumnId="24"/>
      <queryTableField id="25" name="Transport and communication" tableColumnId="25"/>
      <queryTableField id="26" name="Recreation and amusement" tableColumnId="26"/>
      <queryTableField id="27" name="Education" tableColumnId="27"/>
      <queryTableField id="28" name="Personal care and effects" tableColumnId="28"/>
      <queryTableField id="29" name="Miscellaneous" tableColumnId="29"/>
      <queryTableField id="30" name="General index" tableColumnId="3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ies" xr10:uid="{FA5B8500-A760-40BF-B186-8FF687E8CE75}" sourceName="Sub Categories">
  <extLst>
    <x:ext xmlns:x15="http://schemas.microsoft.com/office/spreadsheetml/2010/11/main" uri="{2F2917AC-EB37-4324-AD4E-5DD8C200BD13}">
      <x15:tableSlicerCache tableId="3"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 Categories" xr10:uid="{1E4C0A66-F0AE-450F-9F46-4B23125DDC54}" cache="Slicer_Sub_Categories" caption="Sub Categories" startItem="1" style="SlicerStyleLight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36A013-9EC6-452E-AA08-DDEE19A810F4}" name="All_India_Index_Upto_April23__1" displayName="All_India_Index_Upto_April23__1" ref="A1:AD373" tableType="queryTable" totalsRowShown="0">
  <autoFilter ref="A1:AD373" xr:uid="{1DB080B2-F54E-404B-800D-D573FBF919E4}"/>
  <tableColumns count="30">
    <tableColumn id="1" xr3:uid="{579F8146-7E32-4183-943A-A1B50FBCC81A}" uniqueName="1" name="Sector" queryTableFieldId="1"/>
    <tableColumn id="2" xr3:uid="{19722110-8248-4893-94B1-44F572F26D67}" uniqueName="2" name="Year" queryTableFieldId="2"/>
    <tableColumn id="3" xr3:uid="{839B2685-E8EB-4350-A8C8-EF3D12CAAF38}" uniqueName="3" name="Month" queryTableFieldId="3"/>
    <tableColumn id="4" xr3:uid="{EFD34BF0-CA04-4F40-945D-608ACC9A8218}" uniqueName="4" name="Cereals and products" queryTableFieldId="4"/>
    <tableColumn id="5" xr3:uid="{E15A4D27-3218-462C-BD74-84D8F9E9AD4F}" uniqueName="5" name="Meat and fish" queryTableFieldId="5"/>
    <tableColumn id="6" xr3:uid="{DBFBEB12-8C03-4898-A4C3-4E34D76535FC}" uniqueName="6" name="Egg" queryTableFieldId="6"/>
    <tableColumn id="7" xr3:uid="{CD83EC62-44DC-48C0-A475-37F2365811C1}" uniqueName="7" name="Milk and products" queryTableFieldId="7"/>
    <tableColumn id="8" xr3:uid="{CB74F36A-1259-44E8-A077-7BF6489052C9}" uniqueName="8" name="Oils and fats" queryTableFieldId="8"/>
    <tableColumn id="9" xr3:uid="{9A93D466-EAAD-4ED0-A98D-04037A45C191}" uniqueName="9" name="Fruits" queryTableFieldId="9"/>
    <tableColumn id="10" xr3:uid="{F6327A4F-14FB-47AE-A79E-CB386C0A3B22}" uniqueName="10" name="Vegetables" queryTableFieldId="10"/>
    <tableColumn id="11" xr3:uid="{610EEF19-98D1-46CE-BF00-F52AC5F7CCAF}" uniqueName="11" name="Pulses and products" queryTableFieldId="11"/>
    <tableColumn id="12" xr3:uid="{BADEF6BD-4980-45F6-A92C-6E199B6B7F12}" uniqueName="12" name="Sugar and Confectionery" queryTableFieldId="12"/>
    <tableColumn id="13" xr3:uid="{8643C8ED-1244-4D70-8602-3BF0426CBBE7}" uniqueName="13" name="Spices" queryTableFieldId="13"/>
    <tableColumn id="14" xr3:uid="{1CAB535E-373D-4385-B551-E02AB75F53B9}" uniqueName="14" name="Non-alcoholic beverages" queryTableFieldId="14"/>
    <tableColumn id="15" xr3:uid="{E148043A-5A23-4EAB-B2C0-D08C34D8F282}" uniqueName="15" name="Prepared meals, snacks, sweets etc." queryTableFieldId="15"/>
    <tableColumn id="16" xr3:uid="{720213A7-CC61-4DD4-BFBB-C4DF47B7B40D}" uniqueName="16" name="Food and beverages" queryTableFieldId="16"/>
    <tableColumn id="17" xr3:uid="{38541E3C-BF1D-4694-B97D-DF41EF95C051}" uniqueName="17" name="Pan, tobacco and intoxicants" queryTableFieldId="17"/>
    <tableColumn id="18" xr3:uid="{91251784-2BFC-4253-A45C-18ABE8C095E7}" uniqueName="18" name="Clothing" queryTableFieldId="18"/>
    <tableColumn id="19" xr3:uid="{2771CF0E-95D6-4B16-A0AA-DBD3C93FC4CD}" uniqueName="19" name="Footwear" queryTableFieldId="19"/>
    <tableColumn id="20" xr3:uid="{A1B07F35-FF1A-4D3A-8F7B-F8A5EE323E91}" uniqueName="20" name="Clothing and footwear" queryTableFieldId="20"/>
    <tableColumn id="21" xr3:uid="{7CB1B8A7-BA91-4DD4-82FE-780F477D90F9}" uniqueName="21" name="Housing" queryTableFieldId="21"/>
    <tableColumn id="22" xr3:uid="{C78351A7-6859-43C8-B4D8-AA6FB6957EE4}" uniqueName="22" name="Fuel and light" queryTableFieldId="22"/>
    <tableColumn id="23" xr3:uid="{E3F9FBF9-DB2B-4915-8911-E20FD5D688B1}" uniqueName="23" name="Household goods and services" queryTableFieldId="23"/>
    <tableColumn id="24" xr3:uid="{BA64F294-037E-45B0-9DD3-5CE2DBDC5B21}" uniqueName="24" name="Health" queryTableFieldId="24"/>
    <tableColumn id="25" xr3:uid="{98CA706E-1E64-49A6-A0B6-2BF68B96597D}" uniqueName="25" name="Transport and communication" queryTableFieldId="25"/>
    <tableColumn id="26" xr3:uid="{7C2F07B8-22E1-4A30-AD5C-3F88EE12099F}" uniqueName="26" name="Recreation and amusement" queryTableFieldId="26"/>
    <tableColumn id="27" xr3:uid="{FC2E8D0D-C52D-486E-9574-F663510E4520}" uniqueName="27" name="Education" queryTableFieldId="27"/>
    <tableColumn id="28" xr3:uid="{877DD9A6-F4F4-460D-A9CB-63C18372DFDE}" uniqueName="28" name="Personal care and effects" queryTableFieldId="28"/>
    <tableColumn id="29" xr3:uid="{57820258-EFE6-4B05-93CA-D8DDB55CD958}" uniqueName="29" name="Miscellaneous" queryTableFieldId="29"/>
    <tableColumn id="30" xr3:uid="{4D8D59B0-1B5B-4B04-980A-7717873DA4D3}" uniqueName="30" name="General index" queryTableFieldId="3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02FCB4-44DF-4E8D-AA60-AA5467F4DD65}" name="Table3" displayName="Table3" ref="A45:H71" totalsRowShown="0" headerRowDxfId="1">
  <autoFilter ref="A45:H71" xr:uid="{F74FD304-13CC-43C5-9CBF-23858489045A}"/>
  <tableColumns count="8">
    <tableColumn id="1" xr3:uid="{C8684DD0-8B7B-442A-ACC0-6731C6DFF881}" name="Sub Categories" dataDxfId="0"/>
    <tableColumn id="2" xr3:uid="{92B88021-9B0B-4BBE-9B68-0C273EE09ADC}" name="2017"/>
    <tableColumn id="3" xr3:uid="{0A094950-62DD-460C-856F-BDDB6845C177}" name="2018"/>
    <tableColumn id="4" xr3:uid="{723E430A-BEE8-4117-B87B-CE1C5F36DAD7}" name="2019"/>
    <tableColumn id="5" xr3:uid="{922B8D79-EEBE-4B24-A1FF-3D831706990A}" name="2020"/>
    <tableColumn id="6" xr3:uid="{F6D485AB-B56C-40EA-85BB-AC983DCAC146}" name="2021"/>
    <tableColumn id="7" xr3:uid="{A300D5FA-C611-49AA-B791-B996C24C14E7}" name="2022"/>
    <tableColumn id="8" xr3:uid="{18423681-C1D6-4D86-8ADB-43DB24D4A7A6}" name="2023"/>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5.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89E61-611D-47FD-8F19-4C8CF9102432}">
  <dimension ref="A1:AD373"/>
  <sheetViews>
    <sheetView workbookViewId="0">
      <selection activeCell="H20" sqref="H20"/>
    </sheetView>
  </sheetViews>
  <sheetFormatPr defaultRowHeight="14.4" x14ac:dyDescent="0.3"/>
  <cols>
    <col min="1" max="1" width="11.21875" bestFit="1" customWidth="1"/>
    <col min="2" max="2" width="6.88671875" bestFit="1" customWidth="1"/>
    <col min="3" max="3" width="10" bestFit="1" customWidth="1"/>
    <col min="4" max="4" width="21" bestFit="1" customWidth="1"/>
    <col min="5" max="5" width="14.77734375" bestFit="1" customWidth="1"/>
    <col min="6" max="6" width="6.21875" bestFit="1" customWidth="1"/>
    <col min="7" max="7" width="18.5546875" bestFit="1" customWidth="1"/>
    <col min="8" max="8" width="13.44140625" bestFit="1" customWidth="1"/>
    <col min="9" max="9" width="7.77734375" bestFit="1" customWidth="1"/>
    <col min="10" max="10" width="12.44140625" bestFit="1" customWidth="1"/>
    <col min="11" max="11" width="20.21875" bestFit="1" customWidth="1"/>
    <col min="12" max="12" width="24.33203125" bestFit="1" customWidth="1"/>
    <col min="13" max="13" width="8.44140625" bestFit="1" customWidth="1"/>
    <col min="14" max="14" width="24.21875" bestFit="1" customWidth="1"/>
    <col min="15" max="15" width="33.5546875" bestFit="1" customWidth="1"/>
    <col min="16" max="16" width="20.33203125" bestFit="1" customWidth="1"/>
    <col min="17" max="17" width="27.88671875" bestFit="1" customWidth="1"/>
    <col min="18" max="18" width="10.21875" bestFit="1" customWidth="1"/>
    <col min="19" max="19" width="11.109375" bestFit="1" customWidth="1"/>
    <col min="20" max="20" width="22.21875" bestFit="1" customWidth="1"/>
    <col min="21" max="21" width="10" bestFit="1" customWidth="1"/>
    <col min="22" max="22" width="14.44140625" bestFit="1" customWidth="1"/>
    <col min="23" max="23" width="28.88671875" bestFit="1" customWidth="1"/>
    <col min="24" max="24" width="8.6640625" bestFit="1" customWidth="1"/>
    <col min="25" max="25" width="29.109375" bestFit="1" customWidth="1"/>
    <col min="26" max="26" width="26.6640625" bestFit="1" customWidth="1"/>
    <col min="27" max="27" width="11.6640625" bestFit="1" customWidth="1"/>
    <col min="28" max="28" width="24.5546875" bestFit="1" customWidth="1"/>
    <col min="29" max="29" width="15.109375" bestFit="1" customWidth="1"/>
    <col min="30" max="30" width="14.6640625" bestFit="1" customWidth="1"/>
  </cols>
  <sheetData>
    <row r="1" spans="1:3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3">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row>
    <row r="3" spans="1:30" x14ac:dyDescent="0.3">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t="s">
        <v>34</v>
      </c>
      <c r="V3">
        <v>105.4</v>
      </c>
      <c r="W3">
        <v>104.8</v>
      </c>
      <c r="X3">
        <v>104.1</v>
      </c>
      <c r="Y3">
        <v>103.2</v>
      </c>
      <c r="Z3">
        <v>102.9</v>
      </c>
      <c r="AA3">
        <v>103.5</v>
      </c>
      <c r="AB3">
        <v>104.3</v>
      </c>
      <c r="AC3">
        <v>103.7</v>
      </c>
      <c r="AD3">
        <v>104</v>
      </c>
    </row>
    <row r="4" spans="1:30" x14ac:dyDescent="0.3">
      <c r="A4" t="s">
        <v>35</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t="s">
        <v>34</v>
      </c>
      <c r="V4">
        <v>105.5</v>
      </c>
      <c r="W4">
        <v>104.8</v>
      </c>
      <c r="X4">
        <v>104</v>
      </c>
      <c r="Y4">
        <v>103.2</v>
      </c>
      <c r="Z4">
        <v>103.1</v>
      </c>
      <c r="AA4">
        <v>103.6</v>
      </c>
      <c r="AB4">
        <v>104.5</v>
      </c>
      <c r="AC4">
        <v>103.9</v>
      </c>
      <c r="AD4">
        <v>104.6</v>
      </c>
    </row>
    <row r="5" spans="1:30" x14ac:dyDescent="0.3">
      <c r="A5" t="s">
        <v>30</v>
      </c>
      <c r="B5">
        <v>2013</v>
      </c>
      <c r="C5" t="s">
        <v>36</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row>
    <row r="6" spans="1:30" x14ac:dyDescent="0.3">
      <c r="A6" t="s">
        <v>33</v>
      </c>
      <c r="B6">
        <v>2013</v>
      </c>
      <c r="C6" t="s">
        <v>36</v>
      </c>
      <c r="D6">
        <v>112.9</v>
      </c>
      <c r="E6">
        <v>112.9</v>
      </c>
      <c r="F6">
        <v>116.9</v>
      </c>
      <c r="G6">
        <v>104</v>
      </c>
      <c r="H6">
        <v>103.5</v>
      </c>
      <c r="I6">
        <v>103.1</v>
      </c>
      <c r="J6">
        <v>104.9</v>
      </c>
      <c r="K6">
        <v>104.1</v>
      </c>
      <c r="L6">
        <v>103.8</v>
      </c>
      <c r="M6">
        <v>102.3</v>
      </c>
      <c r="N6">
        <v>106</v>
      </c>
      <c r="O6">
        <v>109</v>
      </c>
      <c r="P6">
        <v>107.2</v>
      </c>
      <c r="Q6">
        <v>106</v>
      </c>
      <c r="R6">
        <v>106.6</v>
      </c>
      <c r="S6">
        <v>105.5</v>
      </c>
      <c r="T6">
        <v>106.4</v>
      </c>
      <c r="U6" t="s">
        <v>37</v>
      </c>
      <c r="V6">
        <v>105.7</v>
      </c>
      <c r="W6">
        <v>105.2</v>
      </c>
      <c r="X6">
        <v>104.7</v>
      </c>
      <c r="Y6">
        <v>104.4</v>
      </c>
      <c r="Z6">
        <v>103.3</v>
      </c>
      <c r="AA6">
        <v>103.7</v>
      </c>
      <c r="AB6">
        <v>104.3</v>
      </c>
      <c r="AC6">
        <v>104.3</v>
      </c>
      <c r="AD6">
        <v>104.7</v>
      </c>
    </row>
    <row r="7" spans="1:30" x14ac:dyDescent="0.3">
      <c r="A7" t="s">
        <v>35</v>
      </c>
      <c r="B7">
        <v>2013</v>
      </c>
      <c r="C7" t="s">
        <v>36</v>
      </c>
      <c r="D7">
        <v>110.4</v>
      </c>
      <c r="E7">
        <v>110.2</v>
      </c>
      <c r="F7">
        <v>112.8</v>
      </c>
      <c r="G7">
        <v>104.9</v>
      </c>
      <c r="H7">
        <v>105.5</v>
      </c>
      <c r="I7">
        <v>103.6</v>
      </c>
      <c r="J7">
        <v>103.2</v>
      </c>
      <c r="K7">
        <v>105.3</v>
      </c>
      <c r="L7">
        <v>105.1</v>
      </c>
      <c r="M7">
        <v>102.8</v>
      </c>
      <c r="N7">
        <v>105.5</v>
      </c>
      <c r="O7">
        <v>108.3</v>
      </c>
      <c r="P7">
        <v>106.6</v>
      </c>
      <c r="Q7">
        <v>105.7</v>
      </c>
      <c r="R7">
        <v>106.9</v>
      </c>
      <c r="S7">
        <v>106</v>
      </c>
      <c r="T7">
        <v>106.8</v>
      </c>
      <c r="U7" t="s">
        <v>37</v>
      </c>
      <c r="V7">
        <v>106</v>
      </c>
      <c r="W7">
        <v>105.2</v>
      </c>
      <c r="X7">
        <v>104.5</v>
      </c>
      <c r="Y7">
        <v>104.2</v>
      </c>
      <c r="Z7">
        <v>103.6</v>
      </c>
      <c r="AA7">
        <v>103.9</v>
      </c>
      <c r="AB7">
        <v>104.5</v>
      </c>
      <c r="AC7">
        <v>104.4</v>
      </c>
      <c r="AD7">
        <v>105.3</v>
      </c>
    </row>
    <row r="8" spans="1:30" x14ac:dyDescent="0.3">
      <c r="A8" t="s">
        <v>30</v>
      </c>
      <c r="B8">
        <v>2013</v>
      </c>
      <c r="C8" t="s">
        <v>38</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row>
    <row r="9" spans="1:30" x14ac:dyDescent="0.3">
      <c r="A9" t="s">
        <v>33</v>
      </c>
      <c r="B9">
        <v>2013</v>
      </c>
      <c r="C9" t="s">
        <v>38</v>
      </c>
      <c r="D9">
        <v>113.9</v>
      </c>
      <c r="E9">
        <v>111.4</v>
      </c>
      <c r="F9">
        <v>113.2</v>
      </c>
      <c r="G9">
        <v>104.3</v>
      </c>
      <c r="H9">
        <v>102.7</v>
      </c>
      <c r="I9">
        <v>104.9</v>
      </c>
      <c r="J9">
        <v>103.8</v>
      </c>
      <c r="K9">
        <v>103.5</v>
      </c>
      <c r="L9">
        <v>102.6</v>
      </c>
      <c r="M9">
        <v>102.4</v>
      </c>
      <c r="N9">
        <v>107</v>
      </c>
      <c r="O9">
        <v>109.8</v>
      </c>
      <c r="P9">
        <v>107.3</v>
      </c>
      <c r="Q9">
        <v>106.8</v>
      </c>
      <c r="R9">
        <v>107.2</v>
      </c>
      <c r="S9">
        <v>106</v>
      </c>
      <c r="T9">
        <v>107</v>
      </c>
      <c r="U9" t="s">
        <v>37</v>
      </c>
      <c r="V9">
        <v>106</v>
      </c>
      <c r="W9">
        <v>105.7</v>
      </c>
      <c r="X9">
        <v>105.2</v>
      </c>
      <c r="Y9">
        <v>105.5</v>
      </c>
      <c r="Z9">
        <v>103.5</v>
      </c>
      <c r="AA9">
        <v>103.8</v>
      </c>
      <c r="AB9">
        <v>104.2</v>
      </c>
      <c r="AC9">
        <v>104.9</v>
      </c>
      <c r="AD9">
        <v>105</v>
      </c>
    </row>
    <row r="10" spans="1:30" x14ac:dyDescent="0.3">
      <c r="A10" t="s">
        <v>35</v>
      </c>
      <c r="B10">
        <v>2013</v>
      </c>
      <c r="C10" t="s">
        <v>38</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t="s">
        <v>37</v>
      </c>
      <c r="V10">
        <v>106.1</v>
      </c>
      <c r="W10">
        <v>105.6</v>
      </c>
      <c r="X10">
        <v>104.9</v>
      </c>
      <c r="Y10">
        <v>105.1</v>
      </c>
      <c r="Z10">
        <v>103.7</v>
      </c>
      <c r="AA10">
        <v>104</v>
      </c>
      <c r="AB10">
        <v>104.3</v>
      </c>
      <c r="AC10">
        <v>104.7</v>
      </c>
      <c r="AD10">
        <v>105.5</v>
      </c>
    </row>
    <row r="11" spans="1:30" x14ac:dyDescent="0.3">
      <c r="A11" t="s">
        <v>30</v>
      </c>
      <c r="B11">
        <v>2013</v>
      </c>
      <c r="C11" t="s">
        <v>39</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row>
    <row r="12" spans="1:30" x14ac:dyDescent="0.3">
      <c r="A12" t="s">
        <v>33</v>
      </c>
      <c r="B12">
        <v>2013</v>
      </c>
      <c r="C12" t="s">
        <v>39</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t="s">
        <v>40</v>
      </c>
      <c r="V12">
        <v>106.4</v>
      </c>
      <c r="W12">
        <v>106.5</v>
      </c>
      <c r="X12">
        <v>105.7</v>
      </c>
      <c r="Y12">
        <v>105</v>
      </c>
      <c r="Z12">
        <v>104</v>
      </c>
      <c r="AA12">
        <v>105.2</v>
      </c>
      <c r="AB12">
        <v>103.2</v>
      </c>
      <c r="AC12">
        <v>105.1</v>
      </c>
      <c r="AD12">
        <v>105.7</v>
      </c>
    </row>
    <row r="13" spans="1:30" x14ac:dyDescent="0.3">
      <c r="A13" t="s">
        <v>35</v>
      </c>
      <c r="B13">
        <v>2013</v>
      </c>
      <c r="C13" t="s">
        <v>39</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t="s">
        <v>40</v>
      </c>
      <c r="V13">
        <v>106.5</v>
      </c>
      <c r="W13">
        <v>106.3</v>
      </c>
      <c r="X13">
        <v>105.3</v>
      </c>
      <c r="Y13">
        <v>104.7</v>
      </c>
      <c r="Z13">
        <v>104.2</v>
      </c>
      <c r="AA13">
        <v>105</v>
      </c>
      <c r="AB13">
        <v>102.9</v>
      </c>
      <c r="AC13">
        <v>104.8</v>
      </c>
      <c r="AD13">
        <v>106.1</v>
      </c>
    </row>
    <row r="14" spans="1:30" x14ac:dyDescent="0.3">
      <c r="A14" t="s">
        <v>30</v>
      </c>
      <c r="B14">
        <v>2013</v>
      </c>
      <c r="C14" t="s">
        <v>41</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row>
    <row r="15" spans="1:30" x14ac:dyDescent="0.3">
      <c r="A15" t="s">
        <v>33</v>
      </c>
      <c r="B15">
        <v>2013</v>
      </c>
      <c r="C15" t="s">
        <v>41</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t="s">
        <v>40</v>
      </c>
      <c r="V15">
        <v>107.2</v>
      </c>
      <c r="W15">
        <v>107.1</v>
      </c>
      <c r="X15">
        <v>106.2</v>
      </c>
      <c r="Y15">
        <v>103.9</v>
      </c>
      <c r="Z15">
        <v>104.6</v>
      </c>
      <c r="AA15">
        <v>105.7</v>
      </c>
      <c r="AB15">
        <v>102.6</v>
      </c>
      <c r="AC15">
        <v>104.9</v>
      </c>
      <c r="AD15">
        <v>106.6</v>
      </c>
    </row>
    <row r="16" spans="1:30" x14ac:dyDescent="0.3">
      <c r="A16" t="s">
        <v>35</v>
      </c>
      <c r="B16">
        <v>2013</v>
      </c>
      <c r="C16" t="s">
        <v>41</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t="s">
        <v>40</v>
      </c>
      <c r="V16">
        <v>107.4</v>
      </c>
      <c r="W16">
        <v>106.9</v>
      </c>
      <c r="X16">
        <v>105.9</v>
      </c>
      <c r="Y16">
        <v>104</v>
      </c>
      <c r="Z16">
        <v>104.8</v>
      </c>
      <c r="AA16">
        <v>105.6</v>
      </c>
      <c r="AB16">
        <v>102.3</v>
      </c>
      <c r="AC16">
        <v>104.8</v>
      </c>
      <c r="AD16">
        <v>106.9</v>
      </c>
    </row>
    <row r="17" spans="1:30" x14ac:dyDescent="0.3">
      <c r="A17" t="s">
        <v>30</v>
      </c>
      <c r="B17">
        <v>2013</v>
      </c>
      <c r="C17" t="s">
        <v>42</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row>
    <row r="18" spans="1:30" x14ac:dyDescent="0.3">
      <c r="A18" t="s">
        <v>33</v>
      </c>
      <c r="B18">
        <v>2013</v>
      </c>
      <c r="C18" t="s">
        <v>42</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t="s">
        <v>43</v>
      </c>
      <c r="V18">
        <v>108</v>
      </c>
      <c r="W18">
        <v>107.7</v>
      </c>
      <c r="X18">
        <v>106.5</v>
      </c>
      <c r="Y18">
        <v>105.2</v>
      </c>
      <c r="Z18">
        <v>105.2</v>
      </c>
      <c r="AA18">
        <v>108.1</v>
      </c>
      <c r="AB18">
        <v>103.3</v>
      </c>
      <c r="AC18">
        <v>106.1</v>
      </c>
      <c r="AD18">
        <v>109.7</v>
      </c>
    </row>
    <row r="19" spans="1:30" x14ac:dyDescent="0.3">
      <c r="A19" t="s">
        <v>35</v>
      </c>
      <c r="B19">
        <v>2013</v>
      </c>
      <c r="C19" t="s">
        <v>42</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t="s">
        <v>43</v>
      </c>
      <c r="V19">
        <v>108.3</v>
      </c>
      <c r="W19">
        <v>107.6</v>
      </c>
      <c r="X19">
        <v>106.4</v>
      </c>
      <c r="Y19">
        <v>105.1</v>
      </c>
      <c r="Z19">
        <v>105.4</v>
      </c>
      <c r="AA19">
        <v>107.4</v>
      </c>
      <c r="AB19">
        <v>102.8</v>
      </c>
      <c r="AC19">
        <v>105.8</v>
      </c>
      <c r="AD19">
        <v>109.3</v>
      </c>
    </row>
    <row r="20" spans="1:30" x14ac:dyDescent="0.3">
      <c r="A20" t="s">
        <v>30</v>
      </c>
      <c r="B20">
        <v>2013</v>
      </c>
      <c r="C20" t="s">
        <v>44</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row>
    <row r="21" spans="1:30" x14ac:dyDescent="0.3">
      <c r="A21" t="s">
        <v>33</v>
      </c>
      <c r="B21">
        <v>2013</v>
      </c>
      <c r="C21" t="s">
        <v>44</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t="s">
        <v>45</v>
      </c>
      <c r="V21">
        <v>108.6</v>
      </c>
      <c r="W21">
        <v>108.1</v>
      </c>
      <c r="X21">
        <v>107.1</v>
      </c>
      <c r="Y21">
        <v>107.3</v>
      </c>
      <c r="Z21">
        <v>105.9</v>
      </c>
      <c r="AA21">
        <v>110.1</v>
      </c>
      <c r="AB21">
        <v>103.2</v>
      </c>
      <c r="AC21">
        <v>107.3</v>
      </c>
      <c r="AD21">
        <v>111.4</v>
      </c>
    </row>
    <row r="22" spans="1:30" x14ac:dyDescent="0.3">
      <c r="A22" t="s">
        <v>35</v>
      </c>
      <c r="B22">
        <v>2013</v>
      </c>
      <c r="C22" t="s">
        <v>44</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t="s">
        <v>45</v>
      </c>
      <c r="V22">
        <v>109.2</v>
      </c>
      <c r="W22">
        <v>108.2</v>
      </c>
      <c r="X22">
        <v>107</v>
      </c>
      <c r="Y22">
        <v>107.1</v>
      </c>
      <c r="Z22">
        <v>106.1</v>
      </c>
      <c r="AA22">
        <v>109.1</v>
      </c>
      <c r="AB22">
        <v>102.8</v>
      </c>
      <c r="AC22">
        <v>106.9</v>
      </c>
      <c r="AD22">
        <v>111</v>
      </c>
    </row>
    <row r="23" spans="1:30" x14ac:dyDescent="0.3">
      <c r="A23" t="s">
        <v>30</v>
      </c>
      <c r="B23">
        <v>2013</v>
      </c>
      <c r="C23" t="s">
        <v>46</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row>
    <row r="24" spans="1:30" x14ac:dyDescent="0.3">
      <c r="A24" t="s">
        <v>33</v>
      </c>
      <c r="B24">
        <v>2013</v>
      </c>
      <c r="C24" t="s">
        <v>46</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t="s">
        <v>47</v>
      </c>
      <c r="V24">
        <v>109.3</v>
      </c>
      <c r="W24">
        <v>108.7</v>
      </c>
      <c r="X24">
        <v>107.6</v>
      </c>
      <c r="Y24">
        <v>108.1</v>
      </c>
      <c r="Z24">
        <v>106.5</v>
      </c>
      <c r="AA24">
        <v>110.8</v>
      </c>
      <c r="AB24">
        <v>106</v>
      </c>
      <c r="AC24">
        <v>108.3</v>
      </c>
      <c r="AD24">
        <v>112.7</v>
      </c>
    </row>
    <row r="25" spans="1:30" x14ac:dyDescent="0.3">
      <c r="A25" t="s">
        <v>35</v>
      </c>
      <c r="B25">
        <v>2013</v>
      </c>
      <c r="C25" t="s">
        <v>46</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t="s">
        <v>47</v>
      </c>
      <c r="V25">
        <v>109.7</v>
      </c>
      <c r="W25">
        <v>108.7</v>
      </c>
      <c r="X25">
        <v>107.5</v>
      </c>
      <c r="Y25">
        <v>108</v>
      </c>
      <c r="Z25">
        <v>106.6</v>
      </c>
      <c r="AA25">
        <v>109.9</v>
      </c>
      <c r="AB25">
        <v>105.4</v>
      </c>
      <c r="AC25">
        <v>107.9</v>
      </c>
      <c r="AD25">
        <v>112.4</v>
      </c>
    </row>
    <row r="26" spans="1:30" x14ac:dyDescent="0.3">
      <c r="A26" t="s">
        <v>30</v>
      </c>
      <c r="B26">
        <v>2013</v>
      </c>
      <c r="C26" t="s">
        <v>48</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row>
    <row r="27" spans="1:30" x14ac:dyDescent="0.3">
      <c r="A27" t="s">
        <v>33</v>
      </c>
      <c r="B27">
        <v>2013</v>
      </c>
      <c r="C27" t="s">
        <v>48</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t="s">
        <v>49</v>
      </c>
      <c r="V27">
        <v>109.5</v>
      </c>
      <c r="W27">
        <v>109.6</v>
      </c>
      <c r="X27">
        <v>107.9</v>
      </c>
      <c r="Y27">
        <v>110.4</v>
      </c>
      <c r="Z27">
        <v>107.4</v>
      </c>
      <c r="AA27">
        <v>111.2</v>
      </c>
      <c r="AB27">
        <v>106.9</v>
      </c>
      <c r="AC27">
        <v>109.4</v>
      </c>
      <c r="AD27">
        <v>113.2</v>
      </c>
    </row>
    <row r="28" spans="1:30" x14ac:dyDescent="0.3">
      <c r="A28" t="s">
        <v>35</v>
      </c>
      <c r="B28">
        <v>2013</v>
      </c>
      <c r="C28" t="s">
        <v>48</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t="s">
        <v>49</v>
      </c>
      <c r="V28">
        <v>110.5</v>
      </c>
      <c r="W28">
        <v>109.6</v>
      </c>
      <c r="X28">
        <v>108.1</v>
      </c>
      <c r="Y28">
        <v>109.9</v>
      </c>
      <c r="Z28">
        <v>107.5</v>
      </c>
      <c r="AA28">
        <v>110.6</v>
      </c>
      <c r="AB28">
        <v>106.8</v>
      </c>
      <c r="AC28">
        <v>109</v>
      </c>
      <c r="AD28">
        <v>113.7</v>
      </c>
    </row>
    <row r="29" spans="1:30" x14ac:dyDescent="0.3">
      <c r="A29" t="s">
        <v>30</v>
      </c>
      <c r="B29">
        <v>2013</v>
      </c>
      <c r="C29" t="s">
        <v>50</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row>
    <row r="30" spans="1:30" x14ac:dyDescent="0.3">
      <c r="A30" t="s">
        <v>33</v>
      </c>
      <c r="B30">
        <v>2013</v>
      </c>
      <c r="C30" t="s">
        <v>50</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t="s">
        <v>51</v>
      </c>
      <c r="V30">
        <v>109.7</v>
      </c>
      <c r="W30">
        <v>110.2</v>
      </c>
      <c r="X30">
        <v>108.2</v>
      </c>
      <c r="Y30">
        <v>109.7</v>
      </c>
      <c r="Z30">
        <v>108</v>
      </c>
      <c r="AA30">
        <v>111.3</v>
      </c>
      <c r="AB30">
        <v>107.3</v>
      </c>
      <c r="AC30">
        <v>109.4</v>
      </c>
      <c r="AD30">
        <v>114</v>
      </c>
    </row>
    <row r="31" spans="1:30" x14ac:dyDescent="0.3">
      <c r="A31" t="s">
        <v>35</v>
      </c>
      <c r="B31">
        <v>2013</v>
      </c>
      <c r="C31" t="s">
        <v>50</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t="s">
        <v>51</v>
      </c>
      <c r="V31">
        <v>110.9</v>
      </c>
      <c r="W31">
        <v>110.3</v>
      </c>
      <c r="X31">
        <v>108.6</v>
      </c>
      <c r="Y31">
        <v>109.5</v>
      </c>
      <c r="Z31">
        <v>108.1</v>
      </c>
      <c r="AA31">
        <v>110.8</v>
      </c>
      <c r="AB31">
        <v>107.4</v>
      </c>
      <c r="AC31">
        <v>109.2</v>
      </c>
      <c r="AD31">
        <v>114.8</v>
      </c>
    </row>
    <row r="32" spans="1:30" x14ac:dyDescent="0.3">
      <c r="A32" t="s">
        <v>30</v>
      </c>
      <c r="B32">
        <v>2013</v>
      </c>
      <c r="C32" t="s">
        <v>52</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x14ac:dyDescent="0.3">
      <c r="A33" t="s">
        <v>33</v>
      </c>
      <c r="B33">
        <v>2013</v>
      </c>
      <c r="C33" t="s">
        <v>53</v>
      </c>
      <c r="D33">
        <v>119.8</v>
      </c>
      <c r="E33">
        <v>116.3</v>
      </c>
      <c r="F33">
        <v>122.6</v>
      </c>
      <c r="G33">
        <v>112</v>
      </c>
      <c r="H33">
        <v>103.2</v>
      </c>
      <c r="I33">
        <v>110</v>
      </c>
      <c r="J33">
        <v>192.8</v>
      </c>
      <c r="K33">
        <v>106.3</v>
      </c>
      <c r="L33">
        <v>99.5</v>
      </c>
      <c r="M33">
        <v>110.3</v>
      </c>
      <c r="N33">
        <v>111.8</v>
      </c>
      <c r="O33">
        <v>117.1</v>
      </c>
      <c r="P33">
        <v>122.9</v>
      </c>
      <c r="Q33">
        <v>114.1</v>
      </c>
      <c r="R33">
        <v>113.5</v>
      </c>
      <c r="S33">
        <v>110.3</v>
      </c>
      <c r="T33">
        <v>113</v>
      </c>
      <c r="U33" t="s">
        <v>54</v>
      </c>
      <c r="V33">
        <v>110</v>
      </c>
      <c r="W33">
        <v>110.9</v>
      </c>
      <c r="X33">
        <v>108.6</v>
      </c>
      <c r="Y33">
        <v>109.5</v>
      </c>
      <c r="Z33">
        <v>108.5</v>
      </c>
      <c r="AA33">
        <v>111.3</v>
      </c>
      <c r="AB33">
        <v>107.9</v>
      </c>
      <c r="AC33">
        <v>109.6</v>
      </c>
      <c r="AD33">
        <v>115</v>
      </c>
    </row>
    <row r="34" spans="1:30" x14ac:dyDescent="0.3">
      <c r="A34" t="s">
        <v>35</v>
      </c>
      <c r="B34">
        <v>2013</v>
      </c>
      <c r="C34" t="s">
        <v>53</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t="s">
        <v>54</v>
      </c>
      <c r="V34">
        <v>111.6</v>
      </c>
      <c r="W34">
        <v>111.1</v>
      </c>
      <c r="X34">
        <v>109.3</v>
      </c>
      <c r="Y34">
        <v>109.5</v>
      </c>
      <c r="Z34">
        <v>108.6</v>
      </c>
      <c r="AA34">
        <v>111.2</v>
      </c>
      <c r="AB34">
        <v>108.1</v>
      </c>
      <c r="AC34">
        <v>109.7</v>
      </c>
      <c r="AD34">
        <v>116.3</v>
      </c>
    </row>
    <row r="35" spans="1:30" x14ac:dyDescent="0.3">
      <c r="A35" t="s">
        <v>30</v>
      </c>
      <c r="B35">
        <v>2013</v>
      </c>
      <c r="C35" t="s">
        <v>55</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x14ac:dyDescent="0.3">
      <c r="A36" t="s">
        <v>33</v>
      </c>
      <c r="B36">
        <v>2013</v>
      </c>
      <c r="C36" t="s">
        <v>55</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t="s">
        <v>56</v>
      </c>
      <c r="V36">
        <v>110.4</v>
      </c>
      <c r="W36">
        <v>111.3</v>
      </c>
      <c r="X36">
        <v>109</v>
      </c>
      <c r="Y36">
        <v>109.7</v>
      </c>
      <c r="Z36">
        <v>108.9</v>
      </c>
      <c r="AA36">
        <v>111.4</v>
      </c>
      <c r="AB36">
        <v>107.7</v>
      </c>
      <c r="AC36">
        <v>109.8</v>
      </c>
      <c r="AD36">
        <v>113.3</v>
      </c>
    </row>
    <row r="37" spans="1:30" x14ac:dyDescent="0.3">
      <c r="A37" t="s">
        <v>35</v>
      </c>
      <c r="B37">
        <v>2013</v>
      </c>
      <c r="C37" t="s">
        <v>55</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t="s">
        <v>56</v>
      </c>
      <c r="V37">
        <v>111.9</v>
      </c>
      <c r="W37">
        <v>111.7</v>
      </c>
      <c r="X37">
        <v>109.7</v>
      </c>
      <c r="Y37">
        <v>109.8</v>
      </c>
      <c r="Z37">
        <v>109</v>
      </c>
      <c r="AA37">
        <v>111.5</v>
      </c>
      <c r="AB37">
        <v>107.9</v>
      </c>
      <c r="AC37">
        <v>110</v>
      </c>
      <c r="AD37">
        <v>114.5</v>
      </c>
    </row>
    <row r="38" spans="1:30" x14ac:dyDescent="0.3">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x14ac:dyDescent="0.3">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t="s">
        <v>57</v>
      </c>
      <c r="V39">
        <v>111</v>
      </c>
      <c r="W39">
        <v>111.9</v>
      </c>
      <c r="X39">
        <v>109.7</v>
      </c>
      <c r="Y39">
        <v>110.8</v>
      </c>
      <c r="Z39">
        <v>109.8</v>
      </c>
      <c r="AA39">
        <v>111.5</v>
      </c>
      <c r="AB39">
        <v>108</v>
      </c>
      <c r="AC39">
        <v>110.5</v>
      </c>
      <c r="AD39">
        <v>112.9</v>
      </c>
    </row>
    <row r="40" spans="1:30" x14ac:dyDescent="0.3">
      <c r="A40" t="s">
        <v>35</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t="s">
        <v>57</v>
      </c>
      <c r="V40">
        <v>112.2</v>
      </c>
      <c r="W40">
        <v>112.3</v>
      </c>
      <c r="X40">
        <v>110.3</v>
      </c>
      <c r="Y40">
        <v>110.7</v>
      </c>
      <c r="Z40">
        <v>109.7</v>
      </c>
      <c r="AA40">
        <v>111.6</v>
      </c>
      <c r="AB40">
        <v>108.2</v>
      </c>
      <c r="AC40">
        <v>110.6</v>
      </c>
      <c r="AD40">
        <v>113.6</v>
      </c>
    </row>
    <row r="41" spans="1:30" x14ac:dyDescent="0.3">
      <c r="A41" t="s">
        <v>30</v>
      </c>
      <c r="B41">
        <v>2014</v>
      </c>
      <c r="C41" t="s">
        <v>36</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x14ac:dyDescent="0.3">
      <c r="A42" t="s">
        <v>33</v>
      </c>
      <c r="B42">
        <v>2014</v>
      </c>
      <c r="C42" t="s">
        <v>36</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t="s">
        <v>58</v>
      </c>
      <c r="V42">
        <v>111.1</v>
      </c>
      <c r="W42">
        <v>112.6</v>
      </c>
      <c r="X42">
        <v>110.4</v>
      </c>
      <c r="Y42">
        <v>111.3</v>
      </c>
      <c r="Z42">
        <v>110.3</v>
      </c>
      <c r="AA42">
        <v>111.6</v>
      </c>
      <c r="AB42">
        <v>108.7</v>
      </c>
      <c r="AC42">
        <v>111</v>
      </c>
      <c r="AD42">
        <v>113.1</v>
      </c>
    </row>
    <row r="43" spans="1:30" x14ac:dyDescent="0.3">
      <c r="A43" t="s">
        <v>35</v>
      </c>
      <c r="B43">
        <v>2014</v>
      </c>
      <c r="C43" t="s">
        <v>36</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t="s">
        <v>58</v>
      </c>
      <c r="V43">
        <v>112.4</v>
      </c>
      <c r="W43">
        <v>112.8</v>
      </c>
      <c r="X43">
        <v>110.7</v>
      </c>
      <c r="Y43">
        <v>111.1</v>
      </c>
      <c r="Z43">
        <v>110.1</v>
      </c>
      <c r="AA43">
        <v>111.8</v>
      </c>
      <c r="AB43">
        <v>108.7</v>
      </c>
      <c r="AC43">
        <v>110.9</v>
      </c>
      <c r="AD43">
        <v>113.6</v>
      </c>
    </row>
    <row r="44" spans="1:30" x14ac:dyDescent="0.3">
      <c r="A44" t="s">
        <v>30</v>
      </c>
      <c r="B44">
        <v>2014</v>
      </c>
      <c r="C44" t="s">
        <v>38</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x14ac:dyDescent="0.3">
      <c r="A45" t="s">
        <v>33</v>
      </c>
      <c r="B45">
        <v>2014</v>
      </c>
      <c r="C45" t="s">
        <v>38</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t="s">
        <v>59</v>
      </c>
      <c r="V45">
        <v>110.9</v>
      </c>
      <c r="W45">
        <v>113</v>
      </c>
      <c r="X45">
        <v>110.8</v>
      </c>
      <c r="Y45">
        <v>111.6</v>
      </c>
      <c r="Z45">
        <v>110.9</v>
      </c>
      <c r="AA45">
        <v>111.8</v>
      </c>
      <c r="AB45">
        <v>109.2</v>
      </c>
      <c r="AC45">
        <v>111.4</v>
      </c>
      <c r="AD45">
        <v>113.7</v>
      </c>
    </row>
    <row r="46" spans="1:30" x14ac:dyDescent="0.3">
      <c r="A46" t="s">
        <v>35</v>
      </c>
      <c r="B46">
        <v>2014</v>
      </c>
      <c r="C46" t="s">
        <v>60</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t="s">
        <v>59</v>
      </c>
      <c r="V46">
        <v>112.5</v>
      </c>
      <c r="W46">
        <v>113.2</v>
      </c>
      <c r="X46">
        <v>111.2</v>
      </c>
      <c r="Y46">
        <v>111.4</v>
      </c>
      <c r="Z46">
        <v>110.6</v>
      </c>
      <c r="AA46">
        <v>112</v>
      </c>
      <c r="AB46">
        <v>109</v>
      </c>
      <c r="AC46">
        <v>111.3</v>
      </c>
      <c r="AD46">
        <v>114.2</v>
      </c>
    </row>
    <row r="47" spans="1:30" x14ac:dyDescent="0.3">
      <c r="A47" t="s">
        <v>30</v>
      </c>
      <c r="B47">
        <v>2014</v>
      </c>
      <c r="C47" t="s">
        <v>39</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x14ac:dyDescent="0.3">
      <c r="A48" t="s">
        <v>33</v>
      </c>
      <c r="B48">
        <v>2014</v>
      </c>
      <c r="C48" t="s">
        <v>39</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t="s">
        <v>61</v>
      </c>
      <c r="V48">
        <v>110.9</v>
      </c>
      <c r="W48">
        <v>113.4</v>
      </c>
      <c r="X48">
        <v>111</v>
      </c>
      <c r="Y48">
        <v>111.2</v>
      </c>
      <c r="Z48">
        <v>111.2</v>
      </c>
      <c r="AA48">
        <v>112.5</v>
      </c>
      <c r="AB48">
        <v>109.1</v>
      </c>
      <c r="AC48">
        <v>111.4</v>
      </c>
      <c r="AD48">
        <v>114.7</v>
      </c>
    </row>
    <row r="49" spans="1:30" x14ac:dyDescent="0.3">
      <c r="A49" t="s">
        <v>35</v>
      </c>
      <c r="B49">
        <v>2014</v>
      </c>
      <c r="C49" t="s">
        <v>39</v>
      </c>
      <c r="D49">
        <v>120.9</v>
      </c>
      <c r="E49">
        <v>119.9</v>
      </c>
      <c r="F49">
        <v>116.2</v>
      </c>
      <c r="G49">
        <v>117</v>
      </c>
      <c r="H49">
        <v>107.3</v>
      </c>
      <c r="I49">
        <v>126.1</v>
      </c>
      <c r="J49">
        <v>120.7</v>
      </c>
      <c r="K49">
        <v>111</v>
      </c>
      <c r="L49">
        <v>101.8</v>
      </c>
      <c r="M49">
        <v>112.6</v>
      </c>
      <c r="N49">
        <v>113.2</v>
      </c>
      <c r="O49">
        <v>119.8</v>
      </c>
      <c r="P49">
        <v>117.6</v>
      </c>
      <c r="Q49">
        <v>116</v>
      </c>
      <c r="R49">
        <v>117.4</v>
      </c>
      <c r="S49">
        <v>114.6</v>
      </c>
      <c r="T49">
        <v>117</v>
      </c>
      <c r="U49" t="s">
        <v>61</v>
      </c>
      <c r="V49">
        <v>112.5</v>
      </c>
      <c r="W49">
        <v>113.6</v>
      </c>
      <c r="X49">
        <v>111.5</v>
      </c>
      <c r="Y49">
        <v>111.2</v>
      </c>
      <c r="Z49">
        <v>110.9</v>
      </c>
      <c r="AA49">
        <v>112.7</v>
      </c>
      <c r="AB49">
        <v>109</v>
      </c>
      <c r="AC49">
        <v>111.5</v>
      </c>
      <c r="AD49">
        <v>115.1</v>
      </c>
    </row>
    <row r="50" spans="1:30" x14ac:dyDescent="0.3">
      <c r="A50" t="s">
        <v>30</v>
      </c>
      <c r="B50">
        <v>2014</v>
      </c>
      <c r="C50" t="s">
        <v>41</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x14ac:dyDescent="0.3">
      <c r="A51" t="s">
        <v>33</v>
      </c>
      <c r="B51">
        <v>2014</v>
      </c>
      <c r="C51" t="s">
        <v>41</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t="s">
        <v>62</v>
      </c>
      <c r="V51">
        <v>111.1</v>
      </c>
      <c r="W51">
        <v>114.1</v>
      </c>
      <c r="X51">
        <v>111.2</v>
      </c>
      <c r="Y51">
        <v>111.3</v>
      </c>
      <c r="Z51">
        <v>111.5</v>
      </c>
      <c r="AA51">
        <v>112.9</v>
      </c>
      <c r="AB51">
        <v>109.3</v>
      </c>
      <c r="AC51">
        <v>111.7</v>
      </c>
      <c r="AD51">
        <v>115.6</v>
      </c>
    </row>
    <row r="52" spans="1:30" x14ac:dyDescent="0.3">
      <c r="A52" t="s">
        <v>35</v>
      </c>
      <c r="B52">
        <v>2014</v>
      </c>
      <c r="C52" t="s">
        <v>41</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t="s">
        <v>62</v>
      </c>
      <c r="V52">
        <v>112.5</v>
      </c>
      <c r="W52">
        <v>114.1</v>
      </c>
      <c r="X52">
        <v>111.8</v>
      </c>
      <c r="Y52">
        <v>111.3</v>
      </c>
      <c r="Z52">
        <v>111.2</v>
      </c>
      <c r="AA52">
        <v>113</v>
      </c>
      <c r="AB52">
        <v>109.1</v>
      </c>
      <c r="AC52">
        <v>111.8</v>
      </c>
      <c r="AD52">
        <v>115.8</v>
      </c>
    </row>
    <row r="53" spans="1:30" x14ac:dyDescent="0.3">
      <c r="A53" t="s">
        <v>30</v>
      </c>
      <c r="B53">
        <v>2014</v>
      </c>
      <c r="C53" t="s">
        <v>42</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x14ac:dyDescent="0.3">
      <c r="A54" t="s">
        <v>33</v>
      </c>
      <c r="B54">
        <v>2014</v>
      </c>
      <c r="C54" t="s">
        <v>42</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t="s">
        <v>61</v>
      </c>
      <c r="V54">
        <v>111.2</v>
      </c>
      <c r="W54">
        <v>114.3</v>
      </c>
      <c r="X54">
        <v>111.4</v>
      </c>
      <c r="Y54">
        <v>111.5</v>
      </c>
      <c r="Z54">
        <v>111.8</v>
      </c>
      <c r="AA54">
        <v>115.1</v>
      </c>
      <c r="AB54">
        <v>108.7</v>
      </c>
      <c r="AC54">
        <v>112.2</v>
      </c>
      <c r="AD54">
        <v>116.4</v>
      </c>
    </row>
    <row r="55" spans="1:30" x14ac:dyDescent="0.3">
      <c r="A55" t="s">
        <v>35</v>
      </c>
      <c r="B55">
        <v>2014</v>
      </c>
      <c r="C55" t="s">
        <v>42</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t="s">
        <v>61</v>
      </c>
      <c r="V55">
        <v>113.2</v>
      </c>
      <c r="W55">
        <v>114.6</v>
      </c>
      <c r="X55">
        <v>112.3</v>
      </c>
      <c r="Y55">
        <v>111.8</v>
      </c>
      <c r="Z55">
        <v>111.6</v>
      </c>
      <c r="AA55">
        <v>114.8</v>
      </c>
      <c r="AB55">
        <v>108.3</v>
      </c>
      <c r="AC55">
        <v>112.3</v>
      </c>
      <c r="AD55">
        <v>116.7</v>
      </c>
    </row>
    <row r="56" spans="1:30" x14ac:dyDescent="0.3">
      <c r="A56" t="s">
        <v>30</v>
      </c>
      <c r="B56">
        <v>2014</v>
      </c>
      <c r="C56" t="s">
        <v>44</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x14ac:dyDescent="0.3">
      <c r="A57" t="s">
        <v>33</v>
      </c>
      <c r="B57">
        <v>2014</v>
      </c>
      <c r="C57" t="s">
        <v>44</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t="s">
        <v>63</v>
      </c>
      <c r="V57">
        <v>111.6</v>
      </c>
      <c r="W57">
        <v>114.9</v>
      </c>
      <c r="X57">
        <v>111.5</v>
      </c>
      <c r="Y57">
        <v>113</v>
      </c>
      <c r="Z57">
        <v>112.4</v>
      </c>
      <c r="AA57">
        <v>117.8</v>
      </c>
      <c r="AB57">
        <v>109.7</v>
      </c>
      <c r="AC57">
        <v>113.5</v>
      </c>
      <c r="AD57">
        <v>118.9</v>
      </c>
    </row>
    <row r="58" spans="1:30" x14ac:dyDescent="0.3">
      <c r="A58" t="s">
        <v>35</v>
      </c>
      <c r="B58">
        <v>2014</v>
      </c>
      <c r="C58" t="s">
        <v>44</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t="s">
        <v>63</v>
      </c>
      <c r="V58">
        <v>113.9</v>
      </c>
      <c r="W58">
        <v>115.2</v>
      </c>
      <c r="X58">
        <v>112.7</v>
      </c>
      <c r="Y58">
        <v>113.1</v>
      </c>
      <c r="Z58">
        <v>112.1</v>
      </c>
      <c r="AA58">
        <v>116.8</v>
      </c>
      <c r="AB58">
        <v>109.2</v>
      </c>
      <c r="AC58">
        <v>113.3</v>
      </c>
      <c r="AD58">
        <v>119.2</v>
      </c>
    </row>
    <row r="59" spans="1:30" x14ac:dyDescent="0.3">
      <c r="A59" t="s">
        <v>30</v>
      </c>
      <c r="B59">
        <v>2014</v>
      </c>
      <c r="C59" t="s">
        <v>46</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x14ac:dyDescent="0.3">
      <c r="A60" t="s">
        <v>33</v>
      </c>
      <c r="B60">
        <v>2014</v>
      </c>
      <c r="C60" t="s">
        <v>46</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t="s">
        <v>64</v>
      </c>
      <c r="V60">
        <v>111.8</v>
      </c>
      <c r="W60">
        <v>115.3</v>
      </c>
      <c r="X60">
        <v>112.2</v>
      </c>
      <c r="Y60">
        <v>112.5</v>
      </c>
      <c r="Z60">
        <v>112.9</v>
      </c>
      <c r="AA60">
        <v>119.2</v>
      </c>
      <c r="AB60">
        <v>110.5</v>
      </c>
      <c r="AC60">
        <v>113.9</v>
      </c>
      <c r="AD60">
        <v>119.9</v>
      </c>
    </row>
    <row r="61" spans="1:30" x14ac:dyDescent="0.3">
      <c r="A61" t="s">
        <v>35</v>
      </c>
      <c r="B61">
        <v>2014</v>
      </c>
      <c r="C61" t="s">
        <v>46</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t="s">
        <v>64</v>
      </c>
      <c r="V61">
        <v>114</v>
      </c>
      <c r="W61">
        <v>115.6</v>
      </c>
      <c r="X61">
        <v>113.3</v>
      </c>
      <c r="Y61">
        <v>112.8</v>
      </c>
      <c r="Z61">
        <v>112.6</v>
      </c>
      <c r="AA61">
        <v>118</v>
      </c>
      <c r="AB61">
        <v>109.9</v>
      </c>
      <c r="AC61">
        <v>113.7</v>
      </c>
      <c r="AD61">
        <v>120.3</v>
      </c>
    </row>
    <row r="62" spans="1:30" x14ac:dyDescent="0.3">
      <c r="A62" t="s">
        <v>30</v>
      </c>
      <c r="B62">
        <v>2014</v>
      </c>
      <c r="C62" t="s">
        <v>48</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x14ac:dyDescent="0.3">
      <c r="A63" t="s">
        <v>33</v>
      </c>
      <c r="B63">
        <v>2014</v>
      </c>
      <c r="C63" t="s">
        <v>48</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t="s">
        <v>65</v>
      </c>
      <c r="V63">
        <v>111.8</v>
      </c>
      <c r="W63">
        <v>115.5</v>
      </c>
      <c r="X63">
        <v>112.3</v>
      </c>
      <c r="Y63">
        <v>111.2</v>
      </c>
      <c r="Z63">
        <v>113.4</v>
      </c>
      <c r="AA63">
        <v>120</v>
      </c>
      <c r="AB63">
        <v>110</v>
      </c>
      <c r="AC63">
        <v>113.6</v>
      </c>
      <c r="AD63">
        <v>119.2</v>
      </c>
    </row>
    <row r="64" spans="1:30" x14ac:dyDescent="0.3">
      <c r="A64" t="s">
        <v>35</v>
      </c>
      <c r="B64">
        <v>2014</v>
      </c>
      <c r="C64" t="s">
        <v>48</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t="s">
        <v>65</v>
      </c>
      <c r="V64">
        <v>114.3</v>
      </c>
      <c r="W64">
        <v>116.1</v>
      </c>
      <c r="X64">
        <v>113.7</v>
      </c>
      <c r="Y64">
        <v>112</v>
      </c>
      <c r="Z64">
        <v>113.1</v>
      </c>
      <c r="AA64">
        <v>118.6</v>
      </c>
      <c r="AB64">
        <v>109.5</v>
      </c>
      <c r="AC64">
        <v>113.7</v>
      </c>
      <c r="AD64">
        <v>120.1</v>
      </c>
    </row>
    <row r="65" spans="1:30" x14ac:dyDescent="0.3">
      <c r="A65" t="s">
        <v>30</v>
      </c>
      <c r="B65">
        <v>2014</v>
      </c>
      <c r="C65" t="s">
        <v>50</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x14ac:dyDescent="0.3">
      <c r="A66" t="s">
        <v>33</v>
      </c>
      <c r="B66">
        <v>2014</v>
      </c>
      <c r="C66" t="s">
        <v>50</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t="s">
        <v>66</v>
      </c>
      <c r="V66">
        <v>112</v>
      </c>
      <c r="W66">
        <v>115.8</v>
      </c>
      <c r="X66">
        <v>112.6</v>
      </c>
      <c r="Y66">
        <v>111</v>
      </c>
      <c r="Z66">
        <v>113.6</v>
      </c>
      <c r="AA66">
        <v>120.2</v>
      </c>
      <c r="AB66">
        <v>110.1</v>
      </c>
      <c r="AC66">
        <v>113.7</v>
      </c>
      <c r="AD66">
        <v>119.1</v>
      </c>
    </row>
    <row r="67" spans="1:30" x14ac:dyDescent="0.3">
      <c r="A67" t="s">
        <v>35</v>
      </c>
      <c r="B67">
        <v>2014</v>
      </c>
      <c r="C67" t="s">
        <v>50</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t="s">
        <v>66</v>
      </c>
      <c r="V67">
        <v>114.7</v>
      </c>
      <c r="W67">
        <v>116.7</v>
      </c>
      <c r="X67">
        <v>114.3</v>
      </c>
      <c r="Y67">
        <v>111.8</v>
      </c>
      <c r="Z67">
        <v>113.3</v>
      </c>
      <c r="AA67">
        <v>118.8</v>
      </c>
      <c r="AB67">
        <v>109.6</v>
      </c>
      <c r="AC67">
        <v>113.9</v>
      </c>
      <c r="AD67">
        <v>120.1</v>
      </c>
    </row>
    <row r="68" spans="1:30" x14ac:dyDescent="0.3">
      <c r="A68" t="s">
        <v>30</v>
      </c>
      <c r="B68">
        <v>2014</v>
      </c>
      <c r="C68" t="s">
        <v>53</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x14ac:dyDescent="0.3">
      <c r="A69" t="s">
        <v>33</v>
      </c>
      <c r="B69">
        <v>2014</v>
      </c>
      <c r="C69" t="s">
        <v>53</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t="s">
        <v>67</v>
      </c>
      <c r="V69">
        <v>112.6</v>
      </c>
      <c r="W69">
        <v>116.4</v>
      </c>
      <c r="X69">
        <v>113</v>
      </c>
      <c r="Y69">
        <v>109.7</v>
      </c>
      <c r="Z69">
        <v>114</v>
      </c>
      <c r="AA69">
        <v>120.3</v>
      </c>
      <c r="AB69">
        <v>109.6</v>
      </c>
      <c r="AC69">
        <v>113.4</v>
      </c>
      <c r="AD69">
        <v>119</v>
      </c>
    </row>
    <row r="70" spans="1:30" x14ac:dyDescent="0.3">
      <c r="A70" t="s">
        <v>35</v>
      </c>
      <c r="B70">
        <v>2014</v>
      </c>
      <c r="C70" t="s">
        <v>53</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t="s">
        <v>67</v>
      </c>
      <c r="V70">
        <v>115.5</v>
      </c>
      <c r="W70">
        <v>117.3</v>
      </c>
      <c r="X70">
        <v>114.8</v>
      </c>
      <c r="Y70">
        <v>110.8</v>
      </c>
      <c r="Z70">
        <v>113.7</v>
      </c>
      <c r="AA70">
        <v>119</v>
      </c>
      <c r="AB70">
        <v>109.1</v>
      </c>
      <c r="AC70">
        <v>113.8</v>
      </c>
      <c r="AD70">
        <v>120.1</v>
      </c>
    </row>
    <row r="71" spans="1:30" x14ac:dyDescent="0.3">
      <c r="A71" t="s">
        <v>30</v>
      </c>
      <c r="B71">
        <v>2014</v>
      </c>
      <c r="C71" t="s">
        <v>55</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x14ac:dyDescent="0.3">
      <c r="A72" t="s">
        <v>33</v>
      </c>
      <c r="B72">
        <v>2014</v>
      </c>
      <c r="C72" t="s">
        <v>55</v>
      </c>
      <c r="D72">
        <v>124</v>
      </c>
      <c r="E72">
        <v>124.7</v>
      </c>
      <c r="F72">
        <v>126.3</v>
      </c>
      <c r="G72">
        <v>124.9</v>
      </c>
      <c r="H72">
        <v>103</v>
      </c>
      <c r="I72">
        <v>122.3</v>
      </c>
      <c r="J72">
        <v>141</v>
      </c>
      <c r="K72">
        <v>120.1</v>
      </c>
      <c r="L72">
        <v>97.8</v>
      </c>
      <c r="M72">
        <v>125.4</v>
      </c>
      <c r="N72">
        <v>116.1</v>
      </c>
      <c r="O72">
        <v>127.6</v>
      </c>
      <c r="P72">
        <v>124</v>
      </c>
      <c r="Q72">
        <v>126.4</v>
      </c>
      <c r="R72">
        <v>120.7</v>
      </c>
      <c r="S72">
        <v>115.8</v>
      </c>
      <c r="T72">
        <v>120</v>
      </c>
      <c r="U72" t="s">
        <v>68</v>
      </c>
      <c r="V72">
        <v>113</v>
      </c>
      <c r="W72">
        <v>116.8</v>
      </c>
      <c r="X72">
        <v>113.2</v>
      </c>
      <c r="Y72">
        <v>108.8</v>
      </c>
      <c r="Z72">
        <v>114.3</v>
      </c>
      <c r="AA72">
        <v>120.7</v>
      </c>
      <c r="AB72">
        <v>110.4</v>
      </c>
      <c r="AC72">
        <v>113.4</v>
      </c>
      <c r="AD72">
        <v>118.4</v>
      </c>
    </row>
    <row r="73" spans="1:30" x14ac:dyDescent="0.3">
      <c r="A73" t="s">
        <v>35</v>
      </c>
      <c r="B73">
        <v>2014</v>
      </c>
      <c r="C73" t="s">
        <v>55</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t="s">
        <v>68</v>
      </c>
      <c r="V73">
        <v>115.7</v>
      </c>
      <c r="W73">
        <v>117.5</v>
      </c>
      <c r="X73">
        <v>115.1</v>
      </c>
      <c r="Y73">
        <v>110.1</v>
      </c>
      <c r="Z73">
        <v>113.9</v>
      </c>
      <c r="AA73">
        <v>119.5</v>
      </c>
      <c r="AB73">
        <v>109.8</v>
      </c>
      <c r="AC73">
        <v>113.8</v>
      </c>
      <c r="AD73">
        <v>119.4</v>
      </c>
    </row>
    <row r="74" spans="1:30" x14ac:dyDescent="0.3">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x14ac:dyDescent="0.3">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t="s">
        <v>69</v>
      </c>
      <c r="V75">
        <v>113.4</v>
      </c>
      <c r="W75">
        <v>117.2</v>
      </c>
      <c r="X75">
        <v>113.7</v>
      </c>
      <c r="Y75">
        <v>107.9</v>
      </c>
      <c r="Z75">
        <v>114.6</v>
      </c>
      <c r="AA75">
        <v>120.8</v>
      </c>
      <c r="AB75">
        <v>111.4</v>
      </c>
      <c r="AC75">
        <v>113.4</v>
      </c>
      <c r="AD75">
        <v>118.5</v>
      </c>
    </row>
    <row r="76" spans="1:30" x14ac:dyDescent="0.3">
      <c r="A76" t="s">
        <v>35</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t="s">
        <v>69</v>
      </c>
      <c r="V76">
        <v>116.5</v>
      </c>
      <c r="W76">
        <v>118.1</v>
      </c>
      <c r="X76">
        <v>115.5</v>
      </c>
      <c r="Y76">
        <v>109.4</v>
      </c>
      <c r="Z76">
        <v>114.3</v>
      </c>
      <c r="AA76">
        <v>119.7</v>
      </c>
      <c r="AB76">
        <v>110.7</v>
      </c>
      <c r="AC76">
        <v>114</v>
      </c>
      <c r="AD76">
        <v>119.5</v>
      </c>
    </row>
    <row r="77" spans="1:30" x14ac:dyDescent="0.3">
      <c r="A77" t="s">
        <v>30</v>
      </c>
      <c r="B77">
        <v>2015</v>
      </c>
      <c r="C77" t="s">
        <v>36</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x14ac:dyDescent="0.3">
      <c r="A78" t="s">
        <v>33</v>
      </c>
      <c r="B78">
        <v>2015</v>
      </c>
      <c r="C78" t="s">
        <v>36</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t="s">
        <v>70</v>
      </c>
      <c r="V78">
        <v>114</v>
      </c>
      <c r="W78">
        <v>117.7</v>
      </c>
      <c r="X78">
        <v>114.1</v>
      </c>
      <c r="Y78">
        <v>106.8</v>
      </c>
      <c r="Z78">
        <v>114.9</v>
      </c>
      <c r="AA78">
        <v>120.4</v>
      </c>
      <c r="AB78">
        <v>111.7</v>
      </c>
      <c r="AC78">
        <v>113.2</v>
      </c>
      <c r="AD78">
        <v>118.7</v>
      </c>
    </row>
    <row r="79" spans="1:30" x14ac:dyDescent="0.3">
      <c r="A79" t="s">
        <v>35</v>
      </c>
      <c r="B79">
        <v>2015</v>
      </c>
      <c r="C79" t="s">
        <v>36</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t="s">
        <v>70</v>
      </c>
      <c r="V79">
        <v>117.7</v>
      </c>
      <c r="W79">
        <v>118.7</v>
      </c>
      <c r="X79">
        <v>116.3</v>
      </c>
      <c r="Y79">
        <v>108.7</v>
      </c>
      <c r="Z79">
        <v>114.9</v>
      </c>
      <c r="AA79">
        <v>119.7</v>
      </c>
      <c r="AB79">
        <v>111.2</v>
      </c>
      <c r="AC79">
        <v>114.1</v>
      </c>
      <c r="AD79">
        <v>119.7</v>
      </c>
    </row>
    <row r="80" spans="1:30" x14ac:dyDescent="0.3">
      <c r="A80" t="s">
        <v>30</v>
      </c>
      <c r="B80">
        <v>2015</v>
      </c>
      <c r="C80" t="s">
        <v>38</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x14ac:dyDescent="0.3">
      <c r="A81" t="s">
        <v>33</v>
      </c>
      <c r="B81">
        <v>2015</v>
      </c>
      <c r="C81" t="s">
        <v>38</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t="s">
        <v>71</v>
      </c>
      <c r="V81">
        <v>114.4</v>
      </c>
      <c r="W81">
        <v>118</v>
      </c>
      <c r="X81">
        <v>114.3</v>
      </c>
      <c r="Y81">
        <v>108.4</v>
      </c>
      <c r="Z81">
        <v>115.4</v>
      </c>
      <c r="AA81">
        <v>120.6</v>
      </c>
      <c r="AB81">
        <v>111.3</v>
      </c>
      <c r="AC81">
        <v>113.8</v>
      </c>
      <c r="AD81">
        <v>119.1</v>
      </c>
    </row>
    <row r="82" spans="1:30" x14ac:dyDescent="0.3">
      <c r="A82" t="s">
        <v>35</v>
      </c>
      <c r="B82">
        <v>2015</v>
      </c>
      <c r="C82" t="s">
        <v>38</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t="s">
        <v>71</v>
      </c>
      <c r="V82">
        <v>118.3</v>
      </c>
      <c r="W82">
        <v>119.2</v>
      </c>
      <c r="X82">
        <v>116.7</v>
      </c>
      <c r="Y82">
        <v>109.9</v>
      </c>
      <c r="Z82">
        <v>115.4</v>
      </c>
      <c r="AA82">
        <v>120.1</v>
      </c>
      <c r="AB82">
        <v>111</v>
      </c>
      <c r="AC82">
        <v>114.7</v>
      </c>
      <c r="AD82">
        <v>120.2</v>
      </c>
    </row>
    <row r="83" spans="1:30" x14ac:dyDescent="0.3">
      <c r="A83" t="s">
        <v>30</v>
      </c>
      <c r="B83">
        <v>2015</v>
      </c>
      <c r="C83" t="s">
        <v>39</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x14ac:dyDescent="0.3">
      <c r="A84" t="s">
        <v>33</v>
      </c>
      <c r="B84">
        <v>2015</v>
      </c>
      <c r="C84" t="s">
        <v>39</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t="s">
        <v>72</v>
      </c>
      <c r="V84">
        <v>114.7</v>
      </c>
      <c r="W84">
        <v>118.4</v>
      </c>
      <c r="X84">
        <v>114.6</v>
      </c>
      <c r="Y84">
        <v>108.4</v>
      </c>
      <c r="Z84">
        <v>115.6</v>
      </c>
      <c r="AA84">
        <v>121.7</v>
      </c>
      <c r="AB84">
        <v>111.8</v>
      </c>
      <c r="AC84">
        <v>114.2</v>
      </c>
      <c r="AD84">
        <v>119.7</v>
      </c>
    </row>
    <row r="85" spans="1:30" x14ac:dyDescent="0.3">
      <c r="A85" t="s">
        <v>35</v>
      </c>
      <c r="B85">
        <v>2015</v>
      </c>
      <c r="C85" t="s">
        <v>39</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t="s">
        <v>72</v>
      </c>
      <c r="V85">
        <v>118.7</v>
      </c>
      <c r="W85">
        <v>119.7</v>
      </c>
      <c r="X85">
        <v>117.1</v>
      </c>
      <c r="Y85">
        <v>110.1</v>
      </c>
      <c r="Z85">
        <v>115.9</v>
      </c>
      <c r="AA85">
        <v>121</v>
      </c>
      <c r="AB85">
        <v>111.7</v>
      </c>
      <c r="AC85">
        <v>115.1</v>
      </c>
      <c r="AD85">
        <v>120.7</v>
      </c>
    </row>
    <row r="86" spans="1:30" x14ac:dyDescent="0.3">
      <c r="A86" t="s">
        <v>30</v>
      </c>
      <c r="B86">
        <v>2015</v>
      </c>
      <c r="C86" t="s">
        <v>41</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x14ac:dyDescent="0.3">
      <c r="A87" t="s">
        <v>33</v>
      </c>
      <c r="B87">
        <v>2015</v>
      </c>
      <c r="C87" t="s">
        <v>41</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t="s">
        <v>73</v>
      </c>
      <c r="V87">
        <v>114.9</v>
      </c>
      <c r="W87">
        <v>118.7</v>
      </c>
      <c r="X87">
        <v>114.9</v>
      </c>
      <c r="Y87">
        <v>110.8</v>
      </c>
      <c r="Z87">
        <v>116</v>
      </c>
      <c r="AA87">
        <v>122</v>
      </c>
      <c r="AB87">
        <v>112.4</v>
      </c>
      <c r="AC87">
        <v>115.2</v>
      </c>
      <c r="AD87">
        <v>120.7</v>
      </c>
    </row>
    <row r="88" spans="1:30" x14ac:dyDescent="0.3">
      <c r="A88" t="s">
        <v>35</v>
      </c>
      <c r="B88">
        <v>2015</v>
      </c>
      <c r="C88" t="s">
        <v>41</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t="s">
        <v>73</v>
      </c>
      <c r="V88">
        <v>119.2</v>
      </c>
      <c r="W88">
        <v>120.2</v>
      </c>
      <c r="X88">
        <v>117.7</v>
      </c>
      <c r="Y88">
        <v>112</v>
      </c>
      <c r="Z88">
        <v>116.3</v>
      </c>
      <c r="AA88">
        <v>121.4</v>
      </c>
      <c r="AB88">
        <v>112.3</v>
      </c>
      <c r="AC88">
        <v>116.1</v>
      </c>
      <c r="AD88">
        <v>121.6</v>
      </c>
    </row>
    <row r="89" spans="1:30" x14ac:dyDescent="0.3">
      <c r="A89" t="s">
        <v>30</v>
      </c>
      <c r="B89">
        <v>2015</v>
      </c>
      <c r="C89" t="s">
        <v>42</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x14ac:dyDescent="0.3">
      <c r="A90" t="s">
        <v>33</v>
      </c>
      <c r="B90">
        <v>2015</v>
      </c>
      <c r="C90" t="s">
        <v>42</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t="s">
        <v>74</v>
      </c>
      <c r="V90">
        <v>115.1</v>
      </c>
      <c r="W90">
        <v>119.2</v>
      </c>
      <c r="X90">
        <v>115.4</v>
      </c>
      <c r="Y90">
        <v>111.7</v>
      </c>
      <c r="Z90">
        <v>116.2</v>
      </c>
      <c r="AA90">
        <v>123.8</v>
      </c>
      <c r="AB90">
        <v>112.5</v>
      </c>
      <c r="AC90">
        <v>116</v>
      </c>
      <c r="AD90">
        <v>121.7</v>
      </c>
    </row>
    <row r="91" spans="1:30" x14ac:dyDescent="0.3">
      <c r="A91" t="s">
        <v>35</v>
      </c>
      <c r="B91">
        <v>2015</v>
      </c>
      <c r="C91" t="s">
        <v>42</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t="s">
        <v>74</v>
      </c>
      <c r="V91">
        <v>119.8</v>
      </c>
      <c r="W91">
        <v>121.1</v>
      </c>
      <c r="X91">
        <v>118.5</v>
      </c>
      <c r="Y91">
        <v>112.9</v>
      </c>
      <c r="Z91">
        <v>116.9</v>
      </c>
      <c r="AA91">
        <v>123.1</v>
      </c>
      <c r="AB91">
        <v>112.8</v>
      </c>
      <c r="AC91">
        <v>117</v>
      </c>
      <c r="AD91">
        <v>123</v>
      </c>
    </row>
    <row r="92" spans="1:30" x14ac:dyDescent="0.3">
      <c r="A92" t="s">
        <v>30</v>
      </c>
      <c r="B92">
        <v>2015</v>
      </c>
      <c r="C92" t="s">
        <v>44</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x14ac:dyDescent="0.3">
      <c r="A93" t="s">
        <v>33</v>
      </c>
      <c r="B93">
        <v>2015</v>
      </c>
      <c r="C93" t="s">
        <v>44</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t="s">
        <v>75</v>
      </c>
      <c r="V93">
        <v>115.3</v>
      </c>
      <c r="W93">
        <v>119.5</v>
      </c>
      <c r="X93">
        <v>116</v>
      </c>
      <c r="Y93">
        <v>111.5</v>
      </c>
      <c r="Z93">
        <v>116.6</v>
      </c>
      <c r="AA93">
        <v>125.4</v>
      </c>
      <c r="AB93">
        <v>111.7</v>
      </c>
      <c r="AC93">
        <v>116.3</v>
      </c>
      <c r="AD93">
        <v>122.4</v>
      </c>
    </row>
    <row r="94" spans="1:30" x14ac:dyDescent="0.3">
      <c r="A94" t="s">
        <v>35</v>
      </c>
      <c r="B94">
        <v>2015</v>
      </c>
      <c r="C94" t="s">
        <v>44</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t="s">
        <v>75</v>
      </c>
      <c r="V94">
        <v>120.1</v>
      </c>
      <c r="W94">
        <v>121.3</v>
      </c>
      <c r="X94">
        <v>119</v>
      </c>
      <c r="Y94">
        <v>112.7</v>
      </c>
      <c r="Z94">
        <v>117.2</v>
      </c>
      <c r="AA94">
        <v>124.4</v>
      </c>
      <c r="AB94">
        <v>112.3</v>
      </c>
      <c r="AC94">
        <v>117.2</v>
      </c>
      <c r="AD94">
        <v>123.6</v>
      </c>
    </row>
    <row r="95" spans="1:30" x14ac:dyDescent="0.3">
      <c r="A95" t="s">
        <v>30</v>
      </c>
      <c r="B95">
        <v>2015</v>
      </c>
      <c r="C95" t="s">
        <v>46</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x14ac:dyDescent="0.3">
      <c r="A96" t="s">
        <v>33</v>
      </c>
      <c r="B96">
        <v>2015</v>
      </c>
      <c r="C96" t="s">
        <v>46</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t="s">
        <v>76</v>
      </c>
      <c r="V96">
        <v>115.3</v>
      </c>
      <c r="W96">
        <v>120</v>
      </c>
      <c r="X96">
        <v>116.6</v>
      </c>
      <c r="Y96">
        <v>109.9</v>
      </c>
      <c r="Z96">
        <v>117.2</v>
      </c>
      <c r="AA96">
        <v>126.2</v>
      </c>
      <c r="AB96">
        <v>112</v>
      </c>
      <c r="AC96">
        <v>116.2</v>
      </c>
      <c r="AD96">
        <v>123.2</v>
      </c>
    </row>
    <row r="97" spans="1:30" x14ac:dyDescent="0.3">
      <c r="A97" t="s">
        <v>35</v>
      </c>
      <c r="B97">
        <v>2015</v>
      </c>
      <c r="C97" t="s">
        <v>46</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t="s">
        <v>76</v>
      </c>
      <c r="V97">
        <v>120.6</v>
      </c>
      <c r="W97">
        <v>122</v>
      </c>
      <c r="X97">
        <v>119.4</v>
      </c>
      <c r="Y97">
        <v>111.7</v>
      </c>
      <c r="Z97">
        <v>117.8</v>
      </c>
      <c r="AA97">
        <v>125.1</v>
      </c>
      <c r="AB97">
        <v>112.3</v>
      </c>
      <c r="AC97">
        <v>117.2</v>
      </c>
      <c r="AD97">
        <v>124.8</v>
      </c>
    </row>
    <row r="98" spans="1:30" x14ac:dyDescent="0.3">
      <c r="A98" t="s">
        <v>30</v>
      </c>
      <c r="B98">
        <v>2015</v>
      </c>
      <c r="C98" t="s">
        <v>48</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x14ac:dyDescent="0.3">
      <c r="A99" t="s">
        <v>33</v>
      </c>
      <c r="B99">
        <v>2015</v>
      </c>
      <c r="C99" t="s">
        <v>48</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t="s">
        <v>77</v>
      </c>
      <c r="V99">
        <v>115.1</v>
      </c>
      <c r="W99">
        <v>120.4</v>
      </c>
      <c r="X99">
        <v>117.1</v>
      </c>
      <c r="Y99">
        <v>109.1</v>
      </c>
      <c r="Z99">
        <v>117.3</v>
      </c>
      <c r="AA99">
        <v>126.5</v>
      </c>
      <c r="AB99">
        <v>112.9</v>
      </c>
      <c r="AC99">
        <v>116.2</v>
      </c>
      <c r="AD99">
        <v>123.5</v>
      </c>
    </row>
    <row r="100" spans="1:30" x14ac:dyDescent="0.3">
      <c r="A100" t="s">
        <v>35</v>
      </c>
      <c r="B100">
        <v>2015</v>
      </c>
      <c r="C100" t="s">
        <v>48</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t="s">
        <v>77</v>
      </c>
      <c r="V100">
        <v>120.4</v>
      </c>
      <c r="W100">
        <v>122.6</v>
      </c>
      <c r="X100">
        <v>119.8</v>
      </c>
      <c r="Y100">
        <v>111.3</v>
      </c>
      <c r="Z100">
        <v>118.3</v>
      </c>
      <c r="AA100">
        <v>125.7</v>
      </c>
      <c r="AB100">
        <v>113.4</v>
      </c>
      <c r="AC100">
        <v>117.5</v>
      </c>
      <c r="AD100">
        <v>125.4</v>
      </c>
    </row>
    <row r="101" spans="1:30" x14ac:dyDescent="0.3">
      <c r="A101" t="s">
        <v>30</v>
      </c>
      <c r="B101">
        <v>2015</v>
      </c>
      <c r="C101" t="s">
        <v>50</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x14ac:dyDescent="0.3">
      <c r="A102" t="s">
        <v>33</v>
      </c>
      <c r="B102">
        <v>2015</v>
      </c>
      <c r="C102" t="s">
        <v>50</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t="s">
        <v>78</v>
      </c>
      <c r="V102">
        <v>114.9</v>
      </c>
      <c r="W102">
        <v>120.7</v>
      </c>
      <c r="X102">
        <v>117.7</v>
      </c>
      <c r="Y102">
        <v>109.3</v>
      </c>
      <c r="Z102">
        <v>117.7</v>
      </c>
      <c r="AA102">
        <v>126.5</v>
      </c>
      <c r="AB102">
        <v>113.5</v>
      </c>
      <c r="AC102">
        <v>116.5</v>
      </c>
      <c r="AD102">
        <v>124.2</v>
      </c>
    </row>
    <row r="103" spans="1:30" x14ac:dyDescent="0.3">
      <c r="A103" t="s">
        <v>35</v>
      </c>
      <c r="B103">
        <v>2015</v>
      </c>
      <c r="C103" t="s">
        <v>50</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t="s">
        <v>78</v>
      </c>
      <c r="V103">
        <v>120.8</v>
      </c>
      <c r="W103">
        <v>123</v>
      </c>
      <c r="X103">
        <v>120.4</v>
      </c>
      <c r="Y103">
        <v>111.4</v>
      </c>
      <c r="Z103">
        <v>118.7</v>
      </c>
      <c r="AA103">
        <v>125.9</v>
      </c>
      <c r="AB103">
        <v>113.9</v>
      </c>
      <c r="AC103">
        <v>117.9</v>
      </c>
      <c r="AD103">
        <v>126.1</v>
      </c>
    </row>
    <row r="104" spans="1:30" x14ac:dyDescent="0.3">
      <c r="A104" t="s">
        <v>30</v>
      </c>
      <c r="B104">
        <v>2015</v>
      </c>
      <c r="C104" t="s">
        <v>53</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x14ac:dyDescent="0.3">
      <c r="A105" t="s">
        <v>33</v>
      </c>
      <c r="B105">
        <v>2015</v>
      </c>
      <c r="C105" t="s">
        <v>53</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t="s">
        <v>79</v>
      </c>
      <c r="V105">
        <v>115.1</v>
      </c>
      <c r="W105">
        <v>121</v>
      </c>
      <c r="X105">
        <v>118.1</v>
      </c>
      <c r="Y105">
        <v>109.3</v>
      </c>
      <c r="Z105">
        <v>117.9</v>
      </c>
      <c r="AA105">
        <v>126.6</v>
      </c>
      <c r="AB105">
        <v>113.3</v>
      </c>
      <c r="AC105">
        <v>116.6</v>
      </c>
      <c r="AD105">
        <v>124.6</v>
      </c>
    </row>
    <row r="106" spans="1:30" x14ac:dyDescent="0.3">
      <c r="A106" t="s">
        <v>35</v>
      </c>
      <c r="B106">
        <v>2015</v>
      </c>
      <c r="C106" t="s">
        <v>53</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t="s">
        <v>79</v>
      </c>
      <c r="V106">
        <v>121.6</v>
      </c>
      <c r="W106">
        <v>123.4</v>
      </c>
      <c r="X106">
        <v>120.9</v>
      </c>
      <c r="Y106">
        <v>111.5</v>
      </c>
      <c r="Z106">
        <v>119.2</v>
      </c>
      <c r="AA106">
        <v>126.3</v>
      </c>
      <c r="AB106">
        <v>113.8</v>
      </c>
      <c r="AC106">
        <v>118.1</v>
      </c>
      <c r="AD106">
        <v>126.6</v>
      </c>
    </row>
    <row r="107" spans="1:30" x14ac:dyDescent="0.3">
      <c r="A107" t="s">
        <v>30</v>
      </c>
      <c r="B107">
        <v>2015</v>
      </c>
      <c r="C107" t="s">
        <v>55</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x14ac:dyDescent="0.3">
      <c r="A108" t="s">
        <v>33</v>
      </c>
      <c r="B108">
        <v>2015</v>
      </c>
      <c r="C108" t="s">
        <v>55</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t="s">
        <v>78</v>
      </c>
      <c r="V108">
        <v>116</v>
      </c>
      <c r="W108">
        <v>121</v>
      </c>
      <c r="X108">
        <v>118.6</v>
      </c>
      <c r="Y108">
        <v>109.3</v>
      </c>
      <c r="Z108">
        <v>118.1</v>
      </c>
      <c r="AA108">
        <v>126.6</v>
      </c>
      <c r="AB108">
        <v>113.2</v>
      </c>
      <c r="AC108">
        <v>116.7</v>
      </c>
      <c r="AD108">
        <v>124</v>
      </c>
    </row>
    <row r="109" spans="1:30" x14ac:dyDescent="0.3">
      <c r="A109" t="s">
        <v>35</v>
      </c>
      <c r="B109">
        <v>2015</v>
      </c>
      <c r="C109" t="s">
        <v>55</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t="s">
        <v>78</v>
      </c>
      <c r="V109">
        <v>122</v>
      </c>
      <c r="W109">
        <v>123.6</v>
      </c>
      <c r="X109">
        <v>121.4</v>
      </c>
      <c r="Y109">
        <v>111.5</v>
      </c>
      <c r="Z109">
        <v>119.6</v>
      </c>
      <c r="AA109">
        <v>126.2</v>
      </c>
      <c r="AB109">
        <v>113.7</v>
      </c>
      <c r="AC109">
        <v>118.3</v>
      </c>
      <c r="AD109">
        <v>126.1</v>
      </c>
    </row>
    <row r="110" spans="1:30" x14ac:dyDescent="0.3">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x14ac:dyDescent="0.3">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t="s">
        <v>80</v>
      </c>
      <c r="V111">
        <v>116.9</v>
      </c>
      <c r="W111">
        <v>121.6</v>
      </c>
      <c r="X111">
        <v>119.1</v>
      </c>
      <c r="Y111">
        <v>108.9</v>
      </c>
      <c r="Z111">
        <v>118.5</v>
      </c>
      <c r="AA111">
        <v>126.4</v>
      </c>
      <c r="AB111">
        <v>114</v>
      </c>
      <c r="AC111">
        <v>116.8</v>
      </c>
      <c r="AD111">
        <v>124.2</v>
      </c>
    </row>
    <row r="112" spans="1:30" x14ac:dyDescent="0.3">
      <c r="A112" t="s">
        <v>35</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t="s">
        <v>80</v>
      </c>
      <c r="V112">
        <v>122.7</v>
      </c>
      <c r="W112">
        <v>124.2</v>
      </c>
      <c r="X112">
        <v>122</v>
      </c>
      <c r="Y112">
        <v>111.1</v>
      </c>
      <c r="Z112">
        <v>119.8</v>
      </c>
      <c r="AA112">
        <v>126.3</v>
      </c>
      <c r="AB112">
        <v>114.5</v>
      </c>
      <c r="AC112">
        <v>118.5</v>
      </c>
      <c r="AD112">
        <v>126.3</v>
      </c>
    </row>
    <row r="113" spans="1:30" x14ac:dyDescent="0.3">
      <c r="A113" t="s">
        <v>30</v>
      </c>
      <c r="B113">
        <v>2016</v>
      </c>
      <c r="C113" t="s">
        <v>36</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x14ac:dyDescent="0.3">
      <c r="A114" t="s">
        <v>33</v>
      </c>
      <c r="B114">
        <v>2016</v>
      </c>
      <c r="C114" t="s">
        <v>36</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t="s">
        <v>81</v>
      </c>
      <c r="V114">
        <v>116</v>
      </c>
      <c r="W114">
        <v>121.8</v>
      </c>
      <c r="X114">
        <v>119.5</v>
      </c>
      <c r="Y114">
        <v>109.1</v>
      </c>
      <c r="Z114">
        <v>118.8</v>
      </c>
      <c r="AA114">
        <v>126.3</v>
      </c>
      <c r="AB114">
        <v>116.2</v>
      </c>
      <c r="AC114">
        <v>117.2</v>
      </c>
      <c r="AD114">
        <v>123.8</v>
      </c>
    </row>
    <row r="115" spans="1:30" x14ac:dyDescent="0.3">
      <c r="A115" t="s">
        <v>35</v>
      </c>
      <c r="B115">
        <v>2016</v>
      </c>
      <c r="C115" t="s">
        <v>36</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t="s">
        <v>81</v>
      </c>
      <c r="V115">
        <v>123.1</v>
      </c>
      <c r="W115">
        <v>124.6</v>
      </c>
      <c r="X115">
        <v>122.5</v>
      </c>
      <c r="Y115">
        <v>111.4</v>
      </c>
      <c r="Z115">
        <v>120.3</v>
      </c>
      <c r="AA115">
        <v>126.6</v>
      </c>
      <c r="AB115">
        <v>116.6</v>
      </c>
      <c r="AC115">
        <v>119.1</v>
      </c>
      <c r="AD115">
        <v>126</v>
      </c>
    </row>
    <row r="116" spans="1:30" x14ac:dyDescent="0.3">
      <c r="A116" t="s">
        <v>30</v>
      </c>
      <c r="B116">
        <v>2016</v>
      </c>
      <c r="C116" t="s">
        <v>38</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x14ac:dyDescent="0.3">
      <c r="A117" t="s">
        <v>33</v>
      </c>
      <c r="B117">
        <v>2016</v>
      </c>
      <c r="C117" t="s">
        <v>38</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t="s">
        <v>82</v>
      </c>
      <c r="V117">
        <v>114.8</v>
      </c>
      <c r="W117">
        <v>122.3</v>
      </c>
      <c r="X117">
        <v>119.7</v>
      </c>
      <c r="Y117">
        <v>108.5</v>
      </c>
      <c r="Z117">
        <v>119.1</v>
      </c>
      <c r="AA117">
        <v>126.4</v>
      </c>
      <c r="AB117">
        <v>117.1</v>
      </c>
      <c r="AC117">
        <v>117.3</v>
      </c>
      <c r="AD117">
        <v>123.8</v>
      </c>
    </row>
    <row r="118" spans="1:30" x14ac:dyDescent="0.3">
      <c r="A118" t="s">
        <v>35</v>
      </c>
      <c r="B118">
        <v>2016</v>
      </c>
      <c r="C118" t="s">
        <v>38</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t="s">
        <v>82</v>
      </c>
      <c r="V118">
        <v>122.4</v>
      </c>
      <c r="W118">
        <v>125.1</v>
      </c>
      <c r="X118">
        <v>122.9</v>
      </c>
      <c r="Y118">
        <v>110.9</v>
      </c>
      <c r="Z118">
        <v>120.6</v>
      </c>
      <c r="AA118">
        <v>126.9</v>
      </c>
      <c r="AB118">
        <v>117.3</v>
      </c>
      <c r="AC118">
        <v>119.3</v>
      </c>
      <c r="AD118">
        <v>126</v>
      </c>
    </row>
    <row r="119" spans="1:30" x14ac:dyDescent="0.3">
      <c r="A119" t="s">
        <v>30</v>
      </c>
      <c r="B119">
        <v>2016</v>
      </c>
      <c r="C119" t="s">
        <v>39</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x14ac:dyDescent="0.3">
      <c r="A120" t="s">
        <v>33</v>
      </c>
      <c r="B120">
        <v>2016</v>
      </c>
      <c r="C120" t="s">
        <v>39</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t="s">
        <v>83</v>
      </c>
      <c r="V120">
        <v>114.6</v>
      </c>
      <c r="W120">
        <v>122.8</v>
      </c>
      <c r="X120">
        <v>120</v>
      </c>
      <c r="Y120">
        <v>110</v>
      </c>
      <c r="Z120">
        <v>119.5</v>
      </c>
      <c r="AA120">
        <v>127.6</v>
      </c>
      <c r="AB120">
        <v>117.6</v>
      </c>
      <c r="AC120">
        <v>118.2</v>
      </c>
      <c r="AD120">
        <v>125.3</v>
      </c>
    </row>
    <row r="121" spans="1:30" x14ac:dyDescent="0.3">
      <c r="A121" t="s">
        <v>35</v>
      </c>
      <c r="B121">
        <v>2016</v>
      </c>
      <c r="C121" t="s">
        <v>39</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t="s">
        <v>83</v>
      </c>
      <c r="V121">
        <v>122.3</v>
      </c>
      <c r="W121">
        <v>125.5</v>
      </c>
      <c r="X121">
        <v>123.2</v>
      </c>
      <c r="Y121">
        <v>112.1</v>
      </c>
      <c r="Z121">
        <v>121.1</v>
      </c>
      <c r="AA121">
        <v>127.7</v>
      </c>
      <c r="AB121">
        <v>118.1</v>
      </c>
      <c r="AC121">
        <v>120</v>
      </c>
      <c r="AD121">
        <v>127.3</v>
      </c>
    </row>
    <row r="122" spans="1:30" x14ac:dyDescent="0.3">
      <c r="A122" t="s">
        <v>30</v>
      </c>
      <c r="B122">
        <v>2016</v>
      </c>
      <c r="C122" t="s">
        <v>41</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x14ac:dyDescent="0.3">
      <c r="A123" t="s">
        <v>33</v>
      </c>
      <c r="B123">
        <v>2016</v>
      </c>
      <c r="C123" t="s">
        <v>41</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t="s">
        <v>84</v>
      </c>
      <c r="V123">
        <v>115</v>
      </c>
      <c r="W123">
        <v>123.2</v>
      </c>
      <c r="X123">
        <v>120.3</v>
      </c>
      <c r="Y123">
        <v>110.7</v>
      </c>
      <c r="Z123">
        <v>119.8</v>
      </c>
      <c r="AA123">
        <v>128</v>
      </c>
      <c r="AB123">
        <v>118.5</v>
      </c>
      <c r="AC123">
        <v>118.7</v>
      </c>
      <c r="AD123">
        <v>126.6</v>
      </c>
    </row>
    <row r="124" spans="1:30" x14ac:dyDescent="0.3">
      <c r="A124" t="s">
        <v>35</v>
      </c>
      <c r="B124">
        <v>2016</v>
      </c>
      <c r="C124" t="s">
        <v>41</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t="s">
        <v>84</v>
      </c>
      <c r="V124">
        <v>122.7</v>
      </c>
      <c r="W124">
        <v>126</v>
      </c>
      <c r="X124">
        <v>123.7</v>
      </c>
      <c r="Y124">
        <v>112.8</v>
      </c>
      <c r="Z124">
        <v>121.5</v>
      </c>
      <c r="AA124">
        <v>128.5</v>
      </c>
      <c r="AB124">
        <v>119.2</v>
      </c>
      <c r="AC124">
        <v>120.7</v>
      </c>
      <c r="AD124">
        <v>128.6</v>
      </c>
    </row>
    <row r="125" spans="1:30" x14ac:dyDescent="0.3">
      <c r="A125" t="s">
        <v>30</v>
      </c>
      <c r="B125">
        <v>2016</v>
      </c>
      <c r="C125" t="s">
        <v>42</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x14ac:dyDescent="0.3">
      <c r="A126" t="s">
        <v>33</v>
      </c>
      <c r="B126">
        <v>2016</v>
      </c>
      <c r="C126" t="s">
        <v>42</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t="s">
        <v>85</v>
      </c>
      <c r="V126">
        <v>115.5</v>
      </c>
      <c r="W126">
        <v>123.2</v>
      </c>
      <c r="X126">
        <v>120.6</v>
      </c>
      <c r="Y126">
        <v>112.3</v>
      </c>
      <c r="Z126">
        <v>119.9</v>
      </c>
      <c r="AA126">
        <v>129.30000000000001</v>
      </c>
      <c r="AB126">
        <v>118.8</v>
      </c>
      <c r="AC126">
        <v>119.6</v>
      </c>
      <c r="AD126">
        <v>128.1</v>
      </c>
    </row>
    <row r="127" spans="1:30" x14ac:dyDescent="0.3">
      <c r="A127" t="s">
        <v>35</v>
      </c>
      <c r="B127">
        <v>2016</v>
      </c>
      <c r="C127" t="s">
        <v>42</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t="s">
        <v>85</v>
      </c>
      <c r="V127">
        <v>123.3</v>
      </c>
      <c r="W127">
        <v>126.4</v>
      </c>
      <c r="X127">
        <v>124.1</v>
      </c>
      <c r="Y127">
        <v>114.2</v>
      </c>
      <c r="Z127">
        <v>121.7</v>
      </c>
      <c r="AA127">
        <v>129.69999999999999</v>
      </c>
      <c r="AB127">
        <v>119.4</v>
      </c>
      <c r="AC127">
        <v>121.5</v>
      </c>
      <c r="AD127">
        <v>130.1</v>
      </c>
    </row>
    <row r="128" spans="1:30" x14ac:dyDescent="0.3">
      <c r="A128" t="s">
        <v>30</v>
      </c>
      <c r="B128">
        <v>2016</v>
      </c>
      <c r="C128" t="s">
        <v>44</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x14ac:dyDescent="0.3">
      <c r="A129" t="s">
        <v>33</v>
      </c>
      <c r="B129">
        <v>2016</v>
      </c>
      <c r="C129" t="s">
        <v>44</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t="s">
        <v>86</v>
      </c>
      <c r="V129">
        <v>115.5</v>
      </c>
      <c r="W129">
        <v>123.5</v>
      </c>
      <c r="X129">
        <v>120.9</v>
      </c>
      <c r="Y129">
        <v>111.7</v>
      </c>
      <c r="Z129">
        <v>120.3</v>
      </c>
      <c r="AA129">
        <v>130.80000000000001</v>
      </c>
      <c r="AB129">
        <v>120</v>
      </c>
      <c r="AC129">
        <v>119.9</v>
      </c>
      <c r="AD129">
        <v>129</v>
      </c>
    </row>
    <row r="130" spans="1:30" x14ac:dyDescent="0.3">
      <c r="A130" t="s">
        <v>35</v>
      </c>
      <c r="B130">
        <v>2016</v>
      </c>
      <c r="C130" t="s">
        <v>44</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t="s">
        <v>86</v>
      </c>
      <c r="V130">
        <v>123.4</v>
      </c>
      <c r="W130">
        <v>126.9</v>
      </c>
      <c r="X130">
        <v>124.5</v>
      </c>
      <c r="Y130">
        <v>113.9</v>
      </c>
      <c r="Z130">
        <v>122.4</v>
      </c>
      <c r="AA130">
        <v>130.80000000000001</v>
      </c>
      <c r="AB130">
        <v>120.5</v>
      </c>
      <c r="AC130">
        <v>121.9</v>
      </c>
      <c r="AD130">
        <v>131.1</v>
      </c>
    </row>
    <row r="131" spans="1:30" x14ac:dyDescent="0.3">
      <c r="A131" t="s">
        <v>30</v>
      </c>
      <c r="B131">
        <v>2016</v>
      </c>
      <c r="C131" t="s">
        <v>46</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x14ac:dyDescent="0.3">
      <c r="A132" t="s">
        <v>33</v>
      </c>
      <c r="B132">
        <v>2016</v>
      </c>
      <c r="C132" t="s">
        <v>46</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t="s">
        <v>87</v>
      </c>
      <c r="V132">
        <v>114.7</v>
      </c>
      <c r="W132">
        <v>123.9</v>
      </c>
      <c r="X132">
        <v>121.2</v>
      </c>
      <c r="Y132">
        <v>110.4</v>
      </c>
      <c r="Z132">
        <v>120.6</v>
      </c>
      <c r="AA132">
        <v>131.5</v>
      </c>
      <c r="AB132">
        <v>120.9</v>
      </c>
      <c r="AC132">
        <v>119.9</v>
      </c>
      <c r="AD132">
        <v>128.4</v>
      </c>
    </row>
    <row r="133" spans="1:30" x14ac:dyDescent="0.3">
      <c r="A133" t="s">
        <v>35</v>
      </c>
      <c r="B133">
        <v>2016</v>
      </c>
      <c r="C133" t="s">
        <v>46</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t="s">
        <v>87</v>
      </c>
      <c r="V133">
        <v>123.6</v>
      </c>
      <c r="W133">
        <v>127.4</v>
      </c>
      <c r="X133">
        <v>124.8</v>
      </c>
      <c r="Y133">
        <v>113.1</v>
      </c>
      <c r="Z133">
        <v>122.7</v>
      </c>
      <c r="AA133">
        <v>131.69999999999999</v>
      </c>
      <c r="AB133">
        <v>121.5</v>
      </c>
      <c r="AC133">
        <v>122.1</v>
      </c>
      <c r="AD133">
        <v>131.1</v>
      </c>
    </row>
    <row r="134" spans="1:30" x14ac:dyDescent="0.3">
      <c r="A134" t="s">
        <v>30</v>
      </c>
      <c r="B134">
        <v>2016</v>
      </c>
      <c r="C134" t="s">
        <v>48</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x14ac:dyDescent="0.3">
      <c r="A135" t="s">
        <v>33</v>
      </c>
      <c r="B135">
        <v>2016</v>
      </c>
      <c r="C135" t="s">
        <v>48</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t="s">
        <v>88</v>
      </c>
      <c r="V135">
        <v>114.8</v>
      </c>
      <c r="W135">
        <v>124.3</v>
      </c>
      <c r="X135">
        <v>121.4</v>
      </c>
      <c r="Y135">
        <v>111.8</v>
      </c>
      <c r="Z135">
        <v>120.8</v>
      </c>
      <c r="AA135">
        <v>131.6</v>
      </c>
      <c r="AB135">
        <v>121.2</v>
      </c>
      <c r="AC135">
        <v>120.5</v>
      </c>
      <c r="AD135">
        <v>128</v>
      </c>
    </row>
    <row r="136" spans="1:30" x14ac:dyDescent="0.3">
      <c r="A136" t="s">
        <v>35</v>
      </c>
      <c r="B136">
        <v>2016</v>
      </c>
      <c r="C136" t="s">
        <v>48</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t="s">
        <v>88</v>
      </c>
      <c r="V136">
        <v>124.1</v>
      </c>
      <c r="W136">
        <v>127.9</v>
      </c>
      <c r="X136">
        <v>125.4</v>
      </c>
      <c r="Y136">
        <v>114.3</v>
      </c>
      <c r="Z136">
        <v>122.9</v>
      </c>
      <c r="AA136">
        <v>131.80000000000001</v>
      </c>
      <c r="AB136">
        <v>122.1</v>
      </c>
      <c r="AC136">
        <v>122.8</v>
      </c>
      <c r="AD136">
        <v>130.9</v>
      </c>
    </row>
    <row r="137" spans="1:30" x14ac:dyDescent="0.3">
      <c r="A137" t="s">
        <v>30</v>
      </c>
      <c r="B137">
        <v>2016</v>
      </c>
      <c r="C137" t="s">
        <v>50</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x14ac:dyDescent="0.3">
      <c r="A138" t="s">
        <v>33</v>
      </c>
      <c r="B138">
        <v>2016</v>
      </c>
      <c r="C138" t="s">
        <v>50</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t="s">
        <v>89</v>
      </c>
      <c r="V138">
        <v>115.2</v>
      </c>
      <c r="W138">
        <v>124.5</v>
      </c>
      <c r="X138">
        <v>121.8</v>
      </c>
      <c r="Y138">
        <v>112.8</v>
      </c>
      <c r="Z138">
        <v>121.2</v>
      </c>
      <c r="AA138">
        <v>131.9</v>
      </c>
      <c r="AB138">
        <v>120.8</v>
      </c>
      <c r="AC138">
        <v>120.9</v>
      </c>
      <c r="AD138">
        <v>128.6</v>
      </c>
    </row>
    <row r="139" spans="1:30" x14ac:dyDescent="0.3">
      <c r="A139" t="s">
        <v>35</v>
      </c>
      <c r="B139">
        <v>2016</v>
      </c>
      <c r="C139" t="s">
        <v>50</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t="s">
        <v>89</v>
      </c>
      <c r="V139">
        <v>124.3</v>
      </c>
      <c r="W139">
        <v>128.4</v>
      </c>
      <c r="X139">
        <v>126.1</v>
      </c>
      <c r="Y139">
        <v>115.2</v>
      </c>
      <c r="Z139">
        <v>123.5</v>
      </c>
      <c r="AA139">
        <v>132.4</v>
      </c>
      <c r="AB139">
        <v>122.1</v>
      </c>
      <c r="AC139">
        <v>123.4</v>
      </c>
      <c r="AD139">
        <v>131.4</v>
      </c>
    </row>
    <row r="140" spans="1:30" x14ac:dyDescent="0.3">
      <c r="A140" t="s">
        <v>30</v>
      </c>
      <c r="B140">
        <v>2016</v>
      </c>
      <c r="C140" t="s">
        <v>53</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x14ac:dyDescent="0.3">
      <c r="A141" t="s">
        <v>33</v>
      </c>
      <c r="B141">
        <v>2016</v>
      </c>
      <c r="C141" t="s">
        <v>53</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t="s">
        <v>90</v>
      </c>
      <c r="V141">
        <v>116.2</v>
      </c>
      <c r="W141">
        <v>124.7</v>
      </c>
      <c r="X141">
        <v>122.1</v>
      </c>
      <c r="Y141">
        <v>113.4</v>
      </c>
      <c r="Z141">
        <v>121.7</v>
      </c>
      <c r="AA141">
        <v>132.1</v>
      </c>
      <c r="AB141">
        <v>121.3</v>
      </c>
      <c r="AC141">
        <v>121.3</v>
      </c>
      <c r="AD141">
        <v>128.5</v>
      </c>
    </row>
    <row r="142" spans="1:30" x14ac:dyDescent="0.3">
      <c r="A142" t="s">
        <v>35</v>
      </c>
      <c r="B142">
        <v>2016</v>
      </c>
      <c r="C142" t="s">
        <v>53</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t="s">
        <v>90</v>
      </c>
      <c r="V142">
        <v>125</v>
      </c>
      <c r="W142">
        <v>128.6</v>
      </c>
      <c r="X142">
        <v>126.4</v>
      </c>
      <c r="Y142">
        <v>115.7</v>
      </c>
      <c r="Z142">
        <v>124</v>
      </c>
      <c r="AA142">
        <v>132.80000000000001</v>
      </c>
      <c r="AB142">
        <v>122.6</v>
      </c>
      <c r="AC142">
        <v>123.8</v>
      </c>
      <c r="AD142">
        <v>131.19999999999999</v>
      </c>
    </row>
    <row r="143" spans="1:30" x14ac:dyDescent="0.3">
      <c r="A143" t="s">
        <v>30</v>
      </c>
      <c r="B143">
        <v>2016</v>
      </c>
      <c r="C143" t="s">
        <v>55</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x14ac:dyDescent="0.3">
      <c r="A144" t="s">
        <v>33</v>
      </c>
      <c r="B144">
        <v>2016</v>
      </c>
      <c r="C144" t="s">
        <v>55</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t="s">
        <v>91</v>
      </c>
      <c r="V144">
        <v>117.8</v>
      </c>
      <c r="W144">
        <v>125</v>
      </c>
      <c r="X144">
        <v>122.3</v>
      </c>
      <c r="Y144">
        <v>113.7</v>
      </c>
      <c r="Z144">
        <v>121.8</v>
      </c>
      <c r="AA144">
        <v>132.30000000000001</v>
      </c>
      <c r="AB144">
        <v>119.9</v>
      </c>
      <c r="AC144">
        <v>121.4</v>
      </c>
      <c r="AD144">
        <v>127.6</v>
      </c>
    </row>
    <row r="145" spans="1:30" x14ac:dyDescent="0.3">
      <c r="A145" t="s">
        <v>35</v>
      </c>
      <c r="B145">
        <v>2016</v>
      </c>
      <c r="C145" t="s">
        <v>55</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t="s">
        <v>91</v>
      </c>
      <c r="V145">
        <v>126.6</v>
      </c>
      <c r="W145">
        <v>129.19999999999999</v>
      </c>
      <c r="X145">
        <v>126.9</v>
      </c>
      <c r="Y145">
        <v>116</v>
      </c>
      <c r="Z145">
        <v>124.2</v>
      </c>
      <c r="AA145">
        <v>133.1</v>
      </c>
      <c r="AB145">
        <v>121.1</v>
      </c>
      <c r="AC145">
        <v>123.9</v>
      </c>
      <c r="AD145">
        <v>130.4</v>
      </c>
    </row>
    <row r="146" spans="1:30" x14ac:dyDescent="0.3">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x14ac:dyDescent="0.3">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t="s">
        <v>92</v>
      </c>
      <c r="V147">
        <v>118</v>
      </c>
      <c r="W147">
        <v>125.1</v>
      </c>
      <c r="X147">
        <v>122.6</v>
      </c>
      <c r="Y147">
        <v>115.2</v>
      </c>
      <c r="Z147">
        <v>122</v>
      </c>
      <c r="AA147">
        <v>132.4</v>
      </c>
      <c r="AB147">
        <v>120.9</v>
      </c>
      <c r="AC147">
        <v>122.1</v>
      </c>
      <c r="AD147">
        <v>127.8</v>
      </c>
    </row>
    <row r="148" spans="1:30" x14ac:dyDescent="0.3">
      <c r="A148" t="s">
        <v>35</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t="s">
        <v>92</v>
      </c>
      <c r="V148">
        <v>126.8</v>
      </c>
      <c r="W148">
        <v>129.4</v>
      </c>
      <c r="X148">
        <v>127.1</v>
      </c>
      <c r="Y148">
        <v>117</v>
      </c>
      <c r="Z148">
        <v>124.2</v>
      </c>
      <c r="AA148">
        <v>133.30000000000001</v>
      </c>
      <c r="AB148">
        <v>121.7</v>
      </c>
      <c r="AC148">
        <v>124.4</v>
      </c>
      <c r="AD148">
        <v>130.30000000000001</v>
      </c>
    </row>
    <row r="149" spans="1:30" x14ac:dyDescent="0.3">
      <c r="A149" t="s">
        <v>30</v>
      </c>
      <c r="B149">
        <v>2017</v>
      </c>
      <c r="C149" t="s">
        <v>36</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x14ac:dyDescent="0.3">
      <c r="A150" t="s">
        <v>33</v>
      </c>
      <c r="B150">
        <v>2017</v>
      </c>
      <c r="C150" t="s">
        <v>36</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t="s">
        <v>93</v>
      </c>
      <c r="V150">
        <v>119.2</v>
      </c>
      <c r="W150">
        <v>125.3</v>
      </c>
      <c r="X150">
        <v>122.9</v>
      </c>
      <c r="Y150">
        <v>115.5</v>
      </c>
      <c r="Z150">
        <v>122.2</v>
      </c>
      <c r="AA150">
        <v>132.4</v>
      </c>
      <c r="AB150">
        <v>121.7</v>
      </c>
      <c r="AC150">
        <v>122.4</v>
      </c>
      <c r="AD150">
        <v>128.19999999999999</v>
      </c>
    </row>
    <row r="151" spans="1:30" x14ac:dyDescent="0.3">
      <c r="A151" t="s">
        <v>35</v>
      </c>
      <c r="B151">
        <v>2017</v>
      </c>
      <c r="C151" t="s">
        <v>36</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t="s">
        <v>93</v>
      </c>
      <c r="V151">
        <v>127.9</v>
      </c>
      <c r="W151">
        <v>129.69999999999999</v>
      </c>
      <c r="X151">
        <v>127.4</v>
      </c>
      <c r="Y151">
        <v>117.4</v>
      </c>
      <c r="Z151">
        <v>124.6</v>
      </c>
      <c r="AA151">
        <v>133.4</v>
      </c>
      <c r="AB151">
        <v>122.6</v>
      </c>
      <c r="AC151">
        <v>124.8</v>
      </c>
      <c r="AD151">
        <v>130.6</v>
      </c>
    </row>
    <row r="152" spans="1:30" x14ac:dyDescent="0.3">
      <c r="A152" t="s">
        <v>30</v>
      </c>
      <c r="B152">
        <v>2017</v>
      </c>
      <c r="C152" t="s">
        <v>38</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x14ac:dyDescent="0.3">
      <c r="A153" t="s">
        <v>33</v>
      </c>
      <c r="B153">
        <v>2017</v>
      </c>
      <c r="C153" t="s">
        <v>38</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t="s">
        <v>94</v>
      </c>
      <c r="V153">
        <v>120.8</v>
      </c>
      <c r="W153">
        <v>125.6</v>
      </c>
      <c r="X153">
        <v>123.1</v>
      </c>
      <c r="Y153">
        <v>115.6</v>
      </c>
      <c r="Z153">
        <v>122.4</v>
      </c>
      <c r="AA153">
        <v>132.80000000000001</v>
      </c>
      <c r="AB153">
        <v>121.7</v>
      </c>
      <c r="AC153">
        <v>122.6</v>
      </c>
      <c r="AD153">
        <v>128.69999999999999</v>
      </c>
    </row>
    <row r="154" spans="1:30" x14ac:dyDescent="0.3">
      <c r="A154" t="s">
        <v>35</v>
      </c>
      <c r="B154">
        <v>2017</v>
      </c>
      <c r="C154" t="s">
        <v>38</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t="s">
        <v>94</v>
      </c>
      <c r="V154">
        <v>129.1</v>
      </c>
      <c r="W154">
        <v>130.1</v>
      </c>
      <c r="X154">
        <v>127.8</v>
      </c>
      <c r="Y154">
        <v>117.6</v>
      </c>
      <c r="Z154">
        <v>125</v>
      </c>
      <c r="AA154">
        <v>133.80000000000001</v>
      </c>
      <c r="AB154">
        <v>122.6</v>
      </c>
      <c r="AC154">
        <v>125.1</v>
      </c>
      <c r="AD154">
        <v>130.9</v>
      </c>
    </row>
    <row r="155" spans="1:30" x14ac:dyDescent="0.3">
      <c r="A155" t="s">
        <v>30</v>
      </c>
      <c r="B155">
        <v>2017</v>
      </c>
      <c r="C155" t="s">
        <v>39</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x14ac:dyDescent="0.3">
      <c r="A156" t="s">
        <v>33</v>
      </c>
      <c r="B156">
        <v>2017</v>
      </c>
      <c r="C156" t="s">
        <v>39</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t="s">
        <v>95</v>
      </c>
      <c r="V156">
        <v>121.4</v>
      </c>
      <c r="W156">
        <v>126</v>
      </c>
      <c r="X156">
        <v>123.4</v>
      </c>
      <c r="Y156">
        <v>114.3</v>
      </c>
      <c r="Z156">
        <v>122.6</v>
      </c>
      <c r="AA156">
        <v>133.6</v>
      </c>
      <c r="AB156">
        <v>122.2</v>
      </c>
      <c r="AC156">
        <v>122.5</v>
      </c>
      <c r="AD156">
        <v>129.1</v>
      </c>
    </row>
    <row r="157" spans="1:30" x14ac:dyDescent="0.3">
      <c r="A157" t="s">
        <v>35</v>
      </c>
      <c r="B157">
        <v>2017</v>
      </c>
      <c r="C157" t="s">
        <v>39</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t="s">
        <v>95</v>
      </c>
      <c r="V157">
        <v>129.80000000000001</v>
      </c>
      <c r="W157">
        <v>130.4</v>
      </c>
      <c r="X157">
        <v>128.1</v>
      </c>
      <c r="Y157">
        <v>116.6</v>
      </c>
      <c r="Z157">
        <v>125.1</v>
      </c>
      <c r="AA157">
        <v>134.5</v>
      </c>
      <c r="AB157">
        <v>123.1</v>
      </c>
      <c r="AC157">
        <v>125.1</v>
      </c>
      <c r="AD157">
        <v>131.1</v>
      </c>
    </row>
    <row r="158" spans="1:30" x14ac:dyDescent="0.3">
      <c r="A158" t="s">
        <v>30</v>
      </c>
      <c r="B158">
        <v>2017</v>
      </c>
      <c r="C158" t="s">
        <v>41</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x14ac:dyDescent="0.3">
      <c r="A159" t="s">
        <v>33</v>
      </c>
      <c r="B159">
        <v>2017</v>
      </c>
      <c r="C159" t="s">
        <v>41</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t="s">
        <v>96</v>
      </c>
      <c r="V159">
        <v>120.1</v>
      </c>
      <c r="W159">
        <v>126.5</v>
      </c>
      <c r="X159">
        <v>123.6</v>
      </c>
      <c r="Y159">
        <v>114.3</v>
      </c>
      <c r="Z159">
        <v>122.8</v>
      </c>
      <c r="AA159">
        <v>133.80000000000001</v>
      </c>
      <c r="AB159">
        <v>122</v>
      </c>
      <c r="AC159">
        <v>122.6</v>
      </c>
      <c r="AD159">
        <v>129.30000000000001</v>
      </c>
    </row>
    <row r="160" spans="1:30" x14ac:dyDescent="0.3">
      <c r="A160" t="s">
        <v>35</v>
      </c>
      <c r="B160">
        <v>2017</v>
      </c>
      <c r="C160" t="s">
        <v>41</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t="s">
        <v>96</v>
      </c>
      <c r="V160">
        <v>129.4</v>
      </c>
      <c r="W160">
        <v>130.9</v>
      </c>
      <c r="X160">
        <v>128.4</v>
      </c>
      <c r="Y160">
        <v>116.7</v>
      </c>
      <c r="Z160">
        <v>125.7</v>
      </c>
      <c r="AA160">
        <v>134.80000000000001</v>
      </c>
      <c r="AB160">
        <v>123</v>
      </c>
      <c r="AC160">
        <v>125.3</v>
      </c>
      <c r="AD160">
        <v>131.4</v>
      </c>
    </row>
    <row r="161" spans="1:30" x14ac:dyDescent="0.3">
      <c r="A161" t="s">
        <v>30</v>
      </c>
      <c r="B161">
        <v>2017</v>
      </c>
      <c r="C161" t="s">
        <v>42</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x14ac:dyDescent="0.3">
      <c r="A162" t="s">
        <v>33</v>
      </c>
      <c r="B162">
        <v>2017</v>
      </c>
      <c r="C162" t="s">
        <v>42</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t="s">
        <v>97</v>
      </c>
      <c r="V162">
        <v>119</v>
      </c>
      <c r="W162">
        <v>126.8</v>
      </c>
      <c r="X162">
        <v>123.8</v>
      </c>
      <c r="Y162">
        <v>113.9</v>
      </c>
      <c r="Z162">
        <v>122.9</v>
      </c>
      <c r="AA162">
        <v>134.30000000000001</v>
      </c>
      <c r="AB162">
        <v>122.5</v>
      </c>
      <c r="AC162">
        <v>122.7</v>
      </c>
      <c r="AD162">
        <v>129.9</v>
      </c>
    </row>
    <row r="163" spans="1:30" x14ac:dyDescent="0.3">
      <c r="A163" t="s">
        <v>35</v>
      </c>
      <c r="B163">
        <v>2017</v>
      </c>
      <c r="C163" t="s">
        <v>42</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t="s">
        <v>97</v>
      </c>
      <c r="V163">
        <v>128.80000000000001</v>
      </c>
      <c r="W163">
        <v>131.19999999999999</v>
      </c>
      <c r="X163">
        <v>128.5</v>
      </c>
      <c r="Y163">
        <v>116.5</v>
      </c>
      <c r="Z163">
        <v>125.9</v>
      </c>
      <c r="AA163">
        <v>135.4</v>
      </c>
      <c r="AB163">
        <v>123.4</v>
      </c>
      <c r="AC163">
        <v>125.5</v>
      </c>
      <c r="AD163">
        <v>132</v>
      </c>
    </row>
    <row r="164" spans="1:30" x14ac:dyDescent="0.3">
      <c r="A164" t="s">
        <v>30</v>
      </c>
      <c r="B164">
        <v>2017</v>
      </c>
      <c r="C164" t="s">
        <v>44</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x14ac:dyDescent="0.3">
      <c r="A165" t="s">
        <v>33</v>
      </c>
      <c r="B165">
        <v>2017</v>
      </c>
      <c r="C165" t="s">
        <v>44</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t="s">
        <v>98</v>
      </c>
      <c r="V165">
        <v>119.7</v>
      </c>
      <c r="W165">
        <v>127.2</v>
      </c>
      <c r="X165">
        <v>125</v>
      </c>
      <c r="Y165">
        <v>113.2</v>
      </c>
      <c r="Z165">
        <v>123.5</v>
      </c>
      <c r="AA165">
        <v>135.5</v>
      </c>
      <c r="AB165">
        <v>122.4</v>
      </c>
      <c r="AC165">
        <v>123</v>
      </c>
      <c r="AD165">
        <v>131.80000000000001</v>
      </c>
    </row>
    <row r="166" spans="1:30" x14ac:dyDescent="0.3">
      <c r="A166" t="s">
        <v>35</v>
      </c>
      <c r="B166">
        <v>2017</v>
      </c>
      <c r="C166" t="s">
        <v>44</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t="s">
        <v>98</v>
      </c>
      <c r="V166">
        <v>129.4</v>
      </c>
      <c r="W166">
        <v>131.9</v>
      </c>
      <c r="X166">
        <v>129.4</v>
      </c>
      <c r="Y166">
        <v>116</v>
      </c>
      <c r="Z166">
        <v>126.6</v>
      </c>
      <c r="AA166">
        <v>136.80000000000001</v>
      </c>
      <c r="AB166">
        <v>123.6</v>
      </c>
      <c r="AC166">
        <v>125.9</v>
      </c>
      <c r="AD166">
        <v>134.19999999999999</v>
      </c>
    </row>
    <row r="167" spans="1:30" x14ac:dyDescent="0.3">
      <c r="A167" t="s">
        <v>30</v>
      </c>
      <c r="B167">
        <v>2017</v>
      </c>
      <c r="C167" t="s">
        <v>46</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x14ac:dyDescent="0.3">
      <c r="A168" t="s">
        <v>33</v>
      </c>
      <c r="B168">
        <v>2017</v>
      </c>
      <c r="C168" t="s">
        <v>46</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t="s">
        <v>99</v>
      </c>
      <c r="V168">
        <v>118.9</v>
      </c>
      <c r="W168">
        <v>127.7</v>
      </c>
      <c r="X168">
        <v>125.7</v>
      </c>
      <c r="Y168">
        <v>114.6</v>
      </c>
      <c r="Z168">
        <v>124.1</v>
      </c>
      <c r="AA168">
        <v>135.69999999999999</v>
      </c>
      <c r="AB168">
        <v>123.3</v>
      </c>
      <c r="AC168">
        <v>123.8</v>
      </c>
      <c r="AD168">
        <v>132.69999999999999</v>
      </c>
    </row>
    <row r="169" spans="1:30" x14ac:dyDescent="0.3">
      <c r="A169" t="s">
        <v>35</v>
      </c>
      <c r="B169">
        <v>2017</v>
      </c>
      <c r="C169" t="s">
        <v>46</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t="s">
        <v>99</v>
      </c>
      <c r="V169">
        <v>129.80000000000001</v>
      </c>
      <c r="W169">
        <v>132.80000000000001</v>
      </c>
      <c r="X169">
        <v>130.19999999999999</v>
      </c>
      <c r="Y169">
        <v>117.3</v>
      </c>
      <c r="Z169">
        <v>127.3</v>
      </c>
      <c r="AA169">
        <v>137.6</v>
      </c>
      <c r="AB169">
        <v>124.5</v>
      </c>
      <c r="AC169">
        <v>126.8</v>
      </c>
      <c r="AD169">
        <v>135.4</v>
      </c>
    </row>
    <row r="170" spans="1:30" x14ac:dyDescent="0.3">
      <c r="A170" t="s">
        <v>30</v>
      </c>
      <c r="B170">
        <v>2017</v>
      </c>
      <c r="C170" t="s">
        <v>48</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x14ac:dyDescent="0.3">
      <c r="A171" t="s">
        <v>33</v>
      </c>
      <c r="B171">
        <v>2017</v>
      </c>
      <c r="C171" t="s">
        <v>48</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t="s">
        <v>100</v>
      </c>
      <c r="V171">
        <v>120.6</v>
      </c>
      <c r="W171">
        <v>128.1</v>
      </c>
      <c r="X171">
        <v>126.1</v>
      </c>
      <c r="Y171">
        <v>115.7</v>
      </c>
      <c r="Z171">
        <v>124.5</v>
      </c>
      <c r="AA171">
        <v>135.9</v>
      </c>
      <c r="AB171">
        <v>124.4</v>
      </c>
      <c r="AC171">
        <v>124.5</v>
      </c>
      <c r="AD171">
        <v>132.4</v>
      </c>
    </row>
    <row r="172" spans="1:30" x14ac:dyDescent="0.3">
      <c r="A172" t="s">
        <v>35</v>
      </c>
      <c r="B172">
        <v>2017</v>
      </c>
      <c r="C172" t="s">
        <v>48</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t="s">
        <v>100</v>
      </c>
      <c r="V172">
        <v>131</v>
      </c>
      <c r="W172">
        <v>133.30000000000001</v>
      </c>
      <c r="X172">
        <v>130.6</v>
      </c>
      <c r="Y172">
        <v>118.3</v>
      </c>
      <c r="Z172">
        <v>127.9</v>
      </c>
      <c r="AA172">
        <v>137.4</v>
      </c>
      <c r="AB172">
        <v>125.7</v>
      </c>
      <c r="AC172">
        <v>127.5</v>
      </c>
      <c r="AD172">
        <v>135.19999999999999</v>
      </c>
    </row>
    <row r="173" spans="1:30" x14ac:dyDescent="0.3">
      <c r="A173" t="s">
        <v>30</v>
      </c>
      <c r="B173">
        <v>2017</v>
      </c>
      <c r="C173" t="s">
        <v>50</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x14ac:dyDescent="0.3">
      <c r="A174" t="s">
        <v>33</v>
      </c>
      <c r="B174">
        <v>2017</v>
      </c>
      <c r="C174" t="s">
        <v>50</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t="s">
        <v>101</v>
      </c>
      <c r="V174">
        <v>122.6</v>
      </c>
      <c r="W174">
        <v>128.30000000000001</v>
      </c>
      <c r="X174">
        <v>126.6</v>
      </c>
      <c r="Y174">
        <v>115</v>
      </c>
      <c r="Z174">
        <v>124.8</v>
      </c>
      <c r="AA174">
        <v>136.30000000000001</v>
      </c>
      <c r="AB174">
        <v>124.6</v>
      </c>
      <c r="AC174">
        <v>124.5</v>
      </c>
      <c r="AD174">
        <v>133.5</v>
      </c>
    </row>
    <row r="175" spans="1:30" x14ac:dyDescent="0.3">
      <c r="A175" t="s">
        <v>35</v>
      </c>
      <c r="B175">
        <v>2017</v>
      </c>
      <c r="C175" t="s">
        <v>50</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t="s">
        <v>101</v>
      </c>
      <c r="V175">
        <v>132.19999999999999</v>
      </c>
      <c r="W175">
        <v>133.6</v>
      </c>
      <c r="X175">
        <v>131.30000000000001</v>
      </c>
      <c r="Y175">
        <v>117.8</v>
      </c>
      <c r="Z175">
        <v>128.4</v>
      </c>
      <c r="AA175">
        <v>137.9</v>
      </c>
      <c r="AB175">
        <v>126.2</v>
      </c>
      <c r="AC175">
        <v>127.7</v>
      </c>
      <c r="AD175">
        <v>136.1</v>
      </c>
    </row>
    <row r="176" spans="1:30" x14ac:dyDescent="0.3">
      <c r="A176" t="s">
        <v>30</v>
      </c>
      <c r="B176">
        <v>2017</v>
      </c>
      <c r="C176" t="s">
        <v>53</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x14ac:dyDescent="0.3">
      <c r="A177" t="s">
        <v>33</v>
      </c>
      <c r="B177">
        <v>2017</v>
      </c>
      <c r="C177" t="s">
        <v>53</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t="s">
        <v>102</v>
      </c>
      <c r="V177">
        <v>125.7</v>
      </c>
      <c r="W177">
        <v>128.80000000000001</v>
      </c>
      <c r="X177">
        <v>127.4</v>
      </c>
      <c r="Y177">
        <v>115.3</v>
      </c>
      <c r="Z177">
        <v>125.1</v>
      </c>
      <c r="AA177">
        <v>136.6</v>
      </c>
      <c r="AB177">
        <v>124.9</v>
      </c>
      <c r="AC177">
        <v>124.9</v>
      </c>
      <c r="AD177">
        <v>134.80000000000001</v>
      </c>
    </row>
    <row r="178" spans="1:30" x14ac:dyDescent="0.3">
      <c r="A178" t="s">
        <v>35</v>
      </c>
      <c r="B178">
        <v>2017</v>
      </c>
      <c r="C178" t="s">
        <v>53</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t="s">
        <v>102</v>
      </c>
      <c r="V178">
        <v>135.30000000000001</v>
      </c>
      <c r="W178">
        <v>134.4</v>
      </c>
      <c r="X178">
        <v>132.6</v>
      </c>
      <c r="Y178">
        <v>118.3</v>
      </c>
      <c r="Z178">
        <v>128.9</v>
      </c>
      <c r="AA178">
        <v>138.6</v>
      </c>
      <c r="AB178">
        <v>126.8</v>
      </c>
      <c r="AC178">
        <v>128.4</v>
      </c>
      <c r="AD178">
        <v>137.6</v>
      </c>
    </row>
    <row r="179" spans="1:30" x14ac:dyDescent="0.3">
      <c r="A179" t="s">
        <v>30</v>
      </c>
      <c r="B179">
        <v>2017</v>
      </c>
      <c r="C179" t="s">
        <v>55</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x14ac:dyDescent="0.3">
      <c r="A180" t="s">
        <v>33</v>
      </c>
      <c r="B180">
        <v>2017</v>
      </c>
      <c r="C180" t="s">
        <v>55</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t="s">
        <v>103</v>
      </c>
      <c r="V180">
        <v>126.8</v>
      </c>
      <c r="W180">
        <v>129.30000000000001</v>
      </c>
      <c r="X180">
        <v>128.19999999999999</v>
      </c>
      <c r="Y180">
        <v>115.3</v>
      </c>
      <c r="Z180">
        <v>125.6</v>
      </c>
      <c r="AA180">
        <v>136.69999999999999</v>
      </c>
      <c r="AB180">
        <v>124.6</v>
      </c>
      <c r="AC180">
        <v>125.1</v>
      </c>
      <c r="AD180">
        <v>134.1</v>
      </c>
    </row>
    <row r="181" spans="1:30" x14ac:dyDescent="0.3">
      <c r="A181" t="s">
        <v>35</v>
      </c>
      <c r="B181">
        <v>2017</v>
      </c>
      <c r="C181" t="s">
        <v>55</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t="s">
        <v>103</v>
      </c>
      <c r="V181">
        <v>136.6</v>
      </c>
      <c r="W181">
        <v>134.69999999999999</v>
      </c>
      <c r="X181">
        <v>133.1</v>
      </c>
      <c r="Y181">
        <v>118.5</v>
      </c>
      <c r="Z181">
        <v>129</v>
      </c>
      <c r="AA181">
        <v>138.5</v>
      </c>
      <c r="AB181">
        <v>126.5</v>
      </c>
      <c r="AC181">
        <v>128.6</v>
      </c>
      <c r="AD181">
        <v>137.19999999999999</v>
      </c>
    </row>
    <row r="182" spans="1:30" x14ac:dyDescent="0.3">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x14ac:dyDescent="0.3">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t="s">
        <v>104</v>
      </c>
      <c r="V183">
        <v>127.3</v>
      </c>
      <c r="W183">
        <v>129.5</v>
      </c>
      <c r="X183">
        <v>129</v>
      </c>
      <c r="Y183">
        <v>116.3</v>
      </c>
      <c r="Z183">
        <v>126.2</v>
      </c>
      <c r="AA183">
        <v>137.1</v>
      </c>
      <c r="AB183">
        <v>125.5</v>
      </c>
      <c r="AC183">
        <v>125.8</v>
      </c>
      <c r="AD183">
        <v>134.1</v>
      </c>
    </row>
    <row r="184" spans="1:30" x14ac:dyDescent="0.3">
      <c r="A184" t="s">
        <v>35</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t="s">
        <v>104</v>
      </c>
      <c r="V184">
        <v>136.6</v>
      </c>
      <c r="W184">
        <v>134.9</v>
      </c>
      <c r="X184">
        <v>133.30000000000001</v>
      </c>
      <c r="Y184">
        <v>119.3</v>
      </c>
      <c r="Z184">
        <v>129.69999999999999</v>
      </c>
      <c r="AA184">
        <v>139</v>
      </c>
      <c r="AB184">
        <v>127.3</v>
      </c>
      <c r="AC184">
        <v>129.1</v>
      </c>
      <c r="AD184">
        <v>136.9</v>
      </c>
    </row>
    <row r="185" spans="1:30" x14ac:dyDescent="0.3">
      <c r="A185" t="s">
        <v>30</v>
      </c>
      <c r="B185">
        <v>2018</v>
      </c>
      <c r="C185" t="s">
        <v>36</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x14ac:dyDescent="0.3">
      <c r="A186" t="s">
        <v>33</v>
      </c>
      <c r="B186">
        <v>2018</v>
      </c>
      <c r="C186" t="s">
        <v>36</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t="s">
        <v>105</v>
      </c>
      <c r="V186">
        <v>127.3</v>
      </c>
      <c r="W186">
        <v>129.9</v>
      </c>
      <c r="X186">
        <v>129.80000000000001</v>
      </c>
      <c r="Y186">
        <v>117.4</v>
      </c>
      <c r="Z186">
        <v>126.5</v>
      </c>
      <c r="AA186">
        <v>137.19999999999999</v>
      </c>
      <c r="AB186">
        <v>126.2</v>
      </c>
      <c r="AC186">
        <v>126.5</v>
      </c>
      <c r="AD186">
        <v>134</v>
      </c>
    </row>
    <row r="187" spans="1:30" x14ac:dyDescent="0.3">
      <c r="A187" t="s">
        <v>35</v>
      </c>
      <c r="B187">
        <v>2018</v>
      </c>
      <c r="C187" t="s">
        <v>36</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t="s">
        <v>105</v>
      </c>
      <c r="V187">
        <v>136.69999999999999</v>
      </c>
      <c r="W187">
        <v>135.19999999999999</v>
      </c>
      <c r="X187">
        <v>133.80000000000001</v>
      </c>
      <c r="Y187">
        <v>120.2</v>
      </c>
      <c r="Z187">
        <v>129.9</v>
      </c>
      <c r="AA187">
        <v>139</v>
      </c>
      <c r="AB187">
        <v>127.7</v>
      </c>
      <c r="AC187">
        <v>129.6</v>
      </c>
      <c r="AD187">
        <v>136.4</v>
      </c>
    </row>
    <row r="188" spans="1:30" x14ac:dyDescent="0.3">
      <c r="A188" t="s">
        <v>30</v>
      </c>
      <c r="B188">
        <v>2018</v>
      </c>
      <c r="C188" t="s">
        <v>38</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x14ac:dyDescent="0.3">
      <c r="A189" t="s">
        <v>33</v>
      </c>
      <c r="B189">
        <v>2018</v>
      </c>
      <c r="C189" t="s">
        <v>38</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t="s">
        <v>106</v>
      </c>
      <c r="V189">
        <v>126.4</v>
      </c>
      <c r="W189">
        <v>130.80000000000001</v>
      </c>
      <c r="X189">
        <v>130.5</v>
      </c>
      <c r="Y189">
        <v>117.8</v>
      </c>
      <c r="Z189">
        <v>126.8</v>
      </c>
      <c r="AA189">
        <v>137.80000000000001</v>
      </c>
      <c r="AB189">
        <v>126.7</v>
      </c>
      <c r="AC189">
        <v>127.1</v>
      </c>
      <c r="AD189">
        <v>134</v>
      </c>
    </row>
    <row r="190" spans="1:30" x14ac:dyDescent="0.3">
      <c r="A190" t="s">
        <v>35</v>
      </c>
      <c r="B190">
        <v>2018</v>
      </c>
      <c r="C190" t="s">
        <v>38</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t="s">
        <v>106</v>
      </c>
      <c r="V190">
        <v>136.5</v>
      </c>
      <c r="W190">
        <v>135.6</v>
      </c>
      <c r="X190">
        <v>134.30000000000001</v>
      </c>
      <c r="Y190">
        <v>121</v>
      </c>
      <c r="Z190">
        <v>130.4</v>
      </c>
      <c r="AA190">
        <v>139.80000000000001</v>
      </c>
      <c r="AB190">
        <v>128.19999999999999</v>
      </c>
      <c r="AC190">
        <v>130.30000000000001</v>
      </c>
      <c r="AD190">
        <v>136.5</v>
      </c>
    </row>
    <row r="191" spans="1:30" x14ac:dyDescent="0.3">
      <c r="A191" t="s">
        <v>30</v>
      </c>
      <c r="B191">
        <v>2018</v>
      </c>
      <c r="C191" t="s">
        <v>39</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x14ac:dyDescent="0.3">
      <c r="A192" t="s">
        <v>33</v>
      </c>
      <c r="B192">
        <v>2018</v>
      </c>
      <c r="C192" t="s">
        <v>39</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t="s">
        <v>107</v>
      </c>
      <c r="V192">
        <v>124.6</v>
      </c>
      <c r="W192">
        <v>131.80000000000001</v>
      </c>
      <c r="X192">
        <v>131.30000000000001</v>
      </c>
      <c r="Y192">
        <v>118.9</v>
      </c>
      <c r="Z192">
        <v>127.6</v>
      </c>
      <c r="AA192">
        <v>139.69999999999999</v>
      </c>
      <c r="AB192">
        <v>127.6</v>
      </c>
      <c r="AC192">
        <v>128.19999999999999</v>
      </c>
      <c r="AD192">
        <v>134.80000000000001</v>
      </c>
    </row>
    <row r="193" spans="1:30" x14ac:dyDescent="0.3">
      <c r="A193" t="s">
        <v>35</v>
      </c>
      <c r="B193">
        <v>2018</v>
      </c>
      <c r="C193" t="s">
        <v>39</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t="s">
        <v>107</v>
      </c>
      <c r="V193">
        <v>136.5</v>
      </c>
      <c r="W193">
        <v>136.6</v>
      </c>
      <c r="X193">
        <v>135.19999999999999</v>
      </c>
      <c r="Y193">
        <v>121.9</v>
      </c>
      <c r="Z193">
        <v>131.30000000000001</v>
      </c>
      <c r="AA193">
        <v>141.4</v>
      </c>
      <c r="AB193">
        <v>129.19999999999999</v>
      </c>
      <c r="AC193">
        <v>131.30000000000001</v>
      </c>
      <c r="AD193">
        <v>137.1</v>
      </c>
    </row>
    <row r="194" spans="1:30" x14ac:dyDescent="0.3">
      <c r="A194" t="s">
        <v>30</v>
      </c>
      <c r="B194">
        <v>2018</v>
      </c>
      <c r="C194" t="s">
        <v>41</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x14ac:dyDescent="0.3">
      <c r="A195" t="s">
        <v>33</v>
      </c>
      <c r="B195">
        <v>2018</v>
      </c>
      <c r="C195" t="s">
        <v>41</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t="s">
        <v>108</v>
      </c>
      <c r="V195">
        <v>124.7</v>
      </c>
      <c r="W195">
        <v>132.5</v>
      </c>
      <c r="X195">
        <v>132</v>
      </c>
      <c r="Y195">
        <v>119.8</v>
      </c>
      <c r="Z195">
        <v>128</v>
      </c>
      <c r="AA195">
        <v>140.4</v>
      </c>
      <c r="AB195">
        <v>128.1</v>
      </c>
      <c r="AC195">
        <v>128.9</v>
      </c>
      <c r="AD195">
        <v>135.4</v>
      </c>
    </row>
    <row r="196" spans="1:30" x14ac:dyDescent="0.3">
      <c r="A196" t="s">
        <v>35</v>
      </c>
      <c r="B196">
        <v>2018</v>
      </c>
      <c r="C196" t="s">
        <v>41</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t="s">
        <v>108</v>
      </c>
      <c r="V196">
        <v>136.9</v>
      </c>
      <c r="W196">
        <v>137.4</v>
      </c>
      <c r="X196">
        <v>136</v>
      </c>
      <c r="Y196">
        <v>122.9</v>
      </c>
      <c r="Z196">
        <v>131.80000000000001</v>
      </c>
      <c r="AA196">
        <v>142.1</v>
      </c>
      <c r="AB196">
        <v>129.9</v>
      </c>
      <c r="AC196">
        <v>132.1</v>
      </c>
      <c r="AD196">
        <v>137.80000000000001</v>
      </c>
    </row>
    <row r="197" spans="1:30" x14ac:dyDescent="0.3">
      <c r="A197" t="s">
        <v>30</v>
      </c>
      <c r="B197">
        <v>2018</v>
      </c>
      <c r="C197" t="s">
        <v>42</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x14ac:dyDescent="0.3">
      <c r="A198" t="s">
        <v>33</v>
      </c>
      <c r="B198">
        <v>2018</v>
      </c>
      <c r="C198" t="s">
        <v>42</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t="s">
        <v>109</v>
      </c>
      <c r="V198">
        <v>126.5</v>
      </c>
      <c r="W198">
        <v>133.1</v>
      </c>
      <c r="X198">
        <v>132.6</v>
      </c>
      <c r="Y198">
        <v>120.4</v>
      </c>
      <c r="Z198">
        <v>128.5</v>
      </c>
      <c r="AA198">
        <v>141.19999999999999</v>
      </c>
      <c r="AB198">
        <v>128.19999999999999</v>
      </c>
      <c r="AC198">
        <v>129.5</v>
      </c>
      <c r="AD198">
        <v>136.19999999999999</v>
      </c>
    </row>
    <row r="199" spans="1:30" x14ac:dyDescent="0.3">
      <c r="A199" t="s">
        <v>35</v>
      </c>
      <c r="B199">
        <v>2018</v>
      </c>
      <c r="C199" t="s">
        <v>42</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t="s">
        <v>109</v>
      </c>
      <c r="V199">
        <v>138.1</v>
      </c>
      <c r="W199">
        <v>137.9</v>
      </c>
      <c r="X199">
        <v>136.19999999999999</v>
      </c>
      <c r="Y199">
        <v>123.7</v>
      </c>
      <c r="Z199">
        <v>132.6</v>
      </c>
      <c r="AA199">
        <v>142.80000000000001</v>
      </c>
      <c r="AB199">
        <v>130.1</v>
      </c>
      <c r="AC199">
        <v>132.6</v>
      </c>
      <c r="AD199">
        <v>138.5</v>
      </c>
    </row>
    <row r="200" spans="1:30" x14ac:dyDescent="0.3">
      <c r="A200" t="s">
        <v>30</v>
      </c>
      <c r="B200">
        <v>2018</v>
      </c>
      <c r="C200" t="s">
        <v>44</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x14ac:dyDescent="0.3">
      <c r="A201" t="s">
        <v>33</v>
      </c>
      <c r="B201">
        <v>2018</v>
      </c>
      <c r="C201" t="s">
        <v>44</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t="s">
        <v>110</v>
      </c>
      <c r="V201">
        <v>128.1</v>
      </c>
      <c r="W201">
        <v>133.6</v>
      </c>
      <c r="X201">
        <v>133.6</v>
      </c>
      <c r="Y201">
        <v>120.1</v>
      </c>
      <c r="Z201">
        <v>129</v>
      </c>
      <c r="AA201">
        <v>144</v>
      </c>
      <c r="AB201">
        <v>128.19999999999999</v>
      </c>
      <c r="AC201">
        <v>130.19999999999999</v>
      </c>
      <c r="AD201">
        <v>137.5</v>
      </c>
    </row>
    <row r="202" spans="1:30" x14ac:dyDescent="0.3">
      <c r="A202" t="s">
        <v>35</v>
      </c>
      <c r="B202">
        <v>2018</v>
      </c>
      <c r="C202" t="s">
        <v>44</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t="s">
        <v>110</v>
      </c>
      <c r="V202">
        <v>139.69999999999999</v>
      </c>
      <c r="W202">
        <v>138.6</v>
      </c>
      <c r="X202">
        <v>137</v>
      </c>
      <c r="Y202">
        <v>123.6</v>
      </c>
      <c r="Z202">
        <v>133.1</v>
      </c>
      <c r="AA202">
        <v>144.69999999999999</v>
      </c>
      <c r="AB202">
        <v>130.1</v>
      </c>
      <c r="AC202">
        <v>133.19999999999999</v>
      </c>
      <c r="AD202">
        <v>139.80000000000001</v>
      </c>
    </row>
    <row r="203" spans="1:30" x14ac:dyDescent="0.3">
      <c r="A203" t="s">
        <v>30</v>
      </c>
      <c r="B203">
        <v>2018</v>
      </c>
      <c r="C203" t="s">
        <v>46</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x14ac:dyDescent="0.3">
      <c r="A204" t="s">
        <v>33</v>
      </c>
      <c r="B204">
        <v>2018</v>
      </c>
      <c r="C204" t="s">
        <v>46</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t="s">
        <v>111</v>
      </c>
      <c r="V204">
        <v>129.80000000000001</v>
      </c>
      <c r="W204">
        <v>134.4</v>
      </c>
      <c r="X204">
        <v>134.9</v>
      </c>
      <c r="Y204">
        <v>120.7</v>
      </c>
      <c r="Z204">
        <v>129.80000000000001</v>
      </c>
      <c r="AA204">
        <v>145.30000000000001</v>
      </c>
      <c r="AB204">
        <v>128.30000000000001</v>
      </c>
      <c r="AC204">
        <v>131</v>
      </c>
      <c r="AD204">
        <v>138</v>
      </c>
    </row>
    <row r="205" spans="1:30" x14ac:dyDescent="0.3">
      <c r="A205" t="s">
        <v>35</v>
      </c>
      <c r="B205">
        <v>2018</v>
      </c>
      <c r="C205" t="s">
        <v>46</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t="s">
        <v>111</v>
      </c>
      <c r="V205">
        <v>140.9</v>
      </c>
      <c r="W205">
        <v>139.4</v>
      </c>
      <c r="X205">
        <v>137.69999999999999</v>
      </c>
      <c r="Y205">
        <v>124.3</v>
      </c>
      <c r="Z205">
        <v>133.6</v>
      </c>
      <c r="AA205">
        <v>146</v>
      </c>
      <c r="AB205">
        <v>130.1</v>
      </c>
      <c r="AC205">
        <v>133.9</v>
      </c>
      <c r="AD205">
        <v>140.4</v>
      </c>
    </row>
    <row r="206" spans="1:30" x14ac:dyDescent="0.3">
      <c r="A206" t="s">
        <v>30</v>
      </c>
      <c r="B206">
        <v>2018</v>
      </c>
      <c r="C206" t="s">
        <v>48</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x14ac:dyDescent="0.3">
      <c r="A207" t="s">
        <v>33</v>
      </c>
      <c r="B207">
        <v>2018</v>
      </c>
      <c r="C207" t="s">
        <v>48</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t="s">
        <v>112</v>
      </c>
      <c r="V207">
        <v>131.19999999999999</v>
      </c>
      <c r="W207">
        <v>134.9</v>
      </c>
      <c r="X207">
        <v>135.69999999999999</v>
      </c>
      <c r="Y207">
        <v>122.5</v>
      </c>
      <c r="Z207">
        <v>130.19999999999999</v>
      </c>
      <c r="AA207">
        <v>145.19999999999999</v>
      </c>
      <c r="AB207">
        <v>129.30000000000001</v>
      </c>
      <c r="AC207">
        <v>131.9</v>
      </c>
      <c r="AD207">
        <v>138.1</v>
      </c>
    </row>
    <row r="208" spans="1:30" x14ac:dyDescent="0.3">
      <c r="A208" t="s">
        <v>35</v>
      </c>
      <c r="B208">
        <v>2018</v>
      </c>
      <c r="C208" t="s">
        <v>48</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t="s">
        <v>112</v>
      </c>
      <c r="V208">
        <v>142.30000000000001</v>
      </c>
      <c r="W208">
        <v>139.69999999999999</v>
      </c>
      <c r="X208">
        <v>138.4</v>
      </c>
      <c r="Y208">
        <v>126</v>
      </c>
      <c r="Z208">
        <v>134.5</v>
      </c>
      <c r="AA208">
        <v>146.19999999999999</v>
      </c>
      <c r="AB208">
        <v>130.9</v>
      </c>
      <c r="AC208">
        <v>134.69999999999999</v>
      </c>
      <c r="AD208">
        <v>140.19999999999999</v>
      </c>
    </row>
    <row r="209" spans="1:30" x14ac:dyDescent="0.3">
      <c r="A209" t="s">
        <v>30</v>
      </c>
      <c r="B209">
        <v>2018</v>
      </c>
      <c r="C209" t="s">
        <v>50</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x14ac:dyDescent="0.3">
      <c r="A210" t="s">
        <v>33</v>
      </c>
      <c r="B210">
        <v>2018</v>
      </c>
      <c r="C210" t="s">
        <v>50</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t="s">
        <v>113</v>
      </c>
      <c r="V210">
        <v>133.4</v>
      </c>
      <c r="W210">
        <v>135.1</v>
      </c>
      <c r="X210">
        <v>136.19999999999999</v>
      </c>
      <c r="Y210">
        <v>123.3</v>
      </c>
      <c r="Z210">
        <v>130.69999999999999</v>
      </c>
      <c r="AA210">
        <v>145.5</v>
      </c>
      <c r="AB210">
        <v>130.4</v>
      </c>
      <c r="AC210">
        <v>132.5</v>
      </c>
      <c r="AD210">
        <v>138.9</v>
      </c>
    </row>
    <row r="211" spans="1:30" x14ac:dyDescent="0.3">
      <c r="A211" t="s">
        <v>35</v>
      </c>
      <c r="B211">
        <v>2018</v>
      </c>
      <c r="C211" t="s">
        <v>50</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t="s">
        <v>114</v>
      </c>
      <c r="V211">
        <v>145.30000000000001</v>
      </c>
      <c r="W211">
        <v>142.19999999999999</v>
      </c>
      <c r="X211">
        <v>142.1</v>
      </c>
      <c r="Y211">
        <v>125.5</v>
      </c>
      <c r="Z211">
        <v>136.5</v>
      </c>
      <c r="AA211">
        <v>147.80000000000001</v>
      </c>
      <c r="AB211">
        <v>132</v>
      </c>
      <c r="AC211">
        <v>136.30000000000001</v>
      </c>
      <c r="AD211">
        <v>140.80000000000001</v>
      </c>
    </row>
    <row r="212" spans="1:30" x14ac:dyDescent="0.3">
      <c r="A212" t="s">
        <v>30</v>
      </c>
      <c r="B212">
        <v>2018</v>
      </c>
      <c r="C212" t="s">
        <v>53</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x14ac:dyDescent="0.3">
      <c r="A213" t="s">
        <v>33</v>
      </c>
      <c r="B213">
        <v>2018</v>
      </c>
      <c r="C213" t="s">
        <v>53</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t="s">
        <v>114</v>
      </c>
      <c r="V213">
        <v>136.69999999999999</v>
      </c>
      <c r="W213">
        <v>135.80000000000001</v>
      </c>
      <c r="X213">
        <v>136.80000000000001</v>
      </c>
      <c r="Y213">
        <v>121.2</v>
      </c>
      <c r="Z213">
        <v>131.30000000000001</v>
      </c>
      <c r="AA213">
        <v>146.1</v>
      </c>
      <c r="AB213">
        <v>130.5</v>
      </c>
      <c r="AC213">
        <v>132.19999999999999</v>
      </c>
      <c r="AD213">
        <v>139</v>
      </c>
    </row>
    <row r="214" spans="1:30" x14ac:dyDescent="0.3">
      <c r="A214" t="s">
        <v>35</v>
      </c>
      <c r="B214">
        <v>2018</v>
      </c>
      <c r="C214" t="s">
        <v>53</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t="s">
        <v>114</v>
      </c>
      <c r="V214">
        <v>145.1</v>
      </c>
      <c r="W214">
        <v>142.19999999999999</v>
      </c>
      <c r="X214">
        <v>142.1</v>
      </c>
      <c r="Y214">
        <v>125.5</v>
      </c>
      <c r="Z214">
        <v>136.5</v>
      </c>
      <c r="AA214">
        <v>147.80000000000001</v>
      </c>
      <c r="AB214">
        <v>132</v>
      </c>
      <c r="AC214">
        <v>136.30000000000001</v>
      </c>
      <c r="AD214">
        <v>140.80000000000001</v>
      </c>
    </row>
    <row r="215" spans="1:30" x14ac:dyDescent="0.3">
      <c r="A215" t="s">
        <v>30</v>
      </c>
      <c r="B215">
        <v>2018</v>
      </c>
      <c r="C215" t="s">
        <v>55</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x14ac:dyDescent="0.3">
      <c r="A216" t="s">
        <v>33</v>
      </c>
      <c r="B216">
        <v>2018</v>
      </c>
      <c r="C216" t="s">
        <v>55</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t="s">
        <v>115</v>
      </c>
      <c r="V216">
        <v>132.4</v>
      </c>
      <c r="W216">
        <v>136.19999999999999</v>
      </c>
      <c r="X216">
        <v>137.30000000000001</v>
      </c>
      <c r="Y216">
        <v>118.8</v>
      </c>
      <c r="Z216">
        <v>131.69999999999999</v>
      </c>
      <c r="AA216">
        <v>146.5</v>
      </c>
      <c r="AB216">
        <v>130.80000000000001</v>
      </c>
      <c r="AC216">
        <v>131.69999999999999</v>
      </c>
      <c r="AD216">
        <v>138</v>
      </c>
    </row>
    <row r="217" spans="1:30" x14ac:dyDescent="0.3">
      <c r="A217" t="s">
        <v>35</v>
      </c>
      <c r="B217">
        <v>2018</v>
      </c>
      <c r="C217" t="s">
        <v>55</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t="s">
        <v>115</v>
      </c>
      <c r="V217">
        <v>142.69999999999999</v>
      </c>
      <c r="W217">
        <v>143.19999999999999</v>
      </c>
      <c r="X217">
        <v>144.9</v>
      </c>
      <c r="Y217">
        <v>123.6</v>
      </c>
      <c r="Z217">
        <v>136.80000000000001</v>
      </c>
      <c r="AA217">
        <v>150.1</v>
      </c>
      <c r="AB217">
        <v>132.19999999999999</v>
      </c>
      <c r="AC217">
        <v>136.80000000000001</v>
      </c>
      <c r="AD217">
        <v>140.1</v>
      </c>
    </row>
    <row r="218" spans="1:30" x14ac:dyDescent="0.3">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x14ac:dyDescent="0.3">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t="s">
        <v>116</v>
      </c>
      <c r="V219">
        <v>128.6</v>
      </c>
      <c r="W219">
        <v>136.30000000000001</v>
      </c>
      <c r="X219">
        <v>137.80000000000001</v>
      </c>
      <c r="Y219">
        <v>118.6</v>
      </c>
      <c r="Z219">
        <v>131.9</v>
      </c>
      <c r="AA219">
        <v>146.6</v>
      </c>
      <c r="AB219">
        <v>131.69999999999999</v>
      </c>
      <c r="AC219">
        <v>131.80000000000001</v>
      </c>
      <c r="AD219">
        <v>138</v>
      </c>
    </row>
    <row r="220" spans="1:30" x14ac:dyDescent="0.3">
      <c r="A220" t="s">
        <v>35</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t="s">
        <v>116</v>
      </c>
      <c r="V220">
        <v>139.5</v>
      </c>
      <c r="W220">
        <v>143.6</v>
      </c>
      <c r="X220">
        <v>145.1</v>
      </c>
      <c r="Y220">
        <v>123.3</v>
      </c>
      <c r="Z220">
        <v>136.69999999999999</v>
      </c>
      <c r="AA220">
        <v>150.19999999999999</v>
      </c>
      <c r="AB220">
        <v>132.80000000000001</v>
      </c>
      <c r="AC220">
        <v>136.9</v>
      </c>
      <c r="AD220">
        <v>139.6</v>
      </c>
    </row>
    <row r="221" spans="1:30" x14ac:dyDescent="0.3">
      <c r="A221" t="s">
        <v>30</v>
      </c>
      <c r="B221">
        <v>2019</v>
      </c>
      <c r="C221" t="s">
        <v>36</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x14ac:dyDescent="0.3">
      <c r="A222" t="s">
        <v>33</v>
      </c>
      <c r="B222">
        <v>2019</v>
      </c>
      <c r="C222" t="s">
        <v>36</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t="s">
        <v>117</v>
      </c>
      <c r="V222">
        <v>127.1</v>
      </c>
      <c r="W222">
        <v>136.6</v>
      </c>
      <c r="X222">
        <v>138.5</v>
      </c>
      <c r="Y222">
        <v>119.2</v>
      </c>
      <c r="Z222">
        <v>132.19999999999999</v>
      </c>
      <c r="AA222">
        <v>146.6</v>
      </c>
      <c r="AB222">
        <v>133</v>
      </c>
      <c r="AC222">
        <v>132.4</v>
      </c>
      <c r="AD222">
        <v>138.6</v>
      </c>
    </row>
    <row r="223" spans="1:30" x14ac:dyDescent="0.3">
      <c r="A223" t="s">
        <v>35</v>
      </c>
      <c r="B223">
        <v>2019</v>
      </c>
      <c r="C223" t="s">
        <v>36</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t="s">
        <v>117</v>
      </c>
      <c r="V223">
        <v>138.4</v>
      </c>
      <c r="W223">
        <v>143.69999999999999</v>
      </c>
      <c r="X223">
        <v>145.6</v>
      </c>
      <c r="Y223">
        <v>123.9</v>
      </c>
      <c r="Z223">
        <v>137.1</v>
      </c>
      <c r="AA223">
        <v>150.30000000000001</v>
      </c>
      <c r="AB223">
        <v>134.1</v>
      </c>
      <c r="AC223">
        <v>137.4</v>
      </c>
      <c r="AD223">
        <v>139.9</v>
      </c>
    </row>
    <row r="224" spans="1:30" x14ac:dyDescent="0.3">
      <c r="A224" t="s">
        <v>30</v>
      </c>
      <c r="B224">
        <v>2019</v>
      </c>
      <c r="C224" t="s">
        <v>38</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x14ac:dyDescent="0.3">
      <c r="A225" t="s">
        <v>33</v>
      </c>
      <c r="B225">
        <v>2019</v>
      </c>
      <c r="C225" t="s">
        <v>38</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t="s">
        <v>118</v>
      </c>
      <c r="V225">
        <v>128.80000000000001</v>
      </c>
      <c r="W225">
        <v>136.80000000000001</v>
      </c>
      <c r="X225">
        <v>139.19999999999999</v>
      </c>
      <c r="Y225">
        <v>119.9</v>
      </c>
      <c r="Z225">
        <v>133</v>
      </c>
      <c r="AA225">
        <v>146.69999999999999</v>
      </c>
      <c r="AB225">
        <v>132.5</v>
      </c>
      <c r="AC225">
        <v>132.80000000000001</v>
      </c>
      <c r="AD225">
        <v>139.5</v>
      </c>
    </row>
    <row r="226" spans="1:30" x14ac:dyDescent="0.3">
      <c r="A226" t="s">
        <v>35</v>
      </c>
      <c r="B226">
        <v>2019</v>
      </c>
      <c r="C226" t="s">
        <v>38</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t="s">
        <v>118</v>
      </c>
      <c r="V226">
        <v>139.69999999999999</v>
      </c>
      <c r="W226">
        <v>143.80000000000001</v>
      </c>
      <c r="X226">
        <v>146.19999999999999</v>
      </c>
      <c r="Y226">
        <v>124.6</v>
      </c>
      <c r="Z226">
        <v>137.69999999999999</v>
      </c>
      <c r="AA226">
        <v>150.30000000000001</v>
      </c>
      <c r="AB226">
        <v>133.4</v>
      </c>
      <c r="AC226">
        <v>137.69999999999999</v>
      </c>
      <c r="AD226">
        <v>140.4</v>
      </c>
    </row>
    <row r="227" spans="1:30" x14ac:dyDescent="0.3">
      <c r="A227" t="s">
        <v>30</v>
      </c>
      <c r="B227">
        <v>2019</v>
      </c>
      <c r="C227" t="s">
        <v>41</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x14ac:dyDescent="0.3">
      <c r="A228" t="s">
        <v>33</v>
      </c>
      <c r="B228">
        <v>2019</v>
      </c>
      <c r="C228" t="s">
        <v>41</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t="s">
        <v>119</v>
      </c>
      <c r="V228">
        <v>129.4</v>
      </c>
      <c r="W228">
        <v>137.19999999999999</v>
      </c>
      <c r="X228">
        <v>139.80000000000001</v>
      </c>
      <c r="Y228">
        <v>120.1</v>
      </c>
      <c r="Z228">
        <v>134</v>
      </c>
      <c r="AA228">
        <v>148</v>
      </c>
      <c r="AB228">
        <v>132.6</v>
      </c>
      <c r="AC228">
        <v>133.30000000000001</v>
      </c>
      <c r="AD228">
        <v>141.5</v>
      </c>
    </row>
    <row r="229" spans="1:30" x14ac:dyDescent="0.3">
      <c r="A229" t="s">
        <v>35</v>
      </c>
      <c r="B229">
        <v>2019</v>
      </c>
      <c r="C229" t="s">
        <v>41</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t="s">
        <v>119</v>
      </c>
      <c r="V229">
        <v>140.30000000000001</v>
      </c>
      <c r="W229">
        <v>143.69999999999999</v>
      </c>
      <c r="X229">
        <v>146.9</v>
      </c>
      <c r="Y229">
        <v>124.9</v>
      </c>
      <c r="Z229">
        <v>139.19999999999999</v>
      </c>
      <c r="AA229">
        <v>151.6</v>
      </c>
      <c r="AB229">
        <v>133.4</v>
      </c>
      <c r="AC229">
        <v>138.19999999999999</v>
      </c>
      <c r="AD229">
        <v>142</v>
      </c>
    </row>
    <row r="230" spans="1:30" x14ac:dyDescent="0.3">
      <c r="A230" t="s">
        <v>30</v>
      </c>
      <c r="B230">
        <v>2019</v>
      </c>
      <c r="C230" t="s">
        <v>42</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x14ac:dyDescent="0.3">
      <c r="A231" t="s">
        <v>33</v>
      </c>
      <c r="B231">
        <v>2019</v>
      </c>
      <c r="C231" t="s">
        <v>42</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t="s">
        <v>120</v>
      </c>
      <c r="V231">
        <v>130.5</v>
      </c>
      <c r="W231">
        <v>137.4</v>
      </c>
      <c r="X231">
        <v>140.30000000000001</v>
      </c>
      <c r="Y231">
        <v>119.6</v>
      </c>
      <c r="Z231">
        <v>134.30000000000001</v>
      </c>
      <c r="AA231">
        <v>148.9</v>
      </c>
      <c r="AB231">
        <v>133.69999999999999</v>
      </c>
      <c r="AC231">
        <v>133.6</v>
      </c>
      <c r="AD231">
        <v>142.1</v>
      </c>
    </row>
    <row r="232" spans="1:30" x14ac:dyDescent="0.3">
      <c r="A232" t="s">
        <v>35</v>
      </c>
      <c r="B232">
        <v>2019</v>
      </c>
      <c r="C232" t="s">
        <v>42</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t="s">
        <v>120</v>
      </c>
      <c r="V232">
        <v>141.19999999999999</v>
      </c>
      <c r="W232">
        <v>143.80000000000001</v>
      </c>
      <c r="X232">
        <v>147.4</v>
      </c>
      <c r="Y232">
        <v>124.6</v>
      </c>
      <c r="Z232">
        <v>139.6</v>
      </c>
      <c r="AA232">
        <v>152.5</v>
      </c>
      <c r="AB232">
        <v>134.30000000000001</v>
      </c>
      <c r="AC232">
        <v>138.6</v>
      </c>
      <c r="AD232">
        <v>142.9</v>
      </c>
    </row>
    <row r="233" spans="1:30" x14ac:dyDescent="0.3">
      <c r="A233" t="s">
        <v>30</v>
      </c>
      <c r="B233">
        <v>2019</v>
      </c>
      <c r="C233" t="s">
        <v>44</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x14ac:dyDescent="0.3">
      <c r="A234" t="s">
        <v>33</v>
      </c>
      <c r="B234">
        <v>2019</v>
      </c>
      <c r="C234" t="s">
        <v>44</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t="s">
        <v>121</v>
      </c>
      <c r="V234">
        <v>127</v>
      </c>
      <c r="W234">
        <v>137.69999999999999</v>
      </c>
      <c r="X234">
        <v>140.80000000000001</v>
      </c>
      <c r="Y234">
        <v>120.6</v>
      </c>
      <c r="Z234">
        <v>135</v>
      </c>
      <c r="AA234">
        <v>150.4</v>
      </c>
      <c r="AB234">
        <v>135.1</v>
      </c>
      <c r="AC234">
        <v>134.5</v>
      </c>
      <c r="AD234">
        <v>143.30000000000001</v>
      </c>
    </row>
    <row r="235" spans="1:30" x14ac:dyDescent="0.3">
      <c r="A235" t="s">
        <v>35</v>
      </c>
      <c r="B235">
        <v>2019</v>
      </c>
      <c r="C235" t="s">
        <v>44</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t="s">
        <v>121</v>
      </c>
      <c r="V235">
        <v>139.30000000000001</v>
      </c>
      <c r="W235">
        <v>144.19999999999999</v>
      </c>
      <c r="X235">
        <v>147.9</v>
      </c>
      <c r="Y235">
        <v>125.6</v>
      </c>
      <c r="Z235">
        <v>140.5</v>
      </c>
      <c r="AA235">
        <v>154</v>
      </c>
      <c r="AB235">
        <v>135.69999999999999</v>
      </c>
      <c r="AC235">
        <v>139.5</v>
      </c>
      <c r="AD235">
        <v>144.19999999999999</v>
      </c>
    </row>
    <row r="236" spans="1:30" x14ac:dyDescent="0.3">
      <c r="A236" t="s">
        <v>30</v>
      </c>
      <c r="B236">
        <v>2019</v>
      </c>
      <c r="C236" t="s">
        <v>46</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x14ac:dyDescent="0.3">
      <c r="A237" t="s">
        <v>33</v>
      </c>
      <c r="B237">
        <v>2019</v>
      </c>
      <c r="C237" t="s">
        <v>46</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t="s">
        <v>122</v>
      </c>
      <c r="V237">
        <v>125.5</v>
      </c>
      <c r="W237">
        <v>138.1</v>
      </c>
      <c r="X237">
        <v>141.5</v>
      </c>
      <c r="Y237">
        <v>120.8</v>
      </c>
      <c r="Z237">
        <v>135.4</v>
      </c>
      <c r="AA237">
        <v>151.5</v>
      </c>
      <c r="AB237">
        <v>137.80000000000001</v>
      </c>
      <c r="AC237">
        <v>135.30000000000001</v>
      </c>
      <c r="AD237">
        <v>144.19999999999999</v>
      </c>
    </row>
    <row r="238" spans="1:30" x14ac:dyDescent="0.3">
      <c r="A238" t="s">
        <v>35</v>
      </c>
      <c r="B238">
        <v>2019</v>
      </c>
      <c r="C238" t="s">
        <v>46</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t="s">
        <v>122</v>
      </c>
      <c r="V238">
        <v>138.5</v>
      </c>
      <c r="W238">
        <v>144.5</v>
      </c>
      <c r="X238">
        <v>148.5</v>
      </c>
      <c r="Y238">
        <v>125.8</v>
      </c>
      <c r="Z238">
        <v>140.9</v>
      </c>
      <c r="AA238">
        <v>154.9</v>
      </c>
      <c r="AB238">
        <v>138.4</v>
      </c>
      <c r="AC238">
        <v>140.19999999999999</v>
      </c>
      <c r="AD238">
        <v>145</v>
      </c>
    </row>
    <row r="239" spans="1:30" x14ac:dyDescent="0.3">
      <c r="A239" t="s">
        <v>30</v>
      </c>
      <c r="B239">
        <v>2019</v>
      </c>
      <c r="C239" t="s">
        <v>48</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x14ac:dyDescent="0.3">
      <c r="A240" t="s">
        <v>33</v>
      </c>
      <c r="B240">
        <v>2019</v>
      </c>
      <c r="C240" t="s">
        <v>48</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t="s">
        <v>123</v>
      </c>
      <c r="V240">
        <v>126.6</v>
      </c>
      <c r="W240">
        <v>138.30000000000001</v>
      </c>
      <c r="X240">
        <v>141.9</v>
      </c>
      <c r="Y240">
        <v>121.2</v>
      </c>
      <c r="Z240">
        <v>135.9</v>
      </c>
      <c r="AA240">
        <v>151.6</v>
      </c>
      <c r="AB240">
        <v>139</v>
      </c>
      <c r="AC240">
        <v>135.69999999999999</v>
      </c>
      <c r="AD240">
        <v>144.69999999999999</v>
      </c>
    </row>
    <row r="241" spans="1:30" x14ac:dyDescent="0.3">
      <c r="A241" t="s">
        <v>35</v>
      </c>
      <c r="B241">
        <v>2019</v>
      </c>
      <c r="C241" t="s">
        <v>48</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t="s">
        <v>123</v>
      </c>
      <c r="V241">
        <v>139.19999999999999</v>
      </c>
      <c r="W241">
        <v>144.6</v>
      </c>
      <c r="X241">
        <v>149</v>
      </c>
      <c r="Y241">
        <v>126.1</v>
      </c>
      <c r="Z241">
        <v>141.30000000000001</v>
      </c>
      <c r="AA241">
        <v>155.19999999999999</v>
      </c>
      <c r="AB241">
        <v>139.69999999999999</v>
      </c>
      <c r="AC241">
        <v>140.69999999999999</v>
      </c>
      <c r="AD241">
        <v>145.80000000000001</v>
      </c>
    </row>
    <row r="242" spans="1:30" x14ac:dyDescent="0.3">
      <c r="A242" t="s">
        <v>30</v>
      </c>
      <c r="B242">
        <v>2019</v>
      </c>
      <c r="C242" t="s">
        <v>50</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3">
      <c r="A243" t="s">
        <v>33</v>
      </c>
      <c r="B243">
        <v>2019</v>
      </c>
      <c r="C243" t="s">
        <v>50</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t="s">
        <v>124</v>
      </c>
      <c r="V243">
        <v>128.9</v>
      </c>
      <c r="W243">
        <v>138.69999999999999</v>
      </c>
      <c r="X243">
        <v>142.4</v>
      </c>
      <c r="Y243">
        <v>121.5</v>
      </c>
      <c r="Z243">
        <v>136.19999999999999</v>
      </c>
      <c r="AA243">
        <v>151.69999999999999</v>
      </c>
      <c r="AB243">
        <v>139.5</v>
      </c>
      <c r="AC243">
        <v>136</v>
      </c>
      <c r="AD243">
        <v>146</v>
      </c>
    </row>
    <row r="244" spans="1:30" x14ac:dyDescent="0.3">
      <c r="A244" t="s">
        <v>35</v>
      </c>
      <c r="B244">
        <v>2019</v>
      </c>
      <c r="C244" t="s">
        <v>50</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t="s">
        <v>124</v>
      </c>
      <c r="V244">
        <v>140.6</v>
      </c>
      <c r="W244">
        <v>145</v>
      </c>
      <c r="X244">
        <v>149.4</v>
      </c>
      <c r="Y244">
        <v>126.3</v>
      </c>
      <c r="Z244">
        <v>141.69999999999999</v>
      </c>
      <c r="AA244">
        <v>155.4</v>
      </c>
      <c r="AB244">
        <v>140</v>
      </c>
      <c r="AC244">
        <v>141</v>
      </c>
      <c r="AD244">
        <v>147.19999999999999</v>
      </c>
    </row>
    <row r="245" spans="1:30" x14ac:dyDescent="0.3">
      <c r="A245" t="s">
        <v>30</v>
      </c>
      <c r="B245">
        <v>2019</v>
      </c>
      <c r="C245" t="s">
        <v>53</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x14ac:dyDescent="0.3">
      <c r="A246" t="s">
        <v>33</v>
      </c>
      <c r="B246">
        <v>2019</v>
      </c>
      <c r="C246" t="s">
        <v>53</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t="s">
        <v>125</v>
      </c>
      <c r="V246">
        <v>132.19999999999999</v>
      </c>
      <c r="W246">
        <v>139.1</v>
      </c>
      <c r="X246">
        <v>142.80000000000001</v>
      </c>
      <c r="Y246">
        <v>121.7</v>
      </c>
      <c r="Z246">
        <v>136.69999999999999</v>
      </c>
      <c r="AA246">
        <v>151.80000000000001</v>
      </c>
      <c r="AB246">
        <v>139.80000000000001</v>
      </c>
      <c r="AC246">
        <v>136.30000000000001</v>
      </c>
      <c r="AD246">
        <v>147</v>
      </c>
    </row>
    <row r="247" spans="1:30" x14ac:dyDescent="0.3">
      <c r="A247" t="s">
        <v>35</v>
      </c>
      <c r="B247">
        <v>2019</v>
      </c>
      <c r="C247" t="s">
        <v>53</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t="s">
        <v>125</v>
      </c>
      <c r="V247">
        <v>142.30000000000001</v>
      </c>
      <c r="W247">
        <v>145.30000000000001</v>
      </c>
      <c r="X247">
        <v>149.9</v>
      </c>
      <c r="Y247">
        <v>126.6</v>
      </c>
      <c r="Z247">
        <v>142.1</v>
      </c>
      <c r="AA247">
        <v>155.5</v>
      </c>
      <c r="AB247">
        <v>140.30000000000001</v>
      </c>
      <c r="AC247">
        <v>141.30000000000001</v>
      </c>
      <c r="AD247">
        <v>148.6</v>
      </c>
    </row>
    <row r="248" spans="1:30" x14ac:dyDescent="0.3">
      <c r="A248" t="s">
        <v>30</v>
      </c>
      <c r="B248">
        <v>2019</v>
      </c>
      <c r="C248" t="s">
        <v>55</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x14ac:dyDescent="0.3">
      <c r="A249" t="s">
        <v>33</v>
      </c>
      <c r="B249">
        <v>2019</v>
      </c>
      <c r="C249" t="s">
        <v>55</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t="s">
        <v>126</v>
      </c>
      <c r="V249">
        <v>133.6</v>
      </c>
      <c r="W249">
        <v>139.80000000000001</v>
      </c>
      <c r="X249">
        <v>143.19999999999999</v>
      </c>
      <c r="Y249">
        <v>125.2</v>
      </c>
      <c r="Z249">
        <v>136.80000000000001</v>
      </c>
      <c r="AA249">
        <v>151.9</v>
      </c>
      <c r="AB249">
        <v>140.19999999999999</v>
      </c>
      <c r="AC249">
        <v>137.69999999999999</v>
      </c>
      <c r="AD249">
        <v>148.30000000000001</v>
      </c>
    </row>
    <row r="250" spans="1:30" x14ac:dyDescent="0.3">
      <c r="A250" t="s">
        <v>35</v>
      </c>
      <c r="B250">
        <v>2019</v>
      </c>
      <c r="C250" t="s">
        <v>55</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t="s">
        <v>126</v>
      </c>
      <c r="V250">
        <v>143.69999999999999</v>
      </c>
      <c r="W250">
        <v>145.80000000000001</v>
      </c>
      <c r="X250">
        <v>150.4</v>
      </c>
      <c r="Y250">
        <v>129.80000000000001</v>
      </c>
      <c r="Z250">
        <v>142.30000000000001</v>
      </c>
      <c r="AA250">
        <v>155.69999999999999</v>
      </c>
      <c r="AB250">
        <v>140.4</v>
      </c>
      <c r="AC250">
        <v>142.5</v>
      </c>
      <c r="AD250">
        <v>150.4</v>
      </c>
    </row>
    <row r="251" spans="1:30" x14ac:dyDescent="0.3">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x14ac:dyDescent="0.3">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t="s">
        <v>127</v>
      </c>
      <c r="V252">
        <v>135.1</v>
      </c>
      <c r="W252">
        <v>140.1</v>
      </c>
      <c r="X252">
        <v>143.80000000000001</v>
      </c>
      <c r="Y252">
        <v>126.1</v>
      </c>
      <c r="Z252">
        <v>137.19999999999999</v>
      </c>
      <c r="AA252">
        <v>152.1</v>
      </c>
      <c r="AB252">
        <v>142.1</v>
      </c>
      <c r="AC252">
        <v>138.4</v>
      </c>
      <c r="AD252">
        <v>148.19999999999999</v>
      </c>
    </row>
    <row r="253" spans="1:30" x14ac:dyDescent="0.3">
      <c r="A253" t="s">
        <v>35</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t="s">
        <v>127</v>
      </c>
      <c r="V253">
        <v>144.6</v>
      </c>
      <c r="W253">
        <v>146.19999999999999</v>
      </c>
      <c r="X253">
        <v>151.19999999999999</v>
      </c>
      <c r="Y253">
        <v>130.9</v>
      </c>
      <c r="Z253">
        <v>142.80000000000001</v>
      </c>
      <c r="AA253">
        <v>156.1</v>
      </c>
      <c r="AB253">
        <v>142.30000000000001</v>
      </c>
      <c r="AC253">
        <v>143.4</v>
      </c>
      <c r="AD253">
        <v>150.19999999999999</v>
      </c>
    </row>
    <row r="254" spans="1:30" x14ac:dyDescent="0.3">
      <c r="A254" t="s">
        <v>30</v>
      </c>
      <c r="B254">
        <v>2020</v>
      </c>
      <c r="C254" t="s">
        <v>36</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x14ac:dyDescent="0.3">
      <c r="A255" t="s">
        <v>33</v>
      </c>
      <c r="B255">
        <v>2020</v>
      </c>
      <c r="C255" t="s">
        <v>36</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t="s">
        <v>128</v>
      </c>
      <c r="V255">
        <v>138.9</v>
      </c>
      <c r="W255">
        <v>140.4</v>
      </c>
      <c r="X255">
        <v>144.4</v>
      </c>
      <c r="Y255">
        <v>125.2</v>
      </c>
      <c r="Z255">
        <v>137.69999999999999</v>
      </c>
      <c r="AA255">
        <v>152.19999999999999</v>
      </c>
      <c r="AB255">
        <v>143.5</v>
      </c>
      <c r="AC255">
        <v>138.4</v>
      </c>
      <c r="AD255">
        <v>147.69999999999999</v>
      </c>
    </row>
    <row r="256" spans="1:30" x14ac:dyDescent="0.3">
      <c r="A256" t="s">
        <v>35</v>
      </c>
      <c r="B256">
        <v>2020</v>
      </c>
      <c r="C256" t="s">
        <v>36</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t="s">
        <v>128</v>
      </c>
      <c r="V256">
        <v>147.19999999999999</v>
      </c>
      <c r="W256">
        <v>146.4</v>
      </c>
      <c r="X256">
        <v>151.69999999999999</v>
      </c>
      <c r="Y256">
        <v>130.30000000000001</v>
      </c>
      <c r="Z256">
        <v>143.19999999999999</v>
      </c>
      <c r="AA256">
        <v>156.19999999999999</v>
      </c>
      <c r="AB256">
        <v>143.4</v>
      </c>
      <c r="AC256">
        <v>143.6</v>
      </c>
      <c r="AD256">
        <v>149.1</v>
      </c>
    </row>
    <row r="257" spans="1:30" x14ac:dyDescent="0.3">
      <c r="A257" t="s">
        <v>30</v>
      </c>
      <c r="B257">
        <v>2020</v>
      </c>
      <c r="C257" t="s">
        <v>38</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x14ac:dyDescent="0.3">
      <c r="A258" t="s">
        <v>33</v>
      </c>
      <c r="B258">
        <v>2020</v>
      </c>
      <c r="C258" t="s">
        <v>38</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t="s">
        <v>129</v>
      </c>
      <c r="V258">
        <v>141.4</v>
      </c>
      <c r="W258">
        <v>140.80000000000001</v>
      </c>
      <c r="X258">
        <v>145</v>
      </c>
      <c r="Y258">
        <v>124.6</v>
      </c>
      <c r="Z258">
        <v>137.9</v>
      </c>
      <c r="AA258">
        <v>152.5</v>
      </c>
      <c r="AB258">
        <v>145.30000000000001</v>
      </c>
      <c r="AC258">
        <v>138.69999999999999</v>
      </c>
      <c r="AD258">
        <v>147.30000000000001</v>
      </c>
    </row>
    <row r="259" spans="1:30" x14ac:dyDescent="0.3">
      <c r="A259" t="s">
        <v>35</v>
      </c>
      <c r="B259">
        <v>2020</v>
      </c>
      <c r="C259" t="s">
        <v>38</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t="s">
        <v>129</v>
      </c>
      <c r="V259">
        <v>148.9</v>
      </c>
      <c r="W259">
        <v>146.4</v>
      </c>
      <c r="X259">
        <v>152.30000000000001</v>
      </c>
      <c r="Y259">
        <v>129.9</v>
      </c>
      <c r="Z259">
        <v>143.69999999999999</v>
      </c>
      <c r="AA259">
        <v>156.1</v>
      </c>
      <c r="AB259">
        <v>145.19999999999999</v>
      </c>
      <c r="AC259">
        <v>143.80000000000001</v>
      </c>
      <c r="AD259">
        <v>148.6</v>
      </c>
    </row>
    <row r="260" spans="1:30" x14ac:dyDescent="0.3">
      <c r="A260" t="s">
        <v>30</v>
      </c>
      <c r="B260">
        <v>2020</v>
      </c>
      <c r="C260" t="s">
        <v>39</v>
      </c>
      <c r="D260">
        <v>147.19999999999999</v>
      </c>
      <c r="F260">
        <v>146.9</v>
      </c>
      <c r="G260">
        <v>155.6</v>
      </c>
      <c r="H260">
        <v>137.1</v>
      </c>
      <c r="I260">
        <v>147.30000000000001</v>
      </c>
      <c r="J260">
        <v>162.69999999999999</v>
      </c>
      <c r="K260">
        <v>150.19999999999999</v>
      </c>
      <c r="L260">
        <v>119.8</v>
      </c>
      <c r="M260">
        <v>158.69999999999999</v>
      </c>
      <c r="N260">
        <v>139.19999999999999</v>
      </c>
      <c r="P260">
        <v>150.1</v>
      </c>
      <c r="U260" t="s">
        <v>32</v>
      </c>
      <c r="V260">
        <v>148.4</v>
      </c>
      <c r="X260">
        <v>154.30000000000001</v>
      </c>
    </row>
    <row r="261" spans="1:30" x14ac:dyDescent="0.3">
      <c r="A261" t="s">
        <v>33</v>
      </c>
      <c r="B261">
        <v>2020</v>
      </c>
      <c r="C261" t="s">
        <v>39</v>
      </c>
      <c r="D261">
        <v>151.80000000000001</v>
      </c>
      <c r="F261">
        <v>151.9</v>
      </c>
      <c r="G261">
        <v>155.5</v>
      </c>
      <c r="H261">
        <v>131.6</v>
      </c>
      <c r="I261">
        <v>152.9</v>
      </c>
      <c r="J261">
        <v>180</v>
      </c>
      <c r="K261">
        <v>150.80000000000001</v>
      </c>
      <c r="L261">
        <v>121.2</v>
      </c>
      <c r="M261">
        <v>154</v>
      </c>
      <c r="N261">
        <v>133.5</v>
      </c>
      <c r="P261">
        <v>153.5</v>
      </c>
      <c r="U261" t="s">
        <v>130</v>
      </c>
      <c r="V261">
        <v>137.1</v>
      </c>
      <c r="X261">
        <v>144.80000000000001</v>
      </c>
    </row>
    <row r="262" spans="1:30" x14ac:dyDescent="0.3">
      <c r="A262" t="s">
        <v>35</v>
      </c>
      <c r="B262">
        <v>2020</v>
      </c>
      <c r="C262" t="s">
        <v>39</v>
      </c>
      <c r="D262">
        <v>148.69999999999999</v>
      </c>
      <c r="F262">
        <v>148.80000000000001</v>
      </c>
      <c r="G262">
        <v>155.6</v>
      </c>
      <c r="H262">
        <v>135.1</v>
      </c>
      <c r="I262">
        <v>149.9</v>
      </c>
      <c r="J262">
        <v>168.6</v>
      </c>
      <c r="K262">
        <v>150.4</v>
      </c>
      <c r="L262">
        <v>120.3</v>
      </c>
      <c r="M262">
        <v>157.1</v>
      </c>
      <c r="N262">
        <v>136.80000000000001</v>
      </c>
      <c r="P262">
        <v>151.4</v>
      </c>
      <c r="U262" t="s">
        <v>130</v>
      </c>
      <c r="V262">
        <v>144.1</v>
      </c>
      <c r="X262">
        <v>150.69999999999999</v>
      </c>
    </row>
    <row r="263" spans="1:30" x14ac:dyDescent="0.3">
      <c r="A263" t="s">
        <v>30</v>
      </c>
      <c r="B263">
        <v>2020</v>
      </c>
      <c r="C263" t="s">
        <v>41</v>
      </c>
      <c r="U263" t="s">
        <v>32</v>
      </c>
    </row>
    <row r="264" spans="1:30" x14ac:dyDescent="0.3">
      <c r="A264" t="s">
        <v>33</v>
      </c>
      <c r="B264">
        <v>2020</v>
      </c>
      <c r="C264" t="s">
        <v>41</v>
      </c>
      <c r="U264" t="s">
        <v>32</v>
      </c>
    </row>
    <row r="265" spans="1:30" x14ac:dyDescent="0.3">
      <c r="A265" t="s">
        <v>35</v>
      </c>
      <c r="B265">
        <v>2020</v>
      </c>
      <c r="C265" t="s">
        <v>41</v>
      </c>
      <c r="U265" t="s">
        <v>32</v>
      </c>
    </row>
    <row r="266" spans="1:30" x14ac:dyDescent="0.3">
      <c r="A266" t="s">
        <v>30</v>
      </c>
      <c r="B266">
        <v>2020</v>
      </c>
      <c r="C266" t="s">
        <v>42</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3">
      <c r="A267" t="s">
        <v>33</v>
      </c>
      <c r="B267">
        <v>2020</v>
      </c>
      <c r="C267" t="s">
        <v>42</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t="s">
        <v>131</v>
      </c>
      <c r="V267">
        <v>137.1</v>
      </c>
      <c r="W267">
        <v>140.4</v>
      </c>
      <c r="X267">
        <v>148.1</v>
      </c>
      <c r="Y267">
        <v>129.30000000000001</v>
      </c>
      <c r="Z267">
        <v>144.5</v>
      </c>
      <c r="AA267">
        <v>152.5</v>
      </c>
      <c r="AB267">
        <v>152.19999999999999</v>
      </c>
      <c r="AC267">
        <v>142</v>
      </c>
      <c r="AD267">
        <v>150.80000000000001</v>
      </c>
    </row>
    <row r="268" spans="1:30" x14ac:dyDescent="0.3">
      <c r="A268" t="s">
        <v>35</v>
      </c>
      <c r="B268">
        <v>2020</v>
      </c>
      <c r="C268" t="s">
        <v>42</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t="s">
        <v>131</v>
      </c>
      <c r="V268">
        <v>141.9</v>
      </c>
      <c r="W268">
        <v>146.4</v>
      </c>
      <c r="X268">
        <v>154.4</v>
      </c>
      <c r="Y268">
        <v>135</v>
      </c>
      <c r="Z268">
        <v>148.30000000000001</v>
      </c>
      <c r="AA268">
        <v>156.4</v>
      </c>
      <c r="AB268">
        <v>151.6</v>
      </c>
      <c r="AC268">
        <v>147</v>
      </c>
      <c r="AD268">
        <v>151.80000000000001</v>
      </c>
    </row>
    <row r="269" spans="1:30" x14ac:dyDescent="0.3">
      <c r="A269" t="s">
        <v>30</v>
      </c>
      <c r="B269">
        <v>2020</v>
      </c>
      <c r="C269" t="s">
        <v>44</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3">
      <c r="A270" t="s">
        <v>33</v>
      </c>
      <c r="B270">
        <v>2020</v>
      </c>
      <c r="C270" t="s">
        <v>44</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t="s">
        <v>131</v>
      </c>
      <c r="V270">
        <v>137.1</v>
      </c>
      <c r="W270">
        <v>140.4</v>
      </c>
      <c r="X270">
        <v>148.1</v>
      </c>
      <c r="Y270">
        <v>129.30000000000001</v>
      </c>
      <c r="Z270">
        <v>144.5</v>
      </c>
      <c r="AA270">
        <v>152.5</v>
      </c>
      <c r="AB270">
        <v>152.19999999999999</v>
      </c>
      <c r="AC270">
        <v>142</v>
      </c>
      <c r="AD270">
        <v>150.80000000000001</v>
      </c>
    </row>
    <row r="271" spans="1:30" x14ac:dyDescent="0.3">
      <c r="A271" t="s">
        <v>35</v>
      </c>
      <c r="B271">
        <v>2020</v>
      </c>
      <c r="C271" t="s">
        <v>44</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t="s">
        <v>131</v>
      </c>
      <c r="V271">
        <v>141.9</v>
      </c>
      <c r="W271">
        <v>146.4</v>
      </c>
      <c r="X271">
        <v>154.4</v>
      </c>
      <c r="Y271">
        <v>135</v>
      </c>
      <c r="Z271">
        <v>148.30000000000001</v>
      </c>
      <c r="AA271">
        <v>156.4</v>
      </c>
      <c r="AB271">
        <v>151.6</v>
      </c>
      <c r="AC271">
        <v>147</v>
      </c>
      <c r="AD271">
        <v>151.80000000000001</v>
      </c>
    </row>
    <row r="272" spans="1:30" x14ac:dyDescent="0.3">
      <c r="A272" t="s">
        <v>30</v>
      </c>
      <c r="B272">
        <v>2020</v>
      </c>
      <c r="C272" t="s">
        <v>46</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row>
    <row r="273" spans="1:30" x14ac:dyDescent="0.3">
      <c r="A273" t="s">
        <v>33</v>
      </c>
      <c r="B273">
        <v>2020</v>
      </c>
      <c r="C273" t="s">
        <v>46</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t="s">
        <v>132</v>
      </c>
      <c r="V273">
        <v>138.30000000000001</v>
      </c>
      <c r="W273">
        <v>144.5</v>
      </c>
      <c r="X273">
        <v>148.69999999999999</v>
      </c>
      <c r="Y273">
        <v>133.9</v>
      </c>
      <c r="Z273">
        <v>141.19999999999999</v>
      </c>
      <c r="AA273">
        <v>155.5</v>
      </c>
      <c r="AB273">
        <v>155.19999999999999</v>
      </c>
      <c r="AC273">
        <v>144.80000000000001</v>
      </c>
      <c r="AD273">
        <v>152.9</v>
      </c>
    </row>
    <row r="274" spans="1:30" x14ac:dyDescent="0.3">
      <c r="A274" t="s">
        <v>35</v>
      </c>
      <c r="B274">
        <v>2020</v>
      </c>
      <c r="C274" t="s">
        <v>46</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t="s">
        <v>132</v>
      </c>
      <c r="V274">
        <v>143</v>
      </c>
      <c r="W274">
        <v>148.4</v>
      </c>
      <c r="X274">
        <v>155</v>
      </c>
      <c r="Y274">
        <v>138.5</v>
      </c>
      <c r="Z274">
        <v>146</v>
      </c>
      <c r="AA274">
        <v>158.5</v>
      </c>
      <c r="AB274">
        <v>154.30000000000001</v>
      </c>
      <c r="AC274">
        <v>149</v>
      </c>
      <c r="AD274">
        <v>153.9</v>
      </c>
    </row>
    <row r="275" spans="1:30" x14ac:dyDescent="0.3">
      <c r="A275" t="s">
        <v>30</v>
      </c>
      <c r="B275">
        <v>2020</v>
      </c>
      <c r="C275" t="s">
        <v>48</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row>
    <row r="276" spans="1:30" x14ac:dyDescent="0.3">
      <c r="A276" t="s">
        <v>33</v>
      </c>
      <c r="B276">
        <v>2020</v>
      </c>
      <c r="C276" t="s">
        <v>48</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t="s">
        <v>133</v>
      </c>
      <c r="V276">
        <v>137.19999999999999</v>
      </c>
      <c r="W276">
        <v>145.4</v>
      </c>
      <c r="X276">
        <v>150</v>
      </c>
      <c r="Y276">
        <v>135.1</v>
      </c>
      <c r="Z276">
        <v>141.80000000000001</v>
      </c>
      <c r="AA276">
        <v>154.9</v>
      </c>
      <c r="AB276">
        <v>159.80000000000001</v>
      </c>
      <c r="AC276">
        <v>146</v>
      </c>
      <c r="AD276">
        <v>154</v>
      </c>
    </row>
    <row r="277" spans="1:30" x14ac:dyDescent="0.3">
      <c r="A277" t="s">
        <v>35</v>
      </c>
      <c r="B277">
        <v>2020</v>
      </c>
      <c r="C277" t="s">
        <v>48</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t="s">
        <v>133</v>
      </c>
      <c r="V277">
        <v>142.9</v>
      </c>
      <c r="W277">
        <v>148.69999999999999</v>
      </c>
      <c r="X277">
        <v>155.6</v>
      </c>
      <c r="Y277">
        <v>139.6</v>
      </c>
      <c r="Z277">
        <v>146.6</v>
      </c>
      <c r="AA277">
        <v>157.5</v>
      </c>
      <c r="AB277">
        <v>158.4</v>
      </c>
      <c r="AC277">
        <v>150</v>
      </c>
      <c r="AD277">
        <v>154.69999999999999</v>
      </c>
    </row>
    <row r="278" spans="1:30" x14ac:dyDescent="0.3">
      <c r="A278" t="s">
        <v>30</v>
      </c>
      <c r="B278">
        <v>2020</v>
      </c>
      <c r="C278" t="s">
        <v>50</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row>
    <row r="279" spans="1:30" x14ac:dyDescent="0.3">
      <c r="A279" t="s">
        <v>33</v>
      </c>
      <c r="B279">
        <v>2020</v>
      </c>
      <c r="C279" t="s">
        <v>50</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t="s">
        <v>134</v>
      </c>
      <c r="V279">
        <v>137.1</v>
      </c>
      <c r="W279">
        <v>145.1</v>
      </c>
      <c r="X279">
        <v>151</v>
      </c>
      <c r="Y279">
        <v>135.4</v>
      </c>
      <c r="Z279">
        <v>142</v>
      </c>
      <c r="AA279">
        <v>155.69999999999999</v>
      </c>
      <c r="AB279">
        <v>158.1</v>
      </c>
      <c r="AC279">
        <v>146.19999999999999</v>
      </c>
      <c r="AD279">
        <v>155.19999999999999</v>
      </c>
    </row>
    <row r="280" spans="1:30" x14ac:dyDescent="0.3">
      <c r="A280" t="s">
        <v>35</v>
      </c>
      <c r="B280">
        <v>2020</v>
      </c>
      <c r="C280" t="s">
        <v>50</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t="s">
        <v>134</v>
      </c>
      <c r="V280">
        <v>143.1</v>
      </c>
      <c r="W280">
        <v>148.69999999999999</v>
      </c>
      <c r="X280">
        <v>156.30000000000001</v>
      </c>
      <c r="Y280">
        <v>140.6</v>
      </c>
      <c r="Z280">
        <v>146.5</v>
      </c>
      <c r="AA280">
        <v>158.5</v>
      </c>
      <c r="AB280">
        <v>157</v>
      </c>
      <c r="AC280">
        <v>150.4</v>
      </c>
      <c r="AD280">
        <v>156.4</v>
      </c>
    </row>
    <row r="281" spans="1:30" x14ac:dyDescent="0.3">
      <c r="A281" t="s">
        <v>30</v>
      </c>
      <c r="B281">
        <v>2020</v>
      </c>
      <c r="C281" t="s">
        <v>53</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row>
    <row r="282" spans="1:30" x14ac:dyDescent="0.3">
      <c r="A282" t="s">
        <v>33</v>
      </c>
      <c r="B282">
        <v>2020</v>
      </c>
      <c r="C282" t="s">
        <v>53</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t="s">
        <v>135</v>
      </c>
      <c r="V282">
        <v>137.30000000000001</v>
      </c>
      <c r="W282">
        <v>145.1</v>
      </c>
      <c r="X282">
        <v>152</v>
      </c>
      <c r="Y282">
        <v>135.19999999999999</v>
      </c>
      <c r="Z282">
        <v>144.4</v>
      </c>
      <c r="AA282">
        <v>156.4</v>
      </c>
      <c r="AB282">
        <v>157.9</v>
      </c>
      <c r="AC282">
        <v>146.6</v>
      </c>
      <c r="AD282">
        <v>156.69999999999999</v>
      </c>
    </row>
    <row r="283" spans="1:30" x14ac:dyDescent="0.3">
      <c r="A283" t="s">
        <v>35</v>
      </c>
      <c r="B283">
        <v>2020</v>
      </c>
      <c r="C283" t="s">
        <v>53</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t="s">
        <v>135</v>
      </c>
      <c r="V283">
        <v>143.6</v>
      </c>
      <c r="W283">
        <v>149.19999999999999</v>
      </c>
      <c r="X283">
        <v>157.19999999999999</v>
      </c>
      <c r="Y283">
        <v>140.4</v>
      </c>
      <c r="Z283">
        <v>148.4</v>
      </c>
      <c r="AA283">
        <v>158.6</v>
      </c>
      <c r="AB283">
        <v>156.9</v>
      </c>
      <c r="AC283">
        <v>150.69999999999999</v>
      </c>
      <c r="AD283">
        <v>158.4</v>
      </c>
    </row>
    <row r="284" spans="1:30" x14ac:dyDescent="0.3">
      <c r="A284" t="s">
        <v>30</v>
      </c>
      <c r="B284">
        <v>2020</v>
      </c>
      <c r="C284" t="s">
        <v>55</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row>
    <row r="285" spans="1:30" x14ac:dyDescent="0.3">
      <c r="A285" t="s">
        <v>33</v>
      </c>
      <c r="B285">
        <v>2020</v>
      </c>
      <c r="C285" t="s">
        <v>55</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t="s">
        <v>136</v>
      </c>
      <c r="V285">
        <v>137.9</v>
      </c>
      <c r="W285">
        <v>145.5</v>
      </c>
      <c r="X285">
        <v>152.9</v>
      </c>
      <c r="Y285">
        <v>135.5</v>
      </c>
      <c r="Z285">
        <v>144.30000000000001</v>
      </c>
      <c r="AA285">
        <v>156.9</v>
      </c>
      <c r="AB285">
        <v>157.9</v>
      </c>
      <c r="AC285">
        <v>146.9</v>
      </c>
      <c r="AD285">
        <v>156.9</v>
      </c>
    </row>
    <row r="286" spans="1:30" x14ac:dyDescent="0.3">
      <c r="A286" t="s">
        <v>35</v>
      </c>
      <c r="B286">
        <v>2020</v>
      </c>
      <c r="C286" t="s">
        <v>55</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t="s">
        <v>136</v>
      </c>
      <c r="V286">
        <v>144.6</v>
      </c>
      <c r="W286">
        <v>149.69999999999999</v>
      </c>
      <c r="X286">
        <v>158.30000000000001</v>
      </c>
      <c r="Y286">
        <v>140.69999999999999</v>
      </c>
      <c r="Z286">
        <v>148.5</v>
      </c>
      <c r="AA286">
        <v>159.4</v>
      </c>
      <c r="AB286">
        <v>157.1</v>
      </c>
      <c r="AC286">
        <v>151.19999999999999</v>
      </c>
      <c r="AD286">
        <v>158.9</v>
      </c>
    </row>
    <row r="287" spans="1:30" x14ac:dyDescent="0.3">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row>
    <row r="288" spans="1:30" x14ac:dyDescent="0.3">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t="s">
        <v>137</v>
      </c>
      <c r="V288">
        <v>142.9</v>
      </c>
      <c r="W288">
        <v>145.69999999999999</v>
      </c>
      <c r="X288">
        <v>154.1</v>
      </c>
      <c r="Y288">
        <v>136.9</v>
      </c>
      <c r="Z288">
        <v>145.4</v>
      </c>
      <c r="AA288">
        <v>156.1</v>
      </c>
      <c r="AB288">
        <v>157.69999999999999</v>
      </c>
      <c r="AC288">
        <v>147.6</v>
      </c>
      <c r="AD288">
        <v>156</v>
      </c>
    </row>
    <row r="289" spans="1:30" x14ac:dyDescent="0.3">
      <c r="A289" t="s">
        <v>35</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t="s">
        <v>137</v>
      </c>
      <c r="V289">
        <v>147.9</v>
      </c>
      <c r="W289">
        <v>150</v>
      </c>
      <c r="X289">
        <v>159.30000000000001</v>
      </c>
      <c r="Y289">
        <v>141.9</v>
      </c>
      <c r="Z289">
        <v>149.6</v>
      </c>
      <c r="AA289">
        <v>159.19999999999999</v>
      </c>
      <c r="AB289">
        <v>156.80000000000001</v>
      </c>
      <c r="AC289">
        <v>151.9</v>
      </c>
      <c r="AD289">
        <v>157.30000000000001</v>
      </c>
    </row>
    <row r="290" spans="1:30" x14ac:dyDescent="0.3">
      <c r="A290" t="s">
        <v>30</v>
      </c>
      <c r="B290">
        <v>2021</v>
      </c>
      <c r="C290" t="s">
        <v>36</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row>
    <row r="291" spans="1:30" x14ac:dyDescent="0.3">
      <c r="A291" t="s">
        <v>33</v>
      </c>
      <c r="B291">
        <v>2021</v>
      </c>
      <c r="C291" t="s">
        <v>36</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t="s">
        <v>138</v>
      </c>
      <c r="V291">
        <v>149.1</v>
      </c>
      <c r="W291">
        <v>146.5</v>
      </c>
      <c r="X291">
        <v>156.30000000000001</v>
      </c>
      <c r="Y291">
        <v>140.5</v>
      </c>
      <c r="Z291">
        <v>147.30000000000001</v>
      </c>
      <c r="AA291">
        <v>156.6</v>
      </c>
      <c r="AB291">
        <v>156.69999999999999</v>
      </c>
      <c r="AC291">
        <v>149.30000000000001</v>
      </c>
      <c r="AD291">
        <v>156.5</v>
      </c>
    </row>
    <row r="292" spans="1:30" x14ac:dyDescent="0.3">
      <c r="A292" t="s">
        <v>35</v>
      </c>
      <c r="B292">
        <v>2021</v>
      </c>
      <c r="C292" t="s">
        <v>36</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t="s">
        <v>138</v>
      </c>
      <c r="V292">
        <v>152.4</v>
      </c>
      <c r="W292">
        <v>150.9</v>
      </c>
      <c r="X292">
        <v>161.30000000000001</v>
      </c>
      <c r="Y292">
        <v>145.1</v>
      </c>
      <c r="Z292">
        <v>151.5</v>
      </c>
      <c r="AA292">
        <v>159.5</v>
      </c>
      <c r="AB292">
        <v>155.80000000000001</v>
      </c>
      <c r="AC292">
        <v>153.4</v>
      </c>
      <c r="AD292">
        <v>156.6</v>
      </c>
    </row>
    <row r="293" spans="1:30" x14ac:dyDescent="0.3">
      <c r="A293" t="s">
        <v>30</v>
      </c>
      <c r="B293">
        <v>2021</v>
      </c>
      <c r="C293" t="s">
        <v>38</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139</v>
      </c>
      <c r="V293">
        <v>156</v>
      </c>
      <c r="W293">
        <v>154.80000000000001</v>
      </c>
      <c r="X293">
        <v>164.6</v>
      </c>
      <c r="Y293">
        <v>151.30000000000001</v>
      </c>
      <c r="Z293">
        <v>157.80000000000001</v>
      </c>
      <c r="AA293">
        <v>163.80000000000001</v>
      </c>
      <c r="AB293">
        <v>153.1</v>
      </c>
      <c r="AC293">
        <v>157.30000000000001</v>
      </c>
      <c r="AD293">
        <v>156.69999999999999</v>
      </c>
    </row>
    <row r="294" spans="1:30" x14ac:dyDescent="0.3">
      <c r="A294" t="s">
        <v>33</v>
      </c>
      <c r="B294">
        <v>2021</v>
      </c>
      <c r="C294" t="s">
        <v>38</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t="s">
        <v>140</v>
      </c>
      <c r="V294">
        <v>154.80000000000001</v>
      </c>
      <c r="W294">
        <v>147.19999999999999</v>
      </c>
      <c r="X294">
        <v>156.9</v>
      </c>
      <c r="Y294">
        <v>141.69999999999999</v>
      </c>
      <c r="Z294">
        <v>148.6</v>
      </c>
      <c r="AA294">
        <v>157.6</v>
      </c>
      <c r="AB294">
        <v>154.9</v>
      </c>
      <c r="AC294">
        <v>150</v>
      </c>
      <c r="AD294">
        <v>156.9</v>
      </c>
    </row>
    <row r="295" spans="1:30" x14ac:dyDescent="0.3">
      <c r="A295" t="s">
        <v>35</v>
      </c>
      <c r="B295">
        <v>2021</v>
      </c>
      <c r="C295" t="s">
        <v>38</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t="s">
        <v>140</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3">
      <c r="A296" t="s">
        <v>30</v>
      </c>
      <c r="B296">
        <v>2021</v>
      </c>
      <c r="C296" t="s">
        <v>39</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139</v>
      </c>
      <c r="V296">
        <v>156</v>
      </c>
      <c r="W296">
        <v>155.5</v>
      </c>
      <c r="X296">
        <v>165.3</v>
      </c>
      <c r="Y296">
        <v>151.69999999999999</v>
      </c>
      <c r="Z296">
        <v>158.6</v>
      </c>
      <c r="AA296">
        <v>164.1</v>
      </c>
      <c r="AB296">
        <v>154.6</v>
      </c>
      <c r="AC296">
        <v>158</v>
      </c>
      <c r="AD296">
        <v>157.6</v>
      </c>
    </row>
    <row r="297" spans="1:30" x14ac:dyDescent="0.3">
      <c r="A297" t="s">
        <v>33</v>
      </c>
      <c r="B297">
        <v>2021</v>
      </c>
      <c r="C297" t="s">
        <v>39</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t="s">
        <v>141</v>
      </c>
      <c r="V297">
        <v>154.9</v>
      </c>
      <c r="W297">
        <v>147.6</v>
      </c>
      <c r="X297">
        <v>157.5</v>
      </c>
      <c r="Y297">
        <v>142.1</v>
      </c>
      <c r="Z297">
        <v>149.1</v>
      </c>
      <c r="AA297">
        <v>157.6</v>
      </c>
      <c r="AB297">
        <v>156.6</v>
      </c>
      <c r="AC297">
        <v>150.5</v>
      </c>
      <c r="AD297">
        <v>158</v>
      </c>
    </row>
    <row r="298" spans="1:30" x14ac:dyDescent="0.3">
      <c r="A298" t="s">
        <v>35</v>
      </c>
      <c r="B298">
        <v>2021</v>
      </c>
      <c r="C298" t="s">
        <v>39</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t="s">
        <v>141</v>
      </c>
      <c r="V298">
        <v>155.6</v>
      </c>
      <c r="W298">
        <v>151.80000000000001</v>
      </c>
      <c r="X298">
        <v>162.30000000000001</v>
      </c>
      <c r="Y298">
        <v>146.6</v>
      </c>
      <c r="Z298">
        <v>153.19999999999999</v>
      </c>
      <c r="AA298">
        <v>160.30000000000001</v>
      </c>
      <c r="AB298">
        <v>155.4</v>
      </c>
      <c r="AC298">
        <v>154.4</v>
      </c>
      <c r="AD298">
        <v>157.80000000000001</v>
      </c>
    </row>
    <row r="299" spans="1:30" x14ac:dyDescent="0.3">
      <c r="A299" t="s">
        <v>30</v>
      </c>
      <c r="B299">
        <v>2021</v>
      </c>
      <c r="C299" t="s">
        <v>41</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row>
    <row r="300" spans="1:30" x14ac:dyDescent="0.3">
      <c r="A300" t="s">
        <v>33</v>
      </c>
      <c r="B300">
        <v>2021</v>
      </c>
      <c r="C300" t="s">
        <v>41</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t="s">
        <v>142</v>
      </c>
      <c r="V300">
        <v>155.5</v>
      </c>
      <c r="W300">
        <v>150.1</v>
      </c>
      <c r="X300">
        <v>160.4</v>
      </c>
      <c r="Y300">
        <v>145</v>
      </c>
      <c r="Z300">
        <v>152.6</v>
      </c>
      <c r="AA300">
        <v>156.6</v>
      </c>
      <c r="AB300">
        <v>157.5</v>
      </c>
      <c r="AC300">
        <v>152.30000000000001</v>
      </c>
      <c r="AD300">
        <v>159.5</v>
      </c>
    </row>
    <row r="301" spans="1:30" x14ac:dyDescent="0.3">
      <c r="A301" t="s">
        <v>35</v>
      </c>
      <c r="B301">
        <v>2021</v>
      </c>
      <c r="C301" t="s">
        <v>41</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t="s">
        <v>142</v>
      </c>
      <c r="V301">
        <v>159.4</v>
      </c>
      <c r="W301">
        <v>154.69999999999999</v>
      </c>
      <c r="X301">
        <v>165.8</v>
      </c>
      <c r="Y301">
        <v>148.9</v>
      </c>
      <c r="Z301">
        <v>155.80000000000001</v>
      </c>
      <c r="AA301">
        <v>161.19999999999999</v>
      </c>
      <c r="AB301">
        <v>158.6</v>
      </c>
      <c r="AC301">
        <v>156.80000000000001</v>
      </c>
      <c r="AD301">
        <v>160.4</v>
      </c>
    </row>
    <row r="302" spans="1:30" x14ac:dyDescent="0.3">
      <c r="A302" t="s">
        <v>30</v>
      </c>
      <c r="B302">
        <v>2021</v>
      </c>
      <c r="C302" t="s">
        <v>42</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row>
    <row r="303" spans="1:30" x14ac:dyDescent="0.3">
      <c r="A303" t="s">
        <v>33</v>
      </c>
      <c r="B303">
        <v>2021</v>
      </c>
      <c r="C303" t="s">
        <v>42</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t="s">
        <v>143</v>
      </c>
      <c r="V303">
        <v>156.1</v>
      </c>
      <c r="W303">
        <v>149.80000000000001</v>
      </c>
      <c r="X303">
        <v>160.80000000000001</v>
      </c>
      <c r="Y303">
        <v>147.5</v>
      </c>
      <c r="Z303">
        <v>150.69999999999999</v>
      </c>
      <c r="AA303">
        <v>158.1</v>
      </c>
      <c r="AB303">
        <v>158</v>
      </c>
      <c r="AC303">
        <v>153.4</v>
      </c>
      <c r="AD303">
        <v>160.4</v>
      </c>
    </row>
    <row r="304" spans="1:30" x14ac:dyDescent="0.3">
      <c r="A304" t="s">
        <v>35</v>
      </c>
      <c r="B304">
        <v>2021</v>
      </c>
      <c r="C304" t="s">
        <v>42</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t="s">
        <v>143</v>
      </c>
      <c r="V304">
        <v>159.80000000000001</v>
      </c>
      <c r="W304">
        <v>154.80000000000001</v>
      </c>
      <c r="X304">
        <v>166.3</v>
      </c>
      <c r="Y304">
        <v>150.69999999999999</v>
      </c>
      <c r="Z304">
        <v>154.9</v>
      </c>
      <c r="AA304">
        <v>161.69999999999999</v>
      </c>
      <c r="AB304">
        <v>158.80000000000001</v>
      </c>
      <c r="AC304">
        <v>157.6</v>
      </c>
      <c r="AD304">
        <v>161.30000000000001</v>
      </c>
    </row>
    <row r="305" spans="1:30" x14ac:dyDescent="0.3">
      <c r="A305" t="s">
        <v>30</v>
      </c>
      <c r="B305">
        <v>2021</v>
      </c>
      <c r="C305" t="s">
        <v>44</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row>
    <row r="306" spans="1:30" x14ac:dyDescent="0.3">
      <c r="A306" t="s">
        <v>33</v>
      </c>
      <c r="B306">
        <v>2021</v>
      </c>
      <c r="C306" t="s">
        <v>44</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t="s">
        <v>144</v>
      </c>
      <c r="V306">
        <v>157.69999999999999</v>
      </c>
      <c r="W306">
        <v>150.69999999999999</v>
      </c>
      <c r="X306">
        <v>161.5</v>
      </c>
      <c r="Y306">
        <v>149.5</v>
      </c>
      <c r="Z306">
        <v>151.19999999999999</v>
      </c>
      <c r="AA306">
        <v>160.30000000000001</v>
      </c>
      <c r="AB306">
        <v>159.6</v>
      </c>
      <c r="AC306">
        <v>155</v>
      </c>
      <c r="AD306">
        <v>161.80000000000001</v>
      </c>
    </row>
    <row r="307" spans="1:30" x14ac:dyDescent="0.3">
      <c r="A307" t="s">
        <v>35</v>
      </c>
      <c r="B307">
        <v>2021</v>
      </c>
      <c r="C307" t="s">
        <v>44</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t="s">
        <v>144</v>
      </c>
      <c r="V307">
        <v>160.69999999999999</v>
      </c>
      <c r="W307">
        <v>155.80000000000001</v>
      </c>
      <c r="X307">
        <v>167</v>
      </c>
      <c r="Y307">
        <v>153.1</v>
      </c>
      <c r="Z307">
        <v>155.30000000000001</v>
      </c>
      <c r="AA307">
        <v>163.19999999999999</v>
      </c>
      <c r="AB307">
        <v>160.1</v>
      </c>
      <c r="AC307">
        <v>159</v>
      </c>
      <c r="AD307">
        <v>162.5</v>
      </c>
    </row>
    <row r="308" spans="1:30" x14ac:dyDescent="0.3">
      <c r="A308" t="s">
        <v>30</v>
      </c>
      <c r="B308">
        <v>2021</v>
      </c>
      <c r="C308" t="s">
        <v>46</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row>
    <row r="309" spans="1:30" x14ac:dyDescent="0.3">
      <c r="A309" t="s">
        <v>33</v>
      </c>
      <c r="B309">
        <v>2021</v>
      </c>
      <c r="C309" t="s">
        <v>46</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t="s">
        <v>145</v>
      </c>
      <c r="V309">
        <v>160.69999999999999</v>
      </c>
      <c r="W309">
        <v>153.19999999999999</v>
      </c>
      <c r="X309">
        <v>162.80000000000001</v>
      </c>
      <c r="Y309">
        <v>150.4</v>
      </c>
      <c r="Z309">
        <v>153.69999999999999</v>
      </c>
      <c r="AA309">
        <v>160.4</v>
      </c>
      <c r="AB309">
        <v>159.6</v>
      </c>
      <c r="AC309">
        <v>156</v>
      </c>
      <c r="AD309">
        <v>162.30000000000001</v>
      </c>
    </row>
    <row r="310" spans="1:30" x14ac:dyDescent="0.3">
      <c r="A310" t="s">
        <v>35</v>
      </c>
      <c r="B310">
        <v>2021</v>
      </c>
      <c r="C310" t="s">
        <v>46</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t="s">
        <v>145</v>
      </c>
      <c r="V310">
        <v>162.6</v>
      </c>
      <c r="W310">
        <v>157.5</v>
      </c>
      <c r="X310">
        <v>168.4</v>
      </c>
      <c r="Y310">
        <v>154</v>
      </c>
      <c r="Z310">
        <v>157.6</v>
      </c>
      <c r="AA310">
        <v>163.80000000000001</v>
      </c>
      <c r="AB310">
        <v>160</v>
      </c>
      <c r="AC310">
        <v>160</v>
      </c>
      <c r="AD310">
        <v>163.19999999999999</v>
      </c>
    </row>
    <row r="311" spans="1:30" x14ac:dyDescent="0.3">
      <c r="A311" t="s">
        <v>30</v>
      </c>
      <c r="B311">
        <v>2021</v>
      </c>
      <c r="C311" t="s">
        <v>48</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row>
    <row r="312" spans="1:30" x14ac:dyDescent="0.3">
      <c r="A312" t="s">
        <v>33</v>
      </c>
      <c r="B312">
        <v>2021</v>
      </c>
      <c r="C312" t="s">
        <v>48</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t="s">
        <v>145</v>
      </c>
      <c r="V312">
        <v>160.80000000000001</v>
      </c>
      <c r="W312">
        <v>153.30000000000001</v>
      </c>
      <c r="X312">
        <v>162.80000000000001</v>
      </c>
      <c r="Y312">
        <v>150.5</v>
      </c>
      <c r="Z312">
        <v>153.9</v>
      </c>
      <c r="AA312">
        <v>160.30000000000001</v>
      </c>
      <c r="AB312">
        <v>159.6</v>
      </c>
      <c r="AC312">
        <v>156</v>
      </c>
      <c r="AD312">
        <v>162.30000000000001</v>
      </c>
    </row>
    <row r="313" spans="1:30" x14ac:dyDescent="0.3">
      <c r="A313" t="s">
        <v>35</v>
      </c>
      <c r="B313">
        <v>2021</v>
      </c>
      <c r="C313" t="s">
        <v>48</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t="s">
        <v>145</v>
      </c>
      <c r="V313">
        <v>162.6</v>
      </c>
      <c r="W313">
        <v>157.5</v>
      </c>
      <c r="X313">
        <v>168.4</v>
      </c>
      <c r="Y313">
        <v>154</v>
      </c>
      <c r="Z313">
        <v>157.69999999999999</v>
      </c>
      <c r="AA313">
        <v>163.69999999999999</v>
      </c>
      <c r="AB313">
        <v>160</v>
      </c>
      <c r="AC313">
        <v>160</v>
      </c>
      <c r="AD313">
        <v>163.19999999999999</v>
      </c>
    </row>
    <row r="314" spans="1:30" x14ac:dyDescent="0.3">
      <c r="A314" t="s">
        <v>30</v>
      </c>
      <c r="B314">
        <v>2021</v>
      </c>
      <c r="C314" t="s">
        <v>50</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row>
    <row r="315" spans="1:30" x14ac:dyDescent="0.3">
      <c r="A315" t="s">
        <v>33</v>
      </c>
      <c r="B315">
        <v>2021</v>
      </c>
      <c r="C315" t="s">
        <v>50</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t="s">
        <v>146</v>
      </c>
      <c r="V315">
        <v>162.19999999999999</v>
      </c>
      <c r="W315">
        <v>154.30000000000001</v>
      </c>
      <c r="X315">
        <v>163.5</v>
      </c>
      <c r="Y315">
        <v>152.19999999999999</v>
      </c>
      <c r="Z315">
        <v>155.1</v>
      </c>
      <c r="AA315">
        <v>160.30000000000001</v>
      </c>
      <c r="AB315">
        <v>160.30000000000001</v>
      </c>
      <c r="AC315">
        <v>157</v>
      </c>
      <c r="AD315">
        <v>164.6</v>
      </c>
    </row>
    <row r="316" spans="1:30" x14ac:dyDescent="0.3">
      <c r="A316" t="s">
        <v>35</v>
      </c>
      <c r="B316">
        <v>2021</v>
      </c>
      <c r="C316" t="s">
        <v>50</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t="s">
        <v>146</v>
      </c>
      <c r="V316">
        <v>164.2</v>
      </c>
      <c r="W316">
        <v>158.4</v>
      </c>
      <c r="X316">
        <v>169.1</v>
      </c>
      <c r="Y316">
        <v>155.69999999999999</v>
      </c>
      <c r="Z316">
        <v>158.6</v>
      </c>
      <c r="AA316">
        <v>163.9</v>
      </c>
      <c r="AB316">
        <v>160.80000000000001</v>
      </c>
      <c r="AC316">
        <v>161</v>
      </c>
      <c r="AD316">
        <v>165.5</v>
      </c>
    </row>
    <row r="317" spans="1:30" x14ac:dyDescent="0.3">
      <c r="A317" t="s">
        <v>30</v>
      </c>
      <c r="B317">
        <v>2021</v>
      </c>
      <c r="C317" t="s">
        <v>53</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row>
    <row r="318" spans="1:30" x14ac:dyDescent="0.3">
      <c r="A318" t="s">
        <v>33</v>
      </c>
      <c r="B318">
        <v>2021</v>
      </c>
      <c r="C318" t="s">
        <v>53</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t="s">
        <v>147</v>
      </c>
      <c r="V318">
        <v>161.6</v>
      </c>
      <c r="W318">
        <v>155.19999999999999</v>
      </c>
      <c r="X318">
        <v>164.2</v>
      </c>
      <c r="Y318">
        <v>151.19999999999999</v>
      </c>
      <c r="Z318">
        <v>156.69999999999999</v>
      </c>
      <c r="AA318">
        <v>160.80000000000001</v>
      </c>
      <c r="AB318">
        <v>161.80000000000001</v>
      </c>
      <c r="AC318">
        <v>157.30000000000001</v>
      </c>
      <c r="AD318">
        <v>165.6</v>
      </c>
    </row>
    <row r="319" spans="1:30" x14ac:dyDescent="0.3">
      <c r="A319" t="s">
        <v>35</v>
      </c>
      <c r="B319">
        <v>2021</v>
      </c>
      <c r="C319" t="s">
        <v>53</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t="s">
        <v>147</v>
      </c>
      <c r="V319">
        <v>163.9</v>
      </c>
      <c r="W319">
        <v>159.30000000000001</v>
      </c>
      <c r="X319">
        <v>169.9</v>
      </c>
      <c r="Y319">
        <v>154.80000000000001</v>
      </c>
      <c r="Z319">
        <v>159.80000000000001</v>
      </c>
      <c r="AA319">
        <v>164.3</v>
      </c>
      <c r="AB319">
        <v>162.19999999999999</v>
      </c>
      <c r="AC319">
        <v>161.4</v>
      </c>
      <c r="AD319">
        <v>166.7</v>
      </c>
    </row>
    <row r="320" spans="1:30" x14ac:dyDescent="0.3">
      <c r="A320" t="s">
        <v>30</v>
      </c>
      <c r="B320">
        <v>2021</v>
      </c>
      <c r="C320" t="s">
        <v>55</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row>
    <row r="321" spans="1:30" x14ac:dyDescent="0.3">
      <c r="A321" t="s">
        <v>33</v>
      </c>
      <c r="B321">
        <v>2021</v>
      </c>
      <c r="C321" t="s">
        <v>55</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t="s">
        <v>148</v>
      </c>
      <c r="V321">
        <v>161.69999999999999</v>
      </c>
      <c r="W321">
        <v>156</v>
      </c>
      <c r="X321">
        <v>165.1</v>
      </c>
      <c r="Y321">
        <v>151.80000000000001</v>
      </c>
      <c r="Z321">
        <v>157.6</v>
      </c>
      <c r="AA321">
        <v>160.6</v>
      </c>
      <c r="AB321">
        <v>162.4</v>
      </c>
      <c r="AC321">
        <v>157.80000000000001</v>
      </c>
      <c r="AD321">
        <v>165.2</v>
      </c>
    </row>
    <row r="322" spans="1:30" x14ac:dyDescent="0.3">
      <c r="A322" t="s">
        <v>35</v>
      </c>
      <c r="B322">
        <v>2021</v>
      </c>
      <c r="C322" t="s">
        <v>55</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t="s">
        <v>148</v>
      </c>
      <c r="V322">
        <v>164.1</v>
      </c>
      <c r="W322">
        <v>160.19999999999999</v>
      </c>
      <c r="X322">
        <v>170.6</v>
      </c>
      <c r="Y322">
        <v>155.69999999999999</v>
      </c>
      <c r="Z322">
        <v>160.6</v>
      </c>
      <c r="AA322">
        <v>164.4</v>
      </c>
      <c r="AB322">
        <v>162.6</v>
      </c>
      <c r="AC322">
        <v>162</v>
      </c>
      <c r="AD322">
        <v>166.2</v>
      </c>
    </row>
    <row r="323" spans="1:30" x14ac:dyDescent="0.3">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row>
    <row r="324" spans="1:30" x14ac:dyDescent="0.3">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t="s">
        <v>149</v>
      </c>
      <c r="V324">
        <v>161.6</v>
      </c>
      <c r="W324">
        <v>156.80000000000001</v>
      </c>
      <c r="X324">
        <v>166.1</v>
      </c>
      <c r="Y324">
        <v>152.69999999999999</v>
      </c>
      <c r="Z324">
        <v>158.4</v>
      </c>
      <c r="AA324">
        <v>161</v>
      </c>
      <c r="AB324">
        <v>162.80000000000001</v>
      </c>
      <c r="AC324">
        <v>158.6</v>
      </c>
      <c r="AD324">
        <v>165</v>
      </c>
    </row>
    <row r="325" spans="1:30" x14ac:dyDescent="0.3">
      <c r="A325" t="s">
        <v>35</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t="s">
        <v>149</v>
      </c>
      <c r="V325">
        <v>164.2</v>
      </c>
      <c r="W325">
        <v>161.1</v>
      </c>
      <c r="X325">
        <v>171.4</v>
      </c>
      <c r="Y325">
        <v>156.5</v>
      </c>
      <c r="Z325">
        <v>161.19999999999999</v>
      </c>
      <c r="AA325">
        <v>164.7</v>
      </c>
      <c r="AB325">
        <v>163</v>
      </c>
      <c r="AC325">
        <v>162.69999999999999</v>
      </c>
      <c r="AD325">
        <v>165.7</v>
      </c>
    </row>
    <row r="326" spans="1:30" x14ac:dyDescent="0.3">
      <c r="A326" t="s">
        <v>30</v>
      </c>
      <c r="B326">
        <v>2022</v>
      </c>
      <c r="C326" t="s">
        <v>36</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row>
    <row r="327" spans="1:30" x14ac:dyDescent="0.3">
      <c r="A327" t="s">
        <v>33</v>
      </c>
      <c r="B327">
        <v>2022</v>
      </c>
      <c r="C327" t="s">
        <v>36</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t="s">
        <v>150</v>
      </c>
      <c r="V327">
        <v>163</v>
      </c>
      <c r="W327">
        <v>157.4</v>
      </c>
      <c r="X327">
        <v>167.2</v>
      </c>
      <c r="Y327">
        <v>153.1</v>
      </c>
      <c r="Z327">
        <v>159.5</v>
      </c>
      <c r="AA327">
        <v>162</v>
      </c>
      <c r="AB327">
        <v>164.2</v>
      </c>
      <c r="AC327">
        <v>159.4</v>
      </c>
      <c r="AD327">
        <v>165.5</v>
      </c>
    </row>
    <row r="328" spans="1:30" x14ac:dyDescent="0.3">
      <c r="A328" t="s">
        <v>35</v>
      </c>
      <c r="B328">
        <v>2022</v>
      </c>
      <c r="C328" t="s">
        <v>36</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t="s">
        <v>150</v>
      </c>
      <c r="V328">
        <v>165.7</v>
      </c>
      <c r="W328">
        <v>161.80000000000001</v>
      </c>
      <c r="X328">
        <v>172.2</v>
      </c>
      <c r="Y328">
        <v>156.9</v>
      </c>
      <c r="Z328">
        <v>162.1</v>
      </c>
      <c r="AA328">
        <v>165.4</v>
      </c>
      <c r="AB328">
        <v>164.4</v>
      </c>
      <c r="AC328">
        <v>163.5</v>
      </c>
      <c r="AD328">
        <v>166.1</v>
      </c>
    </row>
    <row r="329" spans="1:30" x14ac:dyDescent="0.3">
      <c r="A329" t="s">
        <v>30</v>
      </c>
      <c r="B329">
        <v>2022</v>
      </c>
      <c r="C329" t="s">
        <v>38</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row>
    <row r="330" spans="1:30" x14ac:dyDescent="0.3">
      <c r="A330" t="s">
        <v>33</v>
      </c>
      <c r="B330">
        <v>2022</v>
      </c>
      <c r="C330" t="s">
        <v>38</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t="s">
        <v>151</v>
      </c>
      <c r="V330">
        <v>164.5</v>
      </c>
      <c r="W330">
        <v>158.6</v>
      </c>
      <c r="X330">
        <v>168.2</v>
      </c>
      <c r="Y330">
        <v>154.19999999999999</v>
      </c>
      <c r="Z330">
        <v>160.80000000000001</v>
      </c>
      <c r="AA330">
        <v>162.69999999999999</v>
      </c>
      <c r="AB330">
        <v>166.8</v>
      </c>
      <c r="AC330">
        <v>160.6</v>
      </c>
      <c r="AD330">
        <v>166.5</v>
      </c>
    </row>
    <row r="331" spans="1:30" x14ac:dyDescent="0.3">
      <c r="A331" t="s">
        <v>35</v>
      </c>
      <c r="B331">
        <v>2022</v>
      </c>
      <c r="C331" t="s">
        <v>38</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t="s">
        <v>151</v>
      </c>
      <c r="V331">
        <v>167.2</v>
      </c>
      <c r="W331">
        <v>162.80000000000001</v>
      </c>
      <c r="X331">
        <v>173</v>
      </c>
      <c r="Y331">
        <v>157.9</v>
      </c>
      <c r="Z331">
        <v>163.30000000000001</v>
      </c>
      <c r="AA331">
        <v>166</v>
      </c>
      <c r="AB331">
        <v>167.2</v>
      </c>
      <c r="AC331">
        <v>164.6</v>
      </c>
      <c r="AD331">
        <v>167.7</v>
      </c>
    </row>
    <row r="332" spans="1:30" x14ac:dyDescent="0.3">
      <c r="A332" t="s">
        <v>30</v>
      </c>
      <c r="B332">
        <v>2022</v>
      </c>
      <c r="C332" t="s">
        <v>39</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row>
    <row r="333" spans="1:30" x14ac:dyDescent="0.3">
      <c r="A333" t="s">
        <v>33</v>
      </c>
      <c r="B333">
        <v>2022</v>
      </c>
      <c r="C333" t="s">
        <v>39</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t="s">
        <v>152</v>
      </c>
      <c r="V333">
        <v>170.5</v>
      </c>
      <c r="W333">
        <v>159.80000000000001</v>
      </c>
      <c r="X333">
        <v>169</v>
      </c>
      <c r="Y333">
        <v>159.30000000000001</v>
      </c>
      <c r="Z333">
        <v>162.19999999999999</v>
      </c>
      <c r="AA333">
        <v>164</v>
      </c>
      <c r="AB333">
        <v>168.4</v>
      </c>
      <c r="AC333">
        <v>163.1</v>
      </c>
      <c r="AD333">
        <v>169.2</v>
      </c>
    </row>
    <row r="334" spans="1:30" x14ac:dyDescent="0.3">
      <c r="A334" t="s">
        <v>35</v>
      </c>
      <c r="B334">
        <v>2022</v>
      </c>
      <c r="C334" t="s">
        <v>39</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t="s">
        <v>152</v>
      </c>
      <c r="V334">
        <v>172.2</v>
      </c>
      <c r="W334">
        <v>164</v>
      </c>
      <c r="X334">
        <v>174</v>
      </c>
      <c r="Y334">
        <v>162.6</v>
      </c>
      <c r="Z334">
        <v>164.4</v>
      </c>
      <c r="AA334">
        <v>166.9</v>
      </c>
      <c r="AB334">
        <v>168.8</v>
      </c>
      <c r="AC334">
        <v>166.8</v>
      </c>
      <c r="AD334">
        <v>170.1</v>
      </c>
    </row>
    <row r="335" spans="1:30" x14ac:dyDescent="0.3">
      <c r="A335" t="s">
        <v>30</v>
      </c>
      <c r="B335">
        <v>2022</v>
      </c>
      <c r="C335" t="s">
        <v>41</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row>
    <row r="336" spans="1:30" x14ac:dyDescent="0.3">
      <c r="A336" t="s">
        <v>33</v>
      </c>
      <c r="B336">
        <v>2022</v>
      </c>
      <c r="C336" t="s">
        <v>41</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t="s">
        <v>153</v>
      </c>
      <c r="V336">
        <v>173.5</v>
      </c>
      <c r="W336">
        <v>161.1</v>
      </c>
      <c r="X336">
        <v>170.1</v>
      </c>
      <c r="Y336">
        <v>159.4</v>
      </c>
      <c r="Z336">
        <v>163.19999999999999</v>
      </c>
      <c r="AA336">
        <v>165.2</v>
      </c>
      <c r="AB336">
        <v>168.2</v>
      </c>
      <c r="AC336">
        <v>163.80000000000001</v>
      </c>
      <c r="AD336">
        <v>170.8</v>
      </c>
    </row>
    <row r="337" spans="1:30" x14ac:dyDescent="0.3">
      <c r="A337" t="s">
        <v>35</v>
      </c>
      <c r="B337">
        <v>2022</v>
      </c>
      <c r="C337" t="s">
        <v>41</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t="s">
        <v>153</v>
      </c>
      <c r="V337">
        <v>174.6</v>
      </c>
      <c r="W337">
        <v>165.2</v>
      </c>
      <c r="X337">
        <v>174.8</v>
      </c>
      <c r="Y337">
        <v>163</v>
      </c>
      <c r="Z337">
        <v>165.1</v>
      </c>
      <c r="AA337">
        <v>167.9</v>
      </c>
      <c r="AB337">
        <v>168.4</v>
      </c>
      <c r="AC337">
        <v>167.5</v>
      </c>
      <c r="AD337">
        <v>171.7</v>
      </c>
    </row>
    <row r="338" spans="1:30" x14ac:dyDescent="0.3">
      <c r="A338" t="s">
        <v>30</v>
      </c>
      <c r="B338">
        <v>2022</v>
      </c>
      <c r="C338" t="s">
        <v>42</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row>
    <row r="339" spans="1:30" x14ac:dyDescent="0.3">
      <c r="A339" t="s">
        <v>33</v>
      </c>
      <c r="B339">
        <v>2022</v>
      </c>
      <c r="C339" t="s">
        <v>42</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t="s">
        <v>154</v>
      </c>
      <c r="V339">
        <v>174.9</v>
      </c>
      <c r="W339">
        <v>162.1</v>
      </c>
      <c r="X339">
        <v>170.9</v>
      </c>
      <c r="Y339">
        <v>157.19999999999999</v>
      </c>
      <c r="Z339">
        <v>164.1</v>
      </c>
      <c r="AA339">
        <v>166.5</v>
      </c>
      <c r="AB339">
        <v>169.2</v>
      </c>
      <c r="AC339">
        <v>163.80000000000001</v>
      </c>
      <c r="AD339">
        <v>171.4</v>
      </c>
    </row>
    <row r="340" spans="1:30" x14ac:dyDescent="0.3">
      <c r="A340" t="s">
        <v>35</v>
      </c>
      <c r="B340">
        <v>2022</v>
      </c>
      <c r="C340" t="s">
        <v>42</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t="s">
        <v>154</v>
      </c>
      <c r="V340">
        <v>176</v>
      </c>
      <c r="W340">
        <v>166.4</v>
      </c>
      <c r="X340">
        <v>175.4</v>
      </c>
      <c r="Y340">
        <v>161.1</v>
      </c>
      <c r="Z340">
        <v>165.8</v>
      </c>
      <c r="AA340">
        <v>169</v>
      </c>
      <c r="AB340">
        <v>169.4</v>
      </c>
      <c r="AC340">
        <v>167.5</v>
      </c>
      <c r="AD340">
        <v>172.6</v>
      </c>
    </row>
    <row r="341" spans="1:30" x14ac:dyDescent="0.3">
      <c r="A341" t="s">
        <v>30</v>
      </c>
      <c r="B341">
        <v>2022</v>
      </c>
      <c r="C341" t="s">
        <v>44</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row>
    <row r="342" spans="1:30" x14ac:dyDescent="0.3">
      <c r="A342" t="s">
        <v>33</v>
      </c>
      <c r="B342">
        <v>2022</v>
      </c>
      <c r="C342" t="s">
        <v>44</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t="s">
        <v>155</v>
      </c>
      <c r="V342">
        <v>179.5</v>
      </c>
      <c r="W342">
        <v>163.1</v>
      </c>
      <c r="X342">
        <v>171.7</v>
      </c>
      <c r="Y342">
        <v>157.4</v>
      </c>
      <c r="Z342">
        <v>164.6</v>
      </c>
      <c r="AA342">
        <v>169.1</v>
      </c>
      <c r="AB342">
        <v>169.8</v>
      </c>
      <c r="AC342">
        <v>164.7</v>
      </c>
      <c r="AD342">
        <v>172.3</v>
      </c>
    </row>
    <row r="343" spans="1:30" x14ac:dyDescent="0.3">
      <c r="A343" t="s">
        <v>35</v>
      </c>
      <c r="B343">
        <v>2022</v>
      </c>
      <c r="C343" t="s">
        <v>44</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t="s">
        <v>155</v>
      </c>
      <c r="V343">
        <v>179.6</v>
      </c>
      <c r="W343">
        <v>167.4</v>
      </c>
      <c r="X343">
        <v>176.1</v>
      </c>
      <c r="Y343">
        <v>161.6</v>
      </c>
      <c r="Z343">
        <v>166.3</v>
      </c>
      <c r="AA343">
        <v>171.4</v>
      </c>
      <c r="AB343">
        <v>169.7</v>
      </c>
      <c r="AC343">
        <v>168.4</v>
      </c>
      <c r="AD343">
        <v>173.4</v>
      </c>
    </row>
    <row r="344" spans="1:30" x14ac:dyDescent="0.3">
      <c r="A344" t="s">
        <v>30</v>
      </c>
      <c r="B344">
        <v>2022</v>
      </c>
      <c r="C344" t="s">
        <v>46</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row>
    <row r="345" spans="1:30" x14ac:dyDescent="0.3">
      <c r="A345" t="s">
        <v>33</v>
      </c>
      <c r="B345">
        <v>2022</v>
      </c>
      <c r="C345" t="s">
        <v>46</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t="s">
        <v>156</v>
      </c>
      <c r="V345">
        <v>178.4</v>
      </c>
      <c r="W345">
        <v>164.2</v>
      </c>
      <c r="X345">
        <v>172.6</v>
      </c>
      <c r="Y345">
        <v>157.69999999999999</v>
      </c>
      <c r="Z345">
        <v>165.1</v>
      </c>
      <c r="AA345">
        <v>169.9</v>
      </c>
      <c r="AB345">
        <v>171.4</v>
      </c>
      <c r="AC345">
        <v>165.4</v>
      </c>
      <c r="AD345">
        <v>173.1</v>
      </c>
    </row>
    <row r="346" spans="1:30" x14ac:dyDescent="0.3">
      <c r="A346" t="s">
        <v>35</v>
      </c>
      <c r="B346">
        <v>2022</v>
      </c>
      <c r="C346" t="s">
        <v>46</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t="s">
        <v>156</v>
      </c>
      <c r="V346">
        <v>178.8</v>
      </c>
      <c r="W346">
        <v>168.5</v>
      </c>
      <c r="X346">
        <v>176.8</v>
      </c>
      <c r="Y346">
        <v>161.9</v>
      </c>
      <c r="Z346">
        <v>166.9</v>
      </c>
      <c r="AA346">
        <v>172.3</v>
      </c>
      <c r="AB346">
        <v>171.2</v>
      </c>
      <c r="AC346">
        <v>169.1</v>
      </c>
      <c r="AD346">
        <v>174.3</v>
      </c>
    </row>
    <row r="347" spans="1:30" x14ac:dyDescent="0.3">
      <c r="A347" t="s">
        <v>30</v>
      </c>
      <c r="B347">
        <v>2022</v>
      </c>
      <c r="C347" t="s">
        <v>48</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row>
    <row r="348" spans="1:30" x14ac:dyDescent="0.3">
      <c r="A348" t="s">
        <v>33</v>
      </c>
      <c r="B348">
        <v>2022</v>
      </c>
      <c r="C348" t="s">
        <v>48</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t="s">
        <v>157</v>
      </c>
      <c r="V348">
        <v>179.2</v>
      </c>
      <c r="W348">
        <v>165</v>
      </c>
      <c r="X348">
        <v>173.8</v>
      </c>
      <c r="Y348">
        <v>158.19999999999999</v>
      </c>
      <c r="Z348">
        <v>165.8</v>
      </c>
      <c r="AA348">
        <v>170.9</v>
      </c>
      <c r="AB348">
        <v>171.1</v>
      </c>
      <c r="AC348">
        <v>166.1</v>
      </c>
      <c r="AD348">
        <v>174.1</v>
      </c>
    </row>
    <row r="349" spans="1:30" x14ac:dyDescent="0.3">
      <c r="A349" t="s">
        <v>35</v>
      </c>
      <c r="B349">
        <v>2022</v>
      </c>
      <c r="C349" t="s">
        <v>48</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t="s">
        <v>157</v>
      </c>
      <c r="V349">
        <v>179.5</v>
      </c>
      <c r="W349">
        <v>169.5</v>
      </c>
      <c r="X349">
        <v>177.8</v>
      </c>
      <c r="Y349">
        <v>162.30000000000001</v>
      </c>
      <c r="Z349">
        <v>167.6</v>
      </c>
      <c r="AA349">
        <v>173.1</v>
      </c>
      <c r="AB349">
        <v>170.9</v>
      </c>
      <c r="AC349">
        <v>169.7</v>
      </c>
      <c r="AD349">
        <v>175.3</v>
      </c>
    </row>
    <row r="350" spans="1:30" x14ac:dyDescent="0.3">
      <c r="A350" t="s">
        <v>30</v>
      </c>
      <c r="B350">
        <v>2022</v>
      </c>
      <c r="C350" t="s">
        <v>50</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row>
    <row r="351" spans="1:30" x14ac:dyDescent="0.3">
      <c r="A351" t="s">
        <v>33</v>
      </c>
      <c r="B351">
        <v>2022</v>
      </c>
      <c r="C351" t="s">
        <v>50</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t="s">
        <v>158</v>
      </c>
      <c r="V351">
        <v>180</v>
      </c>
      <c r="W351">
        <v>166</v>
      </c>
      <c r="X351">
        <v>174.7</v>
      </c>
      <c r="Y351">
        <v>158.80000000000001</v>
      </c>
      <c r="Z351">
        <v>166.3</v>
      </c>
      <c r="AA351">
        <v>171.2</v>
      </c>
      <c r="AB351">
        <v>172.3</v>
      </c>
      <c r="AC351">
        <v>166.8</v>
      </c>
      <c r="AD351">
        <v>175.3</v>
      </c>
    </row>
    <row r="352" spans="1:30" x14ac:dyDescent="0.3">
      <c r="A352" t="s">
        <v>35</v>
      </c>
      <c r="B352">
        <v>2022</v>
      </c>
      <c r="C352" t="s">
        <v>50</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t="s">
        <v>158</v>
      </c>
      <c r="V352">
        <v>180.5</v>
      </c>
      <c r="W352">
        <v>170.4</v>
      </c>
      <c r="X352">
        <v>178.7</v>
      </c>
      <c r="Y352">
        <v>162.9</v>
      </c>
      <c r="Z352">
        <v>168.2</v>
      </c>
      <c r="AA352">
        <v>173.4</v>
      </c>
      <c r="AB352">
        <v>172.1</v>
      </c>
      <c r="AC352">
        <v>170.5</v>
      </c>
      <c r="AD352">
        <v>176.7</v>
      </c>
    </row>
    <row r="353" spans="1:30" x14ac:dyDescent="0.3">
      <c r="A353" t="s">
        <v>30</v>
      </c>
      <c r="B353">
        <v>2022</v>
      </c>
      <c r="C353" t="s">
        <v>53</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row>
    <row r="354" spans="1:30" x14ac:dyDescent="0.3">
      <c r="A354" t="s">
        <v>33</v>
      </c>
      <c r="B354">
        <v>2022</v>
      </c>
      <c r="C354" t="s">
        <v>53</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t="s">
        <v>159</v>
      </c>
      <c r="V354">
        <v>180.3</v>
      </c>
      <c r="W354">
        <v>166.9</v>
      </c>
      <c r="X354">
        <v>175.8</v>
      </c>
      <c r="Y354">
        <v>158.9</v>
      </c>
      <c r="Z354">
        <v>166.7</v>
      </c>
      <c r="AA354">
        <v>171.5</v>
      </c>
      <c r="AB354">
        <v>173.8</v>
      </c>
      <c r="AC354">
        <v>167.4</v>
      </c>
      <c r="AD354">
        <v>174.1</v>
      </c>
    </row>
    <row r="355" spans="1:30" x14ac:dyDescent="0.3">
      <c r="A355" t="s">
        <v>35</v>
      </c>
      <c r="B355">
        <v>2022</v>
      </c>
      <c r="C355" t="s">
        <v>53</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t="s">
        <v>159</v>
      </c>
      <c r="V355">
        <v>181.3</v>
      </c>
      <c r="W355">
        <v>171.4</v>
      </c>
      <c r="X355">
        <v>179.8</v>
      </c>
      <c r="Y355">
        <v>163</v>
      </c>
      <c r="Z355">
        <v>168.5</v>
      </c>
      <c r="AA355">
        <v>173.7</v>
      </c>
      <c r="AB355">
        <v>173.6</v>
      </c>
      <c r="AC355">
        <v>171.1</v>
      </c>
      <c r="AD355">
        <v>176.5</v>
      </c>
    </row>
    <row r="356" spans="1:30" x14ac:dyDescent="0.3">
      <c r="A356" t="s">
        <v>30</v>
      </c>
      <c r="B356">
        <v>2022</v>
      </c>
      <c r="C356" t="s">
        <v>55</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row>
    <row r="357" spans="1:30" x14ac:dyDescent="0.3">
      <c r="A357" t="s">
        <v>33</v>
      </c>
      <c r="B357">
        <v>2022</v>
      </c>
      <c r="C357" t="s">
        <v>55</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t="s">
        <v>160</v>
      </c>
      <c r="V357">
        <v>180.6</v>
      </c>
      <c r="W357">
        <v>167.3</v>
      </c>
      <c r="X357">
        <v>177.2</v>
      </c>
      <c r="Y357">
        <v>159.4</v>
      </c>
      <c r="Z357">
        <v>167.1</v>
      </c>
      <c r="AA357">
        <v>171.8</v>
      </c>
      <c r="AB357">
        <v>176</v>
      </c>
      <c r="AC357">
        <v>168.2</v>
      </c>
      <c r="AD357">
        <v>174.1</v>
      </c>
    </row>
    <row r="358" spans="1:30" x14ac:dyDescent="0.3">
      <c r="A358" t="s">
        <v>35</v>
      </c>
      <c r="B358">
        <v>2022</v>
      </c>
      <c r="C358" t="s">
        <v>55</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t="s">
        <v>160</v>
      </c>
      <c r="V358">
        <v>182</v>
      </c>
      <c r="W358">
        <v>172.1</v>
      </c>
      <c r="X358">
        <v>181.1</v>
      </c>
      <c r="Y358">
        <v>163.4</v>
      </c>
      <c r="Z358">
        <v>168.9</v>
      </c>
      <c r="AA358">
        <v>174.1</v>
      </c>
      <c r="AB358">
        <v>175.8</v>
      </c>
      <c r="AC358">
        <v>172</v>
      </c>
      <c r="AD358">
        <v>175.7</v>
      </c>
    </row>
    <row r="359" spans="1:30" x14ac:dyDescent="0.3">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row>
    <row r="360" spans="1:30" x14ac:dyDescent="0.3">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t="s">
        <v>161</v>
      </c>
      <c r="V360">
        <v>180.1</v>
      </c>
      <c r="W360">
        <v>168</v>
      </c>
      <c r="X360">
        <v>178.5</v>
      </c>
      <c r="Y360">
        <v>159.5</v>
      </c>
      <c r="Z360">
        <v>167.8</v>
      </c>
      <c r="AA360">
        <v>171.8</v>
      </c>
      <c r="AB360">
        <v>178.8</v>
      </c>
      <c r="AC360">
        <v>168.9</v>
      </c>
      <c r="AD360">
        <v>174.9</v>
      </c>
    </row>
    <row r="361" spans="1:30" x14ac:dyDescent="0.3">
      <c r="A361" t="s">
        <v>35</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t="s">
        <v>161</v>
      </c>
      <c r="V361">
        <v>182</v>
      </c>
      <c r="W361">
        <v>172.9</v>
      </c>
      <c r="X361">
        <v>182.3</v>
      </c>
      <c r="Y361">
        <v>163.6</v>
      </c>
      <c r="Z361">
        <v>169.5</v>
      </c>
      <c r="AA361">
        <v>174.3</v>
      </c>
      <c r="AB361">
        <v>178.6</v>
      </c>
      <c r="AC361">
        <v>172.8</v>
      </c>
      <c r="AD361">
        <v>176.5</v>
      </c>
    </row>
    <row r="362" spans="1:30" x14ac:dyDescent="0.3">
      <c r="A362" t="s">
        <v>30</v>
      </c>
      <c r="B362">
        <v>2023</v>
      </c>
      <c r="C362" t="s">
        <v>36</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row>
    <row r="363" spans="1:30" x14ac:dyDescent="0.3">
      <c r="A363" t="s">
        <v>33</v>
      </c>
      <c r="B363">
        <v>2023</v>
      </c>
      <c r="C363" t="s">
        <v>36</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t="s">
        <v>162</v>
      </c>
      <c r="V363">
        <v>182.8</v>
      </c>
      <c r="W363">
        <v>169.2</v>
      </c>
      <c r="X363">
        <v>180.8</v>
      </c>
      <c r="Y363">
        <v>159.80000000000001</v>
      </c>
      <c r="Z363">
        <v>168.4</v>
      </c>
      <c r="AA363">
        <v>172.5</v>
      </c>
      <c r="AB363">
        <v>181.4</v>
      </c>
      <c r="AC363">
        <v>170</v>
      </c>
      <c r="AD363">
        <v>176.3</v>
      </c>
    </row>
    <row r="364" spans="1:30" x14ac:dyDescent="0.3">
      <c r="A364" t="s">
        <v>35</v>
      </c>
      <c r="B364">
        <v>2023</v>
      </c>
      <c r="C364" t="s">
        <v>36</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t="s">
        <v>162</v>
      </c>
      <c r="V364">
        <v>182.1</v>
      </c>
      <c r="W364">
        <v>174.2</v>
      </c>
      <c r="X364">
        <v>184.4</v>
      </c>
      <c r="Y364">
        <v>164.2</v>
      </c>
      <c r="Z364">
        <v>170.3</v>
      </c>
      <c r="AA364">
        <v>175</v>
      </c>
      <c r="AB364">
        <v>181</v>
      </c>
      <c r="AC364">
        <v>174.1</v>
      </c>
      <c r="AD364">
        <v>177.2</v>
      </c>
    </row>
    <row r="365" spans="1:30" x14ac:dyDescent="0.3">
      <c r="A365" t="s">
        <v>30</v>
      </c>
      <c r="B365">
        <v>2023</v>
      </c>
      <c r="C365" t="s">
        <v>38</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row>
    <row r="366" spans="1:30" x14ac:dyDescent="0.3">
      <c r="A366" t="s">
        <v>33</v>
      </c>
      <c r="B366">
        <v>2023</v>
      </c>
      <c r="C366" t="s">
        <v>38</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t="s">
        <v>162</v>
      </c>
      <c r="V366">
        <v>182.6</v>
      </c>
      <c r="W366">
        <v>169.2</v>
      </c>
      <c r="X366">
        <v>180.8</v>
      </c>
      <c r="Y366">
        <v>159.80000000000001</v>
      </c>
      <c r="Z366">
        <v>168.4</v>
      </c>
      <c r="AA366">
        <v>172.5</v>
      </c>
      <c r="AB366">
        <v>181.5</v>
      </c>
      <c r="AC366">
        <v>170</v>
      </c>
      <c r="AD366">
        <v>176.3</v>
      </c>
    </row>
    <row r="367" spans="1:30" x14ac:dyDescent="0.3">
      <c r="A367" t="s">
        <v>35</v>
      </c>
      <c r="B367">
        <v>2023</v>
      </c>
      <c r="C367" t="s">
        <v>38</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t="s">
        <v>162</v>
      </c>
      <c r="V367">
        <v>181.9</v>
      </c>
      <c r="W367">
        <v>174.2</v>
      </c>
      <c r="X367">
        <v>184.4</v>
      </c>
      <c r="Y367">
        <v>164.2</v>
      </c>
      <c r="Z367">
        <v>170.3</v>
      </c>
      <c r="AA367">
        <v>175</v>
      </c>
      <c r="AB367">
        <v>181</v>
      </c>
      <c r="AC367">
        <v>174.1</v>
      </c>
      <c r="AD367">
        <v>177.2</v>
      </c>
    </row>
    <row r="368" spans="1:30" x14ac:dyDescent="0.3">
      <c r="A368" t="s">
        <v>30</v>
      </c>
      <c r="B368">
        <v>2023</v>
      </c>
      <c r="C368" t="s">
        <v>39</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139</v>
      </c>
      <c r="V368">
        <v>181.5</v>
      </c>
      <c r="W368">
        <v>179.1</v>
      </c>
      <c r="X368">
        <v>187.2</v>
      </c>
      <c r="Y368">
        <v>169.4</v>
      </c>
      <c r="Z368">
        <v>173.2</v>
      </c>
      <c r="AA368">
        <v>179.4</v>
      </c>
      <c r="AB368">
        <v>183.8</v>
      </c>
      <c r="AC368">
        <v>178.9</v>
      </c>
      <c r="AD368">
        <v>178.8</v>
      </c>
    </row>
    <row r="369" spans="1:30" x14ac:dyDescent="0.3">
      <c r="A369" t="s">
        <v>33</v>
      </c>
      <c r="B369">
        <v>2023</v>
      </c>
      <c r="C369" t="s">
        <v>39</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t="s">
        <v>163</v>
      </c>
      <c r="V369">
        <v>182.1</v>
      </c>
      <c r="W369">
        <v>169.6</v>
      </c>
      <c r="X369">
        <v>181.5</v>
      </c>
      <c r="Y369">
        <v>160.1</v>
      </c>
      <c r="Z369">
        <v>168.8</v>
      </c>
      <c r="AA369">
        <v>174.2</v>
      </c>
      <c r="AB369">
        <v>184.4</v>
      </c>
      <c r="AC369">
        <v>170.9</v>
      </c>
      <c r="AD369">
        <v>177.4</v>
      </c>
    </row>
    <row r="370" spans="1:30" x14ac:dyDescent="0.3">
      <c r="A370" t="s">
        <v>35</v>
      </c>
      <c r="B370">
        <v>2023</v>
      </c>
      <c r="C370" t="s">
        <v>39</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t="s">
        <v>163</v>
      </c>
      <c r="V370">
        <v>181.7</v>
      </c>
      <c r="W370">
        <v>174.6</v>
      </c>
      <c r="X370">
        <v>185</v>
      </c>
      <c r="Y370">
        <v>164.5</v>
      </c>
      <c r="Z370">
        <v>170.7</v>
      </c>
      <c r="AA370">
        <v>176.4</v>
      </c>
      <c r="AB370">
        <v>184</v>
      </c>
      <c r="AC370">
        <v>175</v>
      </c>
      <c r="AD370">
        <v>178.1</v>
      </c>
    </row>
    <row r="371" spans="1:30" x14ac:dyDescent="0.3">
      <c r="A371" t="s">
        <v>30</v>
      </c>
      <c r="B371">
        <v>2023</v>
      </c>
      <c r="C371" t="s">
        <v>41</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139</v>
      </c>
      <c r="V371">
        <v>182.5</v>
      </c>
      <c r="W371">
        <v>179.8</v>
      </c>
      <c r="X371">
        <v>187.8</v>
      </c>
      <c r="Y371">
        <v>169.7</v>
      </c>
      <c r="Z371">
        <v>173.8</v>
      </c>
      <c r="AA371">
        <v>180.3</v>
      </c>
      <c r="AB371">
        <v>184.9</v>
      </c>
      <c r="AC371">
        <v>179.5</v>
      </c>
      <c r="AD371">
        <v>179.8</v>
      </c>
    </row>
    <row r="372" spans="1:30" x14ac:dyDescent="0.3">
      <c r="A372" t="s">
        <v>33</v>
      </c>
      <c r="B372">
        <v>2023</v>
      </c>
      <c r="C372" t="s">
        <v>41</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t="s">
        <v>164</v>
      </c>
      <c r="V372">
        <v>183.4</v>
      </c>
      <c r="W372">
        <v>170.1</v>
      </c>
      <c r="X372">
        <v>182.2</v>
      </c>
      <c r="Y372">
        <v>160.4</v>
      </c>
      <c r="Z372">
        <v>169.2</v>
      </c>
      <c r="AA372">
        <v>174.8</v>
      </c>
      <c r="AB372">
        <v>185.6</v>
      </c>
      <c r="AC372">
        <v>171.6</v>
      </c>
      <c r="AD372">
        <v>178.2</v>
      </c>
    </row>
    <row r="373" spans="1:30" x14ac:dyDescent="0.3">
      <c r="A373" t="s">
        <v>35</v>
      </c>
      <c r="B373">
        <v>2023</v>
      </c>
      <c r="C373" t="s">
        <v>41</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t="s">
        <v>164</v>
      </c>
      <c r="V373">
        <v>182.8</v>
      </c>
      <c r="W373">
        <v>175.2</v>
      </c>
      <c r="X373">
        <v>185.7</v>
      </c>
      <c r="Y373">
        <v>164.8</v>
      </c>
      <c r="Z373">
        <v>171.2</v>
      </c>
      <c r="AA373">
        <v>177.1</v>
      </c>
      <c r="AB373">
        <v>185.2</v>
      </c>
      <c r="AC373">
        <v>175.7</v>
      </c>
      <c r="AD373">
        <v>179.1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B4FE2-76AC-46FC-B021-0B6464D57E95}">
  <dimension ref="A2:T54"/>
  <sheetViews>
    <sheetView topLeftCell="A9" workbookViewId="0">
      <selection activeCell="C38" sqref="C38"/>
    </sheetView>
  </sheetViews>
  <sheetFormatPr defaultRowHeight="14.4" x14ac:dyDescent="0.3"/>
  <cols>
    <col min="19" max="19" width="13.88671875" customWidth="1"/>
  </cols>
  <sheetData>
    <row r="2" spans="1:20" x14ac:dyDescent="0.3">
      <c r="A2" s="36"/>
      <c r="B2" s="37"/>
      <c r="C2" s="37"/>
      <c r="D2" s="37"/>
      <c r="E2" s="37"/>
      <c r="F2" s="37"/>
      <c r="G2" s="37"/>
      <c r="H2" s="37"/>
      <c r="I2" s="37"/>
      <c r="J2" s="37"/>
      <c r="K2" s="37"/>
      <c r="L2" s="37"/>
      <c r="M2" s="37"/>
      <c r="N2" s="37"/>
      <c r="O2" s="37"/>
      <c r="P2" s="37"/>
      <c r="Q2" s="38"/>
    </row>
    <row r="3" spans="1:20" x14ac:dyDescent="0.3">
      <c r="A3" s="39" t="s">
        <v>474</v>
      </c>
      <c r="B3" s="40"/>
      <c r="C3" s="40"/>
      <c r="D3" s="40"/>
      <c r="E3" s="40"/>
      <c r="F3" s="40"/>
      <c r="G3" s="40"/>
      <c r="H3" s="40"/>
      <c r="I3" s="40"/>
      <c r="J3" s="40"/>
      <c r="K3" s="40"/>
      <c r="L3" s="40"/>
      <c r="M3" s="40"/>
      <c r="N3" s="40"/>
      <c r="O3" s="40"/>
      <c r="P3" s="40"/>
      <c r="Q3" s="41"/>
    </row>
    <row r="4" spans="1:20" x14ac:dyDescent="0.3">
      <c r="A4" s="36"/>
      <c r="B4" s="37"/>
      <c r="C4" s="37"/>
      <c r="D4" s="37"/>
      <c r="E4" s="37"/>
      <c r="F4" s="37"/>
      <c r="G4" s="37"/>
      <c r="H4" s="37"/>
      <c r="I4" s="37"/>
      <c r="J4" s="37"/>
      <c r="K4" s="37"/>
      <c r="L4" s="37"/>
      <c r="M4" s="37"/>
      <c r="N4" s="37"/>
      <c r="O4" s="37"/>
      <c r="P4" s="37"/>
      <c r="Q4" s="38"/>
    </row>
    <row r="5" spans="1:20" x14ac:dyDescent="0.3">
      <c r="A5" s="39"/>
      <c r="B5" s="40"/>
      <c r="C5" s="40"/>
      <c r="D5" s="40"/>
      <c r="E5" s="40"/>
      <c r="F5" s="40"/>
      <c r="G5" s="40"/>
      <c r="H5" s="40"/>
      <c r="I5" s="40"/>
      <c r="J5" s="40"/>
      <c r="K5" s="40"/>
      <c r="L5" s="40"/>
      <c r="M5" s="40"/>
      <c r="N5" s="40"/>
      <c r="O5" s="40"/>
      <c r="P5" s="40"/>
      <c r="Q5" s="41"/>
    </row>
    <row r="6" spans="1:20" x14ac:dyDescent="0.3">
      <c r="A6" s="36"/>
      <c r="B6" s="37"/>
      <c r="C6" s="37"/>
      <c r="D6" s="37"/>
      <c r="E6" s="37"/>
      <c r="F6" s="37"/>
      <c r="G6" s="37"/>
      <c r="H6" s="37"/>
      <c r="I6" s="37"/>
      <c r="J6" s="37"/>
      <c r="K6" s="37"/>
      <c r="L6" s="37"/>
      <c r="M6" s="37"/>
      <c r="N6" s="37"/>
      <c r="O6" s="37"/>
      <c r="P6" s="37"/>
      <c r="Q6" s="38"/>
    </row>
    <row r="7" spans="1:20" x14ac:dyDescent="0.3">
      <c r="A7" s="39"/>
      <c r="B7" s="40"/>
      <c r="C7" s="40"/>
      <c r="D7" s="40"/>
      <c r="E7" s="40"/>
      <c r="F7" s="40"/>
      <c r="G7" s="40"/>
      <c r="H7" s="40"/>
      <c r="I7" s="40"/>
      <c r="J7" s="40"/>
      <c r="K7" s="40"/>
      <c r="L7" s="40"/>
      <c r="M7" s="40"/>
      <c r="N7" s="40"/>
      <c r="O7" s="40"/>
      <c r="P7" s="40"/>
      <c r="Q7" s="41"/>
    </row>
    <row r="8" spans="1:20" x14ac:dyDescent="0.3">
      <c r="A8" s="36"/>
      <c r="B8" s="37"/>
      <c r="C8" s="37"/>
      <c r="D8" s="37"/>
      <c r="E8" s="37"/>
      <c r="F8" s="37"/>
      <c r="G8" s="37"/>
      <c r="H8" s="37"/>
      <c r="I8" s="37"/>
      <c r="J8" s="37"/>
      <c r="K8" s="37"/>
      <c r="L8" s="37"/>
      <c r="M8" s="37"/>
      <c r="N8" s="37"/>
      <c r="O8" s="37"/>
      <c r="P8" s="37"/>
      <c r="Q8" s="38"/>
    </row>
    <row r="9" spans="1:20" x14ac:dyDescent="0.3">
      <c r="A9" s="39" t="s">
        <v>475</v>
      </c>
      <c r="B9" s="40"/>
      <c r="C9" s="40"/>
      <c r="D9" s="40"/>
      <c r="E9" s="40"/>
      <c r="F9" s="40"/>
      <c r="G9" s="40"/>
      <c r="H9" s="40"/>
      <c r="I9" s="40"/>
      <c r="J9" s="40"/>
      <c r="K9" s="40"/>
      <c r="L9" s="40"/>
      <c r="M9" s="40"/>
      <c r="N9" s="40"/>
      <c r="O9" s="40"/>
      <c r="P9" s="40"/>
      <c r="Q9" s="41"/>
    </row>
    <row r="10" spans="1:20" x14ac:dyDescent="0.3">
      <c r="A10" s="36"/>
      <c r="B10" s="37"/>
      <c r="C10" s="37"/>
      <c r="D10" s="37"/>
      <c r="E10" s="37"/>
      <c r="F10" s="37"/>
      <c r="G10" s="37"/>
      <c r="H10" s="37"/>
      <c r="I10" s="37"/>
      <c r="J10" s="37"/>
      <c r="K10" s="37"/>
      <c r="L10" s="37"/>
      <c r="M10" s="37"/>
      <c r="N10" s="37"/>
      <c r="O10" s="37"/>
      <c r="P10" s="37"/>
      <c r="Q10" s="38"/>
    </row>
    <row r="11" spans="1:20" x14ac:dyDescent="0.3">
      <c r="A11" s="39" t="s">
        <v>476</v>
      </c>
      <c r="B11" s="40"/>
      <c r="C11" s="40"/>
      <c r="D11" s="40"/>
      <c r="E11" s="40"/>
      <c r="F11" s="40"/>
      <c r="G11" s="40"/>
      <c r="H11" s="40"/>
      <c r="I11" s="40"/>
      <c r="J11" s="40"/>
      <c r="K11" s="40"/>
      <c r="L11" s="40"/>
      <c r="M11" s="40"/>
      <c r="N11" s="40"/>
      <c r="O11" s="40"/>
      <c r="P11" s="40"/>
      <c r="Q11" s="41"/>
    </row>
    <row r="12" spans="1:20" x14ac:dyDescent="0.3">
      <c r="A12" s="36" t="s">
        <v>477</v>
      </c>
      <c r="B12" s="37"/>
      <c r="C12" s="37"/>
      <c r="D12" s="37"/>
      <c r="E12" s="37"/>
      <c r="F12" s="37"/>
      <c r="G12" s="37"/>
      <c r="H12" s="37"/>
      <c r="I12" s="37"/>
      <c r="J12" s="37"/>
      <c r="K12" s="37"/>
      <c r="L12" s="37"/>
      <c r="M12" s="37"/>
      <c r="N12" s="37"/>
      <c r="O12" s="37"/>
      <c r="P12" s="37"/>
      <c r="Q12" s="38"/>
    </row>
    <row r="13" spans="1:20" x14ac:dyDescent="0.3">
      <c r="A13" s="39"/>
      <c r="B13" s="40"/>
      <c r="C13" s="40"/>
      <c r="D13" s="40"/>
      <c r="E13" s="40"/>
      <c r="F13" s="40"/>
      <c r="G13" s="40"/>
      <c r="H13" s="40"/>
      <c r="I13" s="40"/>
      <c r="J13" s="40"/>
      <c r="K13" s="40"/>
      <c r="L13" s="40"/>
      <c r="M13" s="40"/>
      <c r="N13" s="40"/>
      <c r="O13" s="40" t="s">
        <v>478</v>
      </c>
      <c r="P13" s="40"/>
      <c r="Q13" s="41"/>
      <c r="S13" s="69" t="s">
        <v>522</v>
      </c>
      <c r="T13" s="69" t="s">
        <v>523</v>
      </c>
    </row>
    <row r="14" spans="1:20" x14ac:dyDescent="0.3">
      <c r="A14" s="36" t="s">
        <v>1</v>
      </c>
      <c r="B14" s="37" t="s">
        <v>39</v>
      </c>
      <c r="C14" s="37" t="s">
        <v>41</v>
      </c>
      <c r="D14" s="37" t="s">
        <v>42</v>
      </c>
      <c r="E14" s="37" t="s">
        <v>44</v>
      </c>
      <c r="F14" s="37" t="s">
        <v>46</v>
      </c>
      <c r="G14" s="37" t="s">
        <v>48</v>
      </c>
      <c r="H14" s="37" t="s">
        <v>50</v>
      </c>
      <c r="I14" s="37" t="s">
        <v>53</v>
      </c>
      <c r="J14" s="37" t="s">
        <v>55</v>
      </c>
      <c r="K14" s="37" t="s">
        <v>31</v>
      </c>
      <c r="L14" s="37" t="s">
        <v>36</v>
      </c>
      <c r="M14" s="37" t="s">
        <v>38</v>
      </c>
      <c r="N14" s="37" t="s">
        <v>479</v>
      </c>
      <c r="O14" s="37" t="s">
        <v>480</v>
      </c>
      <c r="P14" s="37"/>
      <c r="Q14" s="38"/>
      <c r="S14" s="43">
        <v>44197</v>
      </c>
      <c r="T14" s="25">
        <v>54.79</v>
      </c>
    </row>
    <row r="15" spans="1:20" x14ac:dyDescent="0.3">
      <c r="A15" s="39" t="s">
        <v>481</v>
      </c>
      <c r="B15" s="40">
        <v>22.51</v>
      </c>
      <c r="C15" s="40">
        <v>26.6</v>
      </c>
      <c r="D15" s="40">
        <v>28.49</v>
      </c>
      <c r="E15" s="40">
        <v>27.26</v>
      </c>
      <c r="F15" s="40">
        <v>28.33</v>
      </c>
      <c r="G15" s="40">
        <v>31.34</v>
      </c>
      <c r="H15" s="40">
        <v>30.5</v>
      </c>
      <c r="I15" s="40">
        <v>30.93</v>
      </c>
      <c r="J15" s="40">
        <v>23.25</v>
      </c>
      <c r="K15" s="40">
        <v>24.02</v>
      </c>
      <c r="L15" s="40">
        <v>25.92</v>
      </c>
      <c r="M15" s="40">
        <v>23.82</v>
      </c>
      <c r="N15" s="40">
        <v>26.92</v>
      </c>
      <c r="O15" s="40">
        <v>2.4048611111111109</v>
      </c>
      <c r="P15" s="40"/>
      <c r="Q15" s="41"/>
      <c r="S15" s="43">
        <v>44228</v>
      </c>
      <c r="T15" s="25">
        <v>61.22</v>
      </c>
    </row>
    <row r="16" spans="1:20" x14ac:dyDescent="0.3">
      <c r="A16" s="36" t="s">
        <v>482</v>
      </c>
      <c r="B16" s="37">
        <v>24.82</v>
      </c>
      <c r="C16" s="37">
        <v>26.95</v>
      </c>
      <c r="D16" s="37">
        <v>26.63</v>
      </c>
      <c r="E16" s="37">
        <v>23.99</v>
      </c>
      <c r="F16" s="37">
        <v>25.01</v>
      </c>
      <c r="G16" s="37">
        <v>24.79</v>
      </c>
      <c r="H16" s="37">
        <v>20.05</v>
      </c>
      <c r="I16" s="37">
        <v>18.239999999999998</v>
      </c>
      <c r="J16" s="37">
        <v>18.239999999999998</v>
      </c>
      <c r="K16" s="37">
        <v>18.920000000000002</v>
      </c>
      <c r="L16" s="37">
        <v>19.53</v>
      </c>
      <c r="M16" s="37">
        <v>23.31</v>
      </c>
      <c r="N16" s="37">
        <v>22.55</v>
      </c>
      <c r="O16" s="37">
        <v>2.4048611111111109</v>
      </c>
      <c r="P16" s="37"/>
      <c r="Q16" s="38"/>
      <c r="S16" s="43">
        <v>44256</v>
      </c>
      <c r="T16" s="25">
        <v>64.73</v>
      </c>
    </row>
    <row r="17" spans="1:20" x14ac:dyDescent="0.3">
      <c r="A17" s="39" t="s">
        <v>483</v>
      </c>
      <c r="B17" s="40">
        <v>25.03</v>
      </c>
      <c r="C17" s="40">
        <v>24.99</v>
      </c>
      <c r="D17" s="40">
        <v>24.05</v>
      </c>
      <c r="E17" s="40">
        <v>25.18</v>
      </c>
      <c r="F17" s="40">
        <v>25.86</v>
      </c>
      <c r="G17" s="40">
        <v>27.5</v>
      </c>
      <c r="H17" s="40">
        <v>26.9</v>
      </c>
      <c r="I17" s="40">
        <v>23.68</v>
      </c>
      <c r="J17" s="40">
        <v>27.11</v>
      </c>
      <c r="K17" s="40">
        <v>29.59</v>
      </c>
      <c r="L17" s="40">
        <v>31.31</v>
      </c>
      <c r="M17" s="40">
        <v>28.83</v>
      </c>
      <c r="N17" s="40">
        <v>26.6</v>
      </c>
      <c r="O17" s="40">
        <v>2.4048611111111109</v>
      </c>
      <c r="P17" s="40"/>
      <c r="Q17" s="41"/>
      <c r="S17" s="43">
        <v>44287</v>
      </c>
      <c r="T17" s="25">
        <v>63.4</v>
      </c>
    </row>
    <row r="18" spans="1:20" x14ac:dyDescent="0.3">
      <c r="A18" s="36" t="s">
        <v>484</v>
      </c>
      <c r="B18" s="37">
        <v>24.21</v>
      </c>
      <c r="C18" s="37">
        <v>24.99</v>
      </c>
      <c r="D18" s="37">
        <v>26.43</v>
      </c>
      <c r="E18" s="37">
        <v>27.46</v>
      </c>
      <c r="F18" s="37">
        <v>28.66</v>
      </c>
      <c r="G18" s="37">
        <v>26.27</v>
      </c>
      <c r="H18" s="37">
        <v>28.45</v>
      </c>
      <c r="I18" s="37">
        <v>28.23</v>
      </c>
      <c r="J18" s="37">
        <v>28.97</v>
      </c>
      <c r="K18" s="37">
        <v>30</v>
      </c>
      <c r="L18" s="37">
        <v>29.65</v>
      </c>
      <c r="M18" s="37">
        <v>32.21</v>
      </c>
      <c r="N18" s="37">
        <v>27.98</v>
      </c>
      <c r="O18" s="37">
        <v>2.4048611111111109</v>
      </c>
      <c r="P18" s="37"/>
      <c r="Q18" s="38"/>
      <c r="S18" s="43">
        <v>44317</v>
      </c>
      <c r="T18" s="25">
        <v>66.95</v>
      </c>
    </row>
    <row r="19" spans="1:20" x14ac:dyDescent="0.3">
      <c r="A19" s="39" t="s">
        <v>485</v>
      </c>
      <c r="B19" s="40">
        <v>32.369999999999997</v>
      </c>
      <c r="C19" s="40">
        <v>36.08</v>
      </c>
      <c r="D19" s="40">
        <v>34.159999999999997</v>
      </c>
      <c r="E19" s="40">
        <v>36.35</v>
      </c>
      <c r="F19" s="40">
        <v>40.520000000000003</v>
      </c>
      <c r="G19" s="40">
        <v>39.15</v>
      </c>
      <c r="H19" s="40">
        <v>43.38</v>
      </c>
      <c r="I19" s="40">
        <v>38.9</v>
      </c>
      <c r="J19" s="40">
        <v>36.82</v>
      </c>
      <c r="K19" s="40">
        <v>40.96</v>
      </c>
      <c r="L19" s="40">
        <v>42.67</v>
      </c>
      <c r="M19" s="40">
        <v>49.27</v>
      </c>
      <c r="N19" s="40">
        <v>39.21</v>
      </c>
      <c r="O19" s="40">
        <v>2.4048611111111109</v>
      </c>
      <c r="P19" s="40"/>
      <c r="Q19" s="41"/>
      <c r="S19" s="43">
        <v>44348</v>
      </c>
      <c r="T19" s="25">
        <v>71.98</v>
      </c>
    </row>
    <row r="20" spans="1:20" x14ac:dyDescent="0.3">
      <c r="A20" s="36" t="s">
        <v>486</v>
      </c>
      <c r="B20" s="37">
        <v>49.43</v>
      </c>
      <c r="C20" s="37">
        <v>47</v>
      </c>
      <c r="D20" s="37">
        <v>52.72</v>
      </c>
      <c r="E20" s="37">
        <v>55.01</v>
      </c>
      <c r="F20" s="37">
        <v>60.05</v>
      </c>
      <c r="G20" s="37">
        <v>59.74</v>
      </c>
      <c r="H20" s="37">
        <v>56.28</v>
      </c>
      <c r="I20" s="37">
        <v>53.14</v>
      </c>
      <c r="J20" s="37">
        <v>55.05</v>
      </c>
      <c r="K20" s="37">
        <v>60.54</v>
      </c>
      <c r="L20" s="37">
        <v>58.95</v>
      </c>
      <c r="M20" s="37">
        <v>60.01</v>
      </c>
      <c r="N20" s="37">
        <v>55.72</v>
      </c>
      <c r="O20" s="37">
        <v>2.4458333333333333</v>
      </c>
      <c r="P20" s="37"/>
      <c r="Q20" s="38"/>
      <c r="S20" s="43">
        <v>44378</v>
      </c>
      <c r="T20" s="25">
        <v>73.540000000000006</v>
      </c>
    </row>
    <row r="21" spans="1:20" x14ac:dyDescent="0.3">
      <c r="A21" s="39" t="s">
        <v>487</v>
      </c>
      <c r="B21" s="40">
        <v>67.06</v>
      </c>
      <c r="C21" s="40">
        <v>67.22</v>
      </c>
      <c r="D21" s="40">
        <v>66.900000000000006</v>
      </c>
      <c r="E21" s="40">
        <v>71.290000000000006</v>
      </c>
      <c r="F21" s="40">
        <v>70.78</v>
      </c>
      <c r="G21" s="40">
        <v>60.93</v>
      </c>
      <c r="H21" s="40">
        <v>57.27</v>
      </c>
      <c r="I21" s="40">
        <v>57.79</v>
      </c>
      <c r="J21" s="40">
        <v>60.34</v>
      </c>
      <c r="K21" s="40">
        <v>52.53</v>
      </c>
      <c r="L21" s="40">
        <v>56.53</v>
      </c>
      <c r="M21" s="40">
        <v>60.26</v>
      </c>
      <c r="N21" s="40">
        <v>62.46</v>
      </c>
      <c r="O21" s="40" t="s">
        <v>488</v>
      </c>
      <c r="P21" s="40"/>
      <c r="Q21" s="41"/>
      <c r="S21" s="43">
        <v>44409</v>
      </c>
      <c r="T21" s="25">
        <v>69.8</v>
      </c>
    </row>
    <row r="22" spans="1:20" x14ac:dyDescent="0.3">
      <c r="A22" s="36" t="s">
        <v>489</v>
      </c>
      <c r="B22" s="37">
        <v>65.48</v>
      </c>
      <c r="C22" s="37">
        <v>65.7</v>
      </c>
      <c r="D22" s="37">
        <v>68.099999999999994</v>
      </c>
      <c r="E22" s="37">
        <v>72.58</v>
      </c>
      <c r="F22" s="37">
        <v>68.98</v>
      </c>
      <c r="G22" s="37">
        <v>74.78</v>
      </c>
      <c r="H22" s="37">
        <v>79.33</v>
      </c>
      <c r="I22" s="37">
        <v>89.11</v>
      </c>
      <c r="J22" s="37">
        <v>87.92</v>
      </c>
      <c r="K22" s="37">
        <v>89.52</v>
      </c>
      <c r="L22" s="37">
        <v>92.37</v>
      </c>
      <c r="M22" s="37">
        <v>99.76</v>
      </c>
      <c r="N22" s="37">
        <v>79.25</v>
      </c>
      <c r="O22" s="37" t="s">
        <v>490</v>
      </c>
      <c r="P22" s="37"/>
      <c r="Q22" s="38"/>
      <c r="S22" s="43">
        <v>44440</v>
      </c>
      <c r="T22" s="25">
        <v>73.13</v>
      </c>
    </row>
    <row r="23" spans="1:20" x14ac:dyDescent="0.3">
      <c r="A23" s="39" t="s">
        <v>491</v>
      </c>
      <c r="B23" s="40">
        <v>105.72</v>
      </c>
      <c r="C23" s="40">
        <v>120.91</v>
      </c>
      <c r="D23" s="40">
        <v>129.72</v>
      </c>
      <c r="E23" s="40">
        <v>132.47</v>
      </c>
      <c r="F23" s="40">
        <v>113.05</v>
      </c>
      <c r="G23" s="40">
        <v>96.81</v>
      </c>
      <c r="H23" s="40">
        <v>69.12</v>
      </c>
      <c r="I23" s="40">
        <v>50.91</v>
      </c>
      <c r="J23" s="40">
        <v>40.61</v>
      </c>
      <c r="K23" s="40">
        <v>43.99</v>
      </c>
      <c r="L23" s="40">
        <v>43.22</v>
      </c>
      <c r="M23" s="40">
        <v>46.02</v>
      </c>
      <c r="N23" s="40">
        <v>83.57</v>
      </c>
      <c r="O23" s="40" t="s">
        <v>492</v>
      </c>
      <c r="P23" s="40"/>
      <c r="Q23" s="41"/>
      <c r="S23" s="43">
        <v>44470</v>
      </c>
      <c r="T23" s="25">
        <v>82.11</v>
      </c>
    </row>
    <row r="24" spans="1:20" x14ac:dyDescent="0.3">
      <c r="A24" s="36" t="s">
        <v>493</v>
      </c>
      <c r="B24" s="37">
        <v>50.14</v>
      </c>
      <c r="C24" s="37">
        <v>58</v>
      </c>
      <c r="D24" s="37">
        <v>69.12</v>
      </c>
      <c r="E24" s="37">
        <v>64.819999999999993</v>
      </c>
      <c r="F24" s="37">
        <v>71.98</v>
      </c>
      <c r="G24" s="37">
        <v>67.7</v>
      </c>
      <c r="H24" s="37">
        <v>73.06</v>
      </c>
      <c r="I24" s="37">
        <v>77.39</v>
      </c>
      <c r="J24" s="37">
        <v>75.02</v>
      </c>
      <c r="K24" s="37">
        <v>76.61</v>
      </c>
      <c r="L24" s="37">
        <v>73.69</v>
      </c>
      <c r="M24" s="37">
        <v>78.02</v>
      </c>
      <c r="N24" s="37">
        <v>69.760000000000005</v>
      </c>
      <c r="O24" s="37" t="s">
        <v>494</v>
      </c>
      <c r="P24" s="37"/>
      <c r="Q24" s="38"/>
      <c r="S24" s="43">
        <v>44501</v>
      </c>
      <c r="T24" s="25">
        <v>80.64</v>
      </c>
    </row>
    <row r="25" spans="1:20" x14ac:dyDescent="0.3">
      <c r="A25" s="39" t="s">
        <v>495</v>
      </c>
      <c r="B25" s="40">
        <v>84.08</v>
      </c>
      <c r="C25" s="40">
        <v>76.16</v>
      </c>
      <c r="D25" s="40">
        <v>74.33</v>
      </c>
      <c r="E25" s="40">
        <v>73.540000000000006</v>
      </c>
      <c r="F25" s="40">
        <v>75.13</v>
      </c>
      <c r="G25" s="40">
        <v>76.09</v>
      </c>
      <c r="H25" s="40">
        <v>81.11</v>
      </c>
      <c r="I25" s="40">
        <v>84.26</v>
      </c>
      <c r="J25" s="40">
        <v>89.77</v>
      </c>
      <c r="K25" s="40">
        <v>93.87</v>
      </c>
      <c r="L25" s="40">
        <v>101.62</v>
      </c>
      <c r="M25" s="40">
        <v>110.71</v>
      </c>
      <c r="N25" s="40">
        <v>85.09</v>
      </c>
      <c r="O25" s="40" t="s">
        <v>496</v>
      </c>
      <c r="P25" s="40"/>
      <c r="Q25" s="41"/>
      <c r="S25" s="43">
        <v>44531</v>
      </c>
      <c r="T25" s="25">
        <v>73.3</v>
      </c>
    </row>
    <row r="26" spans="1:20" x14ac:dyDescent="0.3">
      <c r="A26" s="36" t="s">
        <v>497</v>
      </c>
      <c r="B26" s="37">
        <v>118.64</v>
      </c>
      <c r="C26" s="37">
        <v>110.8</v>
      </c>
      <c r="D26" s="37">
        <v>109.99</v>
      </c>
      <c r="E26" s="37">
        <v>112.53</v>
      </c>
      <c r="F26" s="37">
        <v>106.94</v>
      </c>
      <c r="G26" s="37">
        <v>108.79</v>
      </c>
      <c r="H26" s="37">
        <v>106.11</v>
      </c>
      <c r="I26" s="37">
        <v>109.62</v>
      </c>
      <c r="J26" s="37">
        <v>107.19</v>
      </c>
      <c r="K26" s="37">
        <v>110.47</v>
      </c>
      <c r="L26" s="37">
        <v>117.67</v>
      </c>
      <c r="M26" s="37">
        <v>123.61</v>
      </c>
      <c r="N26" s="37">
        <v>111.89</v>
      </c>
      <c r="O26" s="37" t="s">
        <v>498</v>
      </c>
      <c r="P26" s="37"/>
      <c r="Q26" s="38"/>
      <c r="S26" s="43">
        <v>44562</v>
      </c>
      <c r="T26" s="25">
        <v>84.67</v>
      </c>
    </row>
    <row r="27" spans="1:20" x14ac:dyDescent="0.3">
      <c r="A27" s="39" t="s">
        <v>499</v>
      </c>
      <c r="B27" s="40">
        <v>117.97</v>
      </c>
      <c r="C27" s="40">
        <v>108.05</v>
      </c>
      <c r="D27" s="40">
        <v>94.51</v>
      </c>
      <c r="E27" s="40">
        <v>100.34</v>
      </c>
      <c r="F27" s="40">
        <v>110.07</v>
      </c>
      <c r="G27" s="40">
        <v>111.77</v>
      </c>
      <c r="H27" s="40">
        <v>109.79</v>
      </c>
      <c r="I27" s="40">
        <v>107.87</v>
      </c>
      <c r="J27" s="40">
        <v>107.28</v>
      </c>
      <c r="K27" s="40">
        <v>109.55</v>
      </c>
      <c r="L27" s="40">
        <v>112.68</v>
      </c>
      <c r="M27" s="40">
        <v>106.45</v>
      </c>
      <c r="N27" s="40">
        <v>107.97</v>
      </c>
      <c r="O27" s="40" t="s">
        <v>500</v>
      </c>
      <c r="P27" s="40"/>
      <c r="Q27" s="41"/>
      <c r="S27" s="43">
        <v>44593</v>
      </c>
      <c r="T27" s="25">
        <v>94.07</v>
      </c>
    </row>
    <row r="28" spans="1:20" x14ac:dyDescent="0.3">
      <c r="A28" s="36" t="s">
        <v>501</v>
      </c>
      <c r="B28" s="37">
        <v>101.57</v>
      </c>
      <c r="C28" s="37">
        <v>101.1</v>
      </c>
      <c r="D28" s="37">
        <v>101.11</v>
      </c>
      <c r="E28" s="37">
        <v>104.86</v>
      </c>
      <c r="F28" s="37">
        <v>108.45</v>
      </c>
      <c r="G28" s="37">
        <v>109.47</v>
      </c>
      <c r="H28" s="37">
        <v>107.37</v>
      </c>
      <c r="I28" s="37">
        <v>106.55</v>
      </c>
      <c r="J28" s="37">
        <v>108.72</v>
      </c>
      <c r="K28" s="37">
        <v>105.29</v>
      </c>
      <c r="L28" s="37">
        <v>106.19</v>
      </c>
      <c r="M28" s="37">
        <v>105.3</v>
      </c>
      <c r="N28" s="37">
        <v>105.52</v>
      </c>
      <c r="O28" s="37" t="s">
        <v>502</v>
      </c>
      <c r="P28" s="37"/>
      <c r="Q28" s="38"/>
      <c r="S28" s="43">
        <v>44621</v>
      </c>
      <c r="T28" s="25">
        <v>112.87</v>
      </c>
    </row>
    <row r="29" spans="1:20" x14ac:dyDescent="0.3">
      <c r="A29" s="39" t="s">
        <v>503</v>
      </c>
      <c r="B29" s="40">
        <v>105.56</v>
      </c>
      <c r="C29" s="40">
        <v>106.85</v>
      </c>
      <c r="D29" s="40">
        <v>109.05</v>
      </c>
      <c r="E29" s="40">
        <v>106.3</v>
      </c>
      <c r="F29" s="40">
        <v>101.89</v>
      </c>
      <c r="G29" s="40">
        <v>96.96</v>
      </c>
      <c r="H29" s="40">
        <v>86.83</v>
      </c>
      <c r="I29" s="40">
        <v>77.58</v>
      </c>
      <c r="J29" s="40">
        <v>61.21</v>
      </c>
      <c r="K29" s="40">
        <v>46.59</v>
      </c>
      <c r="L29" s="40">
        <v>56.43</v>
      </c>
      <c r="M29" s="40">
        <v>55.18</v>
      </c>
      <c r="N29" s="40">
        <v>84.16</v>
      </c>
      <c r="O29" s="40" t="s">
        <v>504</v>
      </c>
      <c r="P29" s="40"/>
      <c r="Q29" s="41"/>
      <c r="S29" s="43">
        <v>44652</v>
      </c>
      <c r="T29" s="25">
        <v>102.97</v>
      </c>
    </row>
    <row r="30" spans="1:20" x14ac:dyDescent="0.3">
      <c r="A30" s="36" t="s">
        <v>505</v>
      </c>
      <c r="B30" s="37">
        <v>59.07</v>
      </c>
      <c r="C30" s="37">
        <v>63.82</v>
      </c>
      <c r="D30" s="37">
        <v>61.75</v>
      </c>
      <c r="E30" s="37">
        <v>56.3</v>
      </c>
      <c r="F30" s="37">
        <v>47.33</v>
      </c>
      <c r="G30" s="37">
        <v>46.1</v>
      </c>
      <c r="H30" s="37">
        <v>46.68</v>
      </c>
      <c r="I30" s="37">
        <v>42.5</v>
      </c>
      <c r="J30" s="37">
        <v>35.68</v>
      </c>
      <c r="K30" s="37">
        <v>28.08</v>
      </c>
      <c r="L30" s="37">
        <v>30.53</v>
      </c>
      <c r="M30" s="37">
        <v>36.42</v>
      </c>
      <c r="N30" s="37">
        <v>46.17</v>
      </c>
      <c r="O30" s="37" t="s">
        <v>506</v>
      </c>
      <c r="P30" s="37"/>
      <c r="Q30" s="38"/>
      <c r="S30" s="43">
        <v>44682</v>
      </c>
      <c r="T30" s="25">
        <v>109.51</v>
      </c>
    </row>
    <row r="31" spans="1:20" x14ac:dyDescent="0.3">
      <c r="A31" s="39" t="s">
        <v>507</v>
      </c>
      <c r="B31" s="40">
        <v>39.880000000000003</v>
      </c>
      <c r="C31" s="40">
        <v>45.01</v>
      </c>
      <c r="D31" s="40">
        <v>46.96</v>
      </c>
      <c r="E31" s="40">
        <v>43.52</v>
      </c>
      <c r="F31" s="40">
        <v>44.38</v>
      </c>
      <c r="G31" s="40">
        <v>44.48</v>
      </c>
      <c r="H31" s="40">
        <v>49.25</v>
      </c>
      <c r="I31" s="40">
        <v>44.46</v>
      </c>
      <c r="J31" s="40">
        <v>52.74</v>
      </c>
      <c r="K31" s="40">
        <v>54.08</v>
      </c>
      <c r="L31" s="40">
        <v>54.86</v>
      </c>
      <c r="M31" s="40">
        <v>51.47</v>
      </c>
      <c r="N31" s="40">
        <v>47.56</v>
      </c>
      <c r="O31" s="40" t="s">
        <v>508</v>
      </c>
      <c r="P31" s="40"/>
      <c r="Q31" s="41"/>
      <c r="S31" s="43">
        <v>44713</v>
      </c>
      <c r="T31" s="25">
        <v>116.01</v>
      </c>
    </row>
    <row r="32" spans="1:20" x14ac:dyDescent="0.3">
      <c r="A32" s="36" t="s">
        <v>509</v>
      </c>
      <c r="B32" s="37">
        <v>52.49</v>
      </c>
      <c r="C32" s="37">
        <v>50.57</v>
      </c>
      <c r="D32" s="37">
        <v>46.56</v>
      </c>
      <c r="E32" s="37">
        <v>47.86</v>
      </c>
      <c r="F32" s="37">
        <v>50.63</v>
      </c>
      <c r="G32" s="37">
        <v>54.52</v>
      </c>
      <c r="H32" s="37">
        <v>56.06</v>
      </c>
      <c r="I32" s="37">
        <v>61.32</v>
      </c>
      <c r="J32" s="37">
        <v>62.29</v>
      </c>
      <c r="K32" s="37">
        <v>67.06</v>
      </c>
      <c r="L32" s="37">
        <v>63.54</v>
      </c>
      <c r="M32" s="37">
        <v>63.8</v>
      </c>
      <c r="N32" s="37">
        <v>56.43</v>
      </c>
      <c r="O32" s="37" t="s">
        <v>510</v>
      </c>
      <c r="P32" s="37"/>
      <c r="Q32" s="38"/>
      <c r="S32" s="43">
        <v>44743</v>
      </c>
      <c r="T32" s="25">
        <v>105.49</v>
      </c>
    </row>
    <row r="33" spans="1:20" x14ac:dyDescent="0.3">
      <c r="A33" s="39" t="s">
        <v>511</v>
      </c>
      <c r="B33" s="40">
        <v>69.22</v>
      </c>
      <c r="C33" s="40">
        <v>75.25</v>
      </c>
      <c r="D33" s="40">
        <v>73.83</v>
      </c>
      <c r="E33" s="40">
        <v>73.47</v>
      </c>
      <c r="F33" s="40">
        <v>72.53</v>
      </c>
      <c r="G33" s="40">
        <v>77.88</v>
      </c>
      <c r="H33" s="40">
        <v>80.08</v>
      </c>
      <c r="I33" s="40">
        <v>65.400000000000006</v>
      </c>
      <c r="J33" s="40">
        <v>57.77</v>
      </c>
      <c r="K33" s="40">
        <v>59.27</v>
      </c>
      <c r="L33" s="40">
        <v>64.53</v>
      </c>
      <c r="M33" s="40">
        <v>66.739999999999995</v>
      </c>
      <c r="N33" s="40">
        <v>69.88</v>
      </c>
      <c r="O33" s="40" t="s">
        <v>512</v>
      </c>
      <c r="P33" s="40"/>
      <c r="Q33" s="41"/>
      <c r="S33" s="43">
        <v>44774</v>
      </c>
      <c r="T33" s="25">
        <v>97.4</v>
      </c>
    </row>
    <row r="34" spans="1:20" x14ac:dyDescent="0.3">
      <c r="A34" s="36" t="s">
        <v>513</v>
      </c>
      <c r="B34" s="37">
        <v>71</v>
      </c>
      <c r="C34" s="37">
        <v>70.010000000000005</v>
      </c>
      <c r="D34" s="37">
        <v>62.37</v>
      </c>
      <c r="E34" s="37">
        <v>63.63</v>
      </c>
      <c r="F34" s="37">
        <v>59.35</v>
      </c>
      <c r="G34" s="37">
        <v>61.72</v>
      </c>
      <c r="H34" s="37">
        <v>59.7</v>
      </c>
      <c r="I34" s="37">
        <v>62.53</v>
      </c>
      <c r="J34" s="37">
        <v>65.5</v>
      </c>
      <c r="K34" s="37">
        <v>64.31</v>
      </c>
      <c r="L34" s="37">
        <v>54.63</v>
      </c>
      <c r="M34" s="37">
        <v>33.36</v>
      </c>
      <c r="N34" s="37">
        <v>60.47</v>
      </c>
      <c r="O34" s="37" t="s">
        <v>514</v>
      </c>
      <c r="P34" s="37"/>
      <c r="Q34" s="38"/>
      <c r="S34" s="43">
        <v>44805</v>
      </c>
      <c r="T34" s="25">
        <v>90.71</v>
      </c>
    </row>
    <row r="35" spans="1:20" x14ac:dyDescent="0.3">
      <c r="A35" s="39" t="s">
        <v>515</v>
      </c>
      <c r="B35" s="40">
        <v>19.899999999999999</v>
      </c>
      <c r="C35" s="40">
        <v>30.61</v>
      </c>
      <c r="D35" s="40">
        <v>40.630000000000003</v>
      </c>
      <c r="E35" s="40">
        <v>43.35</v>
      </c>
      <c r="F35" s="40">
        <v>44.19</v>
      </c>
      <c r="G35" s="40">
        <v>41.35</v>
      </c>
      <c r="H35" s="40">
        <v>40.659999999999997</v>
      </c>
      <c r="I35" s="40">
        <v>43.34</v>
      </c>
      <c r="J35" s="40">
        <v>49.84</v>
      </c>
      <c r="K35" s="40">
        <v>54.79</v>
      </c>
      <c r="L35" s="40">
        <v>61.22</v>
      </c>
      <c r="M35" s="40">
        <v>64.73</v>
      </c>
      <c r="N35" s="40">
        <v>44.82</v>
      </c>
      <c r="O35" s="40" t="s">
        <v>516</v>
      </c>
      <c r="P35" s="40"/>
      <c r="Q35" s="41"/>
      <c r="S35" s="43">
        <v>44835</v>
      </c>
      <c r="T35" s="25">
        <v>91.7</v>
      </c>
    </row>
    <row r="36" spans="1:20" x14ac:dyDescent="0.3">
      <c r="A36" s="36" t="s">
        <v>517</v>
      </c>
      <c r="B36" s="37">
        <v>63.4</v>
      </c>
      <c r="C36" s="37">
        <v>66.95</v>
      </c>
      <c r="D36" s="37">
        <v>71.98</v>
      </c>
      <c r="E36" s="37">
        <v>73.540000000000006</v>
      </c>
      <c r="F36" s="37">
        <v>69.8</v>
      </c>
      <c r="G36" s="37">
        <v>73.13</v>
      </c>
      <c r="H36" s="37">
        <v>82.11</v>
      </c>
      <c r="I36" s="37">
        <v>80.64</v>
      </c>
      <c r="J36" s="37">
        <v>73.3</v>
      </c>
      <c r="K36" s="37">
        <v>84.67</v>
      </c>
      <c r="L36" s="37">
        <v>94.07</v>
      </c>
      <c r="M36" s="37">
        <v>112.87</v>
      </c>
      <c r="N36" s="37">
        <v>79.180000000000007</v>
      </c>
      <c r="O36" s="37" t="s">
        <v>516</v>
      </c>
      <c r="P36" s="37"/>
      <c r="Q36" s="38"/>
      <c r="S36" s="43">
        <v>44866</v>
      </c>
      <c r="T36" s="25">
        <v>87.55</v>
      </c>
    </row>
    <row r="37" spans="1:20" x14ac:dyDescent="0.3">
      <c r="A37" s="39" t="s">
        <v>518</v>
      </c>
      <c r="B37" s="40">
        <v>102.97</v>
      </c>
      <c r="C37" s="40">
        <v>109.51</v>
      </c>
      <c r="D37" s="40">
        <v>116.01</v>
      </c>
      <c r="E37" s="40">
        <v>105.49</v>
      </c>
      <c r="F37" s="40">
        <v>97.4</v>
      </c>
      <c r="G37" s="40">
        <v>90.71</v>
      </c>
      <c r="H37" s="40">
        <v>91.7</v>
      </c>
      <c r="I37" s="40">
        <v>87.55</v>
      </c>
      <c r="J37" s="40">
        <v>78.099999999999994</v>
      </c>
      <c r="K37" s="40">
        <v>80.92</v>
      </c>
      <c r="L37" s="40">
        <v>82.28</v>
      </c>
      <c r="M37" s="40">
        <v>78.540000000000006</v>
      </c>
      <c r="N37" s="40">
        <v>93.15</v>
      </c>
      <c r="O37" s="40" t="s">
        <v>516</v>
      </c>
      <c r="P37" s="40"/>
      <c r="Q37" s="41"/>
      <c r="S37" s="43">
        <v>44896</v>
      </c>
      <c r="T37" s="25">
        <v>78.099999999999994</v>
      </c>
    </row>
    <row r="38" spans="1:20" x14ac:dyDescent="0.3">
      <c r="A38" s="36">
        <v>2023</v>
      </c>
      <c r="B38" s="42">
        <v>79.216541545454504</v>
      </c>
      <c r="C38" s="42">
        <v>81.621881399999992</v>
      </c>
      <c r="D38" s="37"/>
      <c r="E38" s="37"/>
      <c r="F38" s="37"/>
      <c r="G38" s="37"/>
      <c r="H38" s="37"/>
      <c r="I38" s="37"/>
      <c r="J38" s="37"/>
      <c r="M38" s="42"/>
      <c r="N38" s="37"/>
      <c r="O38" s="37"/>
      <c r="P38" s="37"/>
      <c r="Q38" s="38"/>
      <c r="S38" s="43">
        <v>44927</v>
      </c>
      <c r="T38" s="25">
        <v>80.92</v>
      </c>
    </row>
    <row r="39" spans="1:20" x14ac:dyDescent="0.3">
      <c r="A39" s="39" t="s">
        <v>519</v>
      </c>
      <c r="B39" s="40"/>
      <c r="C39" s="40"/>
      <c r="D39" s="40"/>
      <c r="E39" s="40"/>
      <c r="F39" s="40"/>
      <c r="G39" s="40"/>
      <c r="H39" s="40"/>
      <c r="I39" s="40"/>
      <c r="J39" s="40"/>
      <c r="K39" s="40"/>
      <c r="L39" s="40"/>
      <c r="M39" s="40"/>
      <c r="N39" s="40"/>
      <c r="O39" s="40"/>
      <c r="P39" s="40"/>
      <c r="Q39" s="41"/>
      <c r="S39" s="43">
        <v>44958</v>
      </c>
      <c r="T39" s="25">
        <v>82.28</v>
      </c>
    </row>
    <row r="40" spans="1:20" x14ac:dyDescent="0.3">
      <c r="A40" s="36" t="s">
        <v>520</v>
      </c>
      <c r="B40" s="37"/>
      <c r="C40" s="37"/>
      <c r="D40" s="37"/>
      <c r="E40" s="37"/>
      <c r="F40" s="37"/>
      <c r="G40" s="37"/>
      <c r="H40" s="37"/>
      <c r="I40" s="37"/>
      <c r="J40" s="37"/>
      <c r="K40" s="37"/>
      <c r="L40" s="37"/>
      <c r="M40" s="37"/>
      <c r="N40" s="37"/>
      <c r="O40" s="37"/>
      <c r="P40" s="37"/>
      <c r="Q40" s="38"/>
      <c r="S40" s="43">
        <v>44986</v>
      </c>
      <c r="T40" s="25">
        <v>78.540000000000006</v>
      </c>
    </row>
    <row r="41" spans="1:20" x14ac:dyDescent="0.3">
      <c r="A41" s="39" t="s">
        <v>521</v>
      </c>
      <c r="B41" s="40"/>
      <c r="C41" s="40"/>
      <c r="D41" s="40"/>
      <c r="E41" s="40"/>
      <c r="F41" s="40"/>
      <c r="G41" s="40"/>
      <c r="H41" s="40"/>
      <c r="I41" s="40"/>
      <c r="J41" s="40"/>
      <c r="K41" s="40"/>
      <c r="L41" s="40"/>
      <c r="M41" s="40"/>
      <c r="N41" s="40"/>
      <c r="O41" s="40"/>
      <c r="P41" s="40"/>
      <c r="Q41" s="41"/>
      <c r="S41" s="43">
        <v>45017</v>
      </c>
      <c r="T41" s="25">
        <v>79.216541545454504</v>
      </c>
    </row>
    <row r="42" spans="1:20" x14ac:dyDescent="0.3">
      <c r="A42" s="36"/>
      <c r="B42" s="37"/>
      <c r="C42" s="37"/>
      <c r="D42" s="37"/>
      <c r="E42" s="37"/>
      <c r="F42" s="37"/>
      <c r="G42" s="37"/>
      <c r="H42" s="37"/>
      <c r="I42" s="37"/>
      <c r="J42" s="37"/>
      <c r="K42" s="37"/>
      <c r="L42" s="37"/>
      <c r="M42" s="37"/>
      <c r="N42" s="37"/>
      <c r="O42" s="37"/>
      <c r="P42" s="37"/>
      <c r="Q42" s="38"/>
      <c r="S42" s="43">
        <v>45047</v>
      </c>
      <c r="T42" s="25">
        <v>81.621881399999992</v>
      </c>
    </row>
    <row r="43" spans="1:20" x14ac:dyDescent="0.3">
      <c r="A43" s="39"/>
      <c r="B43" s="40"/>
      <c r="C43" s="40"/>
      <c r="D43" s="40"/>
      <c r="E43" s="40"/>
      <c r="F43" s="40"/>
      <c r="G43" s="40"/>
      <c r="H43" s="40"/>
      <c r="I43" s="40"/>
      <c r="J43" s="40"/>
      <c r="K43" s="40"/>
      <c r="L43" s="40"/>
      <c r="M43" s="40"/>
      <c r="N43" s="40"/>
      <c r="O43" s="40"/>
      <c r="P43" s="40"/>
      <c r="Q43" s="41"/>
    </row>
    <row r="44" spans="1:20" x14ac:dyDescent="0.3">
      <c r="A44" s="36"/>
      <c r="B44" s="37"/>
      <c r="C44" s="37"/>
      <c r="D44" s="37"/>
      <c r="E44" s="37"/>
      <c r="F44" s="37"/>
      <c r="G44" s="37"/>
      <c r="H44" s="37"/>
      <c r="I44" s="37"/>
      <c r="J44" s="37"/>
      <c r="K44" s="37"/>
      <c r="L44" s="37"/>
      <c r="M44" s="37"/>
      <c r="N44" s="37"/>
      <c r="O44" s="37"/>
      <c r="P44" s="37"/>
      <c r="Q44" s="38"/>
    </row>
    <row r="45" spans="1:20" x14ac:dyDescent="0.3">
      <c r="A45" s="39"/>
      <c r="B45" s="40"/>
      <c r="C45" s="40"/>
      <c r="D45" s="40"/>
      <c r="E45" s="40"/>
      <c r="F45" s="40"/>
      <c r="G45" s="40"/>
      <c r="H45" s="40"/>
      <c r="I45" s="40"/>
      <c r="J45" s="40"/>
      <c r="K45" s="40"/>
      <c r="L45" s="40"/>
      <c r="M45" s="40"/>
      <c r="N45" s="40"/>
      <c r="O45" s="40"/>
      <c r="P45" s="40"/>
      <c r="Q45" s="41"/>
    </row>
    <row r="46" spans="1:20" x14ac:dyDescent="0.3">
      <c r="A46" s="36"/>
      <c r="B46" s="37"/>
      <c r="C46" s="37"/>
      <c r="D46" s="37"/>
      <c r="E46" s="37"/>
      <c r="F46" s="37"/>
      <c r="G46" s="37"/>
      <c r="H46" s="37"/>
      <c r="I46" s="37"/>
      <c r="J46" s="37"/>
      <c r="K46" s="37"/>
      <c r="L46" s="37"/>
      <c r="M46" s="37"/>
      <c r="N46" s="37"/>
      <c r="O46" s="37"/>
      <c r="P46" s="37"/>
      <c r="Q46" s="38"/>
    </row>
    <row r="47" spans="1:20" x14ac:dyDescent="0.3">
      <c r="A47" s="39"/>
      <c r="B47" s="40"/>
      <c r="C47" s="40"/>
      <c r="D47" s="40"/>
      <c r="E47" s="40"/>
      <c r="F47" s="40"/>
      <c r="G47" s="40"/>
      <c r="H47" s="40"/>
      <c r="I47" s="40"/>
      <c r="J47" s="40"/>
      <c r="K47" s="40"/>
      <c r="L47" s="40"/>
      <c r="M47" s="40"/>
      <c r="N47" s="40"/>
      <c r="O47" s="40"/>
      <c r="P47" s="40"/>
      <c r="Q47" s="41"/>
    </row>
    <row r="48" spans="1:20" x14ac:dyDescent="0.3">
      <c r="A48" s="36"/>
      <c r="B48" s="37"/>
      <c r="C48" s="37"/>
      <c r="D48" s="37"/>
      <c r="E48" s="37"/>
      <c r="F48" s="37"/>
      <c r="G48" s="37"/>
      <c r="H48" s="37"/>
      <c r="I48" s="37"/>
      <c r="J48" s="37"/>
      <c r="K48" s="37"/>
      <c r="L48" s="37"/>
      <c r="M48" s="37"/>
      <c r="N48" s="37"/>
      <c r="O48" s="37"/>
      <c r="P48" s="37"/>
      <c r="Q48" s="38"/>
    </row>
    <row r="49" spans="1:17" x14ac:dyDescent="0.3">
      <c r="A49" s="39"/>
      <c r="B49" s="40"/>
      <c r="C49" s="40"/>
      <c r="D49" s="40"/>
      <c r="E49" s="40"/>
      <c r="F49" s="40"/>
      <c r="G49" s="40"/>
      <c r="H49" s="40"/>
      <c r="I49" s="40"/>
      <c r="J49" s="40"/>
      <c r="K49" s="40"/>
      <c r="L49" s="40"/>
      <c r="M49" s="40"/>
      <c r="N49" s="40"/>
      <c r="O49" s="40"/>
      <c r="P49" s="40"/>
      <c r="Q49" s="41"/>
    </row>
    <row r="50" spans="1:17" x14ac:dyDescent="0.3">
      <c r="A50" s="36"/>
      <c r="B50" s="37"/>
      <c r="C50" s="37"/>
      <c r="D50" s="37"/>
      <c r="E50" s="37"/>
      <c r="F50" s="37"/>
      <c r="G50" s="37"/>
      <c r="H50" s="37"/>
      <c r="I50" s="37"/>
      <c r="J50" s="37"/>
      <c r="K50" s="37"/>
      <c r="L50" s="37"/>
      <c r="M50" s="37"/>
      <c r="N50" s="37"/>
      <c r="O50" s="37"/>
      <c r="P50" s="37"/>
      <c r="Q50" s="38"/>
    </row>
    <row r="51" spans="1:17" x14ac:dyDescent="0.3">
      <c r="A51" s="39"/>
      <c r="B51" s="40"/>
      <c r="C51" s="40"/>
      <c r="D51" s="40"/>
      <c r="E51" s="40"/>
      <c r="F51" s="40"/>
      <c r="G51" s="40"/>
      <c r="H51" s="40"/>
      <c r="I51" s="40"/>
      <c r="J51" s="40"/>
      <c r="K51" s="40"/>
      <c r="L51" s="40"/>
      <c r="M51" s="40"/>
      <c r="N51" s="40"/>
      <c r="O51" s="40"/>
      <c r="P51" s="40"/>
      <c r="Q51" s="41"/>
    </row>
    <row r="52" spans="1:17" x14ac:dyDescent="0.3">
      <c r="A52" s="36"/>
      <c r="B52" s="37"/>
      <c r="C52" s="37"/>
      <c r="D52" s="37"/>
      <c r="E52" s="37"/>
      <c r="F52" s="37"/>
      <c r="G52" s="37"/>
      <c r="H52" s="37"/>
      <c r="I52" s="37"/>
      <c r="J52" s="37"/>
      <c r="K52" s="37"/>
      <c r="L52" s="37"/>
      <c r="M52" s="37"/>
      <c r="N52" s="37"/>
      <c r="O52" s="37"/>
      <c r="P52" s="37"/>
      <c r="Q52" s="38"/>
    </row>
    <row r="53" spans="1:17" x14ac:dyDescent="0.3">
      <c r="A53" s="39"/>
      <c r="B53" s="40"/>
      <c r="C53" s="40"/>
      <c r="D53" s="40"/>
      <c r="E53" s="40"/>
      <c r="F53" s="40"/>
      <c r="G53" s="40"/>
      <c r="H53" s="40"/>
      <c r="I53" s="40"/>
      <c r="J53" s="40"/>
      <c r="K53" s="40"/>
      <c r="L53" s="40"/>
      <c r="M53" s="40"/>
      <c r="N53" s="40"/>
      <c r="O53" s="40"/>
      <c r="P53" s="40"/>
      <c r="Q53" s="41"/>
    </row>
    <row r="54" spans="1:17" x14ac:dyDescent="0.3">
      <c r="A54" s="36"/>
      <c r="B54" s="37"/>
      <c r="C54" s="37"/>
      <c r="D54" s="37"/>
      <c r="E54" s="37"/>
      <c r="F54" s="37"/>
      <c r="G54" s="37"/>
      <c r="H54" s="37"/>
      <c r="I54" s="37"/>
      <c r="J54" s="37"/>
      <c r="K54" s="37"/>
      <c r="L54" s="37"/>
      <c r="M54" s="37"/>
      <c r="N54" s="37"/>
      <c r="O54" s="37"/>
      <c r="P54" s="37"/>
      <c r="Q54" s="38"/>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9458F-976B-4BB5-B5C8-2345BE616B95}">
  <dimension ref="A1:AB130"/>
  <sheetViews>
    <sheetView topLeftCell="J41" zoomScaleNormal="100" workbookViewId="0">
      <selection activeCell="J32" sqref="J32"/>
    </sheetView>
  </sheetViews>
  <sheetFormatPr defaultRowHeight="14.4" x14ac:dyDescent="0.3"/>
  <cols>
    <col min="1" max="1" width="12.88671875" customWidth="1"/>
    <col min="2" max="2" width="15" bestFit="1" customWidth="1"/>
    <col min="3" max="3" width="18.77734375" bestFit="1" customWidth="1"/>
    <col min="4" max="4" width="12.5546875" bestFit="1" customWidth="1"/>
    <col min="5" max="5" width="6" bestFit="1" customWidth="1"/>
    <col min="6" max="6" width="16.33203125" bestFit="1" customWidth="1"/>
    <col min="7" max="7" width="11.21875" bestFit="1" customWidth="1"/>
    <col min="8" max="8" width="6" bestFit="1" customWidth="1"/>
    <col min="9" max="9" width="10.88671875" customWidth="1"/>
    <col min="10" max="10" width="18" bestFit="1" customWidth="1"/>
    <col min="11" max="11" width="22.109375" bestFit="1" customWidth="1"/>
    <col min="12" max="12" width="6.21875" bestFit="1" customWidth="1"/>
    <col min="13" max="13" width="22" bestFit="1" customWidth="1"/>
    <col min="14" max="14" width="31.33203125" bestFit="1" customWidth="1"/>
    <col min="15" max="15" width="18.109375" bestFit="1" customWidth="1"/>
    <col min="16" max="16" width="25.6640625" bestFit="1" customWidth="1"/>
    <col min="17" max="17" width="8" bestFit="1" customWidth="1"/>
    <col min="18" max="18" width="8.88671875" bestFit="1" customWidth="1"/>
    <col min="19" max="19" width="20" bestFit="1" customWidth="1"/>
    <col min="20" max="20" width="7.77734375" bestFit="1" customWidth="1"/>
    <col min="21" max="21" width="12.21875" bestFit="1" customWidth="1"/>
    <col min="22" max="22" width="26.6640625" bestFit="1" customWidth="1"/>
    <col min="23" max="23" width="6.44140625" bestFit="1" customWidth="1"/>
    <col min="24" max="24" width="26.88671875" bestFit="1" customWidth="1"/>
    <col min="25" max="25" width="24.44140625" bestFit="1" customWidth="1"/>
    <col min="26" max="26" width="9.44140625" bestFit="1" customWidth="1"/>
    <col min="27" max="27" width="22.33203125" bestFit="1" customWidth="1"/>
    <col min="28" max="28" width="12.88671875" bestFit="1" customWidth="1"/>
  </cols>
  <sheetData>
    <row r="1" spans="1:2" x14ac:dyDescent="0.3">
      <c r="A1" s="4" t="s">
        <v>527</v>
      </c>
    </row>
    <row r="2" spans="1:2" x14ac:dyDescent="0.3">
      <c r="A2" s="4" t="s">
        <v>528</v>
      </c>
    </row>
    <row r="3" spans="1:2" x14ac:dyDescent="0.3">
      <c r="A3" s="4" t="s">
        <v>529</v>
      </c>
    </row>
    <row r="4" spans="1:2" x14ac:dyDescent="0.3">
      <c r="A4" s="4" t="s">
        <v>530</v>
      </c>
    </row>
    <row r="9" spans="1:2" x14ac:dyDescent="0.3">
      <c r="A9" s="69" t="s">
        <v>522</v>
      </c>
      <c r="B9" s="69" t="s">
        <v>523</v>
      </c>
    </row>
    <row r="10" spans="1:2" x14ac:dyDescent="0.3">
      <c r="A10" s="43">
        <v>44197</v>
      </c>
      <c r="B10" s="25">
        <f>VLOOKUP(A10,'Crude Oil Data'!$S$14:$T$42,2,FALSE)</f>
        <v>54.79</v>
      </c>
    </row>
    <row r="11" spans="1:2" x14ac:dyDescent="0.3">
      <c r="A11" s="43">
        <v>44228</v>
      </c>
      <c r="B11" s="25">
        <f>VLOOKUP(A11,'Crude Oil Data'!$S$14:$T$42,2,FALSE)</f>
        <v>61.22</v>
      </c>
    </row>
    <row r="12" spans="1:2" x14ac:dyDescent="0.3">
      <c r="A12" s="43">
        <v>44256</v>
      </c>
      <c r="B12" s="25">
        <f>VLOOKUP(A12,'Crude Oil Data'!$S$14:$T$42,2,FALSE)</f>
        <v>64.73</v>
      </c>
    </row>
    <row r="13" spans="1:2" x14ac:dyDescent="0.3">
      <c r="A13" s="43">
        <v>44287</v>
      </c>
      <c r="B13" s="25">
        <f>VLOOKUP(A13,'Crude Oil Data'!$S$14:$T$42,2,FALSE)</f>
        <v>63.4</v>
      </c>
    </row>
    <row r="14" spans="1:2" x14ac:dyDescent="0.3">
      <c r="A14" s="43">
        <v>44317</v>
      </c>
      <c r="B14" s="25">
        <f>VLOOKUP(A14,'Crude Oil Data'!$S$14:$T$42,2,FALSE)</f>
        <v>66.95</v>
      </c>
    </row>
    <row r="15" spans="1:2" x14ac:dyDescent="0.3">
      <c r="A15" s="43">
        <v>44348</v>
      </c>
      <c r="B15" s="25">
        <f>VLOOKUP(A15,'Crude Oil Data'!$S$14:$T$42,2,FALSE)</f>
        <v>71.98</v>
      </c>
    </row>
    <row r="16" spans="1:2" x14ac:dyDescent="0.3">
      <c r="A16" s="43">
        <v>44378</v>
      </c>
      <c r="B16" s="25">
        <f>VLOOKUP(A16,'Crude Oil Data'!$S$14:$T$42,2,FALSE)</f>
        <v>73.540000000000006</v>
      </c>
    </row>
    <row r="17" spans="1:9" x14ac:dyDescent="0.3">
      <c r="A17" s="43">
        <v>44409</v>
      </c>
      <c r="B17" s="25">
        <f>VLOOKUP(A17,'Crude Oil Data'!$S$14:$T$42,2,FALSE)</f>
        <v>69.8</v>
      </c>
    </row>
    <row r="18" spans="1:9" x14ac:dyDescent="0.3">
      <c r="A18" s="43">
        <v>44440</v>
      </c>
      <c r="B18" s="25">
        <f>VLOOKUP(A18,'Crude Oil Data'!$S$14:$T$42,2,FALSE)</f>
        <v>73.13</v>
      </c>
    </row>
    <row r="19" spans="1:9" x14ac:dyDescent="0.3">
      <c r="A19" s="43">
        <v>44470</v>
      </c>
      <c r="B19" s="25">
        <f>VLOOKUP(A19,'Crude Oil Data'!$S$14:$T$42,2,FALSE)</f>
        <v>82.11</v>
      </c>
    </row>
    <row r="20" spans="1:9" x14ac:dyDescent="0.3">
      <c r="A20" s="43">
        <v>44501</v>
      </c>
      <c r="B20" s="25">
        <f>VLOOKUP(A20,'Crude Oil Data'!$S$14:$T$42,2,FALSE)</f>
        <v>80.64</v>
      </c>
    </row>
    <row r="21" spans="1:9" x14ac:dyDescent="0.3">
      <c r="A21" s="43">
        <v>44531</v>
      </c>
      <c r="B21" s="25">
        <f>VLOOKUP(A21,'Crude Oil Data'!$S$14:$T$42,2,FALSE)</f>
        <v>73.3</v>
      </c>
    </row>
    <row r="22" spans="1:9" x14ac:dyDescent="0.3">
      <c r="A22" s="43">
        <v>44562</v>
      </c>
      <c r="B22" s="25">
        <f>VLOOKUP(A22,'Crude Oil Data'!$S$14:$T$42,2,FALSE)</f>
        <v>84.67</v>
      </c>
    </row>
    <row r="23" spans="1:9" x14ac:dyDescent="0.3">
      <c r="A23" s="43">
        <v>44593</v>
      </c>
      <c r="B23" s="25">
        <f>VLOOKUP(A23,'Crude Oil Data'!$S$14:$T$42,2,FALSE)</f>
        <v>94.07</v>
      </c>
    </row>
    <row r="24" spans="1:9" x14ac:dyDescent="0.3">
      <c r="A24" s="43">
        <v>44621</v>
      </c>
      <c r="B24" s="25">
        <f>VLOOKUP(A24,'Crude Oil Data'!$S$14:$T$42,2,FALSE)</f>
        <v>112.87</v>
      </c>
    </row>
    <row r="25" spans="1:9" x14ac:dyDescent="0.3">
      <c r="A25" s="43">
        <v>44652</v>
      </c>
      <c r="B25" s="25">
        <f>VLOOKUP(A25,'Crude Oil Data'!$S$14:$T$42,2,FALSE)</f>
        <v>102.97</v>
      </c>
    </row>
    <row r="26" spans="1:9" x14ac:dyDescent="0.3">
      <c r="A26" s="43">
        <v>44682</v>
      </c>
      <c r="B26" s="25">
        <f>VLOOKUP(A26,'Crude Oil Data'!$S$14:$T$42,2,FALSE)</f>
        <v>109.51</v>
      </c>
    </row>
    <row r="27" spans="1:9" x14ac:dyDescent="0.3">
      <c r="A27" s="43">
        <v>44713</v>
      </c>
      <c r="B27" s="25">
        <f>VLOOKUP(A27,'Crude Oil Data'!$S$14:$T$42,2,FALSE)</f>
        <v>116.01</v>
      </c>
    </row>
    <row r="28" spans="1:9" x14ac:dyDescent="0.3">
      <c r="A28" s="43">
        <v>44743</v>
      </c>
      <c r="B28" s="25">
        <f>VLOOKUP(A28,'Crude Oil Data'!$S$14:$T$42,2,FALSE)</f>
        <v>105.49</v>
      </c>
    </row>
    <row r="29" spans="1:9" x14ac:dyDescent="0.3">
      <c r="A29" s="43">
        <v>44774</v>
      </c>
      <c r="B29" s="25">
        <f>VLOOKUP(A29,'Crude Oil Data'!$S$14:$T$42,2,FALSE)</f>
        <v>97.4</v>
      </c>
    </row>
    <row r="30" spans="1:9" x14ac:dyDescent="0.3">
      <c r="A30" s="43">
        <v>44805</v>
      </c>
      <c r="B30" s="25">
        <f>VLOOKUP(A30,'Crude Oil Data'!$S$14:$T$42,2,FALSE)</f>
        <v>90.71</v>
      </c>
      <c r="F30" s="56" t="s">
        <v>323</v>
      </c>
      <c r="G30" s="57"/>
      <c r="H30" s="57"/>
      <c r="I30" s="59"/>
    </row>
    <row r="31" spans="1:9" x14ac:dyDescent="0.3">
      <c r="A31" s="43">
        <v>44835</v>
      </c>
      <c r="B31" s="25">
        <f>VLOOKUP(A31,'Crude Oil Data'!$S$14:$T$42,2,FALSE)</f>
        <v>91.7</v>
      </c>
      <c r="F31" s="64" t="s">
        <v>543</v>
      </c>
      <c r="G31" s="65"/>
      <c r="H31" s="65"/>
      <c r="I31" s="67"/>
    </row>
    <row r="32" spans="1:9" x14ac:dyDescent="0.3">
      <c r="A32" s="43">
        <v>44866</v>
      </c>
      <c r="B32" s="25">
        <f>VLOOKUP(A32,'Crude Oil Data'!$S$14:$T$42,2,FALSE)</f>
        <v>87.55</v>
      </c>
    </row>
    <row r="33" spans="1:28" x14ac:dyDescent="0.3">
      <c r="A33" s="43">
        <v>44896</v>
      </c>
      <c r="B33" s="25">
        <f>VLOOKUP(A33,'Crude Oil Data'!$S$14:$T$42,2,FALSE)</f>
        <v>78.099999999999994</v>
      </c>
    </row>
    <row r="34" spans="1:28" x14ac:dyDescent="0.3">
      <c r="A34" s="43">
        <v>44927</v>
      </c>
      <c r="B34" s="25">
        <f>VLOOKUP(A34,'Crude Oil Data'!$S$14:$T$42,2,FALSE)</f>
        <v>80.92</v>
      </c>
    </row>
    <row r="35" spans="1:28" x14ac:dyDescent="0.3">
      <c r="A35" s="43">
        <v>44958</v>
      </c>
      <c r="B35" s="25">
        <f>VLOOKUP(A35,'Crude Oil Data'!$S$14:$T$42,2,FALSE)</f>
        <v>82.28</v>
      </c>
    </row>
    <row r="36" spans="1:28" x14ac:dyDescent="0.3">
      <c r="A36" s="43">
        <v>44986</v>
      </c>
      <c r="B36" s="25">
        <f>VLOOKUP(A36,'Crude Oil Data'!$S$14:$T$42,2,FALSE)</f>
        <v>78.540000000000006</v>
      </c>
    </row>
    <row r="37" spans="1:28" x14ac:dyDescent="0.3">
      <c r="A37" s="43">
        <v>45017</v>
      </c>
      <c r="B37" s="25">
        <f>VLOOKUP(A37,'Crude Oil Data'!$S$14:$T$42,2,FALSE)</f>
        <v>79.216541545454504</v>
      </c>
    </row>
    <row r="38" spans="1:28" x14ac:dyDescent="0.3">
      <c r="A38" s="43">
        <v>45047</v>
      </c>
      <c r="B38" s="25">
        <f>VLOOKUP(A38,'Crude Oil Data'!$S$14:$T$42,2,FALSE)</f>
        <v>81.621881399999992</v>
      </c>
    </row>
    <row r="42" spans="1:28" x14ac:dyDescent="0.3">
      <c r="B42" s="6" t="s">
        <v>522</v>
      </c>
      <c r="C42" t="s">
        <v>3</v>
      </c>
      <c r="D42" t="s">
        <v>4</v>
      </c>
      <c r="E42" t="s">
        <v>5</v>
      </c>
      <c r="F42" t="s">
        <v>6</v>
      </c>
      <c r="G42" t="s">
        <v>7</v>
      </c>
      <c r="H42" t="s">
        <v>8</v>
      </c>
      <c r="I42" t="s">
        <v>9</v>
      </c>
      <c r="J42" t="s">
        <v>10</v>
      </c>
      <c r="K42" t="s">
        <v>11</v>
      </c>
      <c r="L42" t="s">
        <v>12</v>
      </c>
      <c r="M42" t="s">
        <v>13</v>
      </c>
      <c r="N42" t="s">
        <v>14</v>
      </c>
      <c r="O42" t="s">
        <v>15</v>
      </c>
      <c r="P42" t="s">
        <v>16</v>
      </c>
      <c r="Q42" t="s">
        <v>17</v>
      </c>
      <c r="R42" t="s">
        <v>18</v>
      </c>
      <c r="S42" t="s">
        <v>19</v>
      </c>
      <c r="T42" t="s">
        <v>20</v>
      </c>
      <c r="U42" t="s">
        <v>21</v>
      </c>
      <c r="V42" t="s">
        <v>22</v>
      </c>
      <c r="W42" t="s">
        <v>23</v>
      </c>
      <c r="X42" t="s">
        <v>24</v>
      </c>
      <c r="Y42" t="s">
        <v>25</v>
      </c>
      <c r="Z42" t="s">
        <v>26</v>
      </c>
      <c r="AA42" t="s">
        <v>27</v>
      </c>
      <c r="AB42" t="s">
        <v>28</v>
      </c>
    </row>
    <row r="43" spans="1:28" x14ac:dyDescent="0.3">
      <c r="B43" s="7" t="s">
        <v>435</v>
      </c>
      <c r="C43" s="8">
        <v>434.6</v>
      </c>
      <c r="D43" s="8">
        <v>596</v>
      </c>
      <c r="E43" s="8">
        <v>494.4</v>
      </c>
      <c r="F43" s="8">
        <v>466.4</v>
      </c>
      <c r="G43" s="8">
        <v>506.7</v>
      </c>
      <c r="H43" s="8">
        <v>493.8</v>
      </c>
      <c r="I43" s="8">
        <v>440.8</v>
      </c>
      <c r="J43" s="8">
        <v>485.6</v>
      </c>
      <c r="K43" s="8">
        <v>340.1</v>
      </c>
      <c r="L43" s="8">
        <v>491.1</v>
      </c>
      <c r="M43" s="8">
        <v>471</v>
      </c>
      <c r="N43" s="8">
        <v>507.1</v>
      </c>
      <c r="O43" s="8">
        <v>475.6</v>
      </c>
      <c r="P43" s="8">
        <v>570</v>
      </c>
      <c r="Q43" s="8">
        <v>475.4</v>
      </c>
      <c r="R43" s="8">
        <v>442.9</v>
      </c>
      <c r="S43" s="8">
        <v>470.6</v>
      </c>
      <c r="T43" s="8">
        <v>484.20000000000005</v>
      </c>
      <c r="U43" s="8">
        <v>466.5</v>
      </c>
      <c r="V43" s="8">
        <v>454.9</v>
      </c>
      <c r="W43" s="8">
        <v>485.1</v>
      </c>
      <c r="X43" s="8">
        <v>440.4</v>
      </c>
      <c r="Y43" s="8">
        <v>460.9</v>
      </c>
      <c r="Z43" s="8">
        <v>482</v>
      </c>
      <c r="AA43" s="8">
        <v>466.6</v>
      </c>
      <c r="AB43" s="8">
        <v>462.9</v>
      </c>
    </row>
    <row r="44" spans="1:28" x14ac:dyDescent="0.3">
      <c r="B44" s="7" t="s">
        <v>439</v>
      </c>
      <c r="C44" s="8">
        <v>440.8</v>
      </c>
      <c r="D44" s="8">
        <v>613.70000000000005</v>
      </c>
      <c r="E44" s="8">
        <v>523.4</v>
      </c>
      <c r="F44" s="8">
        <v>475.1</v>
      </c>
      <c r="G44" s="8">
        <v>553.9</v>
      </c>
      <c r="H44" s="8">
        <v>473.8</v>
      </c>
      <c r="I44" s="8">
        <v>499.4</v>
      </c>
      <c r="J44" s="8">
        <v>491.4</v>
      </c>
      <c r="K44" s="8">
        <v>355.3</v>
      </c>
      <c r="L44" s="8">
        <v>504.8</v>
      </c>
      <c r="M44" s="8">
        <v>485.1</v>
      </c>
      <c r="N44" s="8">
        <v>520.9</v>
      </c>
      <c r="O44" s="8">
        <v>493.1</v>
      </c>
      <c r="P44" s="8">
        <v>578.79999999999995</v>
      </c>
      <c r="Q44" s="8">
        <v>491.3</v>
      </c>
      <c r="R44" s="8">
        <v>461.5</v>
      </c>
      <c r="S44" s="8">
        <v>486.8</v>
      </c>
      <c r="T44" s="8">
        <v>486.29999999999995</v>
      </c>
      <c r="U44" s="8">
        <v>486.4</v>
      </c>
      <c r="V44" s="8">
        <v>471.6</v>
      </c>
      <c r="W44" s="8">
        <v>502.3</v>
      </c>
      <c r="X44" s="8">
        <v>462.1</v>
      </c>
      <c r="Y44" s="8">
        <v>472.4</v>
      </c>
      <c r="Z44" s="8">
        <v>491.7</v>
      </c>
      <c r="AA44" s="8">
        <v>479.9</v>
      </c>
      <c r="AB44" s="8">
        <v>479.3</v>
      </c>
    </row>
    <row r="45" spans="1:28" x14ac:dyDescent="0.3">
      <c r="B45" s="7" t="s">
        <v>443</v>
      </c>
      <c r="C45" s="8">
        <v>447.7</v>
      </c>
      <c r="D45" s="8">
        <v>598</v>
      </c>
      <c r="E45" s="8">
        <v>534.4</v>
      </c>
      <c r="F45" s="8">
        <v>479.7</v>
      </c>
      <c r="G45" s="8">
        <v>556.9</v>
      </c>
      <c r="H45" s="8">
        <v>465.2</v>
      </c>
      <c r="I45" s="8">
        <v>580.1</v>
      </c>
      <c r="J45" s="8">
        <v>493.1</v>
      </c>
      <c r="K45" s="8">
        <v>363.5</v>
      </c>
      <c r="L45" s="8">
        <v>510.4</v>
      </c>
      <c r="M45" s="8">
        <v>490.4</v>
      </c>
      <c r="N45" s="8">
        <v>529.79999999999995</v>
      </c>
      <c r="O45" s="8">
        <v>506.2</v>
      </c>
      <c r="P45" s="8">
        <v>580</v>
      </c>
      <c r="Q45" s="8">
        <v>503.6</v>
      </c>
      <c r="R45" s="8">
        <v>472.7</v>
      </c>
      <c r="S45" s="8">
        <v>498.9</v>
      </c>
      <c r="T45" s="8">
        <v>490.20000000000005</v>
      </c>
      <c r="U45" s="8">
        <v>491.4</v>
      </c>
      <c r="V45" s="8">
        <v>480.1</v>
      </c>
      <c r="W45" s="8">
        <v>509.7</v>
      </c>
      <c r="X45" s="8">
        <v>467.6</v>
      </c>
      <c r="Y45" s="8">
        <v>482.7</v>
      </c>
      <c r="Z45" s="8">
        <v>494.7</v>
      </c>
      <c r="AA45" s="8">
        <v>487.8</v>
      </c>
      <c r="AB45" s="8">
        <v>485.8</v>
      </c>
    </row>
    <row r="46" spans="1:28" x14ac:dyDescent="0.3">
      <c r="B46" s="7" t="s">
        <v>433</v>
      </c>
      <c r="C46" s="8">
        <v>434.7</v>
      </c>
      <c r="D46" s="8">
        <v>561.70000000000005</v>
      </c>
      <c r="E46" s="8">
        <v>506.6</v>
      </c>
      <c r="F46" s="8">
        <v>464.2</v>
      </c>
      <c r="G46" s="8">
        <v>473.1</v>
      </c>
      <c r="H46" s="8">
        <v>452.5</v>
      </c>
      <c r="I46" s="8">
        <v>489.9</v>
      </c>
      <c r="J46" s="8">
        <v>476.9</v>
      </c>
      <c r="K46" s="8">
        <v>339.5</v>
      </c>
      <c r="L46" s="8">
        <v>491.7</v>
      </c>
      <c r="M46" s="8">
        <v>464.7</v>
      </c>
      <c r="N46" s="8">
        <v>502.7</v>
      </c>
      <c r="O46" s="8">
        <v>472.4</v>
      </c>
      <c r="P46" s="8">
        <v>568.1</v>
      </c>
      <c r="Q46" s="8">
        <v>470.5</v>
      </c>
      <c r="R46" s="8">
        <v>439.5</v>
      </c>
      <c r="S46" s="8">
        <v>466</v>
      </c>
      <c r="T46" s="8">
        <v>479.40000000000003</v>
      </c>
      <c r="U46" s="8">
        <v>455.9</v>
      </c>
      <c r="V46" s="8">
        <v>452.2</v>
      </c>
      <c r="W46" s="8">
        <v>481.9</v>
      </c>
      <c r="X46" s="8">
        <v>435.8</v>
      </c>
      <c r="Y46" s="8">
        <v>455.8</v>
      </c>
      <c r="Z46" s="8">
        <v>479.7</v>
      </c>
      <c r="AA46" s="8">
        <v>467.7</v>
      </c>
      <c r="AB46" s="8">
        <v>459.9</v>
      </c>
    </row>
    <row r="47" spans="1:28" x14ac:dyDescent="0.3">
      <c r="B47" s="7" t="s">
        <v>432</v>
      </c>
      <c r="C47" s="8">
        <v>436.3</v>
      </c>
      <c r="D47" s="8">
        <v>572.4</v>
      </c>
      <c r="E47" s="8">
        <v>527.1</v>
      </c>
      <c r="F47" s="8">
        <v>462.5</v>
      </c>
      <c r="G47" s="8">
        <v>449.8</v>
      </c>
      <c r="H47" s="8">
        <v>449.2</v>
      </c>
      <c r="I47" s="8">
        <v>588.79999999999995</v>
      </c>
      <c r="J47" s="8">
        <v>482</v>
      </c>
      <c r="K47" s="8">
        <v>344.7</v>
      </c>
      <c r="L47" s="8">
        <v>491.5</v>
      </c>
      <c r="M47" s="8">
        <v>453.8</v>
      </c>
      <c r="N47" s="8">
        <v>497.1</v>
      </c>
      <c r="O47" s="8">
        <v>484</v>
      </c>
      <c r="P47" s="8">
        <v>562.9</v>
      </c>
      <c r="Q47" s="8">
        <v>465.5</v>
      </c>
      <c r="R47" s="8">
        <v>435.8</v>
      </c>
      <c r="S47" s="8">
        <v>461.2</v>
      </c>
      <c r="T47" s="8">
        <v>473.09999999999997</v>
      </c>
      <c r="U47" s="8">
        <v>441.7</v>
      </c>
      <c r="V47" s="8">
        <v>449.6</v>
      </c>
      <c r="W47" s="8">
        <v>475.9</v>
      </c>
      <c r="X47" s="8">
        <v>426.3</v>
      </c>
      <c r="Y47" s="8">
        <v>450.1</v>
      </c>
      <c r="Z47" s="8">
        <v>478.8</v>
      </c>
      <c r="AA47" s="8">
        <v>470.7</v>
      </c>
      <c r="AB47" s="8">
        <v>455.4</v>
      </c>
    </row>
    <row r="48" spans="1:28" x14ac:dyDescent="0.3">
      <c r="B48" s="7" t="s">
        <v>438</v>
      </c>
      <c r="C48" s="8">
        <v>440.6</v>
      </c>
      <c r="D48" s="8">
        <v>622.20000000000005</v>
      </c>
      <c r="E48" s="8">
        <v>547.6</v>
      </c>
      <c r="F48" s="8">
        <v>472.8</v>
      </c>
      <c r="G48" s="8">
        <v>541.4</v>
      </c>
      <c r="H48" s="8">
        <v>492.5</v>
      </c>
      <c r="I48" s="8">
        <v>503.4</v>
      </c>
      <c r="J48" s="8">
        <v>492.3</v>
      </c>
      <c r="K48" s="8">
        <v>344.1</v>
      </c>
      <c r="L48" s="8">
        <v>503.5</v>
      </c>
      <c r="M48" s="8">
        <v>480.5</v>
      </c>
      <c r="N48" s="8">
        <v>516.70000000000005</v>
      </c>
      <c r="O48" s="8">
        <v>493.6</v>
      </c>
      <c r="P48" s="8">
        <v>576.4</v>
      </c>
      <c r="Q48" s="8">
        <v>486.7</v>
      </c>
      <c r="R48" s="8">
        <v>456.1</v>
      </c>
      <c r="S48" s="8">
        <v>482.2</v>
      </c>
      <c r="T48" s="8">
        <v>484.5</v>
      </c>
      <c r="U48" s="8">
        <v>480.9</v>
      </c>
      <c r="V48" s="8">
        <v>466.8</v>
      </c>
      <c r="W48" s="8">
        <v>498.9</v>
      </c>
      <c r="X48" s="8">
        <v>459.7</v>
      </c>
      <c r="Y48" s="8">
        <v>467.2</v>
      </c>
      <c r="Z48" s="8">
        <v>490.7</v>
      </c>
      <c r="AA48" s="8">
        <v>480.1</v>
      </c>
      <c r="AB48" s="8">
        <v>476.8</v>
      </c>
    </row>
    <row r="49" spans="2:28" x14ac:dyDescent="0.3">
      <c r="B49" s="7" t="s">
        <v>437</v>
      </c>
      <c r="C49" s="8">
        <v>441.5</v>
      </c>
      <c r="D49" s="8">
        <v>607.6</v>
      </c>
      <c r="E49" s="8">
        <v>542.79999999999995</v>
      </c>
      <c r="F49" s="8">
        <v>468.8</v>
      </c>
      <c r="G49" s="8">
        <v>546.29999999999995</v>
      </c>
      <c r="H49" s="8">
        <v>494.7</v>
      </c>
      <c r="I49" s="8">
        <v>476.3</v>
      </c>
      <c r="J49" s="8">
        <v>498.4</v>
      </c>
      <c r="K49" s="8">
        <v>345.8</v>
      </c>
      <c r="L49" s="8">
        <v>504</v>
      </c>
      <c r="M49" s="8">
        <v>477.8</v>
      </c>
      <c r="N49" s="8">
        <v>517.4</v>
      </c>
      <c r="O49" s="8">
        <v>489.3</v>
      </c>
      <c r="P49" s="8">
        <v>575.5</v>
      </c>
      <c r="Q49" s="8">
        <v>484.8</v>
      </c>
      <c r="R49" s="8">
        <v>452.2</v>
      </c>
      <c r="S49" s="8">
        <v>480.1</v>
      </c>
      <c r="T49" s="8">
        <v>481.5</v>
      </c>
      <c r="U49" s="8">
        <v>478</v>
      </c>
      <c r="V49" s="8">
        <v>463.8</v>
      </c>
      <c r="W49" s="8">
        <v>496.8</v>
      </c>
      <c r="X49" s="8">
        <v>452.4</v>
      </c>
      <c r="Y49" s="8">
        <v>466</v>
      </c>
      <c r="Z49" s="8">
        <v>486.6</v>
      </c>
      <c r="AA49" s="8">
        <v>476.2</v>
      </c>
      <c r="AB49" s="8">
        <v>472.5</v>
      </c>
    </row>
    <row r="50" spans="2:28" x14ac:dyDescent="0.3">
      <c r="B50" s="7" t="s">
        <v>434</v>
      </c>
      <c r="C50" s="8">
        <v>434.1</v>
      </c>
      <c r="D50" s="8">
        <v>579.1</v>
      </c>
      <c r="E50" s="8">
        <v>491.7</v>
      </c>
      <c r="F50" s="8">
        <v>465</v>
      </c>
      <c r="G50" s="8">
        <v>488.5</v>
      </c>
      <c r="H50" s="8">
        <v>461.5</v>
      </c>
      <c r="I50" s="8">
        <v>456.6</v>
      </c>
      <c r="J50" s="8">
        <v>480.1</v>
      </c>
      <c r="K50" s="8">
        <v>338.6</v>
      </c>
      <c r="L50" s="8">
        <v>490.1</v>
      </c>
      <c r="M50" s="8">
        <v>467.8</v>
      </c>
      <c r="N50" s="8">
        <v>504.9</v>
      </c>
      <c r="O50" s="8">
        <v>471.6</v>
      </c>
      <c r="P50" s="8">
        <v>567.70000000000005</v>
      </c>
      <c r="Q50" s="8">
        <v>472.5</v>
      </c>
      <c r="R50" s="8">
        <v>441</v>
      </c>
      <c r="S50" s="8">
        <v>467.9</v>
      </c>
      <c r="T50" s="8">
        <v>479.70000000000005</v>
      </c>
      <c r="U50" s="8">
        <v>466.3</v>
      </c>
      <c r="V50" s="8">
        <v>453.2</v>
      </c>
      <c r="W50" s="8">
        <v>483.2</v>
      </c>
      <c r="X50" s="8">
        <v>439.2</v>
      </c>
      <c r="Y50" s="8">
        <v>459</v>
      </c>
      <c r="Z50" s="8">
        <v>481.6</v>
      </c>
      <c r="AA50" s="8">
        <v>461.8</v>
      </c>
      <c r="AB50" s="8">
        <v>461.1</v>
      </c>
    </row>
    <row r="51" spans="2:28" x14ac:dyDescent="0.3">
      <c r="B51" s="7" t="s">
        <v>436</v>
      </c>
      <c r="C51" s="8">
        <v>440.2</v>
      </c>
      <c r="D51" s="8">
        <v>603.29999999999995</v>
      </c>
      <c r="E51" s="8">
        <v>511.9</v>
      </c>
      <c r="F51" s="8">
        <v>468.4</v>
      </c>
      <c r="G51" s="8">
        <v>531.9</v>
      </c>
      <c r="H51" s="8">
        <v>501.9</v>
      </c>
      <c r="I51" s="8">
        <v>452.8</v>
      </c>
      <c r="J51" s="8">
        <v>496.4</v>
      </c>
      <c r="K51" s="8">
        <v>345</v>
      </c>
      <c r="L51" s="8">
        <v>503.09999999999997</v>
      </c>
      <c r="M51" s="8">
        <v>475.9</v>
      </c>
      <c r="N51" s="8">
        <v>511.3</v>
      </c>
      <c r="O51" s="8">
        <v>483.6</v>
      </c>
      <c r="P51" s="8">
        <v>579.70000000000005</v>
      </c>
      <c r="Q51" s="8">
        <v>483.6</v>
      </c>
      <c r="R51" s="8">
        <v>452.9</v>
      </c>
      <c r="S51" s="8">
        <v>479</v>
      </c>
      <c r="T51" s="8">
        <v>484.79999999999995</v>
      </c>
      <c r="U51" s="8">
        <v>476.6</v>
      </c>
      <c r="V51" s="8">
        <v>463.6</v>
      </c>
      <c r="W51" s="8">
        <v>495.3</v>
      </c>
      <c r="X51" s="8">
        <v>447.1</v>
      </c>
      <c r="Y51" s="8">
        <v>468.4</v>
      </c>
      <c r="Z51" s="8">
        <v>485.4</v>
      </c>
      <c r="AA51" s="8">
        <v>475.4</v>
      </c>
      <c r="AB51" s="8">
        <v>470.2</v>
      </c>
    </row>
    <row r="52" spans="2:28" x14ac:dyDescent="0.3">
      <c r="B52" s="7" t="s">
        <v>442</v>
      </c>
      <c r="C52" s="8">
        <v>446.1</v>
      </c>
      <c r="D52" s="8">
        <v>606.29999999999995</v>
      </c>
      <c r="E52" s="8">
        <v>519.9</v>
      </c>
      <c r="F52" s="8">
        <v>478</v>
      </c>
      <c r="G52" s="8">
        <v>564.29999999999995</v>
      </c>
      <c r="H52" s="8">
        <v>470</v>
      </c>
      <c r="I52" s="8">
        <v>612.20000000000005</v>
      </c>
      <c r="J52" s="8">
        <v>495.8</v>
      </c>
      <c r="K52" s="8">
        <v>367.6</v>
      </c>
      <c r="L52" s="8">
        <v>507.6</v>
      </c>
      <c r="M52" s="8">
        <v>488.9</v>
      </c>
      <c r="N52" s="8">
        <v>526.6</v>
      </c>
      <c r="O52" s="8">
        <v>510.7</v>
      </c>
      <c r="P52" s="8">
        <v>581.29999999999995</v>
      </c>
      <c r="Q52" s="8">
        <v>499.9</v>
      </c>
      <c r="R52" s="8">
        <v>468.7</v>
      </c>
      <c r="S52" s="8">
        <v>495.3</v>
      </c>
      <c r="T52" s="8">
        <v>492.59999999999997</v>
      </c>
      <c r="U52" s="8">
        <v>490.8</v>
      </c>
      <c r="V52" s="8">
        <v>477.4</v>
      </c>
      <c r="W52" s="8">
        <v>507.5</v>
      </c>
      <c r="X52" s="8">
        <v>464.9</v>
      </c>
      <c r="Y52" s="8">
        <v>480.3</v>
      </c>
      <c r="Z52" s="8">
        <v>494.4</v>
      </c>
      <c r="AA52" s="8">
        <v>486.4</v>
      </c>
      <c r="AB52" s="8">
        <v>483.9</v>
      </c>
    </row>
    <row r="53" spans="2:28" x14ac:dyDescent="0.3">
      <c r="B53" s="7" t="s">
        <v>441</v>
      </c>
      <c r="C53" s="8">
        <v>443.6</v>
      </c>
      <c r="D53" s="8">
        <v>615.5</v>
      </c>
      <c r="E53" s="8">
        <v>514.29999999999995</v>
      </c>
      <c r="F53" s="8">
        <v>476.3</v>
      </c>
      <c r="G53" s="8">
        <v>566</v>
      </c>
      <c r="H53" s="8">
        <v>467.6</v>
      </c>
      <c r="I53" s="8">
        <v>570.1</v>
      </c>
      <c r="J53" s="8">
        <v>495.7</v>
      </c>
      <c r="K53" s="8">
        <v>366</v>
      </c>
      <c r="L53" s="8">
        <v>506.7</v>
      </c>
      <c r="M53" s="8">
        <v>487.4</v>
      </c>
      <c r="N53" s="8">
        <v>524.20000000000005</v>
      </c>
      <c r="O53" s="8">
        <v>504.7</v>
      </c>
      <c r="P53" s="8">
        <v>580.9</v>
      </c>
      <c r="Q53" s="8">
        <v>495.4</v>
      </c>
      <c r="R53" s="8">
        <v>465.5</v>
      </c>
      <c r="S53" s="8">
        <v>490.9</v>
      </c>
      <c r="T53" s="8">
        <v>490.79999999999995</v>
      </c>
      <c r="U53" s="8">
        <v>491.9</v>
      </c>
      <c r="V53" s="8">
        <v>474.7</v>
      </c>
      <c r="W53" s="8">
        <v>505.1</v>
      </c>
      <c r="X53" s="8">
        <v>467.4</v>
      </c>
      <c r="Y53" s="8">
        <v>476.9</v>
      </c>
      <c r="Z53" s="8">
        <v>493.2</v>
      </c>
      <c r="AA53" s="8">
        <v>482.2</v>
      </c>
      <c r="AB53" s="8">
        <v>482.7</v>
      </c>
    </row>
    <row r="54" spans="2:28" x14ac:dyDescent="0.3">
      <c r="B54" s="7" t="s">
        <v>440</v>
      </c>
      <c r="C54" s="8">
        <v>441.3</v>
      </c>
      <c r="D54" s="8">
        <v>613.5</v>
      </c>
      <c r="E54" s="8">
        <v>518.9</v>
      </c>
      <c r="F54" s="8">
        <v>475.5</v>
      </c>
      <c r="G54" s="8">
        <v>558.5</v>
      </c>
      <c r="H54" s="8">
        <v>470.6</v>
      </c>
      <c r="I54" s="8">
        <v>497.2</v>
      </c>
      <c r="J54" s="8">
        <v>492.5</v>
      </c>
      <c r="K54" s="8">
        <v>359.4</v>
      </c>
      <c r="L54" s="8">
        <v>505.09999999999997</v>
      </c>
      <c r="M54" s="8">
        <v>485.8</v>
      </c>
      <c r="N54" s="8">
        <v>521.79999999999995</v>
      </c>
      <c r="O54" s="8">
        <v>493.4</v>
      </c>
      <c r="P54" s="8">
        <v>579.1</v>
      </c>
      <c r="Q54" s="8">
        <v>492.1</v>
      </c>
      <c r="R54" s="8">
        <v>462.5</v>
      </c>
      <c r="S54" s="8">
        <v>487.8</v>
      </c>
      <c r="T54" s="8">
        <v>486.29999999999995</v>
      </c>
      <c r="U54" s="8">
        <v>487.1</v>
      </c>
      <c r="V54" s="8">
        <v>472.1</v>
      </c>
      <c r="W54" s="8">
        <v>503.1</v>
      </c>
      <c r="X54" s="8">
        <v>462.3</v>
      </c>
      <c r="Y54" s="8">
        <v>474.3</v>
      </c>
      <c r="Z54" s="8">
        <v>492.5</v>
      </c>
      <c r="AA54" s="8">
        <v>479.8</v>
      </c>
      <c r="AB54" s="8">
        <v>479.8</v>
      </c>
    </row>
    <row r="55" spans="2:28" x14ac:dyDescent="0.3">
      <c r="B55" s="7" t="s">
        <v>447</v>
      </c>
      <c r="C55" s="8">
        <v>460.1</v>
      </c>
      <c r="D55" s="8">
        <v>637.29999999999995</v>
      </c>
      <c r="E55" s="8">
        <v>493.6</v>
      </c>
      <c r="F55" s="8">
        <v>491.9</v>
      </c>
      <c r="G55" s="8">
        <v>592.9</v>
      </c>
      <c r="H55" s="8">
        <v>518.20000000000005</v>
      </c>
      <c r="I55" s="8">
        <v>510.5</v>
      </c>
      <c r="J55" s="8">
        <v>493.8</v>
      </c>
      <c r="K55" s="8">
        <v>357.7</v>
      </c>
      <c r="L55" s="8">
        <v>542.20000000000005</v>
      </c>
      <c r="M55" s="8">
        <v>496.1</v>
      </c>
      <c r="N55" s="8">
        <v>543.1</v>
      </c>
      <c r="O55" s="8">
        <v>513.9</v>
      </c>
      <c r="P55" s="8">
        <v>583.79999999999995</v>
      </c>
      <c r="Q55" s="8">
        <v>519.79999999999995</v>
      </c>
      <c r="R55" s="8">
        <v>496.1</v>
      </c>
      <c r="S55" s="8">
        <v>516.20000000000005</v>
      </c>
      <c r="T55" s="8">
        <v>501</v>
      </c>
      <c r="U55" s="8">
        <v>516</v>
      </c>
      <c r="V55" s="8">
        <v>491.5</v>
      </c>
      <c r="W55" s="8">
        <v>520</v>
      </c>
      <c r="X55" s="8">
        <v>488.1</v>
      </c>
      <c r="Y55" s="8">
        <v>493.8</v>
      </c>
      <c r="Z55" s="8">
        <v>501.8</v>
      </c>
      <c r="AA55" s="8">
        <v>506.2</v>
      </c>
      <c r="AB55" s="8">
        <v>500.1</v>
      </c>
    </row>
    <row r="56" spans="2:28" x14ac:dyDescent="0.3">
      <c r="B56" s="7" t="s">
        <v>267</v>
      </c>
      <c r="C56" s="8">
        <v>481.9</v>
      </c>
      <c r="D56" s="8">
        <v>621.5</v>
      </c>
      <c r="E56" s="8">
        <v>508.1</v>
      </c>
      <c r="F56" s="8">
        <v>504.4</v>
      </c>
      <c r="G56" s="8">
        <v>573</v>
      </c>
      <c r="H56" s="8">
        <v>519.20000000000005</v>
      </c>
      <c r="I56" s="8">
        <v>572.9</v>
      </c>
      <c r="J56" s="8">
        <v>501.6</v>
      </c>
      <c r="K56" s="8">
        <v>363.3</v>
      </c>
      <c r="L56" s="8">
        <v>578.9</v>
      </c>
      <c r="M56" s="8">
        <v>504.1</v>
      </c>
      <c r="N56" s="8">
        <v>559.20000000000005</v>
      </c>
      <c r="O56" s="8">
        <v>530.6</v>
      </c>
      <c r="P56" s="8">
        <v>587.4</v>
      </c>
      <c r="Q56" s="8">
        <v>536.4</v>
      </c>
      <c r="R56" s="8">
        <v>514.4</v>
      </c>
      <c r="S56" s="8">
        <v>533.1</v>
      </c>
      <c r="T56" s="8">
        <v>507</v>
      </c>
      <c r="U56" s="8">
        <v>536.29999999999995</v>
      </c>
      <c r="V56" s="8">
        <v>505</v>
      </c>
      <c r="W56" s="8">
        <v>528.79999999999995</v>
      </c>
      <c r="X56" s="8">
        <v>486.2</v>
      </c>
      <c r="Y56" s="8">
        <v>501.3</v>
      </c>
      <c r="Z56" s="8">
        <v>517.9</v>
      </c>
      <c r="AA56" s="8">
        <v>513.70000000000005</v>
      </c>
      <c r="AB56" s="8">
        <v>507.1</v>
      </c>
    </row>
    <row r="57" spans="2:28" x14ac:dyDescent="0.3">
      <c r="B57" s="7" t="s">
        <v>268</v>
      </c>
      <c r="C57" s="8">
        <v>508.2</v>
      </c>
      <c r="D57" s="8">
        <v>628.79999999999995</v>
      </c>
      <c r="E57" s="8">
        <v>571.20000000000005</v>
      </c>
      <c r="F57" s="8">
        <v>520.9</v>
      </c>
      <c r="G57" s="8">
        <v>561.5</v>
      </c>
      <c r="H57" s="8">
        <v>474.2</v>
      </c>
      <c r="I57" s="8">
        <v>488.8</v>
      </c>
      <c r="J57" s="8">
        <v>512.6</v>
      </c>
      <c r="K57" s="8">
        <v>366.1</v>
      </c>
      <c r="L57" s="8">
        <v>613.20000000000005</v>
      </c>
      <c r="M57" s="8">
        <v>510.6</v>
      </c>
      <c r="N57" s="8">
        <v>571.29999999999995</v>
      </c>
      <c r="O57" s="8">
        <v>528.9</v>
      </c>
      <c r="P57" s="8">
        <v>594.29999999999995</v>
      </c>
      <c r="Q57" s="8">
        <v>549.79999999999995</v>
      </c>
      <c r="R57" s="8">
        <v>527.4</v>
      </c>
      <c r="S57" s="8">
        <v>546.5</v>
      </c>
      <c r="T57" s="8">
        <v>512.09999999999991</v>
      </c>
      <c r="U57" s="8">
        <v>545.4</v>
      </c>
      <c r="V57" s="8">
        <v>515.79999999999995</v>
      </c>
      <c r="W57" s="8">
        <v>541.79999999999995</v>
      </c>
      <c r="X57" s="8">
        <v>490.6</v>
      </c>
      <c r="Y57" s="8">
        <v>507.2</v>
      </c>
      <c r="Z57" s="8">
        <v>523.20000000000005</v>
      </c>
      <c r="AA57" s="8">
        <v>527.5</v>
      </c>
      <c r="AB57" s="8">
        <v>515.70000000000005</v>
      </c>
    </row>
    <row r="58" spans="2:28" x14ac:dyDescent="0.3">
      <c r="B58" s="7" t="s">
        <v>445</v>
      </c>
      <c r="C58" s="8">
        <v>451.3</v>
      </c>
      <c r="D58" s="8">
        <v>603.9</v>
      </c>
      <c r="E58" s="8">
        <v>527.70000000000005</v>
      </c>
      <c r="F58" s="8">
        <v>482</v>
      </c>
      <c r="G58" s="8">
        <v>549</v>
      </c>
      <c r="H58" s="8">
        <v>461.5</v>
      </c>
      <c r="I58" s="8">
        <v>522.9</v>
      </c>
      <c r="J58" s="8">
        <v>490.8</v>
      </c>
      <c r="K58" s="8">
        <v>357.6</v>
      </c>
      <c r="L58" s="8">
        <v>521.90000000000009</v>
      </c>
      <c r="M58" s="8">
        <v>491.9</v>
      </c>
      <c r="N58" s="8">
        <v>534.29999999999995</v>
      </c>
      <c r="O58" s="8">
        <v>500.3</v>
      </c>
      <c r="P58" s="8">
        <v>580.79999999999995</v>
      </c>
      <c r="Q58" s="8">
        <v>510.6</v>
      </c>
      <c r="R58" s="8">
        <v>483.8</v>
      </c>
      <c r="S58" s="8">
        <v>506.7</v>
      </c>
      <c r="T58" s="8">
        <v>496.5</v>
      </c>
      <c r="U58" s="8">
        <v>496.1</v>
      </c>
      <c r="V58" s="8">
        <v>484.9</v>
      </c>
      <c r="W58" s="8">
        <v>514.70000000000005</v>
      </c>
      <c r="X58" s="8">
        <v>471.2</v>
      </c>
      <c r="Y58" s="8">
        <v>487.1</v>
      </c>
      <c r="Z58" s="8">
        <v>497.7</v>
      </c>
      <c r="AA58" s="8">
        <v>493.1</v>
      </c>
      <c r="AB58" s="8">
        <v>490.2</v>
      </c>
    </row>
    <row r="59" spans="2:28" x14ac:dyDescent="0.3">
      <c r="B59" s="7" t="s">
        <v>444</v>
      </c>
      <c r="C59" s="8">
        <v>450</v>
      </c>
      <c r="D59" s="8">
        <v>597.70000000000005</v>
      </c>
      <c r="E59" s="8">
        <v>536.9</v>
      </c>
      <c r="F59" s="8">
        <v>481.4</v>
      </c>
      <c r="G59" s="8">
        <v>548.29999999999995</v>
      </c>
      <c r="H59" s="8">
        <v>461.4</v>
      </c>
      <c r="I59" s="8">
        <v>537.1</v>
      </c>
      <c r="J59" s="8">
        <v>491.7</v>
      </c>
      <c r="K59" s="8">
        <v>360.6</v>
      </c>
      <c r="L59" s="8">
        <v>515.20000000000005</v>
      </c>
      <c r="M59" s="8">
        <v>490.7</v>
      </c>
      <c r="N59" s="8">
        <v>532.1</v>
      </c>
      <c r="O59" s="8">
        <v>500.8</v>
      </c>
      <c r="P59" s="8">
        <v>579.29999999999995</v>
      </c>
      <c r="Q59" s="8">
        <v>507.8</v>
      </c>
      <c r="R59" s="8">
        <v>478.5</v>
      </c>
      <c r="S59" s="8">
        <v>503.4</v>
      </c>
      <c r="T59" s="8">
        <v>493.5</v>
      </c>
      <c r="U59" s="8">
        <v>491.6</v>
      </c>
      <c r="V59" s="8">
        <v>482.8</v>
      </c>
      <c r="W59" s="8">
        <v>512.20000000000005</v>
      </c>
      <c r="X59" s="8">
        <v>470</v>
      </c>
      <c r="Y59" s="8">
        <v>484.5</v>
      </c>
      <c r="Z59" s="8">
        <v>495.6</v>
      </c>
      <c r="AA59" s="8">
        <v>489</v>
      </c>
      <c r="AB59" s="8">
        <v>487.9</v>
      </c>
    </row>
    <row r="60" spans="2:28" x14ac:dyDescent="0.3">
      <c r="B60" s="7" t="s">
        <v>269</v>
      </c>
      <c r="C60" s="8">
        <v>471</v>
      </c>
      <c r="D60" s="8">
        <v>640.9</v>
      </c>
      <c r="E60" s="8">
        <v>526.1</v>
      </c>
      <c r="F60" s="8">
        <v>500</v>
      </c>
      <c r="G60" s="8">
        <v>582.79999999999995</v>
      </c>
      <c r="H60" s="8">
        <v>523.29999999999995</v>
      </c>
      <c r="I60" s="8">
        <v>559.20000000000005</v>
      </c>
      <c r="J60" s="8">
        <v>492.7</v>
      </c>
      <c r="K60" s="8">
        <v>360.7</v>
      </c>
      <c r="L60" s="8">
        <v>568.1</v>
      </c>
      <c r="M60" s="8">
        <v>502.7</v>
      </c>
      <c r="N60" s="8">
        <v>556</v>
      </c>
      <c r="O60" s="8">
        <v>526.9</v>
      </c>
      <c r="P60" s="8">
        <v>586.4</v>
      </c>
      <c r="Q60" s="8">
        <v>533</v>
      </c>
      <c r="R60" s="8">
        <v>510.3</v>
      </c>
      <c r="S60" s="8">
        <v>529.6</v>
      </c>
      <c r="T60" s="8">
        <v>503.40000000000003</v>
      </c>
      <c r="U60" s="8">
        <v>538.70000000000005</v>
      </c>
      <c r="V60" s="8">
        <v>501.8</v>
      </c>
      <c r="W60" s="8">
        <v>526.6</v>
      </c>
      <c r="X60" s="8">
        <v>485.3</v>
      </c>
      <c r="Y60" s="8">
        <v>499.5</v>
      </c>
      <c r="Z60" s="8">
        <v>515.20000000000005</v>
      </c>
      <c r="AA60" s="8">
        <v>509.2</v>
      </c>
      <c r="AB60" s="8">
        <v>504.9</v>
      </c>
    </row>
    <row r="61" spans="2:28" x14ac:dyDescent="0.3">
      <c r="B61" s="7" t="s">
        <v>270</v>
      </c>
      <c r="C61" s="8">
        <v>466.3</v>
      </c>
      <c r="D61" s="8">
        <v>660</v>
      </c>
      <c r="E61" s="8">
        <v>513.20000000000005</v>
      </c>
      <c r="F61" s="8">
        <v>497.6</v>
      </c>
      <c r="G61" s="8">
        <v>597.6</v>
      </c>
      <c r="H61" s="8">
        <v>509.6</v>
      </c>
      <c r="I61" s="8">
        <v>561.1</v>
      </c>
      <c r="J61" s="8">
        <v>492.5</v>
      </c>
      <c r="K61" s="8">
        <v>360.4</v>
      </c>
      <c r="L61" s="8">
        <v>559.5</v>
      </c>
      <c r="M61" s="8">
        <v>501.2</v>
      </c>
      <c r="N61" s="8">
        <v>552.1</v>
      </c>
      <c r="O61" s="8">
        <v>526.6</v>
      </c>
      <c r="P61" s="8">
        <v>585.5</v>
      </c>
      <c r="Q61" s="8">
        <v>529.4</v>
      </c>
      <c r="R61" s="8">
        <v>506</v>
      </c>
      <c r="S61" s="8">
        <v>525.79999999999995</v>
      </c>
      <c r="T61" s="8">
        <v>500.40000000000003</v>
      </c>
      <c r="U61" s="8">
        <v>527.6</v>
      </c>
      <c r="V61" s="8">
        <v>498.8</v>
      </c>
      <c r="W61" s="8">
        <v>524.5</v>
      </c>
      <c r="X61" s="8">
        <v>483.8</v>
      </c>
      <c r="Y61" s="8">
        <v>497.9</v>
      </c>
      <c r="Z61" s="8">
        <v>508.1</v>
      </c>
      <c r="AA61" s="8">
        <v>508.1</v>
      </c>
      <c r="AB61" s="8">
        <v>502.3</v>
      </c>
    </row>
    <row r="62" spans="2:28" x14ac:dyDescent="0.3">
      <c r="B62" s="7" t="s">
        <v>446</v>
      </c>
      <c r="C62" s="8">
        <v>455.2</v>
      </c>
      <c r="D62" s="8">
        <v>634.5</v>
      </c>
      <c r="E62" s="8">
        <v>503.4</v>
      </c>
      <c r="F62" s="8">
        <v>486.8</v>
      </c>
      <c r="G62" s="8">
        <v>577.70000000000005</v>
      </c>
      <c r="H62" s="8">
        <v>473.1</v>
      </c>
      <c r="I62" s="8">
        <v>511.1</v>
      </c>
      <c r="J62" s="8">
        <v>491.5</v>
      </c>
      <c r="K62" s="8">
        <v>357.2</v>
      </c>
      <c r="L62" s="8">
        <v>530.79999999999995</v>
      </c>
      <c r="M62" s="8">
        <v>493.6</v>
      </c>
      <c r="N62" s="8">
        <v>538.20000000000005</v>
      </c>
      <c r="O62" s="8">
        <v>506.5</v>
      </c>
      <c r="P62" s="8">
        <v>583.5</v>
      </c>
      <c r="Q62" s="8">
        <v>514.6</v>
      </c>
      <c r="R62" s="8">
        <v>490.4</v>
      </c>
      <c r="S62" s="8">
        <v>511.1</v>
      </c>
      <c r="T62" s="8">
        <v>495.90000000000003</v>
      </c>
      <c r="U62" s="8">
        <v>500.6</v>
      </c>
      <c r="V62" s="8">
        <v>487.9</v>
      </c>
      <c r="W62" s="8">
        <v>517.20000000000005</v>
      </c>
      <c r="X62" s="8">
        <v>474.1</v>
      </c>
      <c r="Y62" s="8">
        <v>490.7</v>
      </c>
      <c r="Z62" s="8">
        <v>499.3</v>
      </c>
      <c r="AA62" s="8">
        <v>501.4</v>
      </c>
      <c r="AB62" s="8">
        <v>493.5</v>
      </c>
    </row>
    <row r="63" spans="2:28" x14ac:dyDescent="0.3">
      <c r="B63" s="7" t="s">
        <v>271</v>
      </c>
      <c r="C63" s="8">
        <v>463.7</v>
      </c>
      <c r="D63" s="8">
        <v>652.9</v>
      </c>
      <c r="E63" s="8">
        <v>487.9</v>
      </c>
      <c r="F63" s="8">
        <v>494.9</v>
      </c>
      <c r="G63" s="8">
        <v>601.79999999999995</v>
      </c>
      <c r="H63" s="8">
        <v>513.5</v>
      </c>
      <c r="I63" s="8">
        <v>538.5</v>
      </c>
      <c r="J63" s="8">
        <v>493.8</v>
      </c>
      <c r="K63" s="8">
        <v>359.8</v>
      </c>
      <c r="L63" s="8">
        <v>552.9</v>
      </c>
      <c r="M63" s="8">
        <v>498.8</v>
      </c>
      <c r="N63" s="8">
        <v>547.79999999999995</v>
      </c>
      <c r="O63" s="8">
        <v>521.6</v>
      </c>
      <c r="P63" s="8">
        <v>584.5</v>
      </c>
      <c r="Q63" s="8">
        <v>524.9</v>
      </c>
      <c r="R63" s="8">
        <v>501.5</v>
      </c>
      <c r="S63" s="8">
        <v>521.4</v>
      </c>
      <c r="T63" s="8">
        <v>502.5</v>
      </c>
      <c r="U63" s="8">
        <v>523.4</v>
      </c>
      <c r="V63" s="8">
        <v>495.2</v>
      </c>
      <c r="W63" s="8">
        <v>522.6</v>
      </c>
      <c r="X63" s="8">
        <v>489.5</v>
      </c>
      <c r="Y63" s="8">
        <v>495.9</v>
      </c>
      <c r="Z63" s="8">
        <v>504.9</v>
      </c>
      <c r="AA63" s="8">
        <v>505.1</v>
      </c>
      <c r="AB63" s="8">
        <v>502.2</v>
      </c>
    </row>
    <row r="64" spans="2:28" x14ac:dyDescent="0.3">
      <c r="B64" s="7" t="s">
        <v>272</v>
      </c>
      <c r="C64" s="8">
        <v>502.7</v>
      </c>
      <c r="D64" s="8">
        <v>630</v>
      </c>
      <c r="E64" s="8">
        <v>544.79999999999995</v>
      </c>
      <c r="F64" s="8">
        <v>516.9</v>
      </c>
      <c r="G64" s="8">
        <v>562.9</v>
      </c>
      <c r="H64" s="8">
        <v>482.4</v>
      </c>
      <c r="I64" s="8">
        <v>560.20000000000005</v>
      </c>
      <c r="J64" s="8">
        <v>511.7</v>
      </c>
      <c r="K64" s="8">
        <v>367</v>
      </c>
      <c r="L64" s="8">
        <v>606.40000000000009</v>
      </c>
      <c r="M64" s="8">
        <v>508.9</v>
      </c>
      <c r="N64" s="8">
        <v>568.79999999999995</v>
      </c>
      <c r="O64" s="8">
        <v>536.20000000000005</v>
      </c>
      <c r="P64" s="8">
        <v>593</v>
      </c>
      <c r="Q64" s="8">
        <v>547</v>
      </c>
      <c r="R64" s="8">
        <v>524.9</v>
      </c>
      <c r="S64" s="8">
        <v>543.70000000000005</v>
      </c>
      <c r="T64" s="8">
        <v>515.40000000000009</v>
      </c>
      <c r="U64" s="8">
        <v>543.5</v>
      </c>
      <c r="V64" s="8">
        <v>513.79999999999995</v>
      </c>
      <c r="W64" s="8">
        <v>537.9</v>
      </c>
      <c r="X64" s="8">
        <v>489.4</v>
      </c>
      <c r="Y64" s="8">
        <v>506</v>
      </c>
      <c r="Z64" s="8">
        <v>522.1</v>
      </c>
      <c r="AA64" s="8">
        <v>520.79999999999995</v>
      </c>
      <c r="AB64" s="8">
        <v>513.1</v>
      </c>
    </row>
    <row r="65" spans="1:28" x14ac:dyDescent="0.3">
      <c r="B65" s="7" t="s">
        <v>273</v>
      </c>
      <c r="C65" s="8">
        <v>496.3</v>
      </c>
      <c r="D65" s="8">
        <v>634.6</v>
      </c>
      <c r="E65" s="8">
        <v>513.1</v>
      </c>
      <c r="F65" s="8">
        <v>512.79999999999995</v>
      </c>
      <c r="G65" s="8">
        <v>555.79999999999995</v>
      </c>
      <c r="H65" s="8">
        <v>491.7</v>
      </c>
      <c r="I65" s="8">
        <v>613.1</v>
      </c>
      <c r="J65" s="8">
        <v>509.4</v>
      </c>
      <c r="K65" s="8">
        <v>366.4</v>
      </c>
      <c r="L65" s="8">
        <v>597.9</v>
      </c>
      <c r="M65" s="8">
        <v>507.3</v>
      </c>
      <c r="N65" s="8">
        <v>565.4</v>
      </c>
      <c r="O65" s="8">
        <v>540.29999999999995</v>
      </c>
      <c r="P65" s="8">
        <v>591.29999999999995</v>
      </c>
      <c r="Q65" s="8">
        <v>543.5</v>
      </c>
      <c r="R65" s="8">
        <v>522.29999999999995</v>
      </c>
      <c r="S65" s="8">
        <v>540.5</v>
      </c>
      <c r="T65" s="8">
        <v>513.59999999999991</v>
      </c>
      <c r="U65" s="8">
        <v>541.29999999999995</v>
      </c>
      <c r="V65" s="8">
        <v>510.8</v>
      </c>
      <c r="W65" s="8">
        <v>534.6</v>
      </c>
      <c r="X65" s="8">
        <v>489.1</v>
      </c>
      <c r="Y65" s="8">
        <v>505.1</v>
      </c>
      <c r="Z65" s="8">
        <v>521.1</v>
      </c>
      <c r="AA65" s="8">
        <v>516.4</v>
      </c>
      <c r="AB65" s="8">
        <v>511.2</v>
      </c>
    </row>
    <row r="66" spans="1:28" x14ac:dyDescent="0.3">
      <c r="B66" s="7" t="s">
        <v>274</v>
      </c>
      <c r="C66" s="8">
        <v>491.3</v>
      </c>
      <c r="D66" s="8">
        <v>629.6</v>
      </c>
      <c r="E66" s="8">
        <v>509.6</v>
      </c>
      <c r="F66" s="8">
        <v>509.3</v>
      </c>
      <c r="G66" s="8">
        <v>562.1</v>
      </c>
      <c r="H66" s="8">
        <v>497.3</v>
      </c>
      <c r="I66" s="8">
        <v>589.5</v>
      </c>
      <c r="J66" s="8">
        <v>507.3</v>
      </c>
      <c r="K66" s="8">
        <v>365.5</v>
      </c>
      <c r="L66" s="8">
        <v>590</v>
      </c>
      <c r="M66" s="8">
        <v>505.9</v>
      </c>
      <c r="N66" s="8">
        <v>562.6</v>
      </c>
      <c r="O66" s="8">
        <v>535.1</v>
      </c>
      <c r="P66" s="8">
        <v>590.1</v>
      </c>
      <c r="Q66" s="8">
        <v>540.6</v>
      </c>
      <c r="R66" s="8">
        <v>519.29999999999995</v>
      </c>
      <c r="S66" s="8">
        <v>537.4</v>
      </c>
      <c r="T66" s="8">
        <v>508.5</v>
      </c>
      <c r="U66" s="8">
        <v>538.4</v>
      </c>
      <c r="V66" s="8">
        <v>508.1</v>
      </c>
      <c r="W66" s="8">
        <v>531.79999999999995</v>
      </c>
      <c r="X66" s="8">
        <v>487.4</v>
      </c>
      <c r="Y66" s="8">
        <v>503.4</v>
      </c>
      <c r="Z66" s="8">
        <v>520.20000000000005</v>
      </c>
      <c r="AA66" s="8">
        <v>512.79999999999995</v>
      </c>
      <c r="AB66" s="8">
        <v>508.9</v>
      </c>
    </row>
    <row r="67" spans="1:28" x14ac:dyDescent="0.3">
      <c r="B67" s="7" t="s">
        <v>275</v>
      </c>
      <c r="C67" s="8">
        <v>521.9</v>
      </c>
      <c r="D67" s="8">
        <v>629.9</v>
      </c>
      <c r="E67" s="8">
        <v>509.9</v>
      </c>
      <c r="F67" s="8">
        <v>535.4</v>
      </c>
      <c r="G67" s="8">
        <v>522.1</v>
      </c>
      <c r="H67" s="8">
        <v>529.20000000000005</v>
      </c>
      <c r="I67" s="8">
        <v>478.1</v>
      </c>
      <c r="J67" s="8">
        <v>520.9</v>
      </c>
      <c r="K67" s="8">
        <v>364.8</v>
      </c>
      <c r="L67" s="8">
        <v>636.20000000000005</v>
      </c>
      <c r="M67" s="8">
        <v>516.6</v>
      </c>
      <c r="N67" s="8">
        <v>581</v>
      </c>
      <c r="O67" s="8">
        <v>535.5</v>
      </c>
      <c r="P67" s="8">
        <v>603.6</v>
      </c>
      <c r="Q67" s="8">
        <v>558.6</v>
      </c>
      <c r="R67" s="8">
        <v>534.20000000000005</v>
      </c>
      <c r="S67" s="8">
        <v>554.79999999999995</v>
      </c>
      <c r="T67" s="8">
        <v>525.59999999999991</v>
      </c>
      <c r="U67" s="8">
        <v>545.29999999999995</v>
      </c>
      <c r="V67" s="8">
        <v>523.29999999999995</v>
      </c>
      <c r="W67" s="8">
        <v>553.70000000000005</v>
      </c>
      <c r="X67" s="8">
        <v>494</v>
      </c>
      <c r="Y67" s="8">
        <v>512.70000000000005</v>
      </c>
      <c r="Z67" s="8">
        <v>530</v>
      </c>
      <c r="AA67" s="8">
        <v>552.20000000000005</v>
      </c>
      <c r="AB67" s="8">
        <v>524.79999999999995</v>
      </c>
    </row>
    <row r="68" spans="1:28" x14ac:dyDescent="0.3">
      <c r="B68" s="7" t="s">
        <v>276</v>
      </c>
      <c r="C68" s="8">
        <v>523.29999999999995</v>
      </c>
      <c r="D68" s="8">
        <v>625.1</v>
      </c>
      <c r="E68" s="8">
        <v>526.29999999999995</v>
      </c>
      <c r="F68" s="8">
        <v>532.20000000000005</v>
      </c>
      <c r="G68" s="8">
        <v>534.9</v>
      </c>
      <c r="H68" s="8">
        <v>508.8</v>
      </c>
      <c r="I68" s="8">
        <v>469.4</v>
      </c>
      <c r="J68" s="8">
        <v>513.6</v>
      </c>
      <c r="K68" s="8">
        <v>361</v>
      </c>
      <c r="L68" s="8">
        <v>626.59999999999991</v>
      </c>
      <c r="M68" s="8">
        <v>514.79999999999995</v>
      </c>
      <c r="N68" s="8">
        <v>579.5</v>
      </c>
      <c r="O68" s="8">
        <v>532.5</v>
      </c>
      <c r="P68" s="8">
        <v>600.5</v>
      </c>
      <c r="Q68" s="8">
        <v>556.5</v>
      </c>
      <c r="R68" s="8">
        <v>532.70000000000005</v>
      </c>
      <c r="S68" s="8">
        <v>552.9</v>
      </c>
      <c r="T68" s="8">
        <v>520.5</v>
      </c>
      <c r="U68" s="8">
        <v>546.5</v>
      </c>
      <c r="V68" s="8">
        <v>522</v>
      </c>
      <c r="W68" s="8">
        <v>551.79999999999995</v>
      </c>
      <c r="X68" s="8">
        <v>493</v>
      </c>
      <c r="Y68" s="8">
        <v>511.5</v>
      </c>
      <c r="Z68" s="8">
        <v>526</v>
      </c>
      <c r="AA68" s="8">
        <v>543.1</v>
      </c>
      <c r="AB68" s="8">
        <v>522</v>
      </c>
    </row>
    <row r="69" spans="1:28" x14ac:dyDescent="0.3">
      <c r="B69" s="7" t="s">
        <v>277</v>
      </c>
      <c r="C69" s="8">
        <v>521.1</v>
      </c>
      <c r="D69" s="8">
        <v>634.20000000000005</v>
      </c>
      <c r="E69" s="8">
        <v>584.4</v>
      </c>
      <c r="F69" s="8">
        <v>524.1</v>
      </c>
      <c r="G69" s="8">
        <v>557.79999999999995</v>
      </c>
      <c r="H69" s="8">
        <v>475.1</v>
      </c>
      <c r="I69" s="8">
        <v>472.1</v>
      </c>
      <c r="J69" s="8">
        <v>512.79999999999995</v>
      </c>
      <c r="K69" s="8">
        <v>364.1</v>
      </c>
      <c r="L69" s="8">
        <v>623.20000000000005</v>
      </c>
      <c r="M69" s="8">
        <v>512</v>
      </c>
      <c r="N69" s="8">
        <v>574</v>
      </c>
      <c r="O69" s="8">
        <v>531.20000000000005</v>
      </c>
      <c r="P69" s="8">
        <v>596.70000000000005</v>
      </c>
      <c r="Q69" s="8">
        <v>552.6</v>
      </c>
      <c r="R69" s="8">
        <v>529.20000000000005</v>
      </c>
      <c r="S69" s="8">
        <v>549</v>
      </c>
      <c r="T69" s="8">
        <v>516.29999999999995</v>
      </c>
      <c r="U69" s="8">
        <v>545.29999999999995</v>
      </c>
      <c r="V69" s="8">
        <v>518.1</v>
      </c>
      <c r="W69" s="8">
        <v>545.5</v>
      </c>
      <c r="X69" s="8">
        <v>491.3</v>
      </c>
      <c r="Y69" s="8">
        <v>509.1</v>
      </c>
      <c r="Z69" s="8">
        <v>523.9</v>
      </c>
      <c r="AA69" s="8">
        <v>535.79999999999995</v>
      </c>
      <c r="AB69" s="8">
        <v>518.20000000000005</v>
      </c>
    </row>
    <row r="70" spans="1:28" x14ac:dyDescent="0.3">
      <c r="B70" s="7" t="s">
        <v>278</v>
      </c>
      <c r="C70" s="8">
        <v>523.4</v>
      </c>
      <c r="D70" s="8">
        <v>625.1</v>
      </c>
      <c r="E70" s="8">
        <v>526.29999999999995</v>
      </c>
      <c r="F70" s="8">
        <v>532.20000000000005</v>
      </c>
      <c r="G70" s="8">
        <v>534.70000000000005</v>
      </c>
      <c r="H70" s="8">
        <v>508.8</v>
      </c>
      <c r="I70" s="8">
        <v>469.6</v>
      </c>
      <c r="J70" s="8">
        <v>513.79999999999995</v>
      </c>
      <c r="K70" s="8">
        <v>361</v>
      </c>
      <c r="L70" s="8">
        <v>626.59999999999991</v>
      </c>
      <c r="M70" s="8">
        <v>514.79999999999995</v>
      </c>
      <c r="N70" s="8">
        <v>579.5</v>
      </c>
      <c r="O70" s="8">
        <v>532.6</v>
      </c>
      <c r="P70" s="8">
        <v>600.6</v>
      </c>
      <c r="Q70" s="8">
        <v>556.29999999999995</v>
      </c>
      <c r="R70" s="8">
        <v>532.70000000000005</v>
      </c>
      <c r="S70" s="8">
        <v>552.9</v>
      </c>
      <c r="T70" s="8">
        <v>520.5</v>
      </c>
      <c r="U70" s="8">
        <v>545.9</v>
      </c>
      <c r="V70" s="8">
        <v>522</v>
      </c>
      <c r="W70" s="8">
        <v>551.79999999999995</v>
      </c>
      <c r="X70" s="8">
        <v>493</v>
      </c>
      <c r="Y70" s="8">
        <v>511.5</v>
      </c>
      <c r="Z70" s="8">
        <v>526</v>
      </c>
      <c r="AA70" s="8">
        <v>543.20000000000005</v>
      </c>
      <c r="AB70" s="8">
        <v>522</v>
      </c>
    </row>
    <row r="71" spans="1:28" x14ac:dyDescent="0.3">
      <c r="B71" s="7" t="s">
        <v>279</v>
      </c>
      <c r="C71" s="8">
        <v>521.6</v>
      </c>
      <c r="D71" s="8">
        <v>645.20000000000005</v>
      </c>
      <c r="E71" s="8">
        <v>520.9</v>
      </c>
      <c r="F71" s="8">
        <v>538.5</v>
      </c>
      <c r="G71" s="8">
        <v>507.7</v>
      </c>
      <c r="H71" s="8">
        <v>517</v>
      </c>
      <c r="I71" s="8">
        <v>494.7</v>
      </c>
      <c r="J71" s="8">
        <v>527.4</v>
      </c>
      <c r="K71" s="8">
        <v>368.8</v>
      </c>
      <c r="L71" s="8">
        <v>650.9</v>
      </c>
      <c r="M71" s="8">
        <v>518</v>
      </c>
      <c r="N71" s="8">
        <v>583</v>
      </c>
      <c r="O71" s="8">
        <v>539</v>
      </c>
      <c r="P71" s="8">
        <v>605.1</v>
      </c>
      <c r="Q71" s="8">
        <v>559.79999999999995</v>
      </c>
      <c r="R71" s="8">
        <v>535.70000000000005</v>
      </c>
      <c r="S71" s="8">
        <v>556.29999999999995</v>
      </c>
      <c r="T71" s="8">
        <v>526.79999999999995</v>
      </c>
      <c r="U71" s="8">
        <v>548.70000000000005</v>
      </c>
      <c r="V71" s="8">
        <v>525.1</v>
      </c>
      <c r="W71" s="8">
        <v>555.70000000000005</v>
      </c>
      <c r="X71" s="8">
        <v>494.9</v>
      </c>
      <c r="Y71" s="8">
        <v>514.20000000000005</v>
      </c>
      <c r="Z71" s="8">
        <v>532.20000000000005</v>
      </c>
      <c r="AA71" s="8">
        <v>555.70000000000005</v>
      </c>
      <c r="AB71" s="8">
        <v>526.79999999999995</v>
      </c>
    </row>
    <row r="72" spans="1:28" x14ac:dyDescent="0.3">
      <c r="B72" s="35" t="s">
        <v>524</v>
      </c>
      <c r="C72" s="22">
        <f t="shared" ref="C72:AB72" si="0">CORREL(C43:C71,$AB$75:$AB$103)</f>
        <v>0.32749955631808675</v>
      </c>
      <c r="D72" s="22">
        <f t="shared" si="0"/>
        <v>0.53285711579244477</v>
      </c>
      <c r="E72" s="22">
        <f t="shared" si="0"/>
        <v>0.20060173701838008</v>
      </c>
      <c r="F72" s="22">
        <f t="shared" si="0"/>
        <v>0.38759628450345035</v>
      </c>
      <c r="G72" s="22">
        <f t="shared" si="0"/>
        <v>0.56952806112539445</v>
      </c>
      <c r="H72" s="22">
        <f t="shared" si="0"/>
        <v>0.22815464611595046</v>
      </c>
      <c r="I72" s="22">
        <f t="shared" si="0"/>
        <v>0.29524778433356735</v>
      </c>
      <c r="J72" s="22">
        <f t="shared" si="0"/>
        <v>0.23060248264098085</v>
      </c>
      <c r="K72" s="22">
        <f t="shared" si="0"/>
        <v>0.52342062313177906</v>
      </c>
      <c r="L72" s="22">
        <f t="shared" si="0"/>
        <v>0.38399984107370522</v>
      </c>
      <c r="M72" s="22">
        <f t="shared" si="0"/>
        <v>0.51979515613468763</v>
      </c>
      <c r="N72" s="22">
        <f t="shared" si="0"/>
        <v>0.49065754077910345</v>
      </c>
      <c r="O72" s="22">
        <f t="shared" si="0"/>
        <v>0.53022457882502272</v>
      </c>
      <c r="P72" s="22">
        <f t="shared" si="0"/>
        <v>0.38958462874380384</v>
      </c>
      <c r="Q72" s="22">
        <f t="shared" si="0"/>
        <v>0.52255425167777647</v>
      </c>
      <c r="R72" s="22">
        <f t="shared" si="0"/>
        <v>0.53913478450477015</v>
      </c>
      <c r="S72" s="22">
        <f t="shared" si="0"/>
        <v>0.52548398007231767</v>
      </c>
      <c r="T72" s="22">
        <f t="shared" si="0"/>
        <v>0.42657623362212044</v>
      </c>
      <c r="U72" s="22">
        <f t="shared" si="0"/>
        <v>0.54097084992388278</v>
      </c>
      <c r="V72" s="22">
        <f t="shared" si="0"/>
        <v>0.51431000672920257</v>
      </c>
      <c r="W72" s="22">
        <f t="shared" si="0"/>
        <v>0.48265428503978697</v>
      </c>
      <c r="X72" s="22">
        <f t="shared" si="0"/>
        <v>0.57960375842287171</v>
      </c>
      <c r="Y72" s="22">
        <f t="shared" si="0"/>
        <v>0.56046982648690014</v>
      </c>
      <c r="Z72" s="22">
        <f t="shared" si="0"/>
        <v>0.46713924592805273</v>
      </c>
      <c r="AA72" s="22">
        <f t="shared" si="0"/>
        <v>0.41006926271788668</v>
      </c>
      <c r="AB72" s="22">
        <f t="shared" si="0"/>
        <v>0.51551774665966221</v>
      </c>
    </row>
    <row r="74" spans="1:28" x14ac:dyDescent="0.3">
      <c r="A74" s="69" t="s">
        <v>522</v>
      </c>
      <c r="B74" s="69" t="s">
        <v>3</v>
      </c>
      <c r="C74" s="69" t="s">
        <v>4</v>
      </c>
      <c r="D74" s="69" t="s">
        <v>5</v>
      </c>
      <c r="E74" s="69" t="s">
        <v>6</v>
      </c>
      <c r="F74" s="69" t="s">
        <v>7</v>
      </c>
      <c r="G74" s="69" t="s">
        <v>8</v>
      </c>
      <c r="H74" s="69" t="s">
        <v>9</v>
      </c>
      <c r="I74" s="69" t="s">
        <v>10</v>
      </c>
      <c r="J74" s="69" t="s">
        <v>11</v>
      </c>
      <c r="K74" s="69" t="s">
        <v>12</v>
      </c>
      <c r="L74" s="69" t="s">
        <v>13</v>
      </c>
      <c r="M74" s="69" t="s">
        <v>14</v>
      </c>
      <c r="N74" s="69" t="s">
        <v>15</v>
      </c>
      <c r="O74" s="69" t="s">
        <v>16</v>
      </c>
      <c r="P74" s="69" t="s">
        <v>17</v>
      </c>
      <c r="Q74" s="69" t="s">
        <v>18</v>
      </c>
      <c r="R74" s="69" t="s">
        <v>19</v>
      </c>
      <c r="S74" s="69" t="s">
        <v>20</v>
      </c>
      <c r="T74" s="69" t="s">
        <v>21</v>
      </c>
      <c r="U74" s="69" t="s">
        <v>22</v>
      </c>
      <c r="V74" s="69" t="s">
        <v>23</v>
      </c>
      <c r="W74" s="69" t="s">
        <v>24</v>
      </c>
      <c r="X74" s="69" t="s">
        <v>25</v>
      </c>
      <c r="Y74" s="69" t="s">
        <v>26</v>
      </c>
      <c r="Z74" s="69" t="s">
        <v>27</v>
      </c>
      <c r="AA74" s="69" t="s">
        <v>28</v>
      </c>
      <c r="AB74" s="69" t="s">
        <v>523</v>
      </c>
    </row>
    <row r="75" spans="1:28" x14ac:dyDescent="0.3">
      <c r="A75" s="25" t="s">
        <v>432</v>
      </c>
      <c r="B75" s="25">
        <f>VLOOKUP($A75,$B$43:$AC$71,COLUMN(B$1),FALSE)</f>
        <v>436.3</v>
      </c>
      <c r="C75" s="25">
        <f t="shared" ref="C75:AA85" si="1">VLOOKUP($A75,$B$43:$AC$71,COLUMN(C$1),FALSE)</f>
        <v>572.4</v>
      </c>
      <c r="D75" s="25">
        <f t="shared" si="1"/>
        <v>527.1</v>
      </c>
      <c r="E75" s="25">
        <f t="shared" si="1"/>
        <v>462.5</v>
      </c>
      <c r="F75" s="25">
        <f t="shared" si="1"/>
        <v>449.8</v>
      </c>
      <c r="G75" s="25">
        <f t="shared" si="1"/>
        <v>449.2</v>
      </c>
      <c r="H75" s="25">
        <f t="shared" si="1"/>
        <v>588.79999999999995</v>
      </c>
      <c r="I75" s="25">
        <f t="shared" si="1"/>
        <v>482</v>
      </c>
      <c r="J75" s="25">
        <f t="shared" si="1"/>
        <v>344.7</v>
      </c>
      <c r="K75" s="25">
        <f t="shared" si="1"/>
        <v>491.5</v>
      </c>
      <c r="L75" s="25">
        <f t="shared" si="1"/>
        <v>453.8</v>
      </c>
      <c r="M75" s="25">
        <f t="shared" si="1"/>
        <v>497.1</v>
      </c>
      <c r="N75" s="25">
        <f t="shared" si="1"/>
        <v>484</v>
      </c>
      <c r="O75" s="25">
        <f t="shared" si="1"/>
        <v>562.9</v>
      </c>
      <c r="P75" s="25">
        <f t="shared" si="1"/>
        <v>465.5</v>
      </c>
      <c r="Q75" s="25">
        <f t="shared" si="1"/>
        <v>435.8</v>
      </c>
      <c r="R75" s="25">
        <f t="shared" si="1"/>
        <v>461.2</v>
      </c>
      <c r="S75" s="25">
        <f t="shared" si="1"/>
        <v>473.09999999999997</v>
      </c>
      <c r="T75" s="25">
        <f t="shared" si="1"/>
        <v>441.7</v>
      </c>
      <c r="U75" s="25">
        <f t="shared" si="1"/>
        <v>449.6</v>
      </c>
      <c r="V75" s="25">
        <f t="shared" si="1"/>
        <v>475.9</v>
      </c>
      <c r="W75" s="25">
        <f t="shared" si="1"/>
        <v>426.3</v>
      </c>
      <c r="X75" s="25">
        <f t="shared" si="1"/>
        <v>450.1</v>
      </c>
      <c r="Y75" s="25">
        <f t="shared" si="1"/>
        <v>478.8</v>
      </c>
      <c r="Z75" s="25">
        <f t="shared" si="1"/>
        <v>470.7</v>
      </c>
      <c r="AA75" s="25">
        <f t="shared" si="1"/>
        <v>455.4</v>
      </c>
      <c r="AB75" s="25">
        <v>54.79</v>
      </c>
    </row>
    <row r="76" spans="1:28" x14ac:dyDescent="0.3">
      <c r="A76" s="25" t="s">
        <v>433</v>
      </c>
      <c r="B76" s="25">
        <f t="shared" ref="B76:Q101" si="2">VLOOKUP($A76,$B$43:$AC$71,COLUMN(B$1),FALSE)</f>
        <v>434.7</v>
      </c>
      <c r="C76" s="25">
        <f t="shared" si="1"/>
        <v>561.70000000000005</v>
      </c>
      <c r="D76" s="25">
        <f t="shared" si="1"/>
        <v>506.6</v>
      </c>
      <c r="E76" s="25">
        <f t="shared" si="1"/>
        <v>464.2</v>
      </c>
      <c r="F76" s="25">
        <f t="shared" si="1"/>
        <v>473.1</v>
      </c>
      <c r="G76" s="25">
        <f t="shared" si="1"/>
        <v>452.5</v>
      </c>
      <c r="H76" s="25">
        <f t="shared" si="1"/>
        <v>489.9</v>
      </c>
      <c r="I76" s="25">
        <f t="shared" si="1"/>
        <v>476.9</v>
      </c>
      <c r="J76" s="25">
        <f t="shared" si="1"/>
        <v>339.5</v>
      </c>
      <c r="K76" s="25">
        <f t="shared" si="1"/>
        <v>491.7</v>
      </c>
      <c r="L76" s="25">
        <f t="shared" si="1"/>
        <v>464.7</v>
      </c>
      <c r="M76" s="25">
        <f t="shared" si="1"/>
        <v>502.7</v>
      </c>
      <c r="N76" s="25">
        <f t="shared" si="1"/>
        <v>472.4</v>
      </c>
      <c r="O76" s="25">
        <f t="shared" si="1"/>
        <v>568.1</v>
      </c>
      <c r="P76" s="25">
        <f t="shared" si="1"/>
        <v>470.5</v>
      </c>
      <c r="Q76" s="25">
        <f t="shared" si="1"/>
        <v>439.5</v>
      </c>
      <c r="R76" s="25">
        <f t="shared" si="1"/>
        <v>466</v>
      </c>
      <c r="S76" s="25">
        <f t="shared" si="1"/>
        <v>479.40000000000003</v>
      </c>
      <c r="T76" s="25">
        <f t="shared" si="1"/>
        <v>455.9</v>
      </c>
      <c r="U76" s="25">
        <f t="shared" si="1"/>
        <v>452.2</v>
      </c>
      <c r="V76" s="25">
        <f t="shared" si="1"/>
        <v>481.9</v>
      </c>
      <c r="W76" s="25">
        <f t="shared" si="1"/>
        <v>435.8</v>
      </c>
      <c r="X76" s="25">
        <f t="shared" si="1"/>
        <v>455.8</v>
      </c>
      <c r="Y76" s="25">
        <f t="shared" si="1"/>
        <v>479.7</v>
      </c>
      <c r="Z76" s="25">
        <f t="shared" si="1"/>
        <v>467.7</v>
      </c>
      <c r="AA76" s="25">
        <f t="shared" si="1"/>
        <v>459.9</v>
      </c>
      <c r="AB76" s="25">
        <v>61.22</v>
      </c>
    </row>
    <row r="77" spans="1:28" x14ac:dyDescent="0.3">
      <c r="A77" s="25" t="s">
        <v>434</v>
      </c>
      <c r="B77" s="25">
        <f t="shared" si="2"/>
        <v>434.1</v>
      </c>
      <c r="C77" s="25">
        <f t="shared" si="1"/>
        <v>579.1</v>
      </c>
      <c r="D77" s="25">
        <f t="shared" si="1"/>
        <v>491.7</v>
      </c>
      <c r="E77" s="25">
        <f t="shared" si="1"/>
        <v>465</v>
      </c>
      <c r="F77" s="25">
        <f t="shared" si="1"/>
        <v>488.5</v>
      </c>
      <c r="G77" s="25">
        <f t="shared" si="1"/>
        <v>461.5</v>
      </c>
      <c r="H77" s="25">
        <f t="shared" si="1"/>
        <v>456.6</v>
      </c>
      <c r="I77" s="25">
        <f t="shared" si="1"/>
        <v>480.1</v>
      </c>
      <c r="J77" s="25">
        <f t="shared" si="1"/>
        <v>338.6</v>
      </c>
      <c r="K77" s="25">
        <f t="shared" si="1"/>
        <v>490.1</v>
      </c>
      <c r="L77" s="25">
        <f t="shared" si="1"/>
        <v>467.8</v>
      </c>
      <c r="M77" s="25">
        <f t="shared" si="1"/>
        <v>504.9</v>
      </c>
      <c r="N77" s="25">
        <f t="shared" si="1"/>
        <v>471.6</v>
      </c>
      <c r="O77" s="25">
        <f t="shared" si="1"/>
        <v>567.70000000000005</v>
      </c>
      <c r="P77" s="25">
        <f t="shared" si="1"/>
        <v>472.5</v>
      </c>
      <c r="Q77" s="25">
        <f t="shared" si="1"/>
        <v>441</v>
      </c>
      <c r="R77" s="25">
        <f t="shared" si="1"/>
        <v>467.9</v>
      </c>
      <c r="S77" s="25">
        <f t="shared" si="1"/>
        <v>479.70000000000005</v>
      </c>
      <c r="T77" s="25">
        <f t="shared" si="1"/>
        <v>466.3</v>
      </c>
      <c r="U77" s="25">
        <f t="shared" si="1"/>
        <v>453.2</v>
      </c>
      <c r="V77" s="25">
        <f t="shared" si="1"/>
        <v>483.2</v>
      </c>
      <c r="W77" s="25">
        <f t="shared" si="1"/>
        <v>439.2</v>
      </c>
      <c r="X77" s="25">
        <f t="shared" si="1"/>
        <v>459</v>
      </c>
      <c r="Y77" s="25">
        <f t="shared" si="1"/>
        <v>481.6</v>
      </c>
      <c r="Z77" s="25">
        <f t="shared" si="1"/>
        <v>461.8</v>
      </c>
      <c r="AA77" s="25">
        <f t="shared" si="1"/>
        <v>461.1</v>
      </c>
      <c r="AB77" s="25">
        <v>64.73</v>
      </c>
    </row>
    <row r="78" spans="1:28" x14ac:dyDescent="0.3">
      <c r="A78" s="25" t="s">
        <v>435</v>
      </c>
      <c r="B78" s="25">
        <f t="shared" si="2"/>
        <v>434.6</v>
      </c>
      <c r="C78" s="25">
        <f t="shared" si="1"/>
        <v>596</v>
      </c>
      <c r="D78" s="25">
        <f t="shared" si="1"/>
        <v>494.4</v>
      </c>
      <c r="E78" s="25">
        <f t="shared" si="1"/>
        <v>466.4</v>
      </c>
      <c r="F78" s="25">
        <f t="shared" si="1"/>
        <v>506.7</v>
      </c>
      <c r="G78" s="25">
        <f t="shared" si="1"/>
        <v>493.8</v>
      </c>
      <c r="H78" s="25">
        <f t="shared" si="1"/>
        <v>440.8</v>
      </c>
      <c r="I78" s="25">
        <f t="shared" si="1"/>
        <v>485.6</v>
      </c>
      <c r="J78" s="25">
        <f t="shared" si="1"/>
        <v>340.1</v>
      </c>
      <c r="K78" s="25">
        <f t="shared" si="1"/>
        <v>491.1</v>
      </c>
      <c r="L78" s="25">
        <f t="shared" si="1"/>
        <v>471</v>
      </c>
      <c r="M78" s="25">
        <f t="shared" si="1"/>
        <v>507.1</v>
      </c>
      <c r="N78" s="25">
        <f t="shared" si="1"/>
        <v>475.6</v>
      </c>
      <c r="O78" s="25">
        <f t="shared" si="1"/>
        <v>570</v>
      </c>
      <c r="P78" s="25">
        <f t="shared" si="1"/>
        <v>475.4</v>
      </c>
      <c r="Q78" s="25">
        <f t="shared" si="1"/>
        <v>442.9</v>
      </c>
      <c r="R78" s="25">
        <f t="shared" si="1"/>
        <v>470.6</v>
      </c>
      <c r="S78" s="25">
        <f t="shared" si="1"/>
        <v>484.20000000000005</v>
      </c>
      <c r="T78" s="25">
        <f t="shared" si="1"/>
        <v>466.5</v>
      </c>
      <c r="U78" s="25">
        <f t="shared" si="1"/>
        <v>454.9</v>
      </c>
      <c r="V78" s="25">
        <f t="shared" si="1"/>
        <v>485.1</v>
      </c>
      <c r="W78" s="25">
        <f t="shared" si="1"/>
        <v>440.4</v>
      </c>
      <c r="X78" s="25">
        <f t="shared" si="1"/>
        <v>460.9</v>
      </c>
      <c r="Y78" s="25">
        <f t="shared" si="1"/>
        <v>482</v>
      </c>
      <c r="Z78" s="25">
        <f t="shared" si="1"/>
        <v>466.6</v>
      </c>
      <c r="AA78" s="25">
        <f t="shared" si="1"/>
        <v>462.9</v>
      </c>
      <c r="AB78" s="25">
        <v>63.4</v>
      </c>
    </row>
    <row r="79" spans="1:28" x14ac:dyDescent="0.3">
      <c r="A79" s="25" t="s">
        <v>436</v>
      </c>
      <c r="B79" s="25">
        <f t="shared" si="2"/>
        <v>440.2</v>
      </c>
      <c r="C79" s="25">
        <f t="shared" si="1"/>
        <v>603.29999999999995</v>
      </c>
      <c r="D79" s="25">
        <f t="shared" si="1"/>
        <v>511.9</v>
      </c>
      <c r="E79" s="25">
        <f t="shared" si="1"/>
        <v>468.4</v>
      </c>
      <c r="F79" s="25">
        <f t="shared" si="1"/>
        <v>531.9</v>
      </c>
      <c r="G79" s="25">
        <f t="shared" si="1"/>
        <v>501.9</v>
      </c>
      <c r="H79" s="25">
        <f t="shared" si="1"/>
        <v>452.8</v>
      </c>
      <c r="I79" s="25">
        <f t="shared" si="1"/>
        <v>496.4</v>
      </c>
      <c r="J79" s="25">
        <f t="shared" si="1"/>
        <v>345</v>
      </c>
      <c r="K79" s="25">
        <f t="shared" si="1"/>
        <v>503.09999999999997</v>
      </c>
      <c r="L79" s="25">
        <f t="shared" si="1"/>
        <v>475.9</v>
      </c>
      <c r="M79" s="25">
        <f t="shared" si="1"/>
        <v>511.3</v>
      </c>
      <c r="N79" s="25">
        <f t="shared" si="1"/>
        <v>483.6</v>
      </c>
      <c r="O79" s="25">
        <f t="shared" si="1"/>
        <v>579.70000000000005</v>
      </c>
      <c r="P79" s="25">
        <f t="shared" si="1"/>
        <v>483.6</v>
      </c>
      <c r="Q79" s="25">
        <f t="shared" si="1"/>
        <v>452.9</v>
      </c>
      <c r="R79" s="25">
        <f t="shared" si="1"/>
        <v>479</v>
      </c>
      <c r="S79" s="25">
        <f t="shared" si="1"/>
        <v>484.79999999999995</v>
      </c>
      <c r="T79" s="25">
        <f t="shared" si="1"/>
        <v>476.6</v>
      </c>
      <c r="U79" s="25">
        <f t="shared" si="1"/>
        <v>463.6</v>
      </c>
      <c r="V79" s="25">
        <f t="shared" si="1"/>
        <v>495.3</v>
      </c>
      <c r="W79" s="25">
        <f t="shared" si="1"/>
        <v>447.1</v>
      </c>
      <c r="X79" s="25">
        <f t="shared" si="1"/>
        <v>468.4</v>
      </c>
      <c r="Y79" s="25">
        <f t="shared" si="1"/>
        <v>485.4</v>
      </c>
      <c r="Z79" s="25">
        <f t="shared" si="1"/>
        <v>475.4</v>
      </c>
      <c r="AA79" s="25">
        <f t="shared" si="1"/>
        <v>470.2</v>
      </c>
      <c r="AB79" s="25">
        <v>66.95</v>
      </c>
    </row>
    <row r="80" spans="1:28" x14ac:dyDescent="0.3">
      <c r="A80" s="25" t="s">
        <v>437</v>
      </c>
      <c r="B80" s="25">
        <f t="shared" si="2"/>
        <v>441.5</v>
      </c>
      <c r="C80" s="25">
        <f t="shared" si="1"/>
        <v>607.6</v>
      </c>
      <c r="D80" s="25">
        <f t="shared" si="1"/>
        <v>542.79999999999995</v>
      </c>
      <c r="E80" s="25">
        <f t="shared" si="1"/>
        <v>468.8</v>
      </c>
      <c r="F80" s="25">
        <f t="shared" si="1"/>
        <v>546.29999999999995</v>
      </c>
      <c r="G80" s="25">
        <f t="shared" si="1"/>
        <v>494.7</v>
      </c>
      <c r="H80" s="25">
        <f t="shared" si="1"/>
        <v>476.3</v>
      </c>
      <c r="I80" s="25">
        <f t="shared" si="1"/>
        <v>498.4</v>
      </c>
      <c r="J80" s="25">
        <f t="shared" si="1"/>
        <v>345.8</v>
      </c>
      <c r="K80" s="25">
        <f t="shared" si="1"/>
        <v>504</v>
      </c>
      <c r="L80" s="25">
        <f t="shared" si="1"/>
        <v>477.8</v>
      </c>
      <c r="M80" s="25">
        <f t="shared" si="1"/>
        <v>517.4</v>
      </c>
      <c r="N80" s="25">
        <f t="shared" si="1"/>
        <v>489.3</v>
      </c>
      <c r="O80" s="25">
        <f t="shared" si="1"/>
        <v>575.5</v>
      </c>
      <c r="P80" s="25">
        <f t="shared" si="1"/>
        <v>484.8</v>
      </c>
      <c r="Q80" s="25">
        <f t="shared" si="1"/>
        <v>452.2</v>
      </c>
      <c r="R80" s="25">
        <f t="shared" si="1"/>
        <v>480.1</v>
      </c>
      <c r="S80" s="25">
        <f t="shared" si="1"/>
        <v>481.5</v>
      </c>
      <c r="T80" s="25">
        <f t="shared" si="1"/>
        <v>478</v>
      </c>
      <c r="U80" s="25">
        <f t="shared" si="1"/>
        <v>463.8</v>
      </c>
      <c r="V80" s="25">
        <f t="shared" si="1"/>
        <v>496.8</v>
      </c>
      <c r="W80" s="25">
        <f t="shared" si="1"/>
        <v>452.4</v>
      </c>
      <c r="X80" s="25">
        <f t="shared" si="1"/>
        <v>466</v>
      </c>
      <c r="Y80" s="25">
        <f t="shared" si="1"/>
        <v>486.6</v>
      </c>
      <c r="Z80" s="25">
        <f t="shared" si="1"/>
        <v>476.2</v>
      </c>
      <c r="AA80" s="25">
        <f t="shared" si="1"/>
        <v>472.5</v>
      </c>
      <c r="AB80" s="25">
        <v>71.98</v>
      </c>
    </row>
    <row r="81" spans="1:28" x14ac:dyDescent="0.3">
      <c r="A81" s="25" t="s">
        <v>438</v>
      </c>
      <c r="B81" s="25">
        <f t="shared" si="2"/>
        <v>440.6</v>
      </c>
      <c r="C81" s="25">
        <f t="shared" si="1"/>
        <v>622.20000000000005</v>
      </c>
      <c r="D81" s="25">
        <f t="shared" si="1"/>
        <v>547.6</v>
      </c>
      <c r="E81" s="25">
        <f t="shared" si="1"/>
        <v>472.8</v>
      </c>
      <c r="F81" s="25">
        <f t="shared" si="1"/>
        <v>541.4</v>
      </c>
      <c r="G81" s="25">
        <f t="shared" si="1"/>
        <v>492.5</v>
      </c>
      <c r="H81" s="25">
        <f t="shared" si="1"/>
        <v>503.4</v>
      </c>
      <c r="I81" s="25">
        <f t="shared" si="1"/>
        <v>492.3</v>
      </c>
      <c r="J81" s="25">
        <f t="shared" si="1"/>
        <v>344.1</v>
      </c>
      <c r="K81" s="25">
        <f t="shared" si="1"/>
        <v>503.5</v>
      </c>
      <c r="L81" s="25">
        <f t="shared" si="1"/>
        <v>480.5</v>
      </c>
      <c r="M81" s="25">
        <f t="shared" si="1"/>
        <v>516.70000000000005</v>
      </c>
      <c r="N81" s="25">
        <f t="shared" si="1"/>
        <v>493.6</v>
      </c>
      <c r="O81" s="25">
        <f t="shared" si="1"/>
        <v>576.4</v>
      </c>
      <c r="P81" s="25">
        <f t="shared" si="1"/>
        <v>486.7</v>
      </c>
      <c r="Q81" s="25">
        <f t="shared" si="1"/>
        <v>456.1</v>
      </c>
      <c r="R81" s="25">
        <f t="shared" si="1"/>
        <v>482.2</v>
      </c>
      <c r="S81" s="25">
        <f t="shared" si="1"/>
        <v>484.5</v>
      </c>
      <c r="T81" s="25">
        <f t="shared" si="1"/>
        <v>480.9</v>
      </c>
      <c r="U81" s="25">
        <f t="shared" si="1"/>
        <v>466.8</v>
      </c>
      <c r="V81" s="25">
        <f t="shared" si="1"/>
        <v>498.9</v>
      </c>
      <c r="W81" s="25">
        <f t="shared" si="1"/>
        <v>459.7</v>
      </c>
      <c r="X81" s="25">
        <f t="shared" si="1"/>
        <v>467.2</v>
      </c>
      <c r="Y81" s="25">
        <f t="shared" si="1"/>
        <v>490.7</v>
      </c>
      <c r="Z81" s="25">
        <f t="shared" si="1"/>
        <v>480.1</v>
      </c>
      <c r="AA81" s="25">
        <f t="shared" si="1"/>
        <v>476.8</v>
      </c>
      <c r="AB81" s="25">
        <v>73.540000000000006</v>
      </c>
    </row>
    <row r="82" spans="1:28" x14ac:dyDescent="0.3">
      <c r="A82" s="25" t="s">
        <v>439</v>
      </c>
      <c r="B82" s="25">
        <f t="shared" si="2"/>
        <v>440.8</v>
      </c>
      <c r="C82" s="25">
        <f t="shared" si="1"/>
        <v>613.70000000000005</v>
      </c>
      <c r="D82" s="25">
        <f t="shared" si="1"/>
        <v>523.4</v>
      </c>
      <c r="E82" s="25">
        <f t="shared" si="1"/>
        <v>475.1</v>
      </c>
      <c r="F82" s="25">
        <f t="shared" si="1"/>
        <v>553.9</v>
      </c>
      <c r="G82" s="25">
        <f t="shared" si="1"/>
        <v>473.8</v>
      </c>
      <c r="H82" s="25">
        <f t="shared" si="1"/>
        <v>499.4</v>
      </c>
      <c r="I82" s="25">
        <f t="shared" si="1"/>
        <v>491.4</v>
      </c>
      <c r="J82" s="25">
        <f t="shared" si="1"/>
        <v>355.3</v>
      </c>
      <c r="K82" s="25">
        <f t="shared" si="1"/>
        <v>504.8</v>
      </c>
      <c r="L82" s="25">
        <f t="shared" si="1"/>
        <v>485.1</v>
      </c>
      <c r="M82" s="25">
        <f t="shared" si="1"/>
        <v>520.9</v>
      </c>
      <c r="N82" s="25">
        <f t="shared" si="1"/>
        <v>493.1</v>
      </c>
      <c r="O82" s="25">
        <f t="shared" si="1"/>
        <v>578.79999999999995</v>
      </c>
      <c r="P82" s="25">
        <f t="shared" si="1"/>
        <v>491.3</v>
      </c>
      <c r="Q82" s="25">
        <f t="shared" si="1"/>
        <v>461.5</v>
      </c>
      <c r="R82" s="25">
        <f t="shared" si="1"/>
        <v>486.8</v>
      </c>
      <c r="S82" s="25">
        <f t="shared" si="1"/>
        <v>486.29999999999995</v>
      </c>
      <c r="T82" s="25">
        <f t="shared" si="1"/>
        <v>486.4</v>
      </c>
      <c r="U82" s="25">
        <f t="shared" si="1"/>
        <v>471.6</v>
      </c>
      <c r="V82" s="25">
        <f t="shared" si="1"/>
        <v>502.3</v>
      </c>
      <c r="W82" s="25">
        <f t="shared" si="1"/>
        <v>462.1</v>
      </c>
      <c r="X82" s="25">
        <f t="shared" si="1"/>
        <v>472.4</v>
      </c>
      <c r="Y82" s="25">
        <f t="shared" si="1"/>
        <v>491.7</v>
      </c>
      <c r="Z82" s="25">
        <f t="shared" si="1"/>
        <v>479.9</v>
      </c>
      <c r="AA82" s="25">
        <f t="shared" si="1"/>
        <v>479.3</v>
      </c>
      <c r="AB82" s="25">
        <v>69.8</v>
      </c>
    </row>
    <row r="83" spans="1:28" x14ac:dyDescent="0.3">
      <c r="A83" s="25" t="s">
        <v>440</v>
      </c>
      <c r="B83" s="25">
        <f t="shared" si="2"/>
        <v>441.3</v>
      </c>
      <c r="C83" s="25">
        <f t="shared" si="1"/>
        <v>613.5</v>
      </c>
      <c r="D83" s="25">
        <f t="shared" si="1"/>
        <v>518.9</v>
      </c>
      <c r="E83" s="25">
        <f t="shared" si="1"/>
        <v>475.5</v>
      </c>
      <c r="F83" s="25">
        <f t="shared" si="1"/>
        <v>558.5</v>
      </c>
      <c r="G83" s="25">
        <f t="shared" si="1"/>
        <v>470.6</v>
      </c>
      <c r="H83" s="25">
        <f t="shared" si="1"/>
        <v>497.2</v>
      </c>
      <c r="I83" s="25">
        <f t="shared" si="1"/>
        <v>492.5</v>
      </c>
      <c r="J83" s="25">
        <f t="shared" si="1"/>
        <v>359.4</v>
      </c>
      <c r="K83" s="25">
        <f t="shared" si="1"/>
        <v>505.09999999999997</v>
      </c>
      <c r="L83" s="25">
        <f t="shared" si="1"/>
        <v>485.8</v>
      </c>
      <c r="M83" s="25">
        <f t="shared" si="1"/>
        <v>521.79999999999995</v>
      </c>
      <c r="N83" s="25">
        <f t="shared" si="1"/>
        <v>493.4</v>
      </c>
      <c r="O83" s="25">
        <f t="shared" si="1"/>
        <v>579.1</v>
      </c>
      <c r="P83" s="25">
        <f t="shared" si="1"/>
        <v>492.1</v>
      </c>
      <c r="Q83" s="25">
        <f t="shared" si="1"/>
        <v>462.5</v>
      </c>
      <c r="R83" s="25">
        <f t="shared" si="1"/>
        <v>487.8</v>
      </c>
      <c r="S83" s="25">
        <f t="shared" si="1"/>
        <v>486.29999999999995</v>
      </c>
      <c r="T83" s="25">
        <f t="shared" si="1"/>
        <v>487.1</v>
      </c>
      <c r="U83" s="25">
        <f t="shared" si="1"/>
        <v>472.1</v>
      </c>
      <c r="V83" s="25">
        <f t="shared" si="1"/>
        <v>503.1</v>
      </c>
      <c r="W83" s="25">
        <f t="shared" si="1"/>
        <v>462.3</v>
      </c>
      <c r="X83" s="25">
        <f t="shared" si="1"/>
        <v>474.3</v>
      </c>
      <c r="Y83" s="25">
        <f t="shared" si="1"/>
        <v>492.5</v>
      </c>
      <c r="Z83" s="25">
        <f t="shared" si="1"/>
        <v>479.8</v>
      </c>
      <c r="AA83" s="25">
        <f t="shared" si="1"/>
        <v>479.8</v>
      </c>
      <c r="AB83" s="25">
        <v>73.13</v>
      </c>
    </row>
    <row r="84" spans="1:28" x14ac:dyDescent="0.3">
      <c r="A84" s="25" t="s">
        <v>441</v>
      </c>
      <c r="B84" s="25">
        <f t="shared" si="2"/>
        <v>443.6</v>
      </c>
      <c r="C84" s="25">
        <f t="shared" si="1"/>
        <v>615.5</v>
      </c>
      <c r="D84" s="25">
        <f t="shared" si="1"/>
        <v>514.29999999999995</v>
      </c>
      <c r="E84" s="25">
        <f t="shared" si="1"/>
        <v>476.3</v>
      </c>
      <c r="F84" s="25">
        <f t="shared" si="1"/>
        <v>566</v>
      </c>
      <c r="G84" s="25">
        <f t="shared" si="1"/>
        <v>467.6</v>
      </c>
      <c r="H84" s="25">
        <f t="shared" si="1"/>
        <v>570.1</v>
      </c>
      <c r="I84" s="25">
        <f t="shared" si="1"/>
        <v>495.7</v>
      </c>
      <c r="J84" s="25">
        <f t="shared" si="1"/>
        <v>366</v>
      </c>
      <c r="K84" s="25">
        <f t="shared" si="1"/>
        <v>506.7</v>
      </c>
      <c r="L84" s="25">
        <f t="shared" si="1"/>
        <v>487.4</v>
      </c>
      <c r="M84" s="25">
        <f t="shared" si="1"/>
        <v>524.20000000000005</v>
      </c>
      <c r="N84" s="25">
        <f t="shared" si="1"/>
        <v>504.7</v>
      </c>
      <c r="O84" s="25">
        <f t="shared" si="1"/>
        <v>580.9</v>
      </c>
      <c r="P84" s="25">
        <f t="shared" si="1"/>
        <v>495.4</v>
      </c>
      <c r="Q84" s="25">
        <f t="shared" si="1"/>
        <v>465.5</v>
      </c>
      <c r="R84" s="25">
        <f t="shared" si="1"/>
        <v>490.9</v>
      </c>
      <c r="S84" s="25">
        <f t="shared" si="1"/>
        <v>490.79999999999995</v>
      </c>
      <c r="T84" s="25">
        <f t="shared" si="1"/>
        <v>491.9</v>
      </c>
      <c r="U84" s="25">
        <f t="shared" si="1"/>
        <v>474.7</v>
      </c>
      <c r="V84" s="25">
        <f t="shared" si="1"/>
        <v>505.1</v>
      </c>
      <c r="W84" s="25">
        <f t="shared" si="1"/>
        <v>467.4</v>
      </c>
      <c r="X84" s="25">
        <f t="shared" si="1"/>
        <v>476.9</v>
      </c>
      <c r="Y84" s="25">
        <f t="shared" si="1"/>
        <v>493.2</v>
      </c>
      <c r="Z84" s="25">
        <f t="shared" si="1"/>
        <v>482.2</v>
      </c>
      <c r="AA84" s="25">
        <f t="shared" si="1"/>
        <v>482.7</v>
      </c>
      <c r="AB84" s="25">
        <v>82.11</v>
      </c>
    </row>
    <row r="85" spans="1:28" x14ac:dyDescent="0.3">
      <c r="A85" s="25" t="s">
        <v>442</v>
      </c>
      <c r="B85" s="25">
        <f t="shared" si="2"/>
        <v>446.1</v>
      </c>
      <c r="C85" s="25">
        <f t="shared" si="1"/>
        <v>606.29999999999995</v>
      </c>
      <c r="D85" s="25">
        <f t="shared" si="1"/>
        <v>519.9</v>
      </c>
      <c r="E85" s="25">
        <f t="shared" si="1"/>
        <v>478</v>
      </c>
      <c r="F85" s="25">
        <f t="shared" si="1"/>
        <v>564.29999999999995</v>
      </c>
      <c r="G85" s="25">
        <f t="shared" si="1"/>
        <v>470</v>
      </c>
      <c r="H85" s="25">
        <f t="shared" ref="H85:W85" si="3">VLOOKUP($A85,$B$43:$AC$71,COLUMN(H$1),FALSE)</f>
        <v>612.20000000000005</v>
      </c>
      <c r="I85" s="25">
        <f t="shared" si="3"/>
        <v>495.8</v>
      </c>
      <c r="J85" s="25">
        <f t="shared" si="3"/>
        <v>367.6</v>
      </c>
      <c r="K85" s="25">
        <f t="shared" si="3"/>
        <v>507.6</v>
      </c>
      <c r="L85" s="25">
        <f t="shared" si="3"/>
        <v>488.9</v>
      </c>
      <c r="M85" s="25">
        <f t="shared" si="3"/>
        <v>526.6</v>
      </c>
      <c r="N85" s="25">
        <f t="shared" si="3"/>
        <v>510.7</v>
      </c>
      <c r="O85" s="25">
        <f t="shared" si="3"/>
        <v>581.29999999999995</v>
      </c>
      <c r="P85" s="25">
        <f t="shared" si="3"/>
        <v>499.9</v>
      </c>
      <c r="Q85" s="25">
        <f t="shared" si="3"/>
        <v>468.7</v>
      </c>
      <c r="R85" s="25">
        <f t="shared" si="3"/>
        <v>495.3</v>
      </c>
      <c r="S85" s="25">
        <f t="shared" si="3"/>
        <v>492.59999999999997</v>
      </c>
      <c r="T85" s="25">
        <f t="shared" si="3"/>
        <v>490.8</v>
      </c>
      <c r="U85" s="25">
        <f t="shared" si="3"/>
        <v>477.4</v>
      </c>
      <c r="V85" s="25">
        <f t="shared" si="3"/>
        <v>507.5</v>
      </c>
      <c r="W85" s="25">
        <f t="shared" si="3"/>
        <v>464.9</v>
      </c>
      <c r="X85" s="25">
        <f t="shared" ref="X85:AA103" si="4">VLOOKUP($A85,$B$43:$AC$71,COLUMN(X$1),FALSE)</f>
        <v>480.3</v>
      </c>
      <c r="Y85" s="25">
        <f t="shared" si="4"/>
        <v>494.4</v>
      </c>
      <c r="Z85" s="25">
        <f t="shared" si="4"/>
        <v>486.4</v>
      </c>
      <c r="AA85" s="25">
        <f t="shared" si="4"/>
        <v>483.9</v>
      </c>
      <c r="AB85" s="25">
        <v>80.64</v>
      </c>
    </row>
    <row r="86" spans="1:28" x14ac:dyDescent="0.3">
      <c r="A86" s="25" t="s">
        <v>443</v>
      </c>
      <c r="B86" s="25">
        <f t="shared" si="2"/>
        <v>447.7</v>
      </c>
      <c r="C86" s="25">
        <f t="shared" si="2"/>
        <v>598</v>
      </c>
      <c r="D86" s="25">
        <f t="shared" si="2"/>
        <v>534.4</v>
      </c>
      <c r="E86" s="25">
        <f t="shared" si="2"/>
        <v>479.7</v>
      </c>
      <c r="F86" s="25">
        <f t="shared" si="2"/>
        <v>556.9</v>
      </c>
      <c r="G86" s="25">
        <f t="shared" si="2"/>
        <v>465.2</v>
      </c>
      <c r="H86" s="25">
        <f t="shared" si="2"/>
        <v>580.1</v>
      </c>
      <c r="I86" s="25">
        <f t="shared" si="2"/>
        <v>493.1</v>
      </c>
      <c r="J86" s="25">
        <f t="shared" si="2"/>
        <v>363.5</v>
      </c>
      <c r="K86" s="25">
        <f t="shared" si="2"/>
        <v>510.4</v>
      </c>
      <c r="L86" s="25">
        <f t="shared" si="2"/>
        <v>490.4</v>
      </c>
      <c r="M86" s="25">
        <f t="shared" si="2"/>
        <v>529.79999999999995</v>
      </c>
      <c r="N86" s="25">
        <f t="shared" si="2"/>
        <v>506.2</v>
      </c>
      <c r="O86" s="25">
        <f t="shared" si="2"/>
        <v>580</v>
      </c>
      <c r="P86" s="25">
        <f t="shared" si="2"/>
        <v>503.6</v>
      </c>
      <c r="Q86" s="25">
        <f t="shared" si="2"/>
        <v>472.7</v>
      </c>
      <c r="R86" s="25">
        <f t="shared" ref="R86:W100" si="5">VLOOKUP($A86,$B$43:$AC$71,COLUMN(R$1),FALSE)</f>
        <v>498.9</v>
      </c>
      <c r="S86" s="25">
        <f t="shared" si="5"/>
        <v>490.20000000000005</v>
      </c>
      <c r="T86" s="25">
        <f t="shared" si="5"/>
        <v>491.4</v>
      </c>
      <c r="U86" s="25">
        <f t="shared" si="5"/>
        <v>480.1</v>
      </c>
      <c r="V86" s="25">
        <f t="shared" si="5"/>
        <v>509.7</v>
      </c>
      <c r="W86" s="25">
        <f t="shared" si="5"/>
        <v>467.6</v>
      </c>
      <c r="X86" s="25">
        <f t="shared" si="4"/>
        <v>482.7</v>
      </c>
      <c r="Y86" s="25">
        <f t="shared" si="4"/>
        <v>494.7</v>
      </c>
      <c r="Z86" s="25">
        <f t="shared" si="4"/>
        <v>487.8</v>
      </c>
      <c r="AA86" s="25">
        <f t="shared" si="4"/>
        <v>485.8</v>
      </c>
      <c r="AB86" s="25">
        <v>73.3</v>
      </c>
    </row>
    <row r="87" spans="1:28" x14ac:dyDescent="0.3">
      <c r="A87" s="25" t="s">
        <v>444</v>
      </c>
      <c r="B87" s="25">
        <f t="shared" si="2"/>
        <v>450</v>
      </c>
      <c r="C87" s="25">
        <f t="shared" si="2"/>
        <v>597.70000000000005</v>
      </c>
      <c r="D87" s="25">
        <f t="shared" si="2"/>
        <v>536.9</v>
      </c>
      <c r="E87" s="25">
        <f t="shared" si="2"/>
        <v>481.4</v>
      </c>
      <c r="F87" s="25">
        <f t="shared" si="2"/>
        <v>548.29999999999995</v>
      </c>
      <c r="G87" s="25">
        <f t="shared" si="2"/>
        <v>461.4</v>
      </c>
      <c r="H87" s="25">
        <f t="shared" si="2"/>
        <v>537.1</v>
      </c>
      <c r="I87" s="25">
        <f t="shared" si="2"/>
        <v>491.7</v>
      </c>
      <c r="J87" s="25">
        <f t="shared" si="2"/>
        <v>360.6</v>
      </c>
      <c r="K87" s="25">
        <f t="shared" si="2"/>
        <v>515.20000000000005</v>
      </c>
      <c r="L87" s="25">
        <f t="shared" si="2"/>
        <v>490.7</v>
      </c>
      <c r="M87" s="25">
        <f t="shared" si="2"/>
        <v>532.1</v>
      </c>
      <c r="N87" s="25">
        <f t="shared" si="2"/>
        <v>500.8</v>
      </c>
      <c r="O87" s="25">
        <f t="shared" si="2"/>
        <v>579.29999999999995</v>
      </c>
      <c r="P87" s="25">
        <f t="shared" si="2"/>
        <v>507.8</v>
      </c>
      <c r="Q87" s="25">
        <f t="shared" si="2"/>
        <v>478.5</v>
      </c>
      <c r="R87" s="25">
        <f t="shared" si="5"/>
        <v>503.4</v>
      </c>
      <c r="S87" s="25">
        <f t="shared" si="5"/>
        <v>493.5</v>
      </c>
      <c r="T87" s="25">
        <f t="shared" si="5"/>
        <v>491.6</v>
      </c>
      <c r="U87" s="25">
        <f t="shared" si="5"/>
        <v>482.8</v>
      </c>
      <c r="V87" s="25">
        <f t="shared" si="5"/>
        <v>512.20000000000005</v>
      </c>
      <c r="W87" s="25">
        <f t="shared" si="5"/>
        <v>470</v>
      </c>
      <c r="X87" s="25">
        <f t="shared" si="4"/>
        <v>484.5</v>
      </c>
      <c r="Y87" s="25">
        <f t="shared" si="4"/>
        <v>495.6</v>
      </c>
      <c r="Z87" s="25">
        <f t="shared" si="4"/>
        <v>489</v>
      </c>
      <c r="AA87" s="25">
        <f t="shared" si="4"/>
        <v>487.9</v>
      </c>
      <c r="AB87" s="25">
        <v>84.67</v>
      </c>
    </row>
    <row r="88" spans="1:28" x14ac:dyDescent="0.3">
      <c r="A88" s="25" t="s">
        <v>445</v>
      </c>
      <c r="B88" s="25">
        <f t="shared" si="2"/>
        <v>451.3</v>
      </c>
      <c r="C88" s="25">
        <f t="shared" si="2"/>
        <v>603.9</v>
      </c>
      <c r="D88" s="25">
        <f t="shared" si="2"/>
        <v>527.70000000000005</v>
      </c>
      <c r="E88" s="25">
        <f t="shared" si="2"/>
        <v>482</v>
      </c>
      <c r="F88" s="25">
        <f t="shared" si="2"/>
        <v>549</v>
      </c>
      <c r="G88" s="25">
        <f t="shared" si="2"/>
        <v>461.5</v>
      </c>
      <c r="H88" s="25">
        <f t="shared" si="2"/>
        <v>522.9</v>
      </c>
      <c r="I88" s="25">
        <f t="shared" si="2"/>
        <v>490.8</v>
      </c>
      <c r="J88" s="25">
        <f t="shared" si="2"/>
        <v>357.6</v>
      </c>
      <c r="K88" s="25">
        <f t="shared" si="2"/>
        <v>521.90000000000009</v>
      </c>
      <c r="L88" s="25">
        <f t="shared" si="2"/>
        <v>491.9</v>
      </c>
      <c r="M88" s="25">
        <f t="shared" si="2"/>
        <v>534.29999999999995</v>
      </c>
      <c r="N88" s="25">
        <f t="shared" si="2"/>
        <v>500.3</v>
      </c>
      <c r="O88" s="25">
        <f t="shared" si="2"/>
        <v>580.79999999999995</v>
      </c>
      <c r="P88" s="25">
        <f t="shared" si="2"/>
        <v>510.6</v>
      </c>
      <c r="Q88" s="25">
        <f t="shared" si="2"/>
        <v>483.8</v>
      </c>
      <c r="R88" s="25">
        <f t="shared" si="5"/>
        <v>506.7</v>
      </c>
      <c r="S88" s="25">
        <f t="shared" si="5"/>
        <v>496.5</v>
      </c>
      <c r="T88" s="25">
        <f t="shared" si="5"/>
        <v>496.1</v>
      </c>
      <c r="U88" s="25">
        <f t="shared" si="5"/>
        <v>484.9</v>
      </c>
      <c r="V88" s="25">
        <f t="shared" si="5"/>
        <v>514.70000000000005</v>
      </c>
      <c r="W88" s="25">
        <f t="shared" si="5"/>
        <v>471.2</v>
      </c>
      <c r="X88" s="25">
        <f t="shared" si="4"/>
        <v>487.1</v>
      </c>
      <c r="Y88" s="25">
        <f t="shared" si="4"/>
        <v>497.7</v>
      </c>
      <c r="Z88" s="25">
        <f t="shared" si="4"/>
        <v>493.1</v>
      </c>
      <c r="AA88" s="25">
        <f t="shared" si="4"/>
        <v>490.2</v>
      </c>
      <c r="AB88" s="25">
        <v>94.07</v>
      </c>
    </row>
    <row r="89" spans="1:28" x14ac:dyDescent="0.3">
      <c r="A89" s="25" t="s">
        <v>446</v>
      </c>
      <c r="B89" s="25">
        <f t="shared" si="2"/>
        <v>455.2</v>
      </c>
      <c r="C89" s="25">
        <f t="shared" si="2"/>
        <v>634.5</v>
      </c>
      <c r="D89" s="25">
        <f t="shared" si="2"/>
        <v>503.4</v>
      </c>
      <c r="E89" s="25">
        <f t="shared" si="2"/>
        <v>486.8</v>
      </c>
      <c r="F89" s="25">
        <f t="shared" si="2"/>
        <v>577.70000000000005</v>
      </c>
      <c r="G89" s="25">
        <f t="shared" si="2"/>
        <v>473.1</v>
      </c>
      <c r="H89" s="25">
        <f t="shared" si="2"/>
        <v>511.1</v>
      </c>
      <c r="I89" s="25">
        <f t="shared" si="2"/>
        <v>491.5</v>
      </c>
      <c r="J89" s="25">
        <f t="shared" si="2"/>
        <v>357.2</v>
      </c>
      <c r="K89" s="25">
        <f t="shared" si="2"/>
        <v>530.79999999999995</v>
      </c>
      <c r="L89" s="25">
        <f t="shared" si="2"/>
        <v>493.6</v>
      </c>
      <c r="M89" s="25">
        <f t="shared" si="2"/>
        <v>538.20000000000005</v>
      </c>
      <c r="N89" s="25">
        <f t="shared" si="2"/>
        <v>506.5</v>
      </c>
      <c r="O89" s="25">
        <f t="shared" si="2"/>
        <v>583.5</v>
      </c>
      <c r="P89" s="25">
        <f t="shared" si="2"/>
        <v>514.6</v>
      </c>
      <c r="Q89" s="25">
        <f t="shared" si="2"/>
        <v>490.4</v>
      </c>
      <c r="R89" s="25">
        <f t="shared" si="5"/>
        <v>511.1</v>
      </c>
      <c r="S89" s="25">
        <f t="shared" si="5"/>
        <v>495.90000000000003</v>
      </c>
      <c r="T89" s="25">
        <f t="shared" si="5"/>
        <v>500.6</v>
      </c>
      <c r="U89" s="25">
        <f t="shared" si="5"/>
        <v>487.9</v>
      </c>
      <c r="V89" s="25">
        <f t="shared" si="5"/>
        <v>517.20000000000005</v>
      </c>
      <c r="W89" s="25">
        <f t="shared" si="5"/>
        <v>474.1</v>
      </c>
      <c r="X89" s="25">
        <f t="shared" si="4"/>
        <v>490.7</v>
      </c>
      <c r="Y89" s="25">
        <f t="shared" si="4"/>
        <v>499.3</v>
      </c>
      <c r="Z89" s="25">
        <f t="shared" si="4"/>
        <v>501.4</v>
      </c>
      <c r="AA89" s="25">
        <f t="shared" si="4"/>
        <v>493.5</v>
      </c>
      <c r="AB89" s="25">
        <v>112.87</v>
      </c>
    </row>
    <row r="90" spans="1:28" x14ac:dyDescent="0.3">
      <c r="A90" s="25" t="s">
        <v>447</v>
      </c>
      <c r="B90" s="25">
        <f t="shared" si="2"/>
        <v>460.1</v>
      </c>
      <c r="C90" s="25">
        <f t="shared" si="2"/>
        <v>637.29999999999995</v>
      </c>
      <c r="D90" s="25">
        <f t="shared" si="2"/>
        <v>493.6</v>
      </c>
      <c r="E90" s="25">
        <f t="shared" si="2"/>
        <v>491.9</v>
      </c>
      <c r="F90" s="25">
        <f t="shared" si="2"/>
        <v>592.9</v>
      </c>
      <c r="G90" s="25">
        <f t="shared" si="2"/>
        <v>518.20000000000005</v>
      </c>
      <c r="H90" s="25">
        <f t="shared" si="2"/>
        <v>510.5</v>
      </c>
      <c r="I90" s="25">
        <f t="shared" si="2"/>
        <v>493.8</v>
      </c>
      <c r="J90" s="25">
        <f t="shared" si="2"/>
        <v>357.7</v>
      </c>
      <c r="K90" s="25">
        <f t="shared" si="2"/>
        <v>542.20000000000005</v>
      </c>
      <c r="L90" s="25">
        <f t="shared" si="2"/>
        <v>496.1</v>
      </c>
      <c r="M90" s="25">
        <f t="shared" si="2"/>
        <v>543.1</v>
      </c>
      <c r="N90" s="25">
        <f t="shared" si="2"/>
        <v>513.9</v>
      </c>
      <c r="O90" s="25">
        <f t="shared" si="2"/>
        <v>583.79999999999995</v>
      </c>
      <c r="P90" s="25">
        <f t="shared" si="2"/>
        <v>519.79999999999995</v>
      </c>
      <c r="Q90" s="25">
        <f t="shared" si="2"/>
        <v>496.1</v>
      </c>
      <c r="R90" s="25">
        <f t="shared" si="5"/>
        <v>516.20000000000005</v>
      </c>
      <c r="S90" s="25">
        <f t="shared" si="5"/>
        <v>501</v>
      </c>
      <c r="T90" s="25">
        <f t="shared" si="5"/>
        <v>516</v>
      </c>
      <c r="U90" s="25">
        <f t="shared" si="5"/>
        <v>491.5</v>
      </c>
      <c r="V90" s="25">
        <f t="shared" si="5"/>
        <v>520</v>
      </c>
      <c r="W90" s="25">
        <f t="shared" si="5"/>
        <v>488.1</v>
      </c>
      <c r="X90" s="25">
        <f t="shared" si="4"/>
        <v>493.8</v>
      </c>
      <c r="Y90" s="25">
        <f t="shared" si="4"/>
        <v>501.8</v>
      </c>
      <c r="Z90" s="25">
        <f t="shared" si="4"/>
        <v>506.2</v>
      </c>
      <c r="AA90" s="25">
        <f t="shared" si="4"/>
        <v>500.1</v>
      </c>
      <c r="AB90" s="25">
        <v>102.97</v>
      </c>
    </row>
    <row r="91" spans="1:28" x14ac:dyDescent="0.3">
      <c r="A91" s="25" t="s">
        <v>271</v>
      </c>
      <c r="B91" s="25">
        <f t="shared" si="2"/>
        <v>463.7</v>
      </c>
      <c r="C91" s="25">
        <f t="shared" si="2"/>
        <v>652.9</v>
      </c>
      <c r="D91" s="25">
        <f t="shared" si="2"/>
        <v>487.9</v>
      </c>
      <c r="E91" s="25">
        <f t="shared" si="2"/>
        <v>494.9</v>
      </c>
      <c r="F91" s="25">
        <f t="shared" si="2"/>
        <v>601.79999999999995</v>
      </c>
      <c r="G91" s="25">
        <f t="shared" si="2"/>
        <v>513.5</v>
      </c>
      <c r="H91" s="25">
        <f t="shared" si="2"/>
        <v>538.5</v>
      </c>
      <c r="I91" s="25">
        <f t="shared" si="2"/>
        <v>493.8</v>
      </c>
      <c r="J91" s="25">
        <f t="shared" si="2"/>
        <v>359.8</v>
      </c>
      <c r="K91" s="25">
        <f t="shared" si="2"/>
        <v>552.9</v>
      </c>
      <c r="L91" s="25">
        <f t="shared" si="2"/>
        <v>498.8</v>
      </c>
      <c r="M91" s="25">
        <f t="shared" si="2"/>
        <v>547.79999999999995</v>
      </c>
      <c r="N91" s="25">
        <f t="shared" si="2"/>
        <v>521.6</v>
      </c>
      <c r="O91" s="25">
        <f t="shared" si="2"/>
        <v>584.5</v>
      </c>
      <c r="P91" s="25">
        <f t="shared" si="2"/>
        <v>524.9</v>
      </c>
      <c r="Q91" s="25">
        <f t="shared" si="2"/>
        <v>501.5</v>
      </c>
      <c r="R91" s="25">
        <f t="shared" si="5"/>
        <v>521.4</v>
      </c>
      <c r="S91" s="25">
        <f t="shared" si="5"/>
        <v>502.5</v>
      </c>
      <c r="T91" s="25">
        <f t="shared" si="5"/>
        <v>523.4</v>
      </c>
      <c r="U91" s="25">
        <f t="shared" si="5"/>
        <v>495.2</v>
      </c>
      <c r="V91" s="25">
        <f t="shared" si="5"/>
        <v>522.6</v>
      </c>
      <c r="W91" s="25">
        <f t="shared" si="5"/>
        <v>489.5</v>
      </c>
      <c r="X91" s="25">
        <f t="shared" si="4"/>
        <v>495.9</v>
      </c>
      <c r="Y91" s="25">
        <f t="shared" si="4"/>
        <v>504.9</v>
      </c>
      <c r="Z91" s="25">
        <f t="shared" si="4"/>
        <v>505.1</v>
      </c>
      <c r="AA91" s="25">
        <f t="shared" si="4"/>
        <v>502.2</v>
      </c>
      <c r="AB91" s="25">
        <v>109.51</v>
      </c>
    </row>
    <row r="92" spans="1:28" x14ac:dyDescent="0.3">
      <c r="A92" s="25" t="s">
        <v>270</v>
      </c>
      <c r="B92" s="25">
        <f t="shared" si="2"/>
        <v>466.3</v>
      </c>
      <c r="C92" s="25">
        <f t="shared" si="2"/>
        <v>660</v>
      </c>
      <c r="D92" s="25">
        <f t="shared" si="2"/>
        <v>513.20000000000005</v>
      </c>
      <c r="E92" s="25">
        <f t="shared" si="2"/>
        <v>497.6</v>
      </c>
      <c r="F92" s="25">
        <f t="shared" si="2"/>
        <v>597.6</v>
      </c>
      <c r="G92" s="25">
        <f t="shared" si="2"/>
        <v>509.6</v>
      </c>
      <c r="H92" s="25">
        <f t="shared" si="2"/>
        <v>561.1</v>
      </c>
      <c r="I92" s="25">
        <f t="shared" si="2"/>
        <v>492.5</v>
      </c>
      <c r="J92" s="25">
        <f t="shared" si="2"/>
        <v>360.4</v>
      </c>
      <c r="K92" s="25">
        <f t="shared" si="2"/>
        <v>559.5</v>
      </c>
      <c r="L92" s="25">
        <f t="shared" si="2"/>
        <v>501.2</v>
      </c>
      <c r="M92" s="25">
        <f t="shared" si="2"/>
        <v>552.1</v>
      </c>
      <c r="N92" s="25">
        <f t="shared" si="2"/>
        <v>526.6</v>
      </c>
      <c r="O92" s="25">
        <f t="shared" si="2"/>
        <v>585.5</v>
      </c>
      <c r="P92" s="25">
        <f t="shared" si="2"/>
        <v>529.4</v>
      </c>
      <c r="Q92" s="25">
        <f t="shared" si="2"/>
        <v>506</v>
      </c>
      <c r="R92" s="25">
        <f t="shared" si="5"/>
        <v>525.79999999999995</v>
      </c>
      <c r="S92" s="25">
        <f t="shared" si="5"/>
        <v>500.40000000000003</v>
      </c>
      <c r="T92" s="25">
        <f t="shared" si="5"/>
        <v>527.6</v>
      </c>
      <c r="U92" s="25">
        <f t="shared" si="5"/>
        <v>498.8</v>
      </c>
      <c r="V92" s="25">
        <f t="shared" si="5"/>
        <v>524.5</v>
      </c>
      <c r="W92" s="25">
        <f t="shared" si="5"/>
        <v>483.8</v>
      </c>
      <c r="X92" s="25">
        <f t="shared" si="4"/>
        <v>497.9</v>
      </c>
      <c r="Y92" s="25">
        <f t="shared" si="4"/>
        <v>508.1</v>
      </c>
      <c r="Z92" s="25">
        <f t="shared" si="4"/>
        <v>508.1</v>
      </c>
      <c r="AA92" s="25">
        <f t="shared" si="4"/>
        <v>502.3</v>
      </c>
      <c r="AB92" s="25">
        <v>116.01</v>
      </c>
    </row>
    <row r="93" spans="1:28" x14ac:dyDescent="0.3">
      <c r="A93" s="25" t="s">
        <v>269</v>
      </c>
      <c r="B93" s="25">
        <f t="shared" si="2"/>
        <v>471</v>
      </c>
      <c r="C93" s="25">
        <f t="shared" si="2"/>
        <v>640.9</v>
      </c>
      <c r="D93" s="25">
        <f t="shared" si="2"/>
        <v>526.1</v>
      </c>
      <c r="E93" s="25">
        <f t="shared" si="2"/>
        <v>500</v>
      </c>
      <c r="F93" s="25">
        <f t="shared" si="2"/>
        <v>582.79999999999995</v>
      </c>
      <c r="G93" s="25">
        <f t="shared" si="2"/>
        <v>523.29999999999995</v>
      </c>
      <c r="H93" s="25">
        <f t="shared" si="2"/>
        <v>559.20000000000005</v>
      </c>
      <c r="I93" s="25">
        <f t="shared" si="2"/>
        <v>492.7</v>
      </c>
      <c r="J93" s="25">
        <f t="shared" si="2"/>
        <v>360.7</v>
      </c>
      <c r="K93" s="25">
        <f t="shared" si="2"/>
        <v>568.1</v>
      </c>
      <c r="L93" s="25">
        <f t="shared" si="2"/>
        <v>502.7</v>
      </c>
      <c r="M93" s="25">
        <f t="shared" si="2"/>
        <v>556</v>
      </c>
      <c r="N93" s="25">
        <f t="shared" si="2"/>
        <v>526.9</v>
      </c>
      <c r="O93" s="25">
        <f t="shared" si="2"/>
        <v>586.4</v>
      </c>
      <c r="P93" s="25">
        <f t="shared" si="2"/>
        <v>533</v>
      </c>
      <c r="Q93" s="25">
        <f t="shared" si="2"/>
        <v>510.3</v>
      </c>
      <c r="R93" s="25">
        <f t="shared" si="5"/>
        <v>529.6</v>
      </c>
      <c r="S93" s="25">
        <f t="shared" si="5"/>
        <v>503.40000000000003</v>
      </c>
      <c r="T93" s="25">
        <f t="shared" si="5"/>
        <v>538.70000000000005</v>
      </c>
      <c r="U93" s="25">
        <f t="shared" si="5"/>
        <v>501.8</v>
      </c>
      <c r="V93" s="25">
        <f t="shared" si="5"/>
        <v>526.6</v>
      </c>
      <c r="W93" s="25">
        <f t="shared" si="5"/>
        <v>485.3</v>
      </c>
      <c r="X93" s="25">
        <f t="shared" si="4"/>
        <v>499.5</v>
      </c>
      <c r="Y93" s="25">
        <f t="shared" si="4"/>
        <v>515.20000000000005</v>
      </c>
      <c r="Z93" s="25">
        <f t="shared" si="4"/>
        <v>509.2</v>
      </c>
      <c r="AA93" s="25">
        <f t="shared" si="4"/>
        <v>504.9</v>
      </c>
      <c r="AB93" s="25">
        <v>105.49</v>
      </c>
    </row>
    <row r="94" spans="1:28" x14ac:dyDescent="0.3">
      <c r="A94" s="25" t="s">
        <v>267</v>
      </c>
      <c r="B94" s="25">
        <f t="shared" si="2"/>
        <v>481.9</v>
      </c>
      <c r="C94" s="25">
        <f t="shared" si="2"/>
        <v>621.5</v>
      </c>
      <c r="D94" s="25">
        <f t="shared" si="2"/>
        <v>508.1</v>
      </c>
      <c r="E94" s="25">
        <f t="shared" si="2"/>
        <v>504.4</v>
      </c>
      <c r="F94" s="25">
        <f t="shared" si="2"/>
        <v>573</v>
      </c>
      <c r="G94" s="25">
        <f t="shared" si="2"/>
        <v>519.20000000000005</v>
      </c>
      <c r="H94" s="25">
        <f t="shared" si="2"/>
        <v>572.9</v>
      </c>
      <c r="I94" s="25">
        <f t="shared" si="2"/>
        <v>501.6</v>
      </c>
      <c r="J94" s="25">
        <f t="shared" si="2"/>
        <v>363.3</v>
      </c>
      <c r="K94" s="25">
        <f t="shared" si="2"/>
        <v>578.9</v>
      </c>
      <c r="L94" s="25">
        <f t="shared" si="2"/>
        <v>504.1</v>
      </c>
      <c r="M94" s="25">
        <f t="shared" si="2"/>
        <v>559.20000000000005</v>
      </c>
      <c r="N94" s="25">
        <f t="shared" si="2"/>
        <v>530.6</v>
      </c>
      <c r="O94" s="25">
        <f t="shared" si="2"/>
        <v>587.4</v>
      </c>
      <c r="P94" s="25">
        <f t="shared" si="2"/>
        <v>536.4</v>
      </c>
      <c r="Q94" s="25">
        <f t="shared" si="2"/>
        <v>514.4</v>
      </c>
      <c r="R94" s="25">
        <f t="shared" si="5"/>
        <v>533.1</v>
      </c>
      <c r="S94" s="25">
        <f t="shared" si="5"/>
        <v>507</v>
      </c>
      <c r="T94" s="25">
        <f t="shared" si="5"/>
        <v>536.29999999999995</v>
      </c>
      <c r="U94" s="25">
        <f t="shared" si="5"/>
        <v>505</v>
      </c>
      <c r="V94" s="25">
        <f t="shared" si="5"/>
        <v>528.79999999999995</v>
      </c>
      <c r="W94" s="25">
        <f t="shared" si="5"/>
        <v>486.2</v>
      </c>
      <c r="X94" s="25">
        <f t="shared" si="4"/>
        <v>501.3</v>
      </c>
      <c r="Y94" s="25">
        <f t="shared" si="4"/>
        <v>517.9</v>
      </c>
      <c r="Z94" s="25">
        <f t="shared" si="4"/>
        <v>513.70000000000005</v>
      </c>
      <c r="AA94" s="25">
        <f t="shared" si="4"/>
        <v>507.1</v>
      </c>
      <c r="AB94" s="25">
        <v>97.4</v>
      </c>
    </row>
    <row r="95" spans="1:28" x14ac:dyDescent="0.3">
      <c r="A95" s="25" t="s">
        <v>274</v>
      </c>
      <c r="B95" s="25">
        <f t="shared" si="2"/>
        <v>491.3</v>
      </c>
      <c r="C95" s="25">
        <f t="shared" si="2"/>
        <v>629.6</v>
      </c>
      <c r="D95" s="25">
        <f t="shared" si="2"/>
        <v>509.6</v>
      </c>
      <c r="E95" s="25">
        <f t="shared" si="2"/>
        <v>509.3</v>
      </c>
      <c r="F95" s="25">
        <f t="shared" si="2"/>
        <v>562.1</v>
      </c>
      <c r="G95" s="25">
        <f t="shared" si="2"/>
        <v>497.3</v>
      </c>
      <c r="H95" s="25">
        <f t="shared" si="2"/>
        <v>589.5</v>
      </c>
      <c r="I95" s="25">
        <f t="shared" si="2"/>
        <v>507.3</v>
      </c>
      <c r="J95" s="25">
        <f t="shared" si="2"/>
        <v>365.5</v>
      </c>
      <c r="K95" s="25">
        <f t="shared" si="2"/>
        <v>590</v>
      </c>
      <c r="L95" s="25">
        <f t="shared" si="2"/>
        <v>505.9</v>
      </c>
      <c r="M95" s="25">
        <f t="shared" si="2"/>
        <v>562.6</v>
      </c>
      <c r="N95" s="25">
        <f t="shared" si="2"/>
        <v>535.1</v>
      </c>
      <c r="O95" s="25">
        <f t="shared" si="2"/>
        <v>590.1</v>
      </c>
      <c r="P95" s="25">
        <f t="shared" si="2"/>
        <v>540.6</v>
      </c>
      <c r="Q95" s="25">
        <f t="shared" si="2"/>
        <v>519.29999999999995</v>
      </c>
      <c r="R95" s="25">
        <f t="shared" si="5"/>
        <v>537.4</v>
      </c>
      <c r="S95" s="25">
        <f t="shared" si="5"/>
        <v>508.5</v>
      </c>
      <c r="T95" s="25">
        <f t="shared" si="5"/>
        <v>538.4</v>
      </c>
      <c r="U95" s="25">
        <f t="shared" si="5"/>
        <v>508.1</v>
      </c>
      <c r="V95" s="25">
        <f t="shared" si="5"/>
        <v>531.79999999999995</v>
      </c>
      <c r="W95" s="25">
        <f t="shared" si="5"/>
        <v>487.4</v>
      </c>
      <c r="X95" s="25">
        <f t="shared" si="4"/>
        <v>503.4</v>
      </c>
      <c r="Y95" s="25">
        <f t="shared" si="4"/>
        <v>520.20000000000005</v>
      </c>
      <c r="Z95" s="25">
        <f t="shared" si="4"/>
        <v>512.79999999999995</v>
      </c>
      <c r="AA95" s="25">
        <f t="shared" si="4"/>
        <v>508.9</v>
      </c>
      <c r="AB95" s="25">
        <v>90.71</v>
      </c>
    </row>
    <row r="96" spans="1:28" x14ac:dyDescent="0.3">
      <c r="A96" s="25" t="s">
        <v>273</v>
      </c>
      <c r="B96" s="25">
        <f t="shared" si="2"/>
        <v>496.3</v>
      </c>
      <c r="C96" s="25">
        <f t="shared" si="2"/>
        <v>634.6</v>
      </c>
      <c r="D96" s="25">
        <f t="shared" si="2"/>
        <v>513.1</v>
      </c>
      <c r="E96" s="25">
        <f t="shared" si="2"/>
        <v>512.79999999999995</v>
      </c>
      <c r="F96" s="25">
        <f t="shared" si="2"/>
        <v>555.79999999999995</v>
      </c>
      <c r="G96" s="25">
        <f t="shared" si="2"/>
        <v>491.7</v>
      </c>
      <c r="H96" s="25">
        <f t="shared" si="2"/>
        <v>613.1</v>
      </c>
      <c r="I96" s="25">
        <f t="shared" si="2"/>
        <v>509.4</v>
      </c>
      <c r="J96" s="25">
        <f t="shared" si="2"/>
        <v>366.4</v>
      </c>
      <c r="K96" s="25">
        <f t="shared" si="2"/>
        <v>597.9</v>
      </c>
      <c r="L96" s="25">
        <f t="shared" si="2"/>
        <v>507.3</v>
      </c>
      <c r="M96" s="25">
        <f t="shared" si="2"/>
        <v>565.4</v>
      </c>
      <c r="N96" s="25">
        <f t="shared" si="2"/>
        <v>540.29999999999995</v>
      </c>
      <c r="O96" s="25">
        <f t="shared" si="2"/>
        <v>591.29999999999995</v>
      </c>
      <c r="P96" s="25">
        <f t="shared" si="2"/>
        <v>543.5</v>
      </c>
      <c r="Q96" s="25">
        <f t="shared" si="2"/>
        <v>522.29999999999995</v>
      </c>
      <c r="R96" s="25">
        <f t="shared" si="5"/>
        <v>540.5</v>
      </c>
      <c r="S96" s="25">
        <f t="shared" si="5"/>
        <v>513.59999999999991</v>
      </c>
      <c r="T96" s="25">
        <f t="shared" si="5"/>
        <v>541.29999999999995</v>
      </c>
      <c r="U96" s="25">
        <f t="shared" si="5"/>
        <v>510.8</v>
      </c>
      <c r="V96" s="25">
        <f t="shared" si="5"/>
        <v>534.6</v>
      </c>
      <c r="W96" s="25">
        <f t="shared" si="5"/>
        <v>489.1</v>
      </c>
      <c r="X96" s="25">
        <f t="shared" si="4"/>
        <v>505.1</v>
      </c>
      <c r="Y96" s="25">
        <f t="shared" si="4"/>
        <v>521.1</v>
      </c>
      <c r="Z96" s="25">
        <f t="shared" si="4"/>
        <v>516.4</v>
      </c>
      <c r="AA96" s="25">
        <f t="shared" si="4"/>
        <v>511.2</v>
      </c>
      <c r="AB96" s="25">
        <v>91.7</v>
      </c>
    </row>
    <row r="97" spans="1:28" x14ac:dyDescent="0.3">
      <c r="A97" s="25" t="s">
        <v>272</v>
      </c>
      <c r="B97" s="25">
        <f t="shared" si="2"/>
        <v>502.7</v>
      </c>
      <c r="C97" s="25">
        <f t="shared" si="2"/>
        <v>630</v>
      </c>
      <c r="D97" s="25">
        <f t="shared" si="2"/>
        <v>544.79999999999995</v>
      </c>
      <c r="E97" s="25">
        <f t="shared" si="2"/>
        <v>516.9</v>
      </c>
      <c r="F97" s="25">
        <f t="shared" si="2"/>
        <v>562.9</v>
      </c>
      <c r="G97" s="25">
        <f t="shared" si="2"/>
        <v>482.4</v>
      </c>
      <c r="H97" s="25">
        <f t="shared" si="2"/>
        <v>560.20000000000005</v>
      </c>
      <c r="I97" s="25">
        <f t="shared" si="2"/>
        <v>511.7</v>
      </c>
      <c r="J97" s="25">
        <f t="shared" si="2"/>
        <v>367</v>
      </c>
      <c r="K97" s="25">
        <f t="shared" si="2"/>
        <v>606.40000000000009</v>
      </c>
      <c r="L97" s="25">
        <f t="shared" si="2"/>
        <v>508.9</v>
      </c>
      <c r="M97" s="25">
        <f t="shared" si="2"/>
        <v>568.79999999999995</v>
      </c>
      <c r="N97" s="25">
        <f t="shared" si="2"/>
        <v>536.20000000000005</v>
      </c>
      <c r="O97" s="25">
        <f t="shared" si="2"/>
        <v>593</v>
      </c>
      <c r="P97" s="25">
        <f t="shared" si="2"/>
        <v>547</v>
      </c>
      <c r="Q97" s="25">
        <f t="shared" si="2"/>
        <v>524.9</v>
      </c>
      <c r="R97" s="25">
        <f t="shared" si="5"/>
        <v>543.70000000000005</v>
      </c>
      <c r="S97" s="25">
        <f t="shared" si="5"/>
        <v>515.40000000000009</v>
      </c>
      <c r="T97" s="25">
        <f t="shared" si="5"/>
        <v>543.5</v>
      </c>
      <c r="U97" s="25">
        <f t="shared" si="5"/>
        <v>513.79999999999995</v>
      </c>
      <c r="V97" s="25">
        <f t="shared" si="5"/>
        <v>537.9</v>
      </c>
      <c r="W97" s="25">
        <f t="shared" si="5"/>
        <v>489.4</v>
      </c>
      <c r="X97" s="25">
        <f t="shared" si="4"/>
        <v>506</v>
      </c>
      <c r="Y97" s="25">
        <f t="shared" si="4"/>
        <v>522.1</v>
      </c>
      <c r="Z97" s="25">
        <f t="shared" si="4"/>
        <v>520.79999999999995</v>
      </c>
      <c r="AA97" s="25">
        <f t="shared" si="4"/>
        <v>513.1</v>
      </c>
      <c r="AB97" s="25">
        <v>87.55</v>
      </c>
    </row>
    <row r="98" spans="1:28" x14ac:dyDescent="0.3">
      <c r="A98" s="25" t="s">
        <v>268</v>
      </c>
      <c r="B98" s="25">
        <f t="shared" si="2"/>
        <v>508.2</v>
      </c>
      <c r="C98" s="25">
        <f t="shared" si="2"/>
        <v>628.79999999999995</v>
      </c>
      <c r="D98" s="25">
        <f t="shared" si="2"/>
        <v>571.20000000000005</v>
      </c>
      <c r="E98" s="25">
        <f t="shared" si="2"/>
        <v>520.9</v>
      </c>
      <c r="F98" s="25">
        <f t="shared" si="2"/>
        <v>561.5</v>
      </c>
      <c r="G98" s="25">
        <f t="shared" si="2"/>
        <v>474.2</v>
      </c>
      <c r="H98" s="25">
        <f t="shared" si="2"/>
        <v>488.8</v>
      </c>
      <c r="I98" s="25">
        <f t="shared" si="2"/>
        <v>512.6</v>
      </c>
      <c r="J98" s="25">
        <f t="shared" si="2"/>
        <v>366.1</v>
      </c>
      <c r="K98" s="25">
        <f t="shared" si="2"/>
        <v>613.20000000000005</v>
      </c>
      <c r="L98" s="25">
        <f t="shared" si="2"/>
        <v>510.6</v>
      </c>
      <c r="M98" s="25">
        <f t="shared" si="2"/>
        <v>571.29999999999995</v>
      </c>
      <c r="N98" s="25">
        <f t="shared" si="2"/>
        <v>528.9</v>
      </c>
      <c r="O98" s="25">
        <f t="shared" si="2"/>
        <v>594.29999999999995</v>
      </c>
      <c r="P98" s="25">
        <f t="shared" si="2"/>
        <v>549.79999999999995</v>
      </c>
      <c r="Q98" s="25">
        <f t="shared" si="2"/>
        <v>527.4</v>
      </c>
      <c r="R98" s="25">
        <f t="shared" si="5"/>
        <v>546.5</v>
      </c>
      <c r="S98" s="25">
        <f t="shared" si="5"/>
        <v>512.09999999999991</v>
      </c>
      <c r="T98" s="25">
        <f t="shared" si="5"/>
        <v>545.4</v>
      </c>
      <c r="U98" s="25">
        <f t="shared" si="5"/>
        <v>515.79999999999995</v>
      </c>
      <c r="V98" s="25">
        <f t="shared" si="5"/>
        <v>541.79999999999995</v>
      </c>
      <c r="W98" s="25">
        <f t="shared" si="5"/>
        <v>490.6</v>
      </c>
      <c r="X98" s="25">
        <f t="shared" si="4"/>
        <v>507.2</v>
      </c>
      <c r="Y98" s="25">
        <f t="shared" si="4"/>
        <v>523.20000000000005</v>
      </c>
      <c r="Z98" s="25">
        <f t="shared" si="4"/>
        <v>527.5</v>
      </c>
      <c r="AA98" s="25">
        <f t="shared" si="4"/>
        <v>515.70000000000005</v>
      </c>
      <c r="AB98" s="25">
        <v>78.099999999999994</v>
      </c>
    </row>
    <row r="99" spans="1:28" x14ac:dyDescent="0.3">
      <c r="A99" s="25" t="s">
        <v>277</v>
      </c>
      <c r="B99" s="25">
        <f t="shared" si="2"/>
        <v>521.1</v>
      </c>
      <c r="C99" s="25">
        <f t="shared" si="2"/>
        <v>634.20000000000005</v>
      </c>
      <c r="D99" s="25">
        <f t="shared" si="2"/>
        <v>584.4</v>
      </c>
      <c r="E99" s="25">
        <f t="shared" si="2"/>
        <v>524.1</v>
      </c>
      <c r="F99" s="25">
        <f t="shared" si="2"/>
        <v>557.79999999999995</v>
      </c>
      <c r="G99" s="25">
        <f t="shared" si="2"/>
        <v>475.1</v>
      </c>
      <c r="H99" s="25">
        <f t="shared" si="2"/>
        <v>472.1</v>
      </c>
      <c r="I99" s="25">
        <f t="shared" si="2"/>
        <v>512.79999999999995</v>
      </c>
      <c r="J99" s="25">
        <f t="shared" si="2"/>
        <v>364.1</v>
      </c>
      <c r="K99" s="25">
        <f t="shared" si="2"/>
        <v>623.20000000000005</v>
      </c>
      <c r="L99" s="25">
        <f t="shared" si="2"/>
        <v>512</v>
      </c>
      <c r="M99" s="25">
        <f t="shared" si="2"/>
        <v>574</v>
      </c>
      <c r="N99" s="25">
        <f t="shared" si="2"/>
        <v>531.20000000000005</v>
      </c>
      <c r="O99" s="25">
        <f t="shared" si="2"/>
        <v>596.70000000000005</v>
      </c>
      <c r="P99" s="25">
        <f t="shared" si="2"/>
        <v>552.6</v>
      </c>
      <c r="Q99" s="25">
        <f t="shared" si="2"/>
        <v>529.20000000000005</v>
      </c>
      <c r="R99" s="25">
        <f t="shared" si="5"/>
        <v>549</v>
      </c>
      <c r="S99" s="25">
        <f t="shared" si="5"/>
        <v>516.29999999999995</v>
      </c>
      <c r="T99" s="25">
        <f t="shared" si="5"/>
        <v>545.29999999999995</v>
      </c>
      <c r="U99" s="25">
        <f t="shared" si="5"/>
        <v>518.1</v>
      </c>
      <c r="V99" s="25">
        <f t="shared" si="5"/>
        <v>545.5</v>
      </c>
      <c r="W99" s="25">
        <f t="shared" si="5"/>
        <v>491.3</v>
      </c>
      <c r="X99" s="25">
        <f t="shared" si="4"/>
        <v>509.1</v>
      </c>
      <c r="Y99" s="25">
        <f t="shared" si="4"/>
        <v>523.9</v>
      </c>
      <c r="Z99" s="25">
        <f t="shared" si="4"/>
        <v>535.79999999999995</v>
      </c>
      <c r="AA99" s="25">
        <f t="shared" si="4"/>
        <v>518.20000000000005</v>
      </c>
      <c r="AB99" s="25">
        <v>80.92</v>
      </c>
    </row>
    <row r="100" spans="1:28" x14ac:dyDescent="0.3">
      <c r="A100" s="25" t="s">
        <v>276</v>
      </c>
      <c r="B100" s="25">
        <f t="shared" si="2"/>
        <v>523.29999999999995</v>
      </c>
      <c r="C100" s="25">
        <f t="shared" si="2"/>
        <v>625.1</v>
      </c>
      <c r="D100" s="25">
        <f t="shared" si="2"/>
        <v>526.29999999999995</v>
      </c>
      <c r="E100" s="25">
        <f t="shared" si="2"/>
        <v>532.20000000000005</v>
      </c>
      <c r="F100" s="25">
        <f t="shared" si="2"/>
        <v>534.9</v>
      </c>
      <c r="G100" s="25">
        <f t="shared" si="2"/>
        <v>508.8</v>
      </c>
      <c r="H100" s="25">
        <f t="shared" si="2"/>
        <v>469.4</v>
      </c>
      <c r="I100" s="25">
        <f t="shared" si="2"/>
        <v>513.6</v>
      </c>
      <c r="J100" s="25">
        <f t="shared" si="2"/>
        <v>361</v>
      </c>
      <c r="K100" s="25">
        <f t="shared" si="2"/>
        <v>626.59999999999991</v>
      </c>
      <c r="L100" s="25">
        <f t="shared" si="2"/>
        <v>514.79999999999995</v>
      </c>
      <c r="M100" s="25">
        <f t="shared" si="2"/>
        <v>579.5</v>
      </c>
      <c r="N100" s="25">
        <f t="shared" si="2"/>
        <v>532.5</v>
      </c>
      <c r="O100" s="25">
        <f t="shared" si="2"/>
        <v>600.5</v>
      </c>
      <c r="P100" s="25">
        <f t="shared" si="2"/>
        <v>556.5</v>
      </c>
      <c r="Q100" s="25">
        <f t="shared" si="2"/>
        <v>532.70000000000005</v>
      </c>
      <c r="R100" s="25">
        <f t="shared" si="5"/>
        <v>552.9</v>
      </c>
      <c r="S100" s="25">
        <f t="shared" si="5"/>
        <v>520.5</v>
      </c>
      <c r="T100" s="25">
        <f t="shared" si="5"/>
        <v>546.5</v>
      </c>
      <c r="U100" s="25">
        <f t="shared" si="5"/>
        <v>522</v>
      </c>
      <c r="V100" s="25">
        <f t="shared" si="5"/>
        <v>551.79999999999995</v>
      </c>
      <c r="W100" s="25">
        <f t="shared" si="5"/>
        <v>493</v>
      </c>
      <c r="X100" s="25">
        <f t="shared" si="4"/>
        <v>511.5</v>
      </c>
      <c r="Y100" s="25">
        <f t="shared" si="4"/>
        <v>526</v>
      </c>
      <c r="Z100" s="25">
        <f t="shared" si="4"/>
        <v>543.1</v>
      </c>
      <c r="AA100" s="25">
        <f t="shared" si="4"/>
        <v>522</v>
      </c>
      <c r="AB100" s="25">
        <v>82.28</v>
      </c>
    </row>
    <row r="101" spans="1:28" x14ac:dyDescent="0.3">
      <c r="A101" s="25" t="s">
        <v>278</v>
      </c>
      <c r="B101" s="25">
        <f t="shared" si="2"/>
        <v>523.4</v>
      </c>
      <c r="C101" s="25">
        <f t="shared" si="2"/>
        <v>625.1</v>
      </c>
      <c r="D101" s="25">
        <f t="shared" si="2"/>
        <v>526.29999999999995</v>
      </c>
      <c r="E101" s="25">
        <f t="shared" si="2"/>
        <v>532.20000000000005</v>
      </c>
      <c r="F101" s="25">
        <f t="shared" si="2"/>
        <v>534.70000000000005</v>
      </c>
      <c r="G101" s="25">
        <f t="shared" ref="G101:V103" si="6">VLOOKUP($A101,$B$43:$AC$71,COLUMN(G$1),FALSE)</f>
        <v>508.8</v>
      </c>
      <c r="H101" s="25">
        <f t="shared" si="6"/>
        <v>469.6</v>
      </c>
      <c r="I101" s="25">
        <f t="shared" si="6"/>
        <v>513.79999999999995</v>
      </c>
      <c r="J101" s="25">
        <f t="shared" si="6"/>
        <v>361</v>
      </c>
      <c r="K101" s="25">
        <f t="shared" si="6"/>
        <v>626.59999999999991</v>
      </c>
      <c r="L101" s="25">
        <f t="shared" si="6"/>
        <v>514.79999999999995</v>
      </c>
      <c r="M101" s="25">
        <f t="shared" si="6"/>
        <v>579.5</v>
      </c>
      <c r="N101" s="25">
        <f t="shared" si="6"/>
        <v>532.6</v>
      </c>
      <c r="O101" s="25">
        <f t="shared" si="6"/>
        <v>600.6</v>
      </c>
      <c r="P101" s="25">
        <f t="shared" si="6"/>
        <v>556.29999999999995</v>
      </c>
      <c r="Q101" s="25">
        <f t="shared" si="6"/>
        <v>532.70000000000005</v>
      </c>
      <c r="R101" s="25">
        <f t="shared" si="6"/>
        <v>552.9</v>
      </c>
      <c r="S101" s="25">
        <f t="shared" si="6"/>
        <v>520.5</v>
      </c>
      <c r="T101" s="25">
        <f t="shared" si="6"/>
        <v>545.9</v>
      </c>
      <c r="U101" s="25">
        <f t="shared" si="6"/>
        <v>522</v>
      </c>
      <c r="V101" s="25">
        <f t="shared" si="6"/>
        <v>551.79999999999995</v>
      </c>
      <c r="W101" s="25">
        <f>VLOOKUP($A101,$B$43:$AC$71,COLUMN(W$1),FALSE)</f>
        <v>493</v>
      </c>
      <c r="X101" s="25">
        <f t="shared" si="4"/>
        <v>511.5</v>
      </c>
      <c r="Y101" s="25">
        <f t="shared" si="4"/>
        <v>526</v>
      </c>
      <c r="Z101" s="25">
        <f t="shared" si="4"/>
        <v>543.20000000000005</v>
      </c>
      <c r="AA101" s="25">
        <f t="shared" si="4"/>
        <v>522</v>
      </c>
      <c r="AB101" s="25">
        <v>78.540000000000006</v>
      </c>
    </row>
    <row r="102" spans="1:28" x14ac:dyDescent="0.3">
      <c r="A102" s="25" t="s">
        <v>275</v>
      </c>
      <c r="B102" s="25">
        <f t="shared" ref="B102:Q103" si="7">VLOOKUP($A102,$B$43:$AC$71,COLUMN(B$1),FALSE)</f>
        <v>521.9</v>
      </c>
      <c r="C102" s="25">
        <f t="shared" si="7"/>
        <v>629.9</v>
      </c>
      <c r="D102" s="25">
        <f t="shared" si="7"/>
        <v>509.9</v>
      </c>
      <c r="E102" s="25">
        <f t="shared" si="7"/>
        <v>535.4</v>
      </c>
      <c r="F102" s="25">
        <f t="shared" si="7"/>
        <v>522.1</v>
      </c>
      <c r="G102" s="25">
        <f t="shared" si="7"/>
        <v>529.20000000000005</v>
      </c>
      <c r="H102" s="25">
        <f t="shared" si="7"/>
        <v>478.1</v>
      </c>
      <c r="I102" s="25">
        <f t="shared" si="7"/>
        <v>520.9</v>
      </c>
      <c r="J102" s="25">
        <f t="shared" si="7"/>
        <v>364.8</v>
      </c>
      <c r="K102" s="25">
        <f t="shared" si="7"/>
        <v>636.20000000000005</v>
      </c>
      <c r="L102" s="25">
        <f t="shared" si="7"/>
        <v>516.6</v>
      </c>
      <c r="M102" s="25">
        <f t="shared" si="7"/>
        <v>581</v>
      </c>
      <c r="N102" s="25">
        <f t="shared" si="7"/>
        <v>535.5</v>
      </c>
      <c r="O102" s="25">
        <f t="shared" si="7"/>
        <v>603.6</v>
      </c>
      <c r="P102" s="25">
        <f t="shared" si="7"/>
        <v>558.6</v>
      </c>
      <c r="Q102" s="25">
        <f t="shared" si="7"/>
        <v>534.20000000000005</v>
      </c>
      <c r="R102" s="25">
        <f t="shared" si="6"/>
        <v>554.79999999999995</v>
      </c>
      <c r="S102" s="25">
        <f t="shared" si="6"/>
        <v>525.59999999999991</v>
      </c>
      <c r="T102" s="25">
        <f t="shared" si="6"/>
        <v>545.29999999999995</v>
      </c>
      <c r="U102" s="25">
        <f t="shared" si="6"/>
        <v>523.29999999999995</v>
      </c>
      <c r="V102" s="25">
        <f t="shared" si="6"/>
        <v>553.70000000000005</v>
      </c>
      <c r="W102" s="25">
        <f>VLOOKUP($A102,$B$43:$AC$71,COLUMN(W$1),FALSE)</f>
        <v>494</v>
      </c>
      <c r="X102" s="25">
        <f t="shared" si="4"/>
        <v>512.70000000000005</v>
      </c>
      <c r="Y102" s="25">
        <f t="shared" si="4"/>
        <v>530</v>
      </c>
      <c r="Z102" s="25">
        <f t="shared" si="4"/>
        <v>552.20000000000005</v>
      </c>
      <c r="AA102" s="25">
        <f t="shared" si="4"/>
        <v>524.79999999999995</v>
      </c>
      <c r="AB102" s="25">
        <v>79.216541545454504</v>
      </c>
    </row>
    <row r="103" spans="1:28" x14ac:dyDescent="0.3">
      <c r="A103" s="25" t="s">
        <v>279</v>
      </c>
      <c r="B103" s="25">
        <f t="shared" si="7"/>
        <v>521.6</v>
      </c>
      <c r="C103" s="25">
        <f t="shared" si="7"/>
        <v>645.20000000000005</v>
      </c>
      <c r="D103" s="25">
        <f t="shared" si="7"/>
        <v>520.9</v>
      </c>
      <c r="E103" s="25">
        <f t="shared" si="7"/>
        <v>538.5</v>
      </c>
      <c r="F103" s="25">
        <f t="shared" si="7"/>
        <v>507.7</v>
      </c>
      <c r="G103" s="25">
        <f t="shared" si="7"/>
        <v>517</v>
      </c>
      <c r="H103" s="25">
        <f t="shared" si="7"/>
        <v>494.7</v>
      </c>
      <c r="I103" s="25">
        <f t="shared" si="7"/>
        <v>527.4</v>
      </c>
      <c r="J103" s="25">
        <f t="shared" si="7"/>
        <v>368.8</v>
      </c>
      <c r="K103" s="25">
        <f t="shared" si="7"/>
        <v>650.9</v>
      </c>
      <c r="L103" s="25">
        <f t="shared" si="7"/>
        <v>518</v>
      </c>
      <c r="M103" s="25">
        <f t="shared" si="7"/>
        <v>583</v>
      </c>
      <c r="N103" s="25">
        <f t="shared" si="7"/>
        <v>539</v>
      </c>
      <c r="O103" s="25">
        <f t="shared" si="7"/>
        <v>605.1</v>
      </c>
      <c r="P103" s="25">
        <f t="shared" si="7"/>
        <v>559.79999999999995</v>
      </c>
      <c r="Q103" s="25">
        <f t="shared" si="7"/>
        <v>535.70000000000005</v>
      </c>
      <c r="R103" s="25">
        <f t="shared" si="6"/>
        <v>556.29999999999995</v>
      </c>
      <c r="S103" s="25">
        <f t="shared" si="6"/>
        <v>526.79999999999995</v>
      </c>
      <c r="T103" s="25">
        <f t="shared" si="6"/>
        <v>548.70000000000005</v>
      </c>
      <c r="U103" s="25">
        <f t="shared" si="6"/>
        <v>525.1</v>
      </c>
      <c r="V103" s="25">
        <f t="shared" si="6"/>
        <v>555.70000000000005</v>
      </c>
      <c r="W103" s="25">
        <f>VLOOKUP($A103,$B$43:$AC$71,COLUMN(W$1),FALSE)</f>
        <v>494.9</v>
      </c>
      <c r="X103" s="25">
        <f t="shared" si="4"/>
        <v>514.20000000000005</v>
      </c>
      <c r="Y103" s="25">
        <f t="shared" si="4"/>
        <v>532.20000000000005</v>
      </c>
      <c r="Z103" s="25">
        <f t="shared" si="4"/>
        <v>555.70000000000005</v>
      </c>
      <c r="AA103" s="25">
        <f t="shared" si="4"/>
        <v>526.79999999999995</v>
      </c>
      <c r="AB103" s="25">
        <v>81.621881399999992</v>
      </c>
    </row>
    <row r="104" spans="1:28" x14ac:dyDescent="0.3">
      <c r="A104" s="69" t="s">
        <v>524</v>
      </c>
      <c r="B104" s="33">
        <f>CORREL(B75:B103,$AB$75:$AB$103)</f>
        <v>0.26764502660050254</v>
      </c>
      <c r="C104" s="33">
        <f t="shared" ref="C104:AA104" si="8">CORREL(C75:C103,$AB$75:$AB$103)</f>
        <v>0.77994566161817047</v>
      </c>
      <c r="D104" s="33">
        <f t="shared" si="8"/>
        <v>-0.19314810468130705</v>
      </c>
      <c r="E104" s="33">
        <f t="shared" si="8"/>
        <v>0.36432373060508794</v>
      </c>
      <c r="F104" s="33">
        <f t="shared" si="8"/>
        <v>0.81211697119176385</v>
      </c>
      <c r="G104" s="33">
        <f t="shared" si="8"/>
        <v>0.47074267866786434</v>
      </c>
      <c r="H104" s="33">
        <f t="shared" si="8"/>
        <v>0.36545292454700468</v>
      </c>
      <c r="I104" s="33">
        <f t="shared" si="8"/>
        <v>0.17318060067214272</v>
      </c>
      <c r="J104" s="33">
        <f t="shared" si="8"/>
        <v>0.52973448444603499</v>
      </c>
      <c r="K104" s="33">
        <f t="shared" si="8"/>
        <v>0.34931775231587159</v>
      </c>
      <c r="L104" s="33">
        <f t="shared" si="8"/>
        <v>0.55890763985467296</v>
      </c>
      <c r="M104" s="33">
        <f t="shared" si="8"/>
        <v>0.49356235876555532</v>
      </c>
      <c r="N104" s="33">
        <f t="shared" si="8"/>
        <v>0.58842341937524489</v>
      </c>
      <c r="O104" s="33">
        <f t="shared" si="8"/>
        <v>0.39904898988486565</v>
      </c>
      <c r="P104" s="33">
        <f t="shared" si="8"/>
        <v>0.52786674137643319</v>
      </c>
      <c r="Q104" s="33">
        <f t="shared" si="8"/>
        <v>0.5533170529836311</v>
      </c>
      <c r="R104" s="33">
        <f t="shared" si="8"/>
        <v>0.53186481046411005</v>
      </c>
      <c r="S104" s="33">
        <f t="shared" si="8"/>
        <v>0.43881839923787513</v>
      </c>
      <c r="T104" s="33">
        <f t="shared" si="8"/>
        <v>0.57809418626408549</v>
      </c>
      <c r="U104" s="33">
        <f t="shared" si="8"/>
        <v>0.51662798869996973</v>
      </c>
      <c r="V104" s="33">
        <f t="shared" si="8"/>
        <v>0.48589482001527445</v>
      </c>
      <c r="W104" s="33">
        <f t="shared" si="8"/>
        <v>0.67608069319071173</v>
      </c>
      <c r="X104" s="33">
        <f t="shared" si="8"/>
        <v>0.59770142384935065</v>
      </c>
      <c r="Y104" s="33">
        <f t="shared" si="8"/>
        <v>0.45135827915327414</v>
      </c>
      <c r="Z104" s="33">
        <f t="shared" si="8"/>
        <v>0.40712901321904149</v>
      </c>
      <c r="AA104" s="33">
        <f t="shared" si="8"/>
        <v>0.54434010276088096</v>
      </c>
      <c r="AB104" s="25"/>
    </row>
    <row r="128" spans="4:11" x14ac:dyDescent="0.3">
      <c r="D128" s="56" t="s">
        <v>324</v>
      </c>
      <c r="E128" s="57"/>
      <c r="F128" s="57"/>
      <c r="G128" s="57"/>
      <c r="H128" s="57"/>
      <c r="I128" s="57"/>
      <c r="J128" s="57"/>
      <c r="K128" s="59"/>
    </row>
    <row r="129" spans="4:11" x14ac:dyDescent="0.3">
      <c r="D129" s="60" t="s">
        <v>525</v>
      </c>
      <c r="E129" s="61"/>
      <c r="F129" s="61"/>
      <c r="G129" s="61"/>
      <c r="H129" s="61"/>
      <c r="I129" s="61"/>
      <c r="J129" s="61"/>
      <c r="K129" s="63"/>
    </row>
    <row r="130" spans="4:11" x14ac:dyDescent="0.3">
      <c r="D130" s="64" t="s">
        <v>526</v>
      </c>
      <c r="E130" s="65"/>
      <c r="F130" s="65"/>
      <c r="G130" s="65"/>
      <c r="H130" s="65"/>
      <c r="I130" s="65"/>
      <c r="J130" s="65"/>
      <c r="K130" s="67"/>
    </row>
  </sheetData>
  <conditionalFormatting sqref="B10:B38">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2FB29-F1A8-4E5C-B26A-A5E160E8339A}">
  <dimension ref="B2:AC317"/>
  <sheetViews>
    <sheetView showGridLines="0" tabSelected="1" zoomScaleNormal="100" workbookViewId="0">
      <selection activeCell="C20" sqref="C20"/>
    </sheetView>
  </sheetViews>
  <sheetFormatPr defaultRowHeight="14.4" x14ac:dyDescent="0.3"/>
  <cols>
    <col min="1" max="1" width="4.88671875" style="92" customWidth="1"/>
    <col min="2" max="2" width="29.88671875" style="92" customWidth="1"/>
    <col min="3" max="3" width="20.6640625" style="92" customWidth="1"/>
    <col min="4" max="4" width="18.6640625" style="92" customWidth="1"/>
    <col min="5" max="5" width="13.33203125" style="92" customWidth="1"/>
    <col min="6" max="6" width="13.44140625" style="92" customWidth="1"/>
    <col min="7" max="7" width="14.33203125" style="92" customWidth="1"/>
    <col min="8" max="8" width="8.88671875" style="92"/>
    <col min="9" max="9" width="12.6640625" style="92" customWidth="1"/>
    <col min="10" max="10" width="16.88671875" style="92" customWidth="1"/>
    <col min="11" max="11" width="19.5546875" style="92" customWidth="1"/>
    <col min="12" max="12" width="16.33203125" style="92" customWidth="1"/>
    <col min="13" max="13" width="18" style="92" customWidth="1"/>
    <col min="14" max="14" width="13.44140625" style="92" customWidth="1"/>
    <col min="15" max="15" width="16.109375" style="92" customWidth="1"/>
    <col min="16" max="16" width="13.21875" style="92" customWidth="1"/>
    <col min="17" max="17" width="12.33203125" style="92" customWidth="1"/>
    <col min="18" max="16384" width="8.88671875" style="92"/>
  </cols>
  <sheetData>
    <row r="2" spans="2:8" x14ac:dyDescent="0.3">
      <c r="B2" s="127" t="s">
        <v>245</v>
      </c>
      <c r="C2" s="128"/>
      <c r="D2" s="128"/>
      <c r="E2" s="128"/>
      <c r="F2" s="128"/>
      <c r="G2" s="128"/>
      <c r="H2" s="129"/>
    </row>
    <row r="3" spans="2:8" x14ac:dyDescent="0.3">
      <c r="B3" s="135" t="s">
        <v>246</v>
      </c>
      <c r="C3" s="135"/>
      <c r="D3" s="135"/>
      <c r="E3" s="135"/>
      <c r="F3" s="135"/>
      <c r="G3" s="135"/>
      <c r="H3" s="135"/>
    </row>
    <row r="5" spans="2:8" ht="28.8" x14ac:dyDescent="0.3">
      <c r="B5" s="44" t="s">
        <v>248</v>
      </c>
      <c r="C5" s="91" t="s">
        <v>547</v>
      </c>
      <c r="D5" s="44" t="s">
        <v>259</v>
      </c>
    </row>
    <row r="6" spans="2:8" x14ac:dyDescent="0.3">
      <c r="B6" s="93" t="s">
        <v>251</v>
      </c>
      <c r="C6" s="93">
        <f>SUMIF('Analysis- Problem 1'!$B$9:$B$35,Insights!$B6,'Analysis- Problem 1'!$C$9:$C$35)</f>
        <v>553.20000000000005</v>
      </c>
      <c r="D6" s="85">
        <f t="shared" ref="D6:D16" si="0">C6/$C$16</f>
        <v>0.11885527672739775</v>
      </c>
      <c r="F6" s="86"/>
    </row>
    <row r="7" spans="2:8" x14ac:dyDescent="0.3">
      <c r="B7" s="93" t="s">
        <v>253</v>
      </c>
      <c r="C7" s="93">
        <f>SUMIF('Analysis- Problem 1'!$B$9:$B$35,Insights!$B7,'Analysis- Problem 1'!$C$9:$C$35)</f>
        <v>358</v>
      </c>
      <c r="D7" s="85">
        <f t="shared" si="0"/>
        <v>7.6916466139566861E-2</v>
      </c>
      <c r="F7" s="86"/>
    </row>
    <row r="8" spans="2:8" x14ac:dyDescent="0.3">
      <c r="B8" s="94" t="s">
        <v>256</v>
      </c>
      <c r="C8" s="93">
        <f>SUMIF('Analysis- Problem 1'!$B$9:$B$35,Insights!$B8,'Analysis- Problem 1'!$C$9:$C$35)</f>
        <v>171.2</v>
      </c>
      <c r="D8" s="85">
        <f t="shared" si="0"/>
        <v>3.6782399449982815E-2</v>
      </c>
      <c r="F8" s="86"/>
    </row>
    <row r="9" spans="2:8" x14ac:dyDescent="0.3">
      <c r="B9" s="93" t="s">
        <v>26</v>
      </c>
      <c r="C9" s="93">
        <f>SUMIF('Analysis- Problem 1'!$B$9:$B$35,Insights!$B9,'Analysis- Problem 1'!$C$9:$C$35)</f>
        <v>177.1</v>
      </c>
      <c r="D9" s="85">
        <f t="shared" si="0"/>
        <v>3.8050017188037126E-2</v>
      </c>
      <c r="F9" s="86"/>
    </row>
    <row r="10" spans="2:8" x14ac:dyDescent="0.3">
      <c r="B10" s="93" t="s">
        <v>249</v>
      </c>
      <c r="C10" s="93">
        <f>SUMIF('Analysis- Problem 1'!$B$9:$B$35,Insights!$B10,'Analysis- Problem 1'!$C$9:$C$35)</f>
        <v>2306.9</v>
      </c>
      <c r="D10" s="85">
        <f t="shared" si="0"/>
        <v>0.49563853557923693</v>
      </c>
      <c r="F10" s="86"/>
    </row>
    <row r="11" spans="2:8" x14ac:dyDescent="0.3">
      <c r="B11" s="93" t="s">
        <v>254</v>
      </c>
      <c r="C11" s="93">
        <f>SUMIF('Analysis- Problem 1'!$B$9:$B$35,Insights!$B11,'Analysis- Problem 1'!$C$9:$C$35)</f>
        <v>370.9</v>
      </c>
      <c r="D11" s="85">
        <f t="shared" si="0"/>
        <v>7.9688037126160197E-2</v>
      </c>
      <c r="F11" s="86"/>
    </row>
    <row r="12" spans="2:8" x14ac:dyDescent="0.3">
      <c r="B12" s="93" t="s">
        <v>28</v>
      </c>
      <c r="C12" s="93">
        <f>SUMIF('Analysis- Problem 1'!$B$9:$B$35,Insights!$B12,'Analysis- Problem 1'!$C$9:$C$35)</f>
        <v>175.7</v>
      </c>
      <c r="D12" s="85">
        <f t="shared" si="0"/>
        <v>3.7749226538329322E-2</v>
      </c>
      <c r="F12" s="86"/>
    </row>
    <row r="13" spans="2:8" x14ac:dyDescent="0.3">
      <c r="B13" s="93" t="s">
        <v>252</v>
      </c>
      <c r="C13" s="93">
        <f>SUMIF('Analysis- Problem 1'!$B$9:$B$35,Insights!$B13,'Analysis- Problem 1'!$C$9:$C$35)</f>
        <v>175.6</v>
      </c>
      <c r="D13" s="85">
        <f t="shared" si="0"/>
        <v>3.7727741491921624E-2</v>
      </c>
      <c r="F13" s="86"/>
    </row>
    <row r="14" spans="2:8" x14ac:dyDescent="0.3">
      <c r="B14" s="93" t="s">
        <v>250</v>
      </c>
      <c r="C14" s="93">
        <f>SUMIF('Analysis- Problem 1'!$B$9:$B$35,Insights!$B14,'Analysis- Problem 1'!$C$9:$C$35)</f>
        <v>201</v>
      </c>
      <c r="D14" s="85">
        <f t="shared" si="0"/>
        <v>4.3184943279477486E-2</v>
      </c>
      <c r="F14" s="86"/>
    </row>
    <row r="15" spans="2:8" x14ac:dyDescent="0.3">
      <c r="B15" s="93" t="s">
        <v>255</v>
      </c>
      <c r="C15" s="93">
        <f>SUMIF('Analysis- Problem 1'!$B$9:$B$35,Insights!$B15,'Analysis- Problem 1'!$C$9:$C$35)</f>
        <v>164.8</v>
      </c>
      <c r="D15" s="85">
        <f t="shared" si="0"/>
        <v>3.5407356479890004E-2</v>
      </c>
      <c r="F15" s="86"/>
    </row>
    <row r="16" spans="2:8" x14ac:dyDescent="0.3">
      <c r="B16" s="47" t="s">
        <v>548</v>
      </c>
      <c r="C16" s="47">
        <f>SUM('Analysis- Problem 1'!C10:C35)</f>
        <v>4654.3999999999996</v>
      </c>
      <c r="D16" s="48">
        <f t="shared" si="0"/>
        <v>1</v>
      </c>
    </row>
    <row r="22" spans="2:8" x14ac:dyDescent="0.3">
      <c r="B22" s="132" t="s">
        <v>280</v>
      </c>
      <c r="C22" s="133"/>
      <c r="D22" s="133"/>
      <c r="E22" s="133"/>
      <c r="F22" s="134"/>
    </row>
    <row r="23" spans="2:8" x14ac:dyDescent="0.3">
      <c r="B23" s="124" t="s">
        <v>282</v>
      </c>
      <c r="C23" s="125"/>
      <c r="D23" s="125"/>
      <c r="E23" s="125"/>
      <c r="F23" s="126"/>
    </row>
    <row r="24" spans="2:8" x14ac:dyDescent="0.3">
      <c r="B24" s="108" t="s">
        <v>549</v>
      </c>
      <c r="C24" s="109"/>
      <c r="D24" s="109"/>
      <c r="E24" s="109"/>
      <c r="F24" s="110"/>
    </row>
    <row r="29" spans="2:8" x14ac:dyDescent="0.3">
      <c r="B29" s="130" t="s">
        <v>257</v>
      </c>
      <c r="C29" s="130"/>
      <c r="D29" s="130"/>
      <c r="E29" s="130"/>
      <c r="F29" s="130"/>
      <c r="G29" s="130"/>
      <c r="H29" s="130"/>
    </row>
    <row r="30" spans="2:8" x14ac:dyDescent="0.3">
      <c r="B30" s="111" t="s">
        <v>258</v>
      </c>
      <c r="C30" s="112"/>
      <c r="D30" s="112"/>
      <c r="E30" s="112"/>
      <c r="F30" s="112"/>
      <c r="G30" s="112"/>
      <c r="H30" s="113"/>
    </row>
    <row r="31" spans="2:8" x14ac:dyDescent="0.3">
      <c r="B31" s="117" t="s">
        <v>284</v>
      </c>
      <c r="C31" s="118"/>
      <c r="D31" s="118"/>
      <c r="E31" s="118"/>
      <c r="F31" s="118"/>
      <c r="G31" s="118"/>
      <c r="H31" s="119"/>
    </row>
    <row r="32" spans="2:8" x14ac:dyDescent="0.3">
      <c r="B32" s="114" t="s">
        <v>283</v>
      </c>
      <c r="C32" s="115"/>
      <c r="D32" s="115"/>
      <c r="E32" s="115"/>
      <c r="F32" s="115"/>
      <c r="G32" s="115"/>
      <c r="H32" s="116"/>
    </row>
    <row r="35" spans="2:19" x14ac:dyDescent="0.3">
      <c r="B35" s="87" t="s">
        <v>286</v>
      </c>
    </row>
    <row r="36" spans="2:19" x14ac:dyDescent="0.3">
      <c r="E36" s="95"/>
    </row>
    <row r="37" spans="2:19" x14ac:dyDescent="0.3">
      <c r="B37" s="131" t="s">
        <v>35</v>
      </c>
      <c r="C37" s="131"/>
      <c r="D37" s="131"/>
      <c r="E37" s="95"/>
      <c r="G37" s="86"/>
    </row>
    <row r="38" spans="2:19" x14ac:dyDescent="0.3">
      <c r="B38" s="44" t="s">
        <v>285</v>
      </c>
      <c r="C38" s="44" t="s">
        <v>287</v>
      </c>
      <c r="D38" s="44" t="s">
        <v>266</v>
      </c>
      <c r="E38" s="95"/>
      <c r="G38" s="86"/>
    </row>
    <row r="39" spans="2:19" x14ac:dyDescent="0.3">
      <c r="B39" s="93">
        <v>2016</v>
      </c>
      <c r="C39" s="96">
        <f>AVERAGEIFS('Working Data'!$BG:$BG,'Working Data'!$A:$A,Insights!$B$37,'Working Data'!$B:$B,Insights!B39)</f>
        <v>129.20000000000002</v>
      </c>
      <c r="D39" s="93"/>
      <c r="E39" s="95"/>
      <c r="G39" s="86"/>
    </row>
    <row r="40" spans="2:19" x14ac:dyDescent="0.3">
      <c r="B40" s="93">
        <v>2017</v>
      </c>
      <c r="C40" s="96">
        <f>AVERAGEIFS('Working Data'!$BG:$BG,'Working Data'!$A:$A,Insights!$B$37,'Working Data'!$B:$B,Insights!B40)</f>
        <v>133.5</v>
      </c>
      <c r="D40" s="85">
        <f>(C40-C39)/C39</f>
        <v>3.3281733746129895E-2</v>
      </c>
      <c r="E40" s="95"/>
      <c r="G40" s="86"/>
    </row>
    <row r="41" spans="2:19" x14ac:dyDescent="0.3">
      <c r="B41" s="93">
        <v>2018</v>
      </c>
      <c r="C41" s="96">
        <f>AVERAGEIFS('Working Data'!$BG:$BG,'Working Data'!$A:$A,Insights!$B$37,'Working Data'!$B:$B,Insights!B41)</f>
        <v>138.77500000000001</v>
      </c>
      <c r="D41" s="85">
        <f t="shared" ref="D41:D46" si="1">(C41-C40)/C40</f>
        <v>3.9513108614232254E-2</v>
      </c>
      <c r="E41" s="95"/>
      <c r="G41" s="86"/>
    </row>
    <row r="42" spans="2:19" x14ac:dyDescent="0.3">
      <c r="B42" s="93">
        <v>2019</v>
      </c>
      <c r="C42" s="96">
        <f>AVERAGEIFS('Working Data'!$BG:$BG,'Working Data'!$A:$A,Insights!$B$37,'Working Data'!$B:$B,Insights!B42)</f>
        <v>144.18181818181819</v>
      </c>
      <c r="D42" s="85">
        <f t="shared" si="1"/>
        <v>3.8961038961038953E-2</v>
      </c>
      <c r="E42" s="95"/>
      <c r="G42" s="86"/>
    </row>
    <row r="43" spans="2:19" x14ac:dyDescent="0.3">
      <c r="B43" s="93">
        <v>2020</v>
      </c>
      <c r="C43" s="96">
        <f>AVERAGEIFS('Working Data'!$BG:$BG,'Working Data'!$A:$A,Insights!$B$37,'Working Data'!$B:$B,Insights!B43)</f>
        <v>153.1166666666667</v>
      </c>
      <c r="D43" s="85">
        <f t="shared" si="1"/>
        <v>6.1969314838167512E-2</v>
      </c>
      <c r="E43" s="95"/>
      <c r="G43" s="86"/>
    </row>
    <row r="44" spans="2:19" x14ac:dyDescent="0.3">
      <c r="B44" s="93">
        <v>2021</v>
      </c>
      <c r="C44" s="96">
        <f>AVERAGEIFS('Working Data'!$BG:$BG,'Working Data'!$A:$A,Insights!$B$37,'Working Data'!$B:$B,Insights!B44)</f>
        <v>161.45833333333334</v>
      </c>
      <c r="D44" s="85">
        <f t="shared" si="1"/>
        <v>5.4479155328180942E-2</v>
      </c>
      <c r="S44" s="87"/>
    </row>
    <row r="45" spans="2:19" x14ac:dyDescent="0.3">
      <c r="B45" s="93">
        <v>2022</v>
      </c>
      <c r="C45" s="96">
        <f>AVERAGEIFS('Working Data'!$BG:$BG,'Working Data'!$A:$A,Insights!$B$37,'Working Data'!$B:$B,Insights!B45)</f>
        <v>172.14999999999998</v>
      </c>
      <c r="D45" s="85">
        <f t="shared" si="1"/>
        <v>6.6219354838709471E-2</v>
      </c>
    </row>
    <row r="46" spans="2:19" x14ac:dyDescent="0.3">
      <c r="B46" s="93">
        <v>2023</v>
      </c>
      <c r="C46" s="96">
        <f>AVERAGEIFS('Working Data'!$BG:$BG,'Working Data'!$A:$A,Insights!$B$37,'Working Data'!$B:$B,Insights!B46)</f>
        <v>177.62</v>
      </c>
      <c r="D46" s="85">
        <f t="shared" si="1"/>
        <v>3.1774615161196791E-2</v>
      </c>
    </row>
    <row r="52" spans="2:2" x14ac:dyDescent="0.3">
      <c r="B52" s="87"/>
    </row>
    <row r="73" spans="2:12" x14ac:dyDescent="0.3">
      <c r="B73" s="104" t="s">
        <v>280</v>
      </c>
      <c r="C73" s="104"/>
      <c r="D73" s="104"/>
      <c r="E73" s="104"/>
      <c r="F73" s="104"/>
      <c r="G73" s="104"/>
      <c r="H73" s="104"/>
      <c r="I73" s="104"/>
      <c r="J73" s="104"/>
      <c r="K73" s="104"/>
      <c r="L73" s="104"/>
    </row>
    <row r="74" spans="2:12" x14ac:dyDescent="0.3">
      <c r="B74" s="124" t="s">
        <v>288</v>
      </c>
      <c r="C74" s="125"/>
      <c r="D74" s="125"/>
      <c r="E74" s="125"/>
      <c r="F74" s="125"/>
      <c r="G74" s="125"/>
      <c r="H74" s="125"/>
      <c r="I74" s="125"/>
      <c r="J74" s="125"/>
      <c r="K74" s="125"/>
      <c r="L74" s="126"/>
    </row>
    <row r="75" spans="2:12" x14ac:dyDescent="0.3">
      <c r="B75" s="105" t="s">
        <v>326</v>
      </c>
      <c r="C75" s="106"/>
      <c r="D75" s="106"/>
      <c r="E75" s="106"/>
      <c r="F75" s="106"/>
      <c r="G75" s="106"/>
      <c r="H75" s="106"/>
      <c r="I75" s="106"/>
      <c r="J75" s="106"/>
      <c r="K75" s="106"/>
      <c r="L75" s="107"/>
    </row>
    <row r="76" spans="2:12" x14ac:dyDescent="0.3">
      <c r="B76" s="108" t="s">
        <v>289</v>
      </c>
      <c r="C76" s="109"/>
      <c r="D76" s="109"/>
      <c r="E76" s="109"/>
      <c r="F76" s="109"/>
      <c r="G76" s="109"/>
      <c r="H76" s="109"/>
      <c r="I76" s="109"/>
      <c r="J76" s="109"/>
      <c r="K76" s="109"/>
      <c r="L76" s="110"/>
    </row>
    <row r="81" spans="2:17" x14ac:dyDescent="0.3">
      <c r="B81" s="120" t="s">
        <v>262</v>
      </c>
      <c r="C81" s="120"/>
      <c r="D81" s="120"/>
      <c r="E81" s="120"/>
      <c r="F81" s="120"/>
      <c r="G81" s="120"/>
      <c r="H81" s="120"/>
      <c r="I81" s="120"/>
      <c r="J81" s="120"/>
      <c r="K81" s="120"/>
      <c r="L81" s="120"/>
      <c r="M81" s="120"/>
    </row>
    <row r="82" spans="2:17" x14ac:dyDescent="0.3">
      <c r="B82" s="111" t="s">
        <v>263</v>
      </c>
      <c r="C82" s="112"/>
      <c r="D82" s="112"/>
      <c r="E82" s="112"/>
      <c r="F82" s="112"/>
      <c r="G82" s="112"/>
      <c r="H82" s="112"/>
      <c r="I82" s="112"/>
      <c r="J82" s="112"/>
      <c r="K82" s="112"/>
      <c r="L82" s="112"/>
      <c r="M82" s="113"/>
    </row>
    <row r="83" spans="2:17" x14ac:dyDescent="0.3">
      <c r="B83" s="117" t="s">
        <v>309</v>
      </c>
      <c r="C83" s="118"/>
      <c r="D83" s="118"/>
      <c r="E83" s="118"/>
      <c r="F83" s="118"/>
      <c r="G83" s="118"/>
      <c r="H83" s="118"/>
      <c r="I83" s="118"/>
      <c r="J83" s="118"/>
      <c r="K83" s="118"/>
      <c r="L83" s="118"/>
      <c r="M83" s="119"/>
    </row>
    <row r="84" spans="2:17" x14ac:dyDescent="0.3">
      <c r="B84" s="114" t="s">
        <v>310</v>
      </c>
      <c r="C84" s="115"/>
      <c r="D84" s="115"/>
      <c r="E84" s="115"/>
      <c r="F84" s="115"/>
      <c r="G84" s="115"/>
      <c r="H84" s="115"/>
      <c r="I84" s="115"/>
      <c r="J84" s="115"/>
      <c r="K84" s="115"/>
      <c r="L84" s="115"/>
      <c r="M84" s="116"/>
    </row>
    <row r="88" spans="2:17" x14ac:dyDescent="0.3">
      <c r="B88" s="87" t="s">
        <v>311</v>
      </c>
    </row>
    <row r="90" spans="2:17" x14ac:dyDescent="0.3">
      <c r="B90" s="44" t="s">
        <v>264</v>
      </c>
      <c r="C90" s="44" t="s">
        <v>3</v>
      </c>
      <c r="D90" s="44" t="s">
        <v>4</v>
      </c>
      <c r="E90" s="44" t="s">
        <v>5</v>
      </c>
      <c r="F90" s="44" t="s">
        <v>6</v>
      </c>
      <c r="G90" s="44" t="s">
        <v>7</v>
      </c>
      <c r="H90" s="44" t="s">
        <v>8</v>
      </c>
      <c r="I90" s="44" t="s">
        <v>9</v>
      </c>
      <c r="J90" s="44" t="s">
        <v>10</v>
      </c>
      <c r="K90" s="44" t="s">
        <v>11</v>
      </c>
      <c r="L90" s="44" t="s">
        <v>12</v>
      </c>
      <c r="M90" s="44" t="s">
        <v>13</v>
      </c>
      <c r="N90" s="44" t="s">
        <v>14</v>
      </c>
      <c r="O90" s="44" t="s">
        <v>15</v>
      </c>
      <c r="P90" s="44" t="s">
        <v>452</v>
      </c>
      <c r="Q90" s="44" t="s">
        <v>290</v>
      </c>
    </row>
    <row r="91" spans="2:17" x14ac:dyDescent="0.3">
      <c r="B91" s="93" t="s">
        <v>271</v>
      </c>
      <c r="C91" s="96">
        <f>VLOOKUP($B91,'Analysis- Problem 3'!$D$15:$R$27,COLUMN('Analysis- Problem 3'!B$1),FALSE)</f>
        <v>463.7</v>
      </c>
      <c r="D91" s="96">
        <f>VLOOKUP($B91,'Analysis- Problem 3'!$D$15:$R$27,COLUMN('Analysis- Problem 3'!C$1),FALSE)</f>
        <v>652.9</v>
      </c>
      <c r="E91" s="96">
        <f>VLOOKUP($B91,'Analysis- Problem 3'!$D$15:$R$27,COLUMN('Analysis- Problem 3'!D$1),FALSE)</f>
        <v>487.9</v>
      </c>
      <c r="F91" s="96">
        <f>VLOOKUP($B91,'Analysis- Problem 3'!$D$15:$R$27,COLUMN('Analysis- Problem 3'!E$1),FALSE)</f>
        <v>494.9</v>
      </c>
      <c r="G91" s="96">
        <f>VLOOKUP($B91,'Analysis- Problem 3'!$D$15:$R$27,COLUMN('Analysis- Problem 3'!F$1),FALSE)</f>
        <v>601.79999999999995</v>
      </c>
      <c r="H91" s="96">
        <f>VLOOKUP($B91,'Analysis- Problem 3'!$D$15:$R$27,COLUMN('Analysis- Problem 3'!G$1),FALSE)</f>
        <v>513.5</v>
      </c>
      <c r="I91" s="96">
        <f>VLOOKUP($B91,'Analysis- Problem 3'!$D$15:$R$27,COLUMN('Analysis- Problem 3'!H$1),FALSE)</f>
        <v>538.5</v>
      </c>
      <c r="J91" s="96">
        <f>VLOOKUP($B91,'Analysis- Problem 3'!$D$15:$R$27,COLUMN('Analysis- Problem 3'!I$1),FALSE)</f>
        <v>493.8</v>
      </c>
      <c r="K91" s="96">
        <f>VLOOKUP($B91,'Analysis- Problem 3'!$D$15:$R$27,COLUMN('Analysis- Problem 3'!J$1),FALSE)</f>
        <v>359.8</v>
      </c>
      <c r="L91" s="96">
        <f>VLOOKUP($B91,'Analysis- Problem 3'!$D$15:$R$27,COLUMN('Analysis- Problem 3'!K$1),FALSE)</f>
        <v>552.9</v>
      </c>
      <c r="M91" s="96">
        <f>VLOOKUP($B91,'Analysis- Problem 3'!$D$15:$R$27,COLUMN('Analysis- Problem 3'!L$1),FALSE)</f>
        <v>498.8</v>
      </c>
      <c r="N91" s="96">
        <f>VLOOKUP($B91,'Analysis- Problem 3'!$D$15:$R$27,COLUMN('Analysis- Problem 3'!M$1),FALSE)</f>
        <v>547.79999999999995</v>
      </c>
      <c r="O91" s="96">
        <f>VLOOKUP($B91,'Analysis- Problem 3'!$D$15:$R$27,COLUMN('Analysis- Problem 3'!N$1),FALSE)</f>
        <v>521.6</v>
      </c>
      <c r="P91" s="96">
        <f>AVERAGE(C91:O91)</f>
        <v>517.53076923076924</v>
      </c>
      <c r="Q91" s="47"/>
    </row>
    <row r="92" spans="2:17" x14ac:dyDescent="0.3">
      <c r="B92" s="93" t="s">
        <v>270</v>
      </c>
      <c r="C92" s="97">
        <f>VLOOKUP($B92,'Analysis- Problem 3'!$D$15:$R$27,COLUMN('Analysis- Problem 3'!B$1),FALSE)</f>
        <v>466.3</v>
      </c>
      <c r="D92" s="97">
        <f>VLOOKUP($B92,'Analysis- Problem 3'!$D$15:$R$27,COLUMN('Analysis- Problem 3'!C$1),FALSE)</f>
        <v>660</v>
      </c>
      <c r="E92" s="97">
        <f>VLOOKUP($B92,'Analysis- Problem 3'!$D$15:$R$27,COLUMN('Analysis- Problem 3'!D$1),FALSE)</f>
        <v>513.20000000000005</v>
      </c>
      <c r="F92" s="97">
        <f>VLOOKUP($B92,'Analysis- Problem 3'!$D$15:$R$27,COLUMN('Analysis- Problem 3'!E$1),FALSE)</f>
        <v>497.6</v>
      </c>
      <c r="G92" s="97">
        <f>VLOOKUP($B92,'Analysis- Problem 3'!$D$15:$R$27,COLUMN('Analysis- Problem 3'!F$1),FALSE)</f>
        <v>597.6</v>
      </c>
      <c r="H92" s="97">
        <f>VLOOKUP($B92,'Analysis- Problem 3'!$D$15:$R$27,COLUMN('Analysis- Problem 3'!G$1),FALSE)</f>
        <v>509.6</v>
      </c>
      <c r="I92" s="97">
        <f>VLOOKUP($B92,'Analysis- Problem 3'!$D$15:$R$27,COLUMN('Analysis- Problem 3'!H$1),FALSE)</f>
        <v>561.1</v>
      </c>
      <c r="J92" s="97">
        <f>VLOOKUP($B92,'Analysis- Problem 3'!$D$15:$R$27,COLUMN('Analysis- Problem 3'!I$1),FALSE)</f>
        <v>492.5</v>
      </c>
      <c r="K92" s="97">
        <f>VLOOKUP($B92,'Analysis- Problem 3'!$D$15:$R$27,COLUMN('Analysis- Problem 3'!J$1),FALSE)</f>
        <v>360.4</v>
      </c>
      <c r="L92" s="97">
        <f>VLOOKUP($B92,'Analysis- Problem 3'!$D$15:$R$27,COLUMN('Analysis- Problem 3'!K$1),FALSE)</f>
        <v>559.5</v>
      </c>
      <c r="M92" s="97">
        <f>VLOOKUP($B92,'Analysis- Problem 3'!$D$15:$R$27,COLUMN('Analysis- Problem 3'!L$1),FALSE)</f>
        <v>501.2</v>
      </c>
      <c r="N92" s="97">
        <f>VLOOKUP($B92,'Analysis- Problem 3'!$D$15:$R$27,COLUMN('Analysis- Problem 3'!M$1),FALSE)</f>
        <v>552.1</v>
      </c>
      <c r="O92" s="97">
        <f>VLOOKUP($B92,'Analysis- Problem 3'!$D$15:$R$27,COLUMN('Analysis- Problem 3'!N$1),FALSE)</f>
        <v>526.6</v>
      </c>
      <c r="P92" s="96">
        <f t="shared" ref="P92:P102" si="2">AVERAGE(C92:O92)</f>
        <v>522.9</v>
      </c>
      <c r="Q92" s="98">
        <f>(P92-P91)/P91</f>
        <v>1.0374708304225629E-2</v>
      </c>
    </row>
    <row r="93" spans="2:17" x14ac:dyDescent="0.3">
      <c r="B93" s="93" t="s">
        <v>269</v>
      </c>
      <c r="C93" s="97">
        <f>VLOOKUP($B93,'Analysis- Problem 3'!$D$15:$R$27,COLUMN('Analysis- Problem 3'!B$1),FALSE)</f>
        <v>471</v>
      </c>
      <c r="D93" s="97">
        <f>VLOOKUP($B93,'Analysis- Problem 3'!$D$15:$R$27,COLUMN('Analysis- Problem 3'!C$1),FALSE)</f>
        <v>640.9</v>
      </c>
      <c r="E93" s="97">
        <f>VLOOKUP($B93,'Analysis- Problem 3'!$D$15:$R$27,COLUMN('Analysis- Problem 3'!D$1),FALSE)</f>
        <v>526.1</v>
      </c>
      <c r="F93" s="97">
        <f>VLOOKUP($B93,'Analysis- Problem 3'!$D$15:$R$27,COLUMN('Analysis- Problem 3'!E$1),FALSE)</f>
        <v>500</v>
      </c>
      <c r="G93" s="97">
        <f>VLOOKUP($B93,'Analysis- Problem 3'!$D$15:$R$27,COLUMN('Analysis- Problem 3'!F$1),FALSE)</f>
        <v>582.79999999999995</v>
      </c>
      <c r="H93" s="97">
        <f>VLOOKUP($B93,'Analysis- Problem 3'!$D$15:$R$27,COLUMN('Analysis- Problem 3'!G$1),FALSE)</f>
        <v>523.29999999999995</v>
      </c>
      <c r="I93" s="97">
        <f>VLOOKUP($B93,'Analysis- Problem 3'!$D$15:$R$27,COLUMN('Analysis- Problem 3'!H$1),FALSE)</f>
        <v>559.20000000000005</v>
      </c>
      <c r="J93" s="97">
        <f>VLOOKUP($B93,'Analysis- Problem 3'!$D$15:$R$27,COLUMN('Analysis- Problem 3'!I$1),FALSE)</f>
        <v>492.7</v>
      </c>
      <c r="K93" s="97">
        <f>VLOOKUP($B93,'Analysis- Problem 3'!$D$15:$R$27,COLUMN('Analysis- Problem 3'!J$1),FALSE)</f>
        <v>360.7</v>
      </c>
      <c r="L93" s="97">
        <f>VLOOKUP($B93,'Analysis- Problem 3'!$D$15:$R$27,COLUMN('Analysis- Problem 3'!K$1),FALSE)</f>
        <v>568.1</v>
      </c>
      <c r="M93" s="97">
        <f>VLOOKUP($B93,'Analysis- Problem 3'!$D$15:$R$27,COLUMN('Analysis- Problem 3'!L$1),FALSE)</f>
        <v>502.7</v>
      </c>
      <c r="N93" s="97">
        <f>VLOOKUP($B93,'Analysis- Problem 3'!$D$15:$R$27,COLUMN('Analysis- Problem 3'!M$1),FALSE)</f>
        <v>556</v>
      </c>
      <c r="O93" s="97">
        <f>VLOOKUP($B93,'Analysis- Problem 3'!$D$15:$R$27,COLUMN('Analysis- Problem 3'!N$1),FALSE)</f>
        <v>526.9</v>
      </c>
      <c r="P93" s="96">
        <f t="shared" si="2"/>
        <v>523.87692307692305</v>
      </c>
      <c r="Q93" s="98">
        <f t="shared" ref="Q93:Q103" si="3">(P93-P92)/P92</f>
        <v>1.8682789767127017E-3</v>
      </c>
    </row>
    <row r="94" spans="2:17" x14ac:dyDescent="0.3">
      <c r="B94" s="93" t="s">
        <v>267</v>
      </c>
      <c r="C94" s="97">
        <f>VLOOKUP($B94,'Analysis- Problem 3'!$D$15:$R$27,COLUMN('Analysis- Problem 3'!B$1),FALSE)</f>
        <v>481.9</v>
      </c>
      <c r="D94" s="97">
        <f>VLOOKUP($B94,'Analysis- Problem 3'!$D$15:$R$27,COLUMN('Analysis- Problem 3'!C$1),FALSE)</f>
        <v>621.5</v>
      </c>
      <c r="E94" s="97">
        <f>VLOOKUP($B94,'Analysis- Problem 3'!$D$15:$R$27,COLUMN('Analysis- Problem 3'!D$1),FALSE)</f>
        <v>508.1</v>
      </c>
      <c r="F94" s="97">
        <f>VLOOKUP($B94,'Analysis- Problem 3'!$D$15:$R$27,COLUMN('Analysis- Problem 3'!E$1),FALSE)</f>
        <v>504.4</v>
      </c>
      <c r="G94" s="97">
        <f>VLOOKUP($B94,'Analysis- Problem 3'!$D$15:$R$27,COLUMN('Analysis- Problem 3'!F$1),FALSE)</f>
        <v>573</v>
      </c>
      <c r="H94" s="97">
        <f>VLOOKUP($B94,'Analysis- Problem 3'!$D$15:$R$27,COLUMN('Analysis- Problem 3'!G$1),FALSE)</f>
        <v>519.20000000000005</v>
      </c>
      <c r="I94" s="97">
        <f>VLOOKUP($B94,'Analysis- Problem 3'!$D$15:$R$27,COLUMN('Analysis- Problem 3'!H$1),FALSE)</f>
        <v>572.9</v>
      </c>
      <c r="J94" s="97">
        <f>VLOOKUP($B94,'Analysis- Problem 3'!$D$15:$R$27,COLUMN('Analysis- Problem 3'!I$1),FALSE)</f>
        <v>501.6</v>
      </c>
      <c r="K94" s="97">
        <f>VLOOKUP($B94,'Analysis- Problem 3'!$D$15:$R$27,COLUMN('Analysis- Problem 3'!J$1),FALSE)</f>
        <v>363.3</v>
      </c>
      <c r="L94" s="97">
        <f>VLOOKUP($B94,'Analysis- Problem 3'!$D$15:$R$27,COLUMN('Analysis- Problem 3'!K$1),FALSE)</f>
        <v>578.9</v>
      </c>
      <c r="M94" s="97">
        <f>VLOOKUP($B94,'Analysis- Problem 3'!$D$15:$R$27,COLUMN('Analysis- Problem 3'!L$1),FALSE)</f>
        <v>504.1</v>
      </c>
      <c r="N94" s="97">
        <f>VLOOKUP($B94,'Analysis- Problem 3'!$D$15:$R$27,COLUMN('Analysis- Problem 3'!M$1),FALSE)</f>
        <v>559.20000000000005</v>
      </c>
      <c r="O94" s="97">
        <f>VLOOKUP($B94,'Analysis- Problem 3'!$D$15:$R$27,COLUMN('Analysis- Problem 3'!N$1),FALSE)</f>
        <v>530.6</v>
      </c>
      <c r="P94" s="96">
        <f t="shared" si="2"/>
        <v>524.51538461538462</v>
      </c>
      <c r="Q94" s="98">
        <f t="shared" si="3"/>
        <v>1.2187243040056987E-3</v>
      </c>
    </row>
    <row r="95" spans="2:17" x14ac:dyDescent="0.3">
      <c r="B95" s="93" t="s">
        <v>274</v>
      </c>
      <c r="C95" s="97">
        <f>VLOOKUP($B95,'Analysis- Problem 3'!$D$15:$R$27,COLUMN('Analysis- Problem 3'!B$1),FALSE)</f>
        <v>491.3</v>
      </c>
      <c r="D95" s="97">
        <f>VLOOKUP($B95,'Analysis- Problem 3'!$D$15:$R$27,COLUMN('Analysis- Problem 3'!C$1),FALSE)</f>
        <v>629.6</v>
      </c>
      <c r="E95" s="97">
        <f>VLOOKUP($B95,'Analysis- Problem 3'!$D$15:$R$27,COLUMN('Analysis- Problem 3'!D$1),FALSE)</f>
        <v>509.6</v>
      </c>
      <c r="F95" s="97">
        <f>VLOOKUP($B95,'Analysis- Problem 3'!$D$15:$R$27,COLUMN('Analysis- Problem 3'!E$1),FALSE)</f>
        <v>509.3</v>
      </c>
      <c r="G95" s="97">
        <f>VLOOKUP($B95,'Analysis- Problem 3'!$D$15:$R$27,COLUMN('Analysis- Problem 3'!F$1),FALSE)</f>
        <v>562.1</v>
      </c>
      <c r="H95" s="97">
        <f>VLOOKUP($B95,'Analysis- Problem 3'!$D$15:$R$27,COLUMN('Analysis- Problem 3'!G$1),FALSE)</f>
        <v>497.3</v>
      </c>
      <c r="I95" s="97">
        <f>VLOOKUP($B95,'Analysis- Problem 3'!$D$15:$R$27,COLUMN('Analysis- Problem 3'!H$1),FALSE)</f>
        <v>589.5</v>
      </c>
      <c r="J95" s="97">
        <f>VLOOKUP($B95,'Analysis- Problem 3'!$D$15:$R$27,COLUMN('Analysis- Problem 3'!I$1),FALSE)</f>
        <v>507.3</v>
      </c>
      <c r="K95" s="97">
        <f>VLOOKUP($B95,'Analysis- Problem 3'!$D$15:$R$27,COLUMN('Analysis- Problem 3'!J$1),FALSE)</f>
        <v>365.5</v>
      </c>
      <c r="L95" s="97">
        <f>VLOOKUP($B95,'Analysis- Problem 3'!$D$15:$R$27,COLUMN('Analysis- Problem 3'!K$1),FALSE)</f>
        <v>590</v>
      </c>
      <c r="M95" s="97">
        <f>VLOOKUP($B95,'Analysis- Problem 3'!$D$15:$R$27,COLUMN('Analysis- Problem 3'!L$1),FALSE)</f>
        <v>505.9</v>
      </c>
      <c r="N95" s="97">
        <f>VLOOKUP($B95,'Analysis- Problem 3'!$D$15:$R$27,COLUMN('Analysis- Problem 3'!M$1),FALSE)</f>
        <v>562.6</v>
      </c>
      <c r="O95" s="97">
        <f>VLOOKUP($B95,'Analysis- Problem 3'!$D$15:$R$27,COLUMN('Analysis- Problem 3'!N$1),FALSE)</f>
        <v>535.1</v>
      </c>
      <c r="P95" s="96">
        <f t="shared" si="2"/>
        <v>527.31538461538469</v>
      </c>
      <c r="Q95" s="98">
        <f t="shared" si="3"/>
        <v>5.3382609588339255E-3</v>
      </c>
    </row>
    <row r="96" spans="2:17" x14ac:dyDescent="0.3">
      <c r="B96" s="93" t="s">
        <v>273</v>
      </c>
      <c r="C96" s="97">
        <f>VLOOKUP($B96,'Analysis- Problem 3'!$D$15:$R$27,COLUMN('Analysis- Problem 3'!B$1),FALSE)</f>
        <v>496.3</v>
      </c>
      <c r="D96" s="97">
        <f>VLOOKUP($B96,'Analysis- Problem 3'!$D$15:$R$27,COLUMN('Analysis- Problem 3'!C$1),FALSE)</f>
        <v>634.6</v>
      </c>
      <c r="E96" s="97">
        <f>VLOOKUP($B96,'Analysis- Problem 3'!$D$15:$R$27,COLUMN('Analysis- Problem 3'!D$1),FALSE)</f>
        <v>513.1</v>
      </c>
      <c r="F96" s="97">
        <f>VLOOKUP($B96,'Analysis- Problem 3'!$D$15:$R$27,COLUMN('Analysis- Problem 3'!E$1),FALSE)</f>
        <v>512.79999999999995</v>
      </c>
      <c r="G96" s="97">
        <f>VLOOKUP($B96,'Analysis- Problem 3'!$D$15:$R$27,COLUMN('Analysis- Problem 3'!F$1),FALSE)</f>
        <v>555.79999999999995</v>
      </c>
      <c r="H96" s="97">
        <f>VLOOKUP($B96,'Analysis- Problem 3'!$D$15:$R$27,COLUMN('Analysis- Problem 3'!G$1),FALSE)</f>
        <v>491.7</v>
      </c>
      <c r="I96" s="97">
        <f>VLOOKUP($B96,'Analysis- Problem 3'!$D$15:$R$27,COLUMN('Analysis- Problem 3'!H$1),FALSE)</f>
        <v>613.1</v>
      </c>
      <c r="J96" s="97">
        <f>VLOOKUP($B96,'Analysis- Problem 3'!$D$15:$R$27,COLUMN('Analysis- Problem 3'!I$1),FALSE)</f>
        <v>509.4</v>
      </c>
      <c r="K96" s="97">
        <f>VLOOKUP($B96,'Analysis- Problem 3'!$D$15:$R$27,COLUMN('Analysis- Problem 3'!J$1),FALSE)</f>
        <v>366.4</v>
      </c>
      <c r="L96" s="97">
        <f>VLOOKUP($B96,'Analysis- Problem 3'!$D$15:$R$27,COLUMN('Analysis- Problem 3'!K$1),FALSE)</f>
        <v>597.9</v>
      </c>
      <c r="M96" s="97">
        <f>VLOOKUP($B96,'Analysis- Problem 3'!$D$15:$R$27,COLUMN('Analysis- Problem 3'!L$1),FALSE)</f>
        <v>507.3</v>
      </c>
      <c r="N96" s="97">
        <f>VLOOKUP($B96,'Analysis- Problem 3'!$D$15:$R$27,COLUMN('Analysis- Problem 3'!M$1),FALSE)</f>
        <v>565.4</v>
      </c>
      <c r="O96" s="97">
        <f>VLOOKUP($B96,'Analysis- Problem 3'!$D$15:$R$27,COLUMN('Analysis- Problem 3'!N$1),FALSE)</f>
        <v>540.29999999999995</v>
      </c>
      <c r="P96" s="96">
        <f t="shared" si="2"/>
        <v>531.08461538461529</v>
      </c>
      <c r="Q96" s="98">
        <f t="shared" si="3"/>
        <v>7.147962830592965E-3</v>
      </c>
    </row>
    <row r="97" spans="2:18" x14ac:dyDescent="0.3">
      <c r="B97" s="93" t="s">
        <v>272</v>
      </c>
      <c r="C97" s="97">
        <f>VLOOKUP($B97,'Analysis- Problem 3'!$D$15:$R$27,COLUMN('Analysis- Problem 3'!B$1),FALSE)</f>
        <v>502.7</v>
      </c>
      <c r="D97" s="97">
        <f>VLOOKUP($B97,'Analysis- Problem 3'!$D$15:$R$27,COLUMN('Analysis- Problem 3'!C$1),FALSE)</f>
        <v>630</v>
      </c>
      <c r="E97" s="97">
        <f>VLOOKUP($B97,'Analysis- Problem 3'!$D$15:$R$27,COLUMN('Analysis- Problem 3'!D$1),FALSE)</f>
        <v>544.79999999999995</v>
      </c>
      <c r="F97" s="97">
        <f>VLOOKUP($B97,'Analysis- Problem 3'!$D$15:$R$27,COLUMN('Analysis- Problem 3'!E$1),FALSE)</f>
        <v>516.9</v>
      </c>
      <c r="G97" s="97">
        <f>VLOOKUP($B97,'Analysis- Problem 3'!$D$15:$R$27,COLUMN('Analysis- Problem 3'!F$1),FALSE)</f>
        <v>562.9</v>
      </c>
      <c r="H97" s="97">
        <f>VLOOKUP($B97,'Analysis- Problem 3'!$D$15:$R$27,COLUMN('Analysis- Problem 3'!G$1),FALSE)</f>
        <v>482.4</v>
      </c>
      <c r="I97" s="97">
        <f>VLOOKUP($B97,'Analysis- Problem 3'!$D$15:$R$27,COLUMN('Analysis- Problem 3'!H$1),FALSE)</f>
        <v>560.20000000000005</v>
      </c>
      <c r="J97" s="97">
        <f>VLOOKUP($B97,'Analysis- Problem 3'!$D$15:$R$27,COLUMN('Analysis- Problem 3'!I$1),FALSE)</f>
        <v>511.7</v>
      </c>
      <c r="K97" s="97">
        <f>VLOOKUP($B97,'Analysis- Problem 3'!$D$15:$R$27,COLUMN('Analysis- Problem 3'!J$1),FALSE)</f>
        <v>367</v>
      </c>
      <c r="L97" s="97">
        <f>VLOOKUP($B97,'Analysis- Problem 3'!$D$15:$R$27,COLUMN('Analysis- Problem 3'!K$1),FALSE)</f>
        <v>606.40000000000009</v>
      </c>
      <c r="M97" s="97">
        <f>VLOOKUP($B97,'Analysis- Problem 3'!$D$15:$R$27,COLUMN('Analysis- Problem 3'!L$1),FALSE)</f>
        <v>508.9</v>
      </c>
      <c r="N97" s="97">
        <f>VLOOKUP($B97,'Analysis- Problem 3'!$D$15:$R$27,COLUMN('Analysis- Problem 3'!M$1),FALSE)</f>
        <v>568.79999999999995</v>
      </c>
      <c r="O97" s="97">
        <f>VLOOKUP($B97,'Analysis- Problem 3'!$D$15:$R$27,COLUMN('Analysis- Problem 3'!N$1),FALSE)</f>
        <v>536.20000000000005</v>
      </c>
      <c r="P97" s="96">
        <f t="shared" si="2"/>
        <v>530.68461538461531</v>
      </c>
      <c r="Q97" s="98">
        <f t="shared" si="3"/>
        <v>-7.5317564925185109E-4</v>
      </c>
    </row>
    <row r="98" spans="2:18" x14ac:dyDescent="0.3">
      <c r="B98" s="93" t="s">
        <v>268</v>
      </c>
      <c r="C98" s="97">
        <f>VLOOKUP($B98,'Analysis- Problem 3'!$D$15:$R$27,COLUMN('Analysis- Problem 3'!B$1),FALSE)</f>
        <v>508.2</v>
      </c>
      <c r="D98" s="97">
        <f>VLOOKUP($B98,'Analysis- Problem 3'!$D$15:$R$27,COLUMN('Analysis- Problem 3'!C$1),FALSE)</f>
        <v>628.79999999999995</v>
      </c>
      <c r="E98" s="97">
        <f>VLOOKUP($B98,'Analysis- Problem 3'!$D$15:$R$27,COLUMN('Analysis- Problem 3'!D$1),FALSE)</f>
        <v>571.20000000000005</v>
      </c>
      <c r="F98" s="97">
        <f>VLOOKUP($B98,'Analysis- Problem 3'!$D$15:$R$27,COLUMN('Analysis- Problem 3'!E$1),FALSE)</f>
        <v>520.9</v>
      </c>
      <c r="G98" s="97">
        <f>VLOOKUP($B98,'Analysis- Problem 3'!$D$15:$R$27,COLUMN('Analysis- Problem 3'!F$1),FALSE)</f>
        <v>561.5</v>
      </c>
      <c r="H98" s="97">
        <f>VLOOKUP($B98,'Analysis- Problem 3'!$D$15:$R$27,COLUMN('Analysis- Problem 3'!G$1),FALSE)</f>
        <v>474.2</v>
      </c>
      <c r="I98" s="97">
        <f>VLOOKUP($B98,'Analysis- Problem 3'!$D$15:$R$27,COLUMN('Analysis- Problem 3'!H$1),FALSE)</f>
        <v>488.8</v>
      </c>
      <c r="J98" s="97">
        <f>VLOOKUP($B98,'Analysis- Problem 3'!$D$15:$R$27,COLUMN('Analysis- Problem 3'!I$1),FALSE)</f>
        <v>512.6</v>
      </c>
      <c r="K98" s="97">
        <f>VLOOKUP($B98,'Analysis- Problem 3'!$D$15:$R$27,COLUMN('Analysis- Problem 3'!J$1),FALSE)</f>
        <v>366.1</v>
      </c>
      <c r="L98" s="97">
        <f>VLOOKUP($B98,'Analysis- Problem 3'!$D$15:$R$27,COLUMN('Analysis- Problem 3'!K$1),FALSE)</f>
        <v>613.20000000000005</v>
      </c>
      <c r="M98" s="97">
        <f>VLOOKUP($B98,'Analysis- Problem 3'!$D$15:$R$27,COLUMN('Analysis- Problem 3'!L$1),FALSE)</f>
        <v>510.6</v>
      </c>
      <c r="N98" s="97">
        <f>VLOOKUP($B98,'Analysis- Problem 3'!$D$15:$R$27,COLUMN('Analysis- Problem 3'!M$1),FALSE)</f>
        <v>571.29999999999995</v>
      </c>
      <c r="O98" s="97">
        <f>VLOOKUP($B98,'Analysis- Problem 3'!$D$15:$R$27,COLUMN('Analysis- Problem 3'!N$1),FALSE)</f>
        <v>528.9</v>
      </c>
      <c r="P98" s="96">
        <f t="shared" si="2"/>
        <v>527.40769230769229</v>
      </c>
      <c r="Q98" s="98">
        <f t="shared" si="3"/>
        <v>-6.1748974474190588E-3</v>
      </c>
    </row>
    <row r="99" spans="2:18" x14ac:dyDescent="0.3">
      <c r="B99" s="93" t="s">
        <v>277</v>
      </c>
      <c r="C99" s="97">
        <f>VLOOKUP($B99,'Analysis- Problem 3'!$D$15:$R$27,COLUMN('Analysis- Problem 3'!B$1),FALSE)</f>
        <v>521.1</v>
      </c>
      <c r="D99" s="97">
        <f>VLOOKUP($B99,'Analysis- Problem 3'!$D$15:$R$27,COLUMN('Analysis- Problem 3'!C$1),FALSE)</f>
        <v>634.20000000000005</v>
      </c>
      <c r="E99" s="97">
        <f>VLOOKUP($B99,'Analysis- Problem 3'!$D$15:$R$27,COLUMN('Analysis- Problem 3'!D$1),FALSE)</f>
        <v>584.4</v>
      </c>
      <c r="F99" s="97">
        <f>VLOOKUP($B99,'Analysis- Problem 3'!$D$15:$R$27,COLUMN('Analysis- Problem 3'!E$1),FALSE)</f>
        <v>524.1</v>
      </c>
      <c r="G99" s="97">
        <f>VLOOKUP($B99,'Analysis- Problem 3'!$D$15:$R$27,COLUMN('Analysis- Problem 3'!F$1),FALSE)</f>
        <v>557.79999999999995</v>
      </c>
      <c r="H99" s="97">
        <f>VLOOKUP($B99,'Analysis- Problem 3'!$D$15:$R$27,COLUMN('Analysis- Problem 3'!G$1),FALSE)</f>
        <v>475.1</v>
      </c>
      <c r="I99" s="97">
        <f>VLOOKUP($B99,'Analysis- Problem 3'!$D$15:$R$27,COLUMN('Analysis- Problem 3'!H$1),FALSE)</f>
        <v>472.1</v>
      </c>
      <c r="J99" s="97">
        <f>VLOOKUP($B99,'Analysis- Problem 3'!$D$15:$R$27,COLUMN('Analysis- Problem 3'!I$1),FALSE)</f>
        <v>512.79999999999995</v>
      </c>
      <c r="K99" s="97">
        <f>VLOOKUP($B99,'Analysis- Problem 3'!$D$15:$R$27,COLUMN('Analysis- Problem 3'!J$1),FALSE)</f>
        <v>364.1</v>
      </c>
      <c r="L99" s="97">
        <f>VLOOKUP($B99,'Analysis- Problem 3'!$D$15:$R$27,COLUMN('Analysis- Problem 3'!K$1),FALSE)</f>
        <v>623.20000000000005</v>
      </c>
      <c r="M99" s="97">
        <f>VLOOKUP($B99,'Analysis- Problem 3'!$D$15:$R$27,COLUMN('Analysis- Problem 3'!L$1),FALSE)</f>
        <v>512</v>
      </c>
      <c r="N99" s="97">
        <f>VLOOKUP($B99,'Analysis- Problem 3'!$D$15:$R$27,COLUMN('Analysis- Problem 3'!M$1),FALSE)</f>
        <v>574</v>
      </c>
      <c r="O99" s="97">
        <f>VLOOKUP($B99,'Analysis- Problem 3'!$D$15:$R$27,COLUMN('Analysis- Problem 3'!N$1),FALSE)</f>
        <v>531.20000000000005</v>
      </c>
      <c r="P99" s="96">
        <f t="shared" si="2"/>
        <v>529.70000000000005</v>
      </c>
      <c r="Q99" s="98">
        <f t="shared" si="3"/>
        <v>4.3463675743478066E-3</v>
      </c>
    </row>
    <row r="100" spans="2:18" x14ac:dyDescent="0.3">
      <c r="B100" s="93" t="s">
        <v>276</v>
      </c>
      <c r="C100" s="97">
        <f>VLOOKUP($B100,'Analysis- Problem 3'!$D$15:$R$27,COLUMN('Analysis- Problem 3'!B$1),FALSE)</f>
        <v>523.29999999999995</v>
      </c>
      <c r="D100" s="97">
        <f>VLOOKUP($B100,'Analysis- Problem 3'!$D$15:$R$27,COLUMN('Analysis- Problem 3'!C$1),FALSE)</f>
        <v>625.1</v>
      </c>
      <c r="E100" s="97">
        <f>VLOOKUP($B100,'Analysis- Problem 3'!$D$15:$R$27,COLUMN('Analysis- Problem 3'!D$1),FALSE)</f>
        <v>526.29999999999995</v>
      </c>
      <c r="F100" s="97">
        <f>VLOOKUP($B100,'Analysis- Problem 3'!$D$15:$R$27,COLUMN('Analysis- Problem 3'!E$1),FALSE)</f>
        <v>532.20000000000005</v>
      </c>
      <c r="G100" s="97">
        <f>VLOOKUP($B100,'Analysis- Problem 3'!$D$15:$R$27,COLUMN('Analysis- Problem 3'!F$1),FALSE)</f>
        <v>534.9</v>
      </c>
      <c r="H100" s="97">
        <f>VLOOKUP($B100,'Analysis- Problem 3'!$D$15:$R$27,COLUMN('Analysis- Problem 3'!G$1),FALSE)</f>
        <v>508.8</v>
      </c>
      <c r="I100" s="97">
        <f>VLOOKUP($B100,'Analysis- Problem 3'!$D$15:$R$27,COLUMN('Analysis- Problem 3'!H$1),FALSE)</f>
        <v>469.4</v>
      </c>
      <c r="J100" s="97">
        <f>VLOOKUP($B100,'Analysis- Problem 3'!$D$15:$R$27,COLUMN('Analysis- Problem 3'!I$1),FALSE)</f>
        <v>513.6</v>
      </c>
      <c r="K100" s="97">
        <f>VLOOKUP($B100,'Analysis- Problem 3'!$D$15:$R$27,COLUMN('Analysis- Problem 3'!J$1),FALSE)</f>
        <v>361</v>
      </c>
      <c r="L100" s="97">
        <f>VLOOKUP($B100,'Analysis- Problem 3'!$D$15:$R$27,COLUMN('Analysis- Problem 3'!K$1),FALSE)</f>
        <v>626.59999999999991</v>
      </c>
      <c r="M100" s="97">
        <f>VLOOKUP($B100,'Analysis- Problem 3'!$D$15:$R$27,COLUMN('Analysis- Problem 3'!L$1),FALSE)</f>
        <v>514.79999999999995</v>
      </c>
      <c r="N100" s="97">
        <f>VLOOKUP($B100,'Analysis- Problem 3'!$D$15:$R$27,COLUMN('Analysis- Problem 3'!M$1),FALSE)</f>
        <v>579.5</v>
      </c>
      <c r="O100" s="97">
        <f>VLOOKUP($B100,'Analysis- Problem 3'!$D$15:$R$27,COLUMN('Analysis- Problem 3'!N$1),FALSE)</f>
        <v>532.5</v>
      </c>
      <c r="P100" s="96">
        <f t="shared" si="2"/>
        <v>526.76923076923083</v>
      </c>
      <c r="Q100" s="98">
        <f t="shared" si="3"/>
        <v>-5.5328850873498482E-3</v>
      </c>
    </row>
    <row r="101" spans="2:18" x14ac:dyDescent="0.3">
      <c r="B101" s="93" t="s">
        <v>278</v>
      </c>
      <c r="C101" s="97">
        <f>VLOOKUP($B101,'Analysis- Problem 3'!$D$15:$R$27,COLUMN('Analysis- Problem 3'!B$1),FALSE)</f>
        <v>523.4</v>
      </c>
      <c r="D101" s="97">
        <f>VLOOKUP($B101,'Analysis- Problem 3'!$D$15:$R$27,COLUMN('Analysis- Problem 3'!C$1),FALSE)</f>
        <v>625.1</v>
      </c>
      <c r="E101" s="97">
        <f>VLOOKUP($B101,'Analysis- Problem 3'!$D$15:$R$27,COLUMN('Analysis- Problem 3'!D$1),FALSE)</f>
        <v>526.29999999999995</v>
      </c>
      <c r="F101" s="97">
        <f>VLOOKUP($B101,'Analysis- Problem 3'!$D$15:$R$27,COLUMN('Analysis- Problem 3'!E$1),FALSE)</f>
        <v>532.20000000000005</v>
      </c>
      <c r="G101" s="97">
        <f>VLOOKUP($B101,'Analysis- Problem 3'!$D$15:$R$27,COLUMN('Analysis- Problem 3'!F$1),FALSE)</f>
        <v>534.70000000000005</v>
      </c>
      <c r="H101" s="97">
        <f>VLOOKUP($B101,'Analysis- Problem 3'!$D$15:$R$27,COLUMN('Analysis- Problem 3'!G$1),FALSE)</f>
        <v>508.8</v>
      </c>
      <c r="I101" s="97">
        <f>VLOOKUP($B101,'Analysis- Problem 3'!$D$15:$R$27,COLUMN('Analysis- Problem 3'!H$1),FALSE)</f>
        <v>469.6</v>
      </c>
      <c r="J101" s="97">
        <f>VLOOKUP($B101,'Analysis- Problem 3'!$D$15:$R$27,COLUMN('Analysis- Problem 3'!I$1),FALSE)</f>
        <v>513.79999999999995</v>
      </c>
      <c r="K101" s="97">
        <f>VLOOKUP($B101,'Analysis- Problem 3'!$D$15:$R$27,COLUMN('Analysis- Problem 3'!J$1),FALSE)</f>
        <v>361</v>
      </c>
      <c r="L101" s="97">
        <f>VLOOKUP($B101,'Analysis- Problem 3'!$D$15:$R$27,COLUMN('Analysis- Problem 3'!K$1),FALSE)</f>
        <v>626.59999999999991</v>
      </c>
      <c r="M101" s="97">
        <f>VLOOKUP($B101,'Analysis- Problem 3'!$D$15:$R$27,COLUMN('Analysis- Problem 3'!L$1),FALSE)</f>
        <v>514.79999999999995</v>
      </c>
      <c r="N101" s="97">
        <f>VLOOKUP($B101,'Analysis- Problem 3'!$D$15:$R$27,COLUMN('Analysis- Problem 3'!M$1),FALSE)</f>
        <v>579.5</v>
      </c>
      <c r="O101" s="97">
        <f>VLOOKUP($B101,'Analysis- Problem 3'!$D$15:$R$27,COLUMN('Analysis- Problem 3'!N$1),FALSE)</f>
        <v>532.6</v>
      </c>
      <c r="P101" s="96">
        <f t="shared" si="2"/>
        <v>526.80000000000007</v>
      </c>
      <c r="Q101" s="98">
        <f t="shared" si="3"/>
        <v>5.8411214953284305E-5</v>
      </c>
    </row>
    <row r="102" spans="2:18" x14ac:dyDescent="0.3">
      <c r="B102" s="93" t="s">
        <v>275</v>
      </c>
      <c r="C102" s="97">
        <f>VLOOKUP($B102,'Analysis- Problem 3'!$D$15:$R$27,COLUMN('Analysis- Problem 3'!B$1),FALSE)</f>
        <v>521.9</v>
      </c>
      <c r="D102" s="97">
        <f>VLOOKUP($B102,'Analysis- Problem 3'!$D$15:$R$27,COLUMN('Analysis- Problem 3'!C$1),FALSE)</f>
        <v>629.9</v>
      </c>
      <c r="E102" s="97">
        <f>VLOOKUP($B102,'Analysis- Problem 3'!$D$15:$R$27,COLUMN('Analysis- Problem 3'!D$1),FALSE)</f>
        <v>509.9</v>
      </c>
      <c r="F102" s="97">
        <f>VLOOKUP($B102,'Analysis- Problem 3'!$D$15:$R$27,COLUMN('Analysis- Problem 3'!E$1),FALSE)</f>
        <v>535.4</v>
      </c>
      <c r="G102" s="97">
        <f>VLOOKUP($B102,'Analysis- Problem 3'!$D$15:$R$27,COLUMN('Analysis- Problem 3'!F$1),FALSE)</f>
        <v>522.1</v>
      </c>
      <c r="H102" s="97">
        <f>VLOOKUP($B102,'Analysis- Problem 3'!$D$15:$R$27,COLUMN('Analysis- Problem 3'!G$1),FALSE)</f>
        <v>529.20000000000005</v>
      </c>
      <c r="I102" s="97">
        <f>VLOOKUP($B102,'Analysis- Problem 3'!$D$15:$R$27,COLUMN('Analysis- Problem 3'!H$1),FALSE)</f>
        <v>478.1</v>
      </c>
      <c r="J102" s="97">
        <f>VLOOKUP($B102,'Analysis- Problem 3'!$D$15:$R$27,COLUMN('Analysis- Problem 3'!I$1),FALSE)</f>
        <v>520.9</v>
      </c>
      <c r="K102" s="97">
        <f>VLOOKUP($B102,'Analysis- Problem 3'!$D$15:$R$27,COLUMN('Analysis- Problem 3'!J$1),FALSE)</f>
        <v>364.8</v>
      </c>
      <c r="L102" s="97">
        <f>VLOOKUP($B102,'Analysis- Problem 3'!$D$15:$R$27,COLUMN('Analysis- Problem 3'!K$1),FALSE)</f>
        <v>636.20000000000005</v>
      </c>
      <c r="M102" s="97">
        <f>VLOOKUP($B102,'Analysis- Problem 3'!$D$15:$R$27,COLUMN('Analysis- Problem 3'!L$1),FALSE)</f>
        <v>516.6</v>
      </c>
      <c r="N102" s="97">
        <f>VLOOKUP($B102,'Analysis- Problem 3'!$D$15:$R$27,COLUMN('Analysis- Problem 3'!M$1),FALSE)</f>
        <v>581</v>
      </c>
      <c r="O102" s="97">
        <f>VLOOKUP($B102,'Analysis- Problem 3'!$D$15:$R$27,COLUMN('Analysis- Problem 3'!N$1),FALSE)</f>
        <v>535.5</v>
      </c>
      <c r="P102" s="96">
        <f t="shared" si="2"/>
        <v>529.34615384615381</v>
      </c>
      <c r="Q102" s="98">
        <f t="shared" si="3"/>
        <v>4.8332457216282128E-3</v>
      </c>
      <c r="R102" s="99"/>
    </row>
    <row r="103" spans="2:18" x14ac:dyDescent="0.3">
      <c r="B103" s="93" t="s">
        <v>279</v>
      </c>
      <c r="C103" s="97">
        <f>VLOOKUP($B103,'Analysis- Problem 3'!$D$15:$R$27,COLUMN('Analysis- Problem 3'!B$1),FALSE)</f>
        <v>521.6</v>
      </c>
      <c r="D103" s="97">
        <f>VLOOKUP($B103,'Analysis- Problem 3'!$D$15:$R$27,COLUMN('Analysis- Problem 3'!C$1),FALSE)</f>
        <v>645.20000000000005</v>
      </c>
      <c r="E103" s="97">
        <f>VLOOKUP($B103,'Analysis- Problem 3'!$D$15:$R$27,COLUMN('Analysis- Problem 3'!D$1),FALSE)</f>
        <v>520.9</v>
      </c>
      <c r="F103" s="97">
        <f>VLOOKUP($B103,'Analysis- Problem 3'!$D$15:$R$27,COLUMN('Analysis- Problem 3'!E$1),FALSE)</f>
        <v>538.5</v>
      </c>
      <c r="G103" s="97">
        <f>VLOOKUP($B103,'Analysis- Problem 3'!$D$15:$R$27,COLUMN('Analysis- Problem 3'!F$1),FALSE)</f>
        <v>507.7</v>
      </c>
      <c r="H103" s="97">
        <f>VLOOKUP($B103,'Analysis- Problem 3'!$D$15:$R$27,COLUMN('Analysis- Problem 3'!G$1),FALSE)</f>
        <v>517</v>
      </c>
      <c r="I103" s="97">
        <f>VLOOKUP($B103,'Analysis- Problem 3'!$D$15:$R$27,COLUMN('Analysis- Problem 3'!H$1),FALSE)</f>
        <v>494.7</v>
      </c>
      <c r="J103" s="97">
        <f>VLOOKUP($B103,'Analysis- Problem 3'!$D$15:$R$27,COLUMN('Analysis- Problem 3'!I$1),FALSE)</f>
        <v>527.4</v>
      </c>
      <c r="K103" s="97">
        <f>VLOOKUP($B103,'Analysis- Problem 3'!$D$15:$R$27,COLUMN('Analysis- Problem 3'!J$1),FALSE)</f>
        <v>368.8</v>
      </c>
      <c r="L103" s="97">
        <f>VLOOKUP($B103,'Analysis- Problem 3'!$D$15:$R$27,COLUMN('Analysis- Problem 3'!K$1),FALSE)</f>
        <v>650.9</v>
      </c>
      <c r="M103" s="97">
        <f>VLOOKUP($B103,'Analysis- Problem 3'!$D$15:$R$27,COLUMN('Analysis- Problem 3'!L$1),FALSE)</f>
        <v>518</v>
      </c>
      <c r="N103" s="97">
        <f>VLOOKUP($B103,'Analysis- Problem 3'!$D$15:$R$27,COLUMN('Analysis- Problem 3'!M$1),FALSE)</f>
        <v>583</v>
      </c>
      <c r="O103" s="97">
        <f>VLOOKUP($B103,'Analysis- Problem 3'!$D$15:$R$27,COLUMN('Analysis- Problem 3'!N$1),FALSE)</f>
        <v>539</v>
      </c>
      <c r="P103" s="96">
        <f>AVERAGE(C103:O103)</f>
        <v>533.28461538461534</v>
      </c>
      <c r="Q103" s="98">
        <f t="shared" si="3"/>
        <v>7.4402383201336662E-3</v>
      </c>
      <c r="R103" s="99"/>
    </row>
    <row r="104" spans="2:18" x14ac:dyDescent="0.3">
      <c r="B104" s="44" t="s">
        <v>291</v>
      </c>
      <c r="C104" s="45">
        <f>(C103-C92)/C92</f>
        <v>0.11859318035599402</v>
      </c>
      <c r="D104" s="45">
        <f t="shared" ref="D104:O104" si="4">(D103-D92)/D92</f>
        <v>-2.2424242424242357E-2</v>
      </c>
      <c r="E104" s="45">
        <f t="shared" si="4"/>
        <v>1.5003897116133926E-2</v>
      </c>
      <c r="F104" s="45">
        <f t="shared" si="4"/>
        <v>8.2194533762057834E-2</v>
      </c>
      <c r="G104" s="45">
        <f t="shared" si="4"/>
        <v>-0.15043507362784475</v>
      </c>
      <c r="H104" s="45">
        <f t="shared" si="4"/>
        <v>1.4521193092621619E-2</v>
      </c>
      <c r="I104" s="45">
        <f t="shared" si="4"/>
        <v>-0.11833897700944579</v>
      </c>
      <c r="J104" s="45">
        <f t="shared" si="4"/>
        <v>7.0862944162436506E-2</v>
      </c>
      <c r="K104" s="45">
        <f t="shared" si="4"/>
        <v>2.3307436182020073E-2</v>
      </c>
      <c r="L104" s="45">
        <f t="shared" si="4"/>
        <v>0.16336014298480783</v>
      </c>
      <c r="M104" s="45">
        <f t="shared" si="4"/>
        <v>3.3519553072625718E-2</v>
      </c>
      <c r="N104" s="45">
        <f t="shared" si="4"/>
        <v>5.5968121717080196E-2</v>
      </c>
      <c r="O104" s="45">
        <f t="shared" si="4"/>
        <v>2.3547284466388107E-2</v>
      </c>
      <c r="P104" s="49"/>
      <c r="Q104" s="47"/>
      <c r="R104" s="99"/>
    </row>
    <row r="105" spans="2:18" x14ac:dyDescent="0.3">
      <c r="R105" s="99"/>
    </row>
    <row r="106" spans="2:18" x14ac:dyDescent="0.3">
      <c r="R106" s="99"/>
    </row>
    <row r="107" spans="2:18" x14ac:dyDescent="0.3">
      <c r="R107" s="99"/>
    </row>
    <row r="108" spans="2:18" x14ac:dyDescent="0.3">
      <c r="R108" s="99"/>
    </row>
    <row r="109" spans="2:18" x14ac:dyDescent="0.3">
      <c r="R109" s="99"/>
    </row>
    <row r="110" spans="2:18" x14ac:dyDescent="0.3">
      <c r="R110" s="99"/>
    </row>
    <row r="111" spans="2:18" x14ac:dyDescent="0.3">
      <c r="R111" s="99"/>
    </row>
    <row r="112" spans="2:18" x14ac:dyDescent="0.3">
      <c r="R112" s="99"/>
    </row>
    <row r="113" spans="18:18" x14ac:dyDescent="0.3">
      <c r="R113" s="99"/>
    </row>
    <row r="114" spans="18:18" x14ac:dyDescent="0.3">
      <c r="R114" s="99"/>
    </row>
    <row r="115" spans="18:18" x14ac:dyDescent="0.3">
      <c r="R115" s="99"/>
    </row>
    <row r="116" spans="18:18" x14ac:dyDescent="0.3">
      <c r="R116" s="99"/>
    </row>
    <row r="135" spans="2:10" x14ac:dyDescent="0.3">
      <c r="B135" s="104" t="s">
        <v>280</v>
      </c>
      <c r="C135" s="104"/>
      <c r="D135" s="104"/>
      <c r="E135" s="104"/>
      <c r="F135" s="104"/>
      <c r="G135" s="104"/>
      <c r="H135" s="104"/>
      <c r="I135" s="104"/>
    </row>
    <row r="136" spans="2:10" x14ac:dyDescent="0.3">
      <c r="B136" s="105" t="s">
        <v>558</v>
      </c>
      <c r="C136" s="106"/>
      <c r="D136" s="106"/>
      <c r="E136" s="106"/>
      <c r="F136" s="106"/>
      <c r="G136" s="106"/>
      <c r="H136" s="106"/>
      <c r="I136" s="107"/>
    </row>
    <row r="137" spans="2:10" x14ac:dyDescent="0.3">
      <c r="B137" s="105" t="s">
        <v>559</v>
      </c>
      <c r="C137" s="106"/>
      <c r="D137" s="106"/>
      <c r="E137" s="106"/>
      <c r="F137" s="106"/>
      <c r="G137" s="106"/>
      <c r="H137" s="106"/>
      <c r="I137" s="107"/>
    </row>
    <row r="138" spans="2:10" x14ac:dyDescent="0.3">
      <c r="B138" s="108" t="s">
        <v>569</v>
      </c>
      <c r="C138" s="109"/>
      <c r="D138" s="109"/>
      <c r="E138" s="109"/>
      <c r="F138" s="109"/>
      <c r="G138" s="109"/>
      <c r="H138" s="109"/>
      <c r="I138" s="110"/>
    </row>
    <row r="144" spans="2:10" x14ac:dyDescent="0.3">
      <c r="B144" s="121" t="s">
        <v>332</v>
      </c>
      <c r="C144" s="122"/>
      <c r="D144" s="122"/>
      <c r="E144" s="122"/>
      <c r="F144" s="122"/>
      <c r="G144" s="122"/>
      <c r="H144" s="122"/>
      <c r="I144" s="122"/>
      <c r="J144" s="123"/>
    </row>
    <row r="145" spans="2:10" x14ac:dyDescent="0.3">
      <c r="B145" s="111" t="s">
        <v>331</v>
      </c>
      <c r="C145" s="112"/>
      <c r="D145" s="112"/>
      <c r="E145" s="112"/>
      <c r="F145" s="112"/>
      <c r="G145" s="112"/>
      <c r="H145" s="112"/>
      <c r="I145" s="112"/>
      <c r="J145" s="113"/>
    </row>
    <row r="146" spans="2:10" x14ac:dyDescent="0.3">
      <c r="B146" s="117" t="s">
        <v>333</v>
      </c>
      <c r="C146" s="118"/>
      <c r="D146" s="118"/>
      <c r="E146" s="118"/>
      <c r="F146" s="118"/>
      <c r="G146" s="118"/>
      <c r="H146" s="118"/>
      <c r="I146" s="118"/>
      <c r="J146" s="119"/>
    </row>
    <row r="147" spans="2:10" x14ac:dyDescent="0.3">
      <c r="B147" s="114" t="s">
        <v>457</v>
      </c>
      <c r="C147" s="115"/>
      <c r="D147" s="115"/>
      <c r="E147" s="115"/>
      <c r="F147" s="115"/>
      <c r="G147" s="115"/>
      <c r="H147" s="115"/>
      <c r="I147" s="115"/>
      <c r="J147" s="116"/>
    </row>
    <row r="151" spans="2:10" x14ac:dyDescent="0.3">
      <c r="B151" s="87" t="s">
        <v>537</v>
      </c>
    </row>
    <row r="153" spans="2:10" x14ac:dyDescent="0.3">
      <c r="B153" s="44" t="s">
        <v>264</v>
      </c>
      <c r="C153" s="44" t="s">
        <v>249</v>
      </c>
      <c r="D153" s="44" t="s">
        <v>336</v>
      </c>
      <c r="E153" s="44" t="s">
        <v>335</v>
      </c>
      <c r="F153" s="44" t="s">
        <v>452</v>
      </c>
      <c r="G153" s="44" t="s">
        <v>266</v>
      </c>
    </row>
    <row r="154" spans="2:10" x14ac:dyDescent="0.3">
      <c r="B154" s="47" t="s">
        <v>412</v>
      </c>
      <c r="C154" s="96">
        <f>VLOOKUP($B154,'Analysis- Problem 4'!$F$8:$I$30,COLUMN('Analysis- Problem 4'!B$1),FALSE)</f>
        <v>5385.5000000000009</v>
      </c>
      <c r="D154" s="96">
        <f>VLOOKUP($B154,'Analysis- Problem 4'!$F$8:$I$30,COLUMN('Analysis- Problem 4'!C$1),FALSE)</f>
        <v>837.90000000000009</v>
      </c>
      <c r="E154" s="96">
        <f>VLOOKUP($B154,'Analysis- Problem 4'!$F$8:$I$30,COLUMN('Analysis- Problem 4'!D$1),FALSE)</f>
        <v>4264.8999999999996</v>
      </c>
      <c r="F154" s="96">
        <f>AVERAGE(C154:E154)</f>
        <v>3496.1000000000004</v>
      </c>
      <c r="G154" s="93"/>
    </row>
    <row r="155" spans="2:10" x14ac:dyDescent="0.3">
      <c r="B155" s="47" t="s">
        <v>413</v>
      </c>
      <c r="C155" s="96">
        <f>VLOOKUP($B155,'Analysis- Problem 4'!$F$8:$I$30,COLUMN('Analysis- Problem 4'!B$1),FALSE)</f>
        <v>5451.5999999999995</v>
      </c>
      <c r="D155" s="96">
        <f>VLOOKUP($B155,'Analysis- Problem 4'!$F$8:$I$30,COLUMN('Analysis- Problem 4'!C$1),FALSE)</f>
        <v>842.2</v>
      </c>
      <c r="E155" s="96">
        <f>VLOOKUP($B155,'Analysis- Problem 4'!$F$8:$I$30,COLUMN('Analysis- Problem 4'!D$1),FALSE)</f>
        <v>4271.2</v>
      </c>
      <c r="F155" s="96">
        <f t="shared" ref="F155:F176" si="5">AVERAGE(C155:E155)</f>
        <v>3521.6666666666665</v>
      </c>
      <c r="G155" s="85">
        <f>(F155-F154)/F154</f>
        <v>7.312910576547052E-3</v>
      </c>
    </row>
    <row r="156" spans="2:10" x14ac:dyDescent="0.3">
      <c r="B156" s="47" t="s">
        <v>414</v>
      </c>
      <c r="C156" s="96">
        <f>VLOOKUP($B156,'Analysis- Problem 4'!$F$8:$I$30,COLUMN('Analysis- Problem 4'!B$1),FALSE)</f>
        <v>5521.7999999999993</v>
      </c>
      <c r="D156" s="96">
        <f>VLOOKUP($B156,'Analysis- Problem 4'!$F$8:$I$30,COLUMN('Analysis- Problem 4'!C$1),FALSE)</f>
        <v>847.8</v>
      </c>
      <c r="E156" s="96">
        <f>VLOOKUP($B156,'Analysis- Problem 4'!$F$8:$I$30,COLUMN('Analysis- Problem 4'!D$1),FALSE)</f>
        <v>4284.3</v>
      </c>
      <c r="F156" s="96">
        <f t="shared" si="5"/>
        <v>3551.2999999999997</v>
      </c>
      <c r="G156" s="85">
        <f t="shared" ref="G156:G176" si="6">(F156-F155)/F155</f>
        <v>8.4145764316137846E-3</v>
      </c>
    </row>
    <row r="157" spans="2:10" x14ac:dyDescent="0.3">
      <c r="B157" s="47" t="s">
        <v>415</v>
      </c>
      <c r="C157" s="96">
        <f>VLOOKUP($B157,'Analysis- Problem 4'!$F$8:$I$30,COLUMN('Analysis- Problem 4'!B$1),FALSE)</f>
        <v>5550.1</v>
      </c>
      <c r="D157" s="96">
        <f>VLOOKUP($B157,'Analysis- Problem 4'!$F$8:$I$30,COLUMN('Analysis- Problem 4'!C$1),FALSE)</f>
        <v>857.69999999999993</v>
      </c>
      <c r="E157" s="96">
        <f>VLOOKUP($B157,'Analysis- Problem 4'!$F$8:$I$30,COLUMN('Analysis- Problem 4'!D$1),FALSE)</f>
        <v>4294.1000000000004</v>
      </c>
      <c r="F157" s="96">
        <f t="shared" si="5"/>
        <v>3567.3000000000006</v>
      </c>
      <c r="G157" s="85">
        <f t="shared" si="6"/>
        <v>4.5053923915188551E-3</v>
      </c>
    </row>
    <row r="158" spans="2:10" x14ac:dyDescent="0.3">
      <c r="B158" s="47" t="s">
        <v>416</v>
      </c>
      <c r="C158" s="96">
        <f>VLOOKUP($B158,'Analysis- Problem 4'!$F$8:$I$30,COLUMN('Analysis- Problem 4'!B$1),FALSE)</f>
        <v>5581.3</v>
      </c>
      <c r="D158" s="96">
        <f>VLOOKUP($B158,'Analysis- Problem 4'!$F$8:$I$30,COLUMN('Analysis- Problem 4'!C$1),FALSE)</f>
        <v>863.2</v>
      </c>
      <c r="E158" s="96">
        <f>VLOOKUP($B158,'Analysis- Problem 4'!$F$8:$I$30,COLUMN('Analysis- Problem 4'!D$1),FALSE)</f>
        <v>4303.5</v>
      </c>
      <c r="F158" s="96">
        <f t="shared" si="5"/>
        <v>3582.6666666666665</v>
      </c>
      <c r="G158" s="85">
        <f t="shared" si="6"/>
        <v>4.307646305795945E-3</v>
      </c>
    </row>
    <row r="159" spans="2:10" x14ac:dyDescent="0.3">
      <c r="B159" s="47" t="s">
        <v>417</v>
      </c>
      <c r="C159" s="96">
        <f>VLOOKUP($B159,'Analysis- Problem 4'!$F$8:$I$30,COLUMN('Analysis- Problem 4'!B$1),FALSE)</f>
        <v>5665.0999999999995</v>
      </c>
      <c r="D159" s="96">
        <f>VLOOKUP($B159,'Analysis- Problem 4'!$F$8:$I$30,COLUMN('Analysis- Problem 4'!C$1),FALSE)</f>
        <v>865.3</v>
      </c>
      <c r="E159" s="96">
        <f>VLOOKUP($B159,'Analysis- Problem 4'!$F$8:$I$30,COLUMN('Analysis- Problem 4'!D$1),FALSE)</f>
        <v>4317.1000000000004</v>
      </c>
      <c r="F159" s="96">
        <f t="shared" si="5"/>
        <v>3615.8333333333335</v>
      </c>
      <c r="G159" s="85">
        <f t="shared" si="6"/>
        <v>9.2575362858207024E-3</v>
      </c>
    </row>
    <row r="160" spans="2:10" x14ac:dyDescent="0.3">
      <c r="B160" s="47" t="s">
        <v>418</v>
      </c>
      <c r="C160" s="96">
        <f>VLOOKUP($B160,'Analysis- Problem 4'!$F$8:$I$30,COLUMN('Analysis- Problem 4'!B$1),FALSE)</f>
        <v>5739.5</v>
      </c>
      <c r="D160" s="96">
        <f>VLOOKUP($B160,'Analysis- Problem 4'!$F$8:$I$30,COLUMN('Analysis- Problem 4'!C$1),FALSE)</f>
        <v>867.7</v>
      </c>
      <c r="E160" s="96">
        <f>VLOOKUP($B160,'Analysis- Problem 4'!$F$8:$I$30,COLUMN('Analysis- Problem 4'!D$1),FALSE)</f>
        <v>4332.1999999999989</v>
      </c>
      <c r="F160" s="96">
        <f t="shared" si="5"/>
        <v>3646.4666666666658</v>
      </c>
      <c r="G160" s="85">
        <f t="shared" si="6"/>
        <v>8.4719981562569168E-3</v>
      </c>
    </row>
    <row r="161" spans="2:7" x14ac:dyDescent="0.3">
      <c r="B161" s="47" t="s">
        <v>419</v>
      </c>
      <c r="C161" s="96">
        <f>VLOOKUP($B161,'Analysis- Problem 4'!$F$8:$I$30,COLUMN('Analysis- Problem 4'!B$1),FALSE)</f>
        <v>5843.8</v>
      </c>
      <c r="D161" s="96">
        <f>VLOOKUP($B161,'Analysis- Problem 4'!$F$8:$I$30,COLUMN('Analysis- Problem 4'!C$1),FALSE)</f>
        <v>869.59999999999991</v>
      </c>
      <c r="E161" s="96">
        <f>VLOOKUP($B161,'Analysis- Problem 4'!$F$8:$I$30,COLUMN('Analysis- Problem 4'!D$1),FALSE)</f>
        <v>4353.5999999999995</v>
      </c>
      <c r="F161" s="96">
        <f t="shared" si="5"/>
        <v>3689</v>
      </c>
      <c r="G161" s="85">
        <f t="shared" si="6"/>
        <v>1.1664259465784473E-2</v>
      </c>
    </row>
    <row r="162" spans="2:7" x14ac:dyDescent="0.3">
      <c r="B162" s="47" t="s">
        <v>420</v>
      </c>
      <c r="C162" s="96">
        <f>VLOOKUP($B162,'Analysis- Problem 4'!$F$8:$I$30,COLUMN('Analysis- Problem 4'!B$1),FALSE)</f>
        <v>5824.4</v>
      </c>
      <c r="D162" s="96">
        <f>VLOOKUP($B162,'Analysis- Problem 4'!$F$8:$I$30,COLUMN('Analysis- Problem 4'!C$1),FALSE)</f>
        <v>877.59999999999991</v>
      </c>
      <c r="E162" s="96">
        <f>VLOOKUP($B162,'Analysis- Problem 4'!$F$8:$I$30,COLUMN('Analysis- Problem 4'!D$1),FALSE)</f>
        <v>4371.6000000000004</v>
      </c>
      <c r="F162" s="96">
        <f t="shared" si="5"/>
        <v>3691.2000000000003</v>
      </c>
      <c r="G162" s="85">
        <f t="shared" si="6"/>
        <v>5.9636757928985436E-4</v>
      </c>
    </row>
    <row r="163" spans="2:7" x14ac:dyDescent="0.3">
      <c r="B163" s="47" t="s">
        <v>421</v>
      </c>
      <c r="C163" s="96">
        <f>VLOOKUP($B163,'Analysis- Problem 4'!$F$8:$I$30,COLUMN('Analysis- Problem 4'!B$1),FALSE)</f>
        <v>5738</v>
      </c>
      <c r="D163" s="96">
        <f>VLOOKUP($B163,'Analysis- Problem 4'!$F$8:$I$30,COLUMN('Analysis- Problem 4'!C$1),FALSE)</f>
        <v>882.6</v>
      </c>
      <c r="E163" s="96">
        <f>VLOOKUP($B163,'Analysis- Problem 4'!$F$8:$I$30,COLUMN('Analysis- Problem 4'!D$1),FALSE)</f>
        <v>4385.7000000000007</v>
      </c>
      <c r="F163" s="96">
        <f t="shared" si="5"/>
        <v>3668.7666666666669</v>
      </c>
      <c r="G163" s="85">
        <f t="shared" si="6"/>
        <v>-6.0775176997543865E-3</v>
      </c>
    </row>
    <row r="164" spans="2:7" x14ac:dyDescent="0.3">
      <c r="B164" s="47" t="s">
        <v>422</v>
      </c>
      <c r="C164" s="96">
        <f>VLOOKUP($B164,'Analysis- Problem 4'!$F$8:$I$30,COLUMN('Analysis- Problem 4'!B$1),FALSE)</f>
        <v>5688.5</v>
      </c>
      <c r="D164" s="96">
        <f>VLOOKUP($B164,'Analysis- Problem 4'!$F$8:$I$30,COLUMN('Analysis- Problem 4'!C$1),FALSE)</f>
        <v>889.59999999999991</v>
      </c>
      <c r="E164" s="96">
        <f>VLOOKUP($B164,'Analysis- Problem 4'!$F$8:$I$30,COLUMN('Analysis- Problem 4'!D$1),FALSE)</f>
        <v>4393.3999999999996</v>
      </c>
      <c r="F164" s="96">
        <f t="shared" si="5"/>
        <v>3657.1666666666665</v>
      </c>
      <c r="G164" s="85">
        <f t="shared" si="6"/>
        <v>-3.1618254999410417E-3</v>
      </c>
    </row>
    <row r="165" spans="2:7" x14ac:dyDescent="0.3">
      <c r="B165" s="47" t="s">
        <v>423</v>
      </c>
      <c r="C165" s="96">
        <f>VLOOKUP($B165,'Analysis- Problem 4'!$F$8:$I$30,COLUMN('Analysis- Problem 4'!B$1),FALSE)</f>
        <v>5939.5</v>
      </c>
      <c r="D165" s="96">
        <f>VLOOKUP($B165,'Analysis- Problem 4'!$F$8:$I$30,COLUMN('Analysis- Problem 4'!C$1),FALSE)</f>
        <v>904.8</v>
      </c>
      <c r="E165" s="96">
        <f>VLOOKUP($B165,'Analysis- Problem 4'!$F$8:$I$30,COLUMN('Analysis- Problem 4'!D$1),FALSE)</f>
        <v>4438</v>
      </c>
      <c r="F165" s="96">
        <f t="shared" si="5"/>
        <v>3760.7666666666664</v>
      </c>
      <c r="G165" s="85">
        <f t="shared" si="6"/>
        <v>2.8327940573303536E-2</v>
      </c>
    </row>
    <row r="166" spans="2:7" x14ac:dyDescent="0.3">
      <c r="B166" s="47" t="s">
        <v>424</v>
      </c>
      <c r="C166" s="96">
        <f>VLOOKUP($B166,'Analysis- Problem 4'!$F$8:$I$30,COLUMN('Analysis- Problem 4'!B$1),FALSE)</f>
        <v>5912.8</v>
      </c>
      <c r="D166" s="96">
        <f>VLOOKUP($B166,'Analysis- Problem 4'!$F$8:$I$30,COLUMN('Analysis- Problem 4'!C$1),FALSE)</f>
        <v>915.69999999999993</v>
      </c>
      <c r="E166" s="96">
        <f>VLOOKUP($B166,'Analysis- Problem 4'!$F$8:$I$30,COLUMN('Analysis- Problem 4'!D$1),FALSE)</f>
        <v>4429.6000000000004</v>
      </c>
      <c r="F166" s="96">
        <f t="shared" si="5"/>
        <v>3752.7000000000003</v>
      </c>
      <c r="G166" s="85">
        <f t="shared" si="6"/>
        <v>-2.1449527135423145E-3</v>
      </c>
    </row>
    <row r="167" spans="2:7" x14ac:dyDescent="0.3">
      <c r="B167" s="47" t="s">
        <v>425</v>
      </c>
      <c r="C167" s="96">
        <f>VLOOKUP($B167,'Analysis- Problem 4'!$F$8:$I$30,COLUMN('Analysis- Problem 4'!B$1),FALSE)</f>
        <v>5912.8666666666668</v>
      </c>
      <c r="D167" s="96">
        <f>VLOOKUP($B167,'Analysis- Problem 4'!$F$8:$I$30,COLUMN('Analysis- Problem 4'!C$1),FALSE)</f>
        <v>915.69999999999993</v>
      </c>
      <c r="E167" s="96">
        <f>VLOOKUP($B167,'Analysis- Problem 4'!$F$8:$I$30,COLUMN('Analysis- Problem 4'!D$1),FALSE)</f>
        <v>4429.6000000000004</v>
      </c>
      <c r="F167" s="96">
        <f t="shared" si="5"/>
        <v>3752.7222222222226</v>
      </c>
      <c r="G167" s="85">
        <f t="shared" si="6"/>
        <v>5.9216623290840176E-6</v>
      </c>
    </row>
    <row r="168" spans="2:7" x14ac:dyDescent="0.3">
      <c r="B168" s="47" t="s">
        <v>426</v>
      </c>
      <c r="C168" s="96">
        <f>VLOOKUP($B168,'Analysis- Problem 4'!$F$8:$I$30,COLUMN('Analysis- Problem 4'!B$1),FALSE)</f>
        <v>5912.8</v>
      </c>
      <c r="D168" s="96">
        <f>VLOOKUP($B168,'Analysis- Problem 4'!$F$8:$I$30,COLUMN('Analysis- Problem 4'!C$1),FALSE)</f>
        <v>915.69999999999993</v>
      </c>
      <c r="E168" s="96">
        <f>VLOOKUP($B168,'Analysis- Problem 4'!$F$8:$I$30,COLUMN('Analysis- Problem 4'!D$1),FALSE)</f>
        <v>4429.6000000000004</v>
      </c>
      <c r="F168" s="96">
        <f t="shared" si="5"/>
        <v>3752.7000000000003</v>
      </c>
      <c r="G168" s="85">
        <f t="shared" si="6"/>
        <v>-5.9216272632069256E-6</v>
      </c>
    </row>
    <row r="169" spans="2:7" x14ac:dyDescent="0.3">
      <c r="B169" s="47" t="s">
        <v>427</v>
      </c>
      <c r="C169" s="96">
        <f>VLOOKUP($B169,'Analysis- Problem 4'!$F$8:$I$30,COLUMN('Analysis- Problem 4'!B$1),FALSE)</f>
        <v>5998.7</v>
      </c>
      <c r="D169" s="96">
        <f>VLOOKUP($B169,'Analysis- Problem 4'!$F$8:$I$30,COLUMN('Analysis- Problem 4'!C$1),FALSE)</f>
        <v>925.59999999999991</v>
      </c>
      <c r="E169" s="96">
        <f>VLOOKUP($B169,'Analysis- Problem 4'!$F$8:$I$30,COLUMN('Analysis- Problem 4'!D$1),FALSE)</f>
        <v>4457.2</v>
      </c>
      <c r="F169" s="96">
        <f t="shared" si="5"/>
        <v>3793.8333333333335</v>
      </c>
      <c r="G169" s="85">
        <f t="shared" si="6"/>
        <v>1.0960996971069685E-2</v>
      </c>
    </row>
    <row r="170" spans="2:7" x14ac:dyDescent="0.3">
      <c r="B170" s="47" t="s">
        <v>428</v>
      </c>
      <c r="C170" s="96">
        <f>VLOOKUP($B170,'Analysis- Problem 4'!$F$8:$I$30,COLUMN('Analysis- Problem 4'!B$1),FALSE)</f>
        <v>6036</v>
      </c>
      <c r="D170" s="96">
        <f>VLOOKUP($B170,'Analysis- Problem 4'!$F$8:$I$30,COLUMN('Analysis- Problem 4'!C$1),FALSE)</f>
        <v>940.3</v>
      </c>
      <c r="E170" s="96">
        <f>VLOOKUP($B170,'Analysis- Problem 4'!$F$8:$I$30,COLUMN('Analysis- Problem 4'!D$1),FALSE)</f>
        <v>4469</v>
      </c>
      <c r="F170" s="96">
        <f t="shared" si="5"/>
        <v>3815.1</v>
      </c>
      <c r="G170" s="85">
        <f t="shared" si="6"/>
        <v>5.6055880156393508E-3</v>
      </c>
    </row>
    <row r="171" spans="2:7" x14ac:dyDescent="0.3">
      <c r="B171" s="47" t="s">
        <v>429</v>
      </c>
      <c r="C171" s="96">
        <f>VLOOKUP($B171,'Analysis- Problem 4'!$F$8:$I$30,COLUMN('Analysis- Problem 4'!B$1),FALSE)</f>
        <v>6159.7000000000007</v>
      </c>
      <c r="D171" s="96">
        <f>VLOOKUP($B171,'Analysis- Problem 4'!$F$8:$I$30,COLUMN('Analysis- Problem 4'!C$1),FALSE)</f>
        <v>938.09999999999991</v>
      </c>
      <c r="E171" s="96">
        <f>VLOOKUP($B171,'Analysis- Problem 4'!$F$8:$I$30,COLUMN('Analysis- Problem 4'!D$1),FALSE)</f>
        <v>4480</v>
      </c>
      <c r="F171" s="96">
        <f t="shared" si="5"/>
        <v>3859.2666666666669</v>
      </c>
      <c r="G171" s="85">
        <f t="shared" si="6"/>
        <v>1.1576804452482757E-2</v>
      </c>
    </row>
    <row r="172" spans="2:7" x14ac:dyDescent="0.3">
      <c r="B172" s="47" t="s">
        <v>430</v>
      </c>
      <c r="C172" s="96">
        <f>VLOOKUP($B172,'Analysis- Problem 4'!$F$8:$I$30,COLUMN('Analysis- Problem 4'!B$1),FALSE)</f>
        <v>6298.7000000000007</v>
      </c>
      <c r="D172" s="96">
        <f>VLOOKUP($B172,'Analysis- Problem 4'!$F$8:$I$30,COLUMN('Analysis- Problem 4'!C$1),FALSE)</f>
        <v>940.6</v>
      </c>
      <c r="E172" s="96">
        <f>VLOOKUP($B172,'Analysis- Problem 4'!$F$8:$I$30,COLUMN('Analysis- Problem 4'!D$1),FALSE)</f>
        <v>4497.1000000000004</v>
      </c>
      <c r="F172" s="96">
        <f t="shared" si="5"/>
        <v>3912.1333333333337</v>
      </c>
      <c r="G172" s="85">
        <f t="shared" si="6"/>
        <v>1.3698630136986332E-2</v>
      </c>
    </row>
    <row r="173" spans="2:7" x14ac:dyDescent="0.3">
      <c r="B173" s="47" t="s">
        <v>431</v>
      </c>
      <c r="C173" s="96">
        <f>VLOOKUP($B173,'Analysis- Problem 4'!$F$8:$I$30,COLUMN('Analysis- Problem 4'!B$1),FALSE)</f>
        <v>6335</v>
      </c>
      <c r="D173" s="96">
        <f>VLOOKUP($B173,'Analysis- Problem 4'!$F$8:$I$30,COLUMN('Analysis- Problem 4'!C$1),FALSE)</f>
        <v>944.4</v>
      </c>
      <c r="E173" s="96">
        <f>VLOOKUP($B173,'Analysis- Problem 4'!$F$8:$I$30,COLUMN('Analysis- Problem 4'!D$1),FALSE)</f>
        <v>4513.9000000000005</v>
      </c>
      <c r="F173" s="96">
        <f t="shared" si="5"/>
        <v>3931.1</v>
      </c>
      <c r="G173" s="85">
        <f t="shared" si="6"/>
        <v>4.8481646842301494E-3</v>
      </c>
    </row>
    <row r="174" spans="2:7" x14ac:dyDescent="0.3">
      <c r="B174" s="47" t="s">
        <v>432</v>
      </c>
      <c r="C174" s="96">
        <f>VLOOKUP($B174,'Analysis- Problem 4'!$F$8:$I$30,COLUMN('Analysis- Problem 4'!B$1),FALSE)</f>
        <v>6239.2</v>
      </c>
      <c r="D174" s="96">
        <f>VLOOKUP($B174,'Analysis- Problem 4'!$F$8:$I$30,COLUMN('Analysis- Problem 4'!C$1),FALSE)</f>
        <v>946.6</v>
      </c>
      <c r="E174" s="96">
        <f>VLOOKUP($B174,'Analysis- Problem 4'!$F$8:$I$30,COLUMN('Analysis- Problem 4'!D$1),FALSE)</f>
        <v>4537.5</v>
      </c>
      <c r="F174" s="96">
        <f t="shared" si="5"/>
        <v>3907.7666666666664</v>
      </c>
      <c r="G174" s="85">
        <f t="shared" si="6"/>
        <v>-5.9355735883934481E-3</v>
      </c>
    </row>
    <row r="175" spans="2:7" x14ac:dyDescent="0.3">
      <c r="B175" s="47" t="s">
        <v>433</v>
      </c>
      <c r="C175" s="96">
        <f>VLOOKUP($B175,'Analysis- Problem 4'!$F$8:$I$30,COLUMN('Analysis- Problem 4'!B$1),FALSE)</f>
        <v>6130.6</v>
      </c>
      <c r="D175" s="96">
        <f>VLOOKUP($B175,'Analysis- Problem 4'!$F$8:$I$30,COLUMN('Analysis- Problem 4'!C$1),FALSE)</f>
        <v>949.6</v>
      </c>
      <c r="E175" s="96">
        <f>VLOOKUP($B175,'Analysis- Problem 4'!$F$8:$I$30,COLUMN('Analysis- Problem 4'!D$1),FALSE)</f>
        <v>4594.7</v>
      </c>
      <c r="F175" s="96">
        <f t="shared" si="5"/>
        <v>3891.6333333333337</v>
      </c>
      <c r="G175" s="85">
        <f t="shared" si="6"/>
        <v>-4.1285303626110628E-3</v>
      </c>
    </row>
    <row r="176" spans="2:7" x14ac:dyDescent="0.3">
      <c r="B176" s="47" t="s">
        <v>434</v>
      </c>
      <c r="C176" s="96">
        <f>VLOOKUP($B176,'Analysis- Problem 4'!$F$8:$I$30,COLUMN('Analysis- Problem 4'!B$1),FALSE)</f>
        <v>6129.5999999999995</v>
      </c>
      <c r="D176" s="96">
        <f>VLOOKUP($B176,'Analysis- Problem 4'!$F$8:$I$30,COLUMN('Analysis- Problem 4'!C$1),FALSE)</f>
        <v>945</v>
      </c>
      <c r="E176" s="96">
        <f>VLOOKUP($B176,'Analysis- Problem 4'!$F$8:$I$30,COLUMN('Analysis- Problem 4'!D$1),FALSE)</f>
        <v>4621.5</v>
      </c>
      <c r="F176" s="96">
        <f t="shared" si="5"/>
        <v>3898.6999999999994</v>
      </c>
      <c r="G176" s="85">
        <f t="shared" si="6"/>
        <v>1.8158613778273978E-3</v>
      </c>
    </row>
    <row r="201" spans="2:7" x14ac:dyDescent="0.3">
      <c r="B201" s="104" t="s">
        <v>280</v>
      </c>
      <c r="C201" s="104"/>
      <c r="D201" s="104"/>
      <c r="E201" s="104"/>
      <c r="F201" s="104"/>
      <c r="G201" s="104"/>
    </row>
    <row r="202" spans="2:7" x14ac:dyDescent="0.3">
      <c r="B202" s="124" t="s">
        <v>466</v>
      </c>
      <c r="C202" s="125"/>
      <c r="D202" s="125"/>
      <c r="E202" s="125"/>
      <c r="F202" s="125"/>
      <c r="G202" s="126"/>
    </row>
    <row r="203" spans="2:7" x14ac:dyDescent="0.3">
      <c r="B203" s="105" t="s">
        <v>467</v>
      </c>
      <c r="C203" s="106"/>
      <c r="D203" s="106"/>
      <c r="E203" s="106"/>
      <c r="F203" s="106"/>
      <c r="G203" s="107"/>
    </row>
    <row r="204" spans="2:7" x14ac:dyDescent="0.3">
      <c r="B204" s="108" t="s">
        <v>468</v>
      </c>
      <c r="C204" s="109"/>
      <c r="D204" s="109"/>
      <c r="E204" s="109"/>
      <c r="F204" s="109"/>
      <c r="G204" s="110"/>
    </row>
    <row r="209" spans="2:12" x14ac:dyDescent="0.3">
      <c r="B209" s="120" t="s">
        <v>527</v>
      </c>
      <c r="C209" s="120"/>
      <c r="D209" s="120"/>
      <c r="E209" s="120"/>
      <c r="F209" s="120"/>
      <c r="G209" s="120"/>
      <c r="H209" s="120"/>
      <c r="I209" s="120"/>
      <c r="J209" s="120"/>
      <c r="K209" s="120"/>
      <c r="L209" s="120"/>
    </row>
    <row r="210" spans="2:12" x14ac:dyDescent="0.3">
      <c r="B210" s="111" t="s">
        <v>528</v>
      </c>
      <c r="C210" s="112"/>
      <c r="D210" s="112"/>
      <c r="E210" s="112"/>
      <c r="F210" s="112"/>
      <c r="G210" s="112"/>
      <c r="H210" s="112"/>
      <c r="I210" s="112"/>
      <c r="J210" s="112"/>
      <c r="K210" s="112"/>
      <c r="L210" s="113"/>
    </row>
    <row r="211" spans="2:12" x14ac:dyDescent="0.3">
      <c r="B211" s="117" t="s">
        <v>529</v>
      </c>
      <c r="C211" s="118"/>
      <c r="D211" s="118"/>
      <c r="E211" s="118"/>
      <c r="F211" s="118"/>
      <c r="G211" s="118"/>
      <c r="H211" s="118"/>
      <c r="I211" s="118"/>
      <c r="J211" s="118"/>
      <c r="K211" s="118"/>
      <c r="L211" s="119"/>
    </row>
    <row r="212" spans="2:12" x14ac:dyDescent="0.3">
      <c r="B212" s="114" t="s">
        <v>530</v>
      </c>
      <c r="C212" s="115"/>
      <c r="D212" s="115"/>
      <c r="E212" s="115"/>
      <c r="F212" s="115"/>
      <c r="G212" s="115"/>
      <c r="H212" s="115"/>
      <c r="I212" s="115"/>
      <c r="J212" s="115"/>
      <c r="K212" s="115"/>
      <c r="L212" s="116"/>
    </row>
    <row r="216" spans="2:12" x14ac:dyDescent="0.3">
      <c r="B216" s="87" t="s">
        <v>538</v>
      </c>
    </row>
    <row r="218" spans="2:12" x14ac:dyDescent="0.3">
      <c r="B218" s="44" t="s">
        <v>522</v>
      </c>
      <c r="C218" s="44" t="s">
        <v>523</v>
      </c>
    </row>
    <row r="219" spans="2:12" x14ac:dyDescent="0.3">
      <c r="B219" s="102">
        <v>44197</v>
      </c>
      <c r="C219" s="101">
        <f>VLOOKUP(B219,'Crude Oil Data'!$S$14:$T$42,2,FALSE)</f>
        <v>54.79</v>
      </c>
    </row>
    <row r="220" spans="2:12" x14ac:dyDescent="0.3">
      <c r="B220" s="102">
        <v>44228</v>
      </c>
      <c r="C220" s="101">
        <f>VLOOKUP(B220,'Crude Oil Data'!$S$14:$T$42,2,FALSE)</f>
        <v>61.22</v>
      </c>
    </row>
    <row r="221" spans="2:12" x14ac:dyDescent="0.3">
      <c r="B221" s="102">
        <v>44256</v>
      </c>
      <c r="C221" s="101">
        <f>VLOOKUP(B221,'Crude Oil Data'!$S$14:$T$42,2,FALSE)</f>
        <v>64.73</v>
      </c>
    </row>
    <row r="222" spans="2:12" x14ac:dyDescent="0.3">
      <c r="B222" s="102">
        <v>44287</v>
      </c>
      <c r="C222" s="101">
        <f>VLOOKUP(B222,'Crude Oil Data'!$S$14:$T$42,2,FALSE)</f>
        <v>63.4</v>
      </c>
    </row>
    <row r="223" spans="2:12" x14ac:dyDescent="0.3">
      <c r="B223" s="102">
        <v>44317</v>
      </c>
      <c r="C223" s="101">
        <f>VLOOKUP(B223,'Crude Oil Data'!$S$14:$T$42,2,FALSE)</f>
        <v>66.95</v>
      </c>
    </row>
    <row r="224" spans="2:12" x14ac:dyDescent="0.3">
      <c r="B224" s="102">
        <v>44348</v>
      </c>
      <c r="C224" s="101">
        <f>VLOOKUP(B224,'Crude Oil Data'!$S$14:$T$42,2,FALSE)</f>
        <v>71.98</v>
      </c>
    </row>
    <row r="225" spans="2:3" x14ac:dyDescent="0.3">
      <c r="B225" s="102">
        <v>44378</v>
      </c>
      <c r="C225" s="101">
        <f>VLOOKUP(B225,'Crude Oil Data'!$S$14:$T$42,2,FALSE)</f>
        <v>73.540000000000006</v>
      </c>
    </row>
    <row r="226" spans="2:3" x14ac:dyDescent="0.3">
      <c r="B226" s="102">
        <v>44409</v>
      </c>
      <c r="C226" s="101">
        <f>VLOOKUP(B226,'Crude Oil Data'!$S$14:$T$42,2,FALSE)</f>
        <v>69.8</v>
      </c>
    </row>
    <row r="227" spans="2:3" x14ac:dyDescent="0.3">
      <c r="B227" s="102">
        <v>44440</v>
      </c>
      <c r="C227" s="101">
        <f>VLOOKUP(B227,'Crude Oil Data'!$S$14:$T$42,2,FALSE)</f>
        <v>73.13</v>
      </c>
    </row>
    <row r="228" spans="2:3" x14ac:dyDescent="0.3">
      <c r="B228" s="102">
        <v>44470</v>
      </c>
      <c r="C228" s="101">
        <f>VLOOKUP(B228,'Crude Oil Data'!$S$14:$T$42,2,FALSE)</f>
        <v>82.11</v>
      </c>
    </row>
    <row r="229" spans="2:3" x14ac:dyDescent="0.3">
      <c r="B229" s="102">
        <v>44501</v>
      </c>
      <c r="C229" s="101">
        <f>VLOOKUP(B229,'Crude Oil Data'!$S$14:$T$42,2,FALSE)</f>
        <v>80.64</v>
      </c>
    </row>
    <row r="230" spans="2:3" x14ac:dyDescent="0.3">
      <c r="B230" s="102">
        <v>44531</v>
      </c>
      <c r="C230" s="101">
        <f>VLOOKUP(B230,'Crude Oil Data'!$S$14:$T$42,2,FALSE)</f>
        <v>73.3</v>
      </c>
    </row>
    <row r="231" spans="2:3" x14ac:dyDescent="0.3">
      <c r="B231" s="102">
        <v>44562</v>
      </c>
      <c r="C231" s="101">
        <f>VLOOKUP(B231,'Crude Oil Data'!$S$14:$T$42,2,FALSE)</f>
        <v>84.67</v>
      </c>
    </row>
    <row r="232" spans="2:3" x14ac:dyDescent="0.3">
      <c r="B232" s="102">
        <v>44593</v>
      </c>
      <c r="C232" s="101">
        <f>VLOOKUP(B232,'Crude Oil Data'!$S$14:$T$42,2,FALSE)</f>
        <v>94.07</v>
      </c>
    </row>
    <row r="233" spans="2:3" x14ac:dyDescent="0.3">
      <c r="B233" s="102">
        <v>44621</v>
      </c>
      <c r="C233" s="101">
        <f>VLOOKUP(B233,'Crude Oil Data'!$S$14:$T$42,2,FALSE)</f>
        <v>112.87</v>
      </c>
    </row>
    <row r="234" spans="2:3" x14ac:dyDescent="0.3">
      <c r="B234" s="102">
        <v>44652</v>
      </c>
      <c r="C234" s="101">
        <f>VLOOKUP(B234,'Crude Oil Data'!$S$14:$T$42,2,FALSE)</f>
        <v>102.97</v>
      </c>
    </row>
    <row r="235" spans="2:3" x14ac:dyDescent="0.3">
      <c r="B235" s="102">
        <v>44682</v>
      </c>
      <c r="C235" s="101">
        <f>VLOOKUP(B235,'Crude Oil Data'!$S$14:$T$42,2,FALSE)</f>
        <v>109.51</v>
      </c>
    </row>
    <row r="236" spans="2:3" x14ac:dyDescent="0.3">
      <c r="B236" s="102">
        <v>44713</v>
      </c>
      <c r="C236" s="101">
        <f>VLOOKUP(B236,'Crude Oil Data'!$S$14:$T$42,2,FALSE)</f>
        <v>116.01</v>
      </c>
    </row>
    <row r="237" spans="2:3" x14ac:dyDescent="0.3">
      <c r="B237" s="102">
        <v>44743</v>
      </c>
      <c r="C237" s="101">
        <f>VLOOKUP(B237,'Crude Oil Data'!$S$14:$T$42,2,FALSE)</f>
        <v>105.49</v>
      </c>
    </row>
    <row r="238" spans="2:3" x14ac:dyDescent="0.3">
      <c r="B238" s="102">
        <v>44774</v>
      </c>
      <c r="C238" s="101">
        <f>VLOOKUP(B238,'Crude Oil Data'!$S$14:$T$42,2,FALSE)</f>
        <v>97.4</v>
      </c>
    </row>
    <row r="239" spans="2:3" x14ac:dyDescent="0.3">
      <c r="B239" s="102">
        <v>44805</v>
      </c>
      <c r="C239" s="101">
        <f>VLOOKUP(B239,'Crude Oil Data'!$S$14:$T$42,2,FALSE)</f>
        <v>90.71</v>
      </c>
    </row>
    <row r="240" spans="2:3" x14ac:dyDescent="0.3">
      <c r="B240" s="102">
        <v>44835</v>
      </c>
      <c r="C240" s="101">
        <f>VLOOKUP(B240,'Crude Oil Data'!$S$14:$T$42,2,FALSE)</f>
        <v>91.7</v>
      </c>
    </row>
    <row r="241" spans="2:29" x14ac:dyDescent="0.3">
      <c r="B241" s="102">
        <v>44866</v>
      </c>
      <c r="C241" s="101">
        <f>VLOOKUP(B241,'Crude Oil Data'!$S$14:$T$42,2,FALSE)</f>
        <v>87.55</v>
      </c>
    </row>
    <row r="242" spans="2:29" x14ac:dyDescent="0.3">
      <c r="B242" s="102">
        <v>44896</v>
      </c>
      <c r="C242" s="101">
        <f>VLOOKUP(B242,'Crude Oil Data'!$S$14:$T$42,2,FALSE)</f>
        <v>78.099999999999994</v>
      </c>
    </row>
    <row r="243" spans="2:29" x14ac:dyDescent="0.3">
      <c r="B243" s="102">
        <v>44927</v>
      </c>
      <c r="C243" s="101">
        <f>VLOOKUP(B243,'Crude Oil Data'!$S$14:$T$42,2,FALSE)</f>
        <v>80.92</v>
      </c>
    </row>
    <row r="244" spans="2:29" x14ac:dyDescent="0.3">
      <c r="B244" s="102">
        <v>44958</v>
      </c>
      <c r="C244" s="101">
        <f>VLOOKUP(B244,'Crude Oil Data'!$S$14:$T$42,2,FALSE)</f>
        <v>82.28</v>
      </c>
    </row>
    <row r="245" spans="2:29" x14ac:dyDescent="0.3">
      <c r="B245" s="102">
        <v>44986</v>
      </c>
      <c r="C245" s="101">
        <f>VLOOKUP(B245,'Crude Oil Data'!$S$14:$T$42,2,FALSE)</f>
        <v>78.540000000000006</v>
      </c>
    </row>
    <row r="246" spans="2:29" x14ac:dyDescent="0.3">
      <c r="B246" s="102">
        <v>45017</v>
      </c>
      <c r="C246" s="101">
        <f>VLOOKUP(B246,'Crude Oil Data'!$S$14:$T$42,2,FALSE)</f>
        <v>79.216541545454504</v>
      </c>
    </row>
    <row r="247" spans="2:29" x14ac:dyDescent="0.3">
      <c r="B247" s="102">
        <v>45047</v>
      </c>
      <c r="C247" s="101">
        <f>VLOOKUP(B247,'Crude Oil Data'!$S$14:$T$42,2,FALSE)</f>
        <v>81.621881399999992</v>
      </c>
    </row>
    <row r="251" spans="2:29" x14ac:dyDescent="0.3">
      <c r="F251" s="87" t="s">
        <v>568</v>
      </c>
    </row>
    <row r="254" spans="2:29" x14ac:dyDescent="0.3">
      <c r="B254" s="44" t="s">
        <v>522</v>
      </c>
      <c r="C254" s="44" t="s">
        <v>3</v>
      </c>
      <c r="D254" s="44" t="s">
        <v>4</v>
      </c>
      <c r="E254" s="44" t="s">
        <v>5</v>
      </c>
      <c r="F254" s="44" t="s">
        <v>6</v>
      </c>
      <c r="G254" s="44" t="s">
        <v>7</v>
      </c>
      <c r="H254" s="44" t="s">
        <v>8</v>
      </c>
      <c r="I254" s="44" t="s">
        <v>9</v>
      </c>
      <c r="J254" s="44" t="s">
        <v>10</v>
      </c>
      <c r="K254" s="44" t="s">
        <v>11</v>
      </c>
      <c r="L254" s="44" t="s">
        <v>12</v>
      </c>
      <c r="M254" s="44" t="s">
        <v>13</v>
      </c>
      <c r="N254" s="44" t="s">
        <v>14</v>
      </c>
      <c r="O254" s="44" t="s">
        <v>15</v>
      </c>
      <c r="P254" s="44" t="s">
        <v>16</v>
      </c>
      <c r="Q254" s="44" t="s">
        <v>17</v>
      </c>
      <c r="R254" s="44" t="s">
        <v>18</v>
      </c>
      <c r="S254" s="44" t="s">
        <v>19</v>
      </c>
      <c r="T254" s="44" t="s">
        <v>20</v>
      </c>
      <c r="U254" s="44" t="s">
        <v>21</v>
      </c>
      <c r="V254" s="44" t="s">
        <v>22</v>
      </c>
      <c r="W254" s="44" t="s">
        <v>23</v>
      </c>
      <c r="X254" s="44" t="s">
        <v>24</v>
      </c>
      <c r="Y254" s="44" t="s">
        <v>25</v>
      </c>
      <c r="Z254" s="44" t="s">
        <v>26</v>
      </c>
      <c r="AA254" s="44" t="s">
        <v>27</v>
      </c>
      <c r="AB254" s="44" t="s">
        <v>28</v>
      </c>
      <c r="AC254" s="44" t="s">
        <v>523</v>
      </c>
    </row>
    <row r="255" spans="2:29" x14ac:dyDescent="0.3">
      <c r="B255" s="47" t="s">
        <v>432</v>
      </c>
      <c r="C255" s="100">
        <f>VLOOKUP($B255,'Analysis- Problem 5'!$B$42:$AB$72,COLUMN('Analysis- Problem 5'!B$1),FALSE)</f>
        <v>436.3</v>
      </c>
      <c r="D255" s="100">
        <f>VLOOKUP($B255,'Analysis- Problem 5'!$B$42:$AB$72,COLUMN('Analysis- Problem 5'!C$1),FALSE)</f>
        <v>572.4</v>
      </c>
      <c r="E255" s="100">
        <f>VLOOKUP($B255,'Analysis- Problem 5'!$B$42:$AB$72,COLUMN('Analysis- Problem 5'!D$1),FALSE)</f>
        <v>527.1</v>
      </c>
      <c r="F255" s="100">
        <f>VLOOKUP($B255,'Analysis- Problem 5'!$B$42:$AB$72,COLUMN('Analysis- Problem 5'!E$1),FALSE)</f>
        <v>462.5</v>
      </c>
      <c r="G255" s="100">
        <f>VLOOKUP($B255,'Analysis- Problem 5'!$B$42:$AB$72,COLUMN('Analysis- Problem 5'!F$1),FALSE)</f>
        <v>449.8</v>
      </c>
      <c r="H255" s="100">
        <f>VLOOKUP($B255,'Analysis- Problem 5'!$B$42:$AB$72,COLUMN('Analysis- Problem 5'!G$1),FALSE)</f>
        <v>449.2</v>
      </c>
      <c r="I255" s="100">
        <f>VLOOKUP($B255,'Analysis- Problem 5'!$B$42:$AB$72,COLUMN('Analysis- Problem 5'!H$1),FALSE)</f>
        <v>588.79999999999995</v>
      </c>
      <c r="J255" s="100">
        <f>VLOOKUP($B255,'Analysis- Problem 5'!$B$42:$AB$72,COLUMN('Analysis- Problem 5'!I$1),FALSE)</f>
        <v>482</v>
      </c>
      <c r="K255" s="100">
        <f>VLOOKUP($B255,'Analysis- Problem 5'!$B$42:$AB$72,COLUMN('Analysis- Problem 5'!J$1),FALSE)</f>
        <v>344.7</v>
      </c>
      <c r="L255" s="100">
        <f>VLOOKUP($B255,'Analysis- Problem 5'!$B$42:$AB$72,COLUMN('Analysis- Problem 5'!K$1),FALSE)</f>
        <v>491.5</v>
      </c>
      <c r="M255" s="100">
        <f>VLOOKUP($B255,'Analysis- Problem 5'!$B$42:$AB$72,COLUMN('Analysis- Problem 5'!L$1),FALSE)</f>
        <v>453.8</v>
      </c>
      <c r="N255" s="100">
        <f>VLOOKUP($B255,'Analysis- Problem 5'!$B$42:$AB$72,COLUMN('Analysis- Problem 5'!M$1),FALSE)</f>
        <v>497.1</v>
      </c>
      <c r="O255" s="100">
        <f>VLOOKUP($B255,'Analysis- Problem 5'!$B$42:$AB$72,COLUMN('Analysis- Problem 5'!N$1),FALSE)</f>
        <v>484</v>
      </c>
      <c r="P255" s="100">
        <f>VLOOKUP($B255,'Analysis- Problem 5'!$B$42:$AB$72,COLUMN('Analysis- Problem 5'!O$1),FALSE)</f>
        <v>562.9</v>
      </c>
      <c r="Q255" s="100">
        <f>VLOOKUP($B255,'Analysis- Problem 5'!$B$42:$AB$72,COLUMN('Analysis- Problem 5'!P$1),FALSE)</f>
        <v>465.5</v>
      </c>
      <c r="R255" s="100">
        <f>VLOOKUP($B255,'Analysis- Problem 5'!$B$42:$AB$72,COLUMN('Analysis- Problem 5'!Q$1),FALSE)</f>
        <v>435.8</v>
      </c>
      <c r="S255" s="100">
        <f>VLOOKUP($B255,'Analysis- Problem 5'!$B$42:$AB$72,COLUMN('Analysis- Problem 5'!R$1),FALSE)</f>
        <v>461.2</v>
      </c>
      <c r="T255" s="100">
        <f>VLOOKUP($B255,'Analysis- Problem 5'!$B$42:$AB$72,COLUMN('Analysis- Problem 5'!S$1),FALSE)</f>
        <v>473.09999999999997</v>
      </c>
      <c r="U255" s="100">
        <f>VLOOKUP($B255,'Analysis- Problem 5'!$B$42:$AB$72,COLUMN('Analysis- Problem 5'!T$1),FALSE)</f>
        <v>441.7</v>
      </c>
      <c r="V255" s="100">
        <f>VLOOKUP($B255,'Analysis- Problem 5'!$B$42:$AB$72,COLUMN('Analysis- Problem 5'!U$1),FALSE)</f>
        <v>449.6</v>
      </c>
      <c r="W255" s="100">
        <f>VLOOKUP($B255,'Analysis- Problem 5'!$B$42:$AB$72,COLUMN('Analysis- Problem 5'!V$1),FALSE)</f>
        <v>475.9</v>
      </c>
      <c r="X255" s="100">
        <f>VLOOKUP($B255,'Analysis- Problem 5'!$B$42:$AB$72,COLUMN('Analysis- Problem 5'!W$1),FALSE)</f>
        <v>426.3</v>
      </c>
      <c r="Y255" s="100">
        <f>VLOOKUP($B255,'Analysis- Problem 5'!$B$42:$AB$72,COLUMN('Analysis- Problem 5'!X$1),FALSE)</f>
        <v>450.1</v>
      </c>
      <c r="Z255" s="100">
        <f>VLOOKUP($B255,'Analysis- Problem 5'!$B$42:$AB$72,COLUMN('Analysis- Problem 5'!Y$1),FALSE)</f>
        <v>478.8</v>
      </c>
      <c r="AA255" s="100">
        <f>VLOOKUP($B255,'Analysis- Problem 5'!$B$42:$AB$72,COLUMN('Analysis- Problem 5'!Z$1),FALSE)</f>
        <v>470.7</v>
      </c>
      <c r="AB255" s="100">
        <f>VLOOKUP($B255,'Analysis- Problem 5'!$B$42:$AB$72,COLUMN('Analysis- Problem 5'!AA$1),FALSE)</f>
        <v>455.4</v>
      </c>
      <c r="AC255" s="47">
        <v>54.79</v>
      </c>
    </row>
    <row r="256" spans="2:29" x14ac:dyDescent="0.3">
      <c r="B256" s="47" t="s">
        <v>433</v>
      </c>
      <c r="C256" s="100">
        <f>VLOOKUP($B256,'Analysis- Problem 5'!$B$42:$AB$72,COLUMN('Analysis- Problem 5'!B$1),FALSE)</f>
        <v>434.7</v>
      </c>
      <c r="D256" s="100">
        <f>VLOOKUP($B256,'Analysis- Problem 5'!$B$42:$AB$72,COLUMN('Analysis- Problem 5'!C$1),FALSE)</f>
        <v>561.70000000000005</v>
      </c>
      <c r="E256" s="100">
        <f>VLOOKUP($B256,'Analysis- Problem 5'!$B$42:$AB$72,COLUMN('Analysis- Problem 5'!D$1),FALSE)</f>
        <v>506.6</v>
      </c>
      <c r="F256" s="100">
        <f>VLOOKUP($B256,'Analysis- Problem 5'!$B$42:$AB$72,COLUMN('Analysis- Problem 5'!E$1),FALSE)</f>
        <v>464.2</v>
      </c>
      <c r="G256" s="100">
        <f>VLOOKUP($B256,'Analysis- Problem 5'!$B$42:$AB$72,COLUMN('Analysis- Problem 5'!F$1),FALSE)</f>
        <v>473.1</v>
      </c>
      <c r="H256" s="100">
        <f>VLOOKUP($B256,'Analysis- Problem 5'!$B$42:$AB$72,COLUMN('Analysis- Problem 5'!G$1),FALSE)</f>
        <v>452.5</v>
      </c>
      <c r="I256" s="100">
        <f>VLOOKUP($B256,'Analysis- Problem 5'!$B$42:$AB$72,COLUMN('Analysis- Problem 5'!H$1),FALSE)</f>
        <v>489.9</v>
      </c>
      <c r="J256" s="100">
        <f>VLOOKUP($B256,'Analysis- Problem 5'!$B$42:$AB$72,COLUMN('Analysis- Problem 5'!I$1),FALSE)</f>
        <v>476.9</v>
      </c>
      <c r="K256" s="100">
        <f>VLOOKUP($B256,'Analysis- Problem 5'!$B$42:$AB$72,COLUMN('Analysis- Problem 5'!J$1),FALSE)</f>
        <v>339.5</v>
      </c>
      <c r="L256" s="100">
        <f>VLOOKUP($B256,'Analysis- Problem 5'!$B$42:$AB$72,COLUMN('Analysis- Problem 5'!K$1),FALSE)</f>
        <v>491.7</v>
      </c>
      <c r="M256" s="100">
        <f>VLOOKUP($B256,'Analysis- Problem 5'!$B$42:$AB$72,COLUMN('Analysis- Problem 5'!L$1),FALSE)</f>
        <v>464.7</v>
      </c>
      <c r="N256" s="100">
        <f>VLOOKUP($B256,'Analysis- Problem 5'!$B$42:$AB$72,COLUMN('Analysis- Problem 5'!M$1),FALSE)</f>
        <v>502.7</v>
      </c>
      <c r="O256" s="100">
        <f>VLOOKUP($B256,'Analysis- Problem 5'!$B$42:$AB$72,COLUMN('Analysis- Problem 5'!N$1),FALSE)</f>
        <v>472.4</v>
      </c>
      <c r="P256" s="100">
        <f>VLOOKUP($B256,'Analysis- Problem 5'!$B$42:$AB$72,COLUMN('Analysis- Problem 5'!O$1),FALSE)</f>
        <v>568.1</v>
      </c>
      <c r="Q256" s="100">
        <f>VLOOKUP($B256,'Analysis- Problem 5'!$B$42:$AB$72,COLUMN('Analysis- Problem 5'!P$1),FALSE)</f>
        <v>470.5</v>
      </c>
      <c r="R256" s="100">
        <f>VLOOKUP($B256,'Analysis- Problem 5'!$B$42:$AB$72,COLUMN('Analysis- Problem 5'!Q$1),FALSE)</f>
        <v>439.5</v>
      </c>
      <c r="S256" s="100">
        <f>VLOOKUP($B256,'Analysis- Problem 5'!$B$42:$AB$72,COLUMN('Analysis- Problem 5'!R$1),FALSE)</f>
        <v>466</v>
      </c>
      <c r="T256" s="100">
        <f>VLOOKUP($B256,'Analysis- Problem 5'!$B$42:$AB$72,COLUMN('Analysis- Problem 5'!S$1),FALSE)</f>
        <v>479.40000000000003</v>
      </c>
      <c r="U256" s="100">
        <f>VLOOKUP($B256,'Analysis- Problem 5'!$B$42:$AB$72,COLUMN('Analysis- Problem 5'!T$1),FALSE)</f>
        <v>455.9</v>
      </c>
      <c r="V256" s="100">
        <f>VLOOKUP($B256,'Analysis- Problem 5'!$B$42:$AB$72,COLUMN('Analysis- Problem 5'!U$1),FALSE)</f>
        <v>452.2</v>
      </c>
      <c r="W256" s="100">
        <f>VLOOKUP($B256,'Analysis- Problem 5'!$B$42:$AB$72,COLUMN('Analysis- Problem 5'!V$1),FALSE)</f>
        <v>481.9</v>
      </c>
      <c r="X256" s="100">
        <f>VLOOKUP($B256,'Analysis- Problem 5'!$B$42:$AB$72,COLUMN('Analysis- Problem 5'!W$1),FALSE)</f>
        <v>435.8</v>
      </c>
      <c r="Y256" s="100">
        <f>VLOOKUP($B256,'Analysis- Problem 5'!$B$42:$AB$72,COLUMN('Analysis- Problem 5'!X$1),FALSE)</f>
        <v>455.8</v>
      </c>
      <c r="Z256" s="100">
        <f>VLOOKUP($B256,'Analysis- Problem 5'!$B$42:$AB$72,COLUMN('Analysis- Problem 5'!Y$1),FALSE)</f>
        <v>479.7</v>
      </c>
      <c r="AA256" s="100">
        <f>VLOOKUP($B256,'Analysis- Problem 5'!$B$42:$AB$72,COLUMN('Analysis- Problem 5'!Z$1),FALSE)</f>
        <v>467.7</v>
      </c>
      <c r="AB256" s="100">
        <f>VLOOKUP($B256,'Analysis- Problem 5'!$B$42:$AB$72,COLUMN('Analysis- Problem 5'!AA$1),FALSE)</f>
        <v>459.9</v>
      </c>
      <c r="AC256" s="47">
        <v>61.22</v>
      </c>
    </row>
    <row r="257" spans="2:29" x14ac:dyDescent="0.3">
      <c r="B257" s="47" t="s">
        <v>434</v>
      </c>
      <c r="C257" s="100">
        <f>VLOOKUP($B257,'Analysis- Problem 5'!$B$42:$AB$72,COLUMN('Analysis- Problem 5'!B$1),FALSE)</f>
        <v>434.1</v>
      </c>
      <c r="D257" s="100">
        <f>VLOOKUP($B257,'Analysis- Problem 5'!$B$42:$AB$72,COLUMN('Analysis- Problem 5'!C$1),FALSE)</f>
        <v>579.1</v>
      </c>
      <c r="E257" s="100">
        <f>VLOOKUP($B257,'Analysis- Problem 5'!$B$42:$AB$72,COLUMN('Analysis- Problem 5'!D$1),FALSE)</f>
        <v>491.7</v>
      </c>
      <c r="F257" s="100">
        <f>VLOOKUP($B257,'Analysis- Problem 5'!$B$42:$AB$72,COLUMN('Analysis- Problem 5'!E$1),FALSE)</f>
        <v>465</v>
      </c>
      <c r="G257" s="100">
        <f>VLOOKUP($B257,'Analysis- Problem 5'!$B$42:$AB$72,COLUMN('Analysis- Problem 5'!F$1),FALSE)</f>
        <v>488.5</v>
      </c>
      <c r="H257" s="100">
        <f>VLOOKUP($B257,'Analysis- Problem 5'!$B$42:$AB$72,COLUMN('Analysis- Problem 5'!G$1),FALSE)</f>
        <v>461.5</v>
      </c>
      <c r="I257" s="100">
        <f>VLOOKUP($B257,'Analysis- Problem 5'!$B$42:$AB$72,COLUMN('Analysis- Problem 5'!H$1),FALSE)</f>
        <v>456.6</v>
      </c>
      <c r="J257" s="100">
        <f>VLOOKUP($B257,'Analysis- Problem 5'!$B$42:$AB$72,COLUMN('Analysis- Problem 5'!I$1),FALSE)</f>
        <v>480.1</v>
      </c>
      <c r="K257" s="100">
        <f>VLOOKUP($B257,'Analysis- Problem 5'!$B$42:$AB$72,COLUMN('Analysis- Problem 5'!J$1),FALSE)</f>
        <v>338.6</v>
      </c>
      <c r="L257" s="100">
        <f>VLOOKUP($B257,'Analysis- Problem 5'!$B$42:$AB$72,COLUMN('Analysis- Problem 5'!K$1),FALSE)</f>
        <v>490.1</v>
      </c>
      <c r="M257" s="100">
        <f>VLOOKUP($B257,'Analysis- Problem 5'!$B$42:$AB$72,COLUMN('Analysis- Problem 5'!L$1),FALSE)</f>
        <v>467.8</v>
      </c>
      <c r="N257" s="100">
        <f>VLOOKUP($B257,'Analysis- Problem 5'!$B$42:$AB$72,COLUMN('Analysis- Problem 5'!M$1),FALSE)</f>
        <v>504.9</v>
      </c>
      <c r="O257" s="100">
        <f>VLOOKUP($B257,'Analysis- Problem 5'!$B$42:$AB$72,COLUMN('Analysis- Problem 5'!N$1),FALSE)</f>
        <v>471.6</v>
      </c>
      <c r="P257" s="100">
        <f>VLOOKUP($B257,'Analysis- Problem 5'!$B$42:$AB$72,COLUMN('Analysis- Problem 5'!O$1),FALSE)</f>
        <v>567.70000000000005</v>
      </c>
      <c r="Q257" s="100">
        <f>VLOOKUP($B257,'Analysis- Problem 5'!$B$42:$AB$72,COLUMN('Analysis- Problem 5'!P$1),FALSE)</f>
        <v>472.5</v>
      </c>
      <c r="R257" s="100">
        <f>VLOOKUP($B257,'Analysis- Problem 5'!$B$42:$AB$72,COLUMN('Analysis- Problem 5'!Q$1),FALSE)</f>
        <v>441</v>
      </c>
      <c r="S257" s="100">
        <f>VLOOKUP($B257,'Analysis- Problem 5'!$B$42:$AB$72,COLUMN('Analysis- Problem 5'!R$1),FALSE)</f>
        <v>467.9</v>
      </c>
      <c r="T257" s="100">
        <f>VLOOKUP($B257,'Analysis- Problem 5'!$B$42:$AB$72,COLUMN('Analysis- Problem 5'!S$1),FALSE)</f>
        <v>479.70000000000005</v>
      </c>
      <c r="U257" s="100">
        <f>VLOOKUP($B257,'Analysis- Problem 5'!$B$42:$AB$72,COLUMN('Analysis- Problem 5'!T$1),FALSE)</f>
        <v>466.3</v>
      </c>
      <c r="V257" s="100">
        <f>VLOOKUP($B257,'Analysis- Problem 5'!$B$42:$AB$72,COLUMN('Analysis- Problem 5'!U$1),FALSE)</f>
        <v>453.2</v>
      </c>
      <c r="W257" s="100">
        <f>VLOOKUP($B257,'Analysis- Problem 5'!$B$42:$AB$72,COLUMN('Analysis- Problem 5'!V$1),FALSE)</f>
        <v>483.2</v>
      </c>
      <c r="X257" s="100">
        <f>VLOOKUP($B257,'Analysis- Problem 5'!$B$42:$AB$72,COLUMN('Analysis- Problem 5'!W$1),FALSE)</f>
        <v>439.2</v>
      </c>
      <c r="Y257" s="100">
        <f>VLOOKUP($B257,'Analysis- Problem 5'!$B$42:$AB$72,COLUMN('Analysis- Problem 5'!X$1),FALSE)</f>
        <v>459</v>
      </c>
      <c r="Z257" s="100">
        <f>VLOOKUP($B257,'Analysis- Problem 5'!$B$42:$AB$72,COLUMN('Analysis- Problem 5'!Y$1),FALSE)</f>
        <v>481.6</v>
      </c>
      <c r="AA257" s="100">
        <f>VLOOKUP($B257,'Analysis- Problem 5'!$B$42:$AB$72,COLUMN('Analysis- Problem 5'!Z$1),FALSE)</f>
        <v>461.8</v>
      </c>
      <c r="AB257" s="100">
        <f>VLOOKUP($B257,'Analysis- Problem 5'!$B$42:$AB$72,COLUMN('Analysis- Problem 5'!AA$1),FALSE)</f>
        <v>461.1</v>
      </c>
      <c r="AC257" s="47">
        <v>64.73</v>
      </c>
    </row>
    <row r="258" spans="2:29" x14ac:dyDescent="0.3">
      <c r="B258" s="47" t="s">
        <v>435</v>
      </c>
      <c r="C258" s="100">
        <f>VLOOKUP($B258,'Analysis- Problem 5'!$B$42:$AB$72,COLUMN('Analysis- Problem 5'!B$1),FALSE)</f>
        <v>434.6</v>
      </c>
      <c r="D258" s="100">
        <f>VLOOKUP($B258,'Analysis- Problem 5'!$B$42:$AB$72,COLUMN('Analysis- Problem 5'!C$1),FALSE)</f>
        <v>596</v>
      </c>
      <c r="E258" s="100">
        <f>VLOOKUP($B258,'Analysis- Problem 5'!$B$42:$AB$72,COLUMN('Analysis- Problem 5'!D$1),FALSE)</f>
        <v>494.4</v>
      </c>
      <c r="F258" s="100">
        <f>VLOOKUP($B258,'Analysis- Problem 5'!$B$42:$AB$72,COLUMN('Analysis- Problem 5'!E$1),FALSE)</f>
        <v>466.4</v>
      </c>
      <c r="G258" s="100">
        <f>VLOOKUP($B258,'Analysis- Problem 5'!$B$42:$AB$72,COLUMN('Analysis- Problem 5'!F$1),FALSE)</f>
        <v>506.7</v>
      </c>
      <c r="H258" s="100">
        <f>VLOOKUP($B258,'Analysis- Problem 5'!$B$42:$AB$72,COLUMN('Analysis- Problem 5'!G$1),FALSE)</f>
        <v>493.8</v>
      </c>
      <c r="I258" s="100">
        <f>VLOOKUP($B258,'Analysis- Problem 5'!$B$42:$AB$72,COLUMN('Analysis- Problem 5'!H$1),FALSE)</f>
        <v>440.8</v>
      </c>
      <c r="J258" s="100">
        <f>VLOOKUP($B258,'Analysis- Problem 5'!$B$42:$AB$72,COLUMN('Analysis- Problem 5'!I$1),FALSE)</f>
        <v>485.6</v>
      </c>
      <c r="K258" s="100">
        <f>VLOOKUP($B258,'Analysis- Problem 5'!$B$42:$AB$72,COLUMN('Analysis- Problem 5'!J$1),FALSE)</f>
        <v>340.1</v>
      </c>
      <c r="L258" s="100">
        <f>VLOOKUP($B258,'Analysis- Problem 5'!$B$42:$AB$72,COLUMN('Analysis- Problem 5'!K$1),FALSE)</f>
        <v>491.1</v>
      </c>
      <c r="M258" s="100">
        <f>VLOOKUP($B258,'Analysis- Problem 5'!$B$42:$AB$72,COLUMN('Analysis- Problem 5'!L$1),FALSE)</f>
        <v>471</v>
      </c>
      <c r="N258" s="100">
        <f>VLOOKUP($B258,'Analysis- Problem 5'!$B$42:$AB$72,COLUMN('Analysis- Problem 5'!M$1),FALSE)</f>
        <v>507.1</v>
      </c>
      <c r="O258" s="100">
        <f>VLOOKUP($B258,'Analysis- Problem 5'!$B$42:$AB$72,COLUMN('Analysis- Problem 5'!N$1),FALSE)</f>
        <v>475.6</v>
      </c>
      <c r="P258" s="100">
        <f>VLOOKUP($B258,'Analysis- Problem 5'!$B$42:$AB$72,COLUMN('Analysis- Problem 5'!O$1),FALSE)</f>
        <v>570</v>
      </c>
      <c r="Q258" s="100">
        <f>VLOOKUP($B258,'Analysis- Problem 5'!$B$42:$AB$72,COLUMN('Analysis- Problem 5'!P$1),FALSE)</f>
        <v>475.4</v>
      </c>
      <c r="R258" s="100">
        <f>VLOOKUP($B258,'Analysis- Problem 5'!$B$42:$AB$72,COLUMN('Analysis- Problem 5'!Q$1),FALSE)</f>
        <v>442.9</v>
      </c>
      <c r="S258" s="100">
        <f>VLOOKUP($B258,'Analysis- Problem 5'!$B$42:$AB$72,COLUMN('Analysis- Problem 5'!R$1),FALSE)</f>
        <v>470.6</v>
      </c>
      <c r="T258" s="100">
        <f>VLOOKUP($B258,'Analysis- Problem 5'!$B$42:$AB$72,COLUMN('Analysis- Problem 5'!S$1),FALSE)</f>
        <v>484.20000000000005</v>
      </c>
      <c r="U258" s="100">
        <f>VLOOKUP($B258,'Analysis- Problem 5'!$B$42:$AB$72,COLUMN('Analysis- Problem 5'!T$1),FALSE)</f>
        <v>466.5</v>
      </c>
      <c r="V258" s="100">
        <f>VLOOKUP($B258,'Analysis- Problem 5'!$B$42:$AB$72,COLUMN('Analysis- Problem 5'!U$1),FALSE)</f>
        <v>454.9</v>
      </c>
      <c r="W258" s="100">
        <f>VLOOKUP($B258,'Analysis- Problem 5'!$B$42:$AB$72,COLUMN('Analysis- Problem 5'!V$1),FALSE)</f>
        <v>485.1</v>
      </c>
      <c r="X258" s="100">
        <f>VLOOKUP($B258,'Analysis- Problem 5'!$B$42:$AB$72,COLUMN('Analysis- Problem 5'!W$1),FALSE)</f>
        <v>440.4</v>
      </c>
      <c r="Y258" s="100">
        <f>VLOOKUP($B258,'Analysis- Problem 5'!$B$42:$AB$72,COLUMN('Analysis- Problem 5'!X$1),FALSE)</f>
        <v>460.9</v>
      </c>
      <c r="Z258" s="100">
        <f>VLOOKUP($B258,'Analysis- Problem 5'!$B$42:$AB$72,COLUMN('Analysis- Problem 5'!Y$1),FALSE)</f>
        <v>482</v>
      </c>
      <c r="AA258" s="100">
        <f>VLOOKUP($B258,'Analysis- Problem 5'!$B$42:$AB$72,COLUMN('Analysis- Problem 5'!Z$1),FALSE)</f>
        <v>466.6</v>
      </c>
      <c r="AB258" s="100">
        <f>VLOOKUP($B258,'Analysis- Problem 5'!$B$42:$AB$72,COLUMN('Analysis- Problem 5'!AA$1),FALSE)</f>
        <v>462.9</v>
      </c>
      <c r="AC258" s="47">
        <v>63.4</v>
      </c>
    </row>
    <row r="259" spans="2:29" x14ac:dyDescent="0.3">
      <c r="B259" s="47" t="s">
        <v>436</v>
      </c>
      <c r="C259" s="100">
        <f>VLOOKUP($B259,'Analysis- Problem 5'!$B$42:$AB$72,COLUMN('Analysis- Problem 5'!B$1),FALSE)</f>
        <v>440.2</v>
      </c>
      <c r="D259" s="100">
        <f>VLOOKUP($B259,'Analysis- Problem 5'!$B$42:$AB$72,COLUMN('Analysis- Problem 5'!C$1),FALSE)</f>
        <v>603.29999999999995</v>
      </c>
      <c r="E259" s="100">
        <f>VLOOKUP($B259,'Analysis- Problem 5'!$B$42:$AB$72,COLUMN('Analysis- Problem 5'!D$1),FALSE)</f>
        <v>511.9</v>
      </c>
      <c r="F259" s="100">
        <f>VLOOKUP($B259,'Analysis- Problem 5'!$B$42:$AB$72,COLUMN('Analysis- Problem 5'!E$1),FALSE)</f>
        <v>468.4</v>
      </c>
      <c r="G259" s="100">
        <f>VLOOKUP($B259,'Analysis- Problem 5'!$B$42:$AB$72,COLUMN('Analysis- Problem 5'!F$1),FALSE)</f>
        <v>531.9</v>
      </c>
      <c r="H259" s="100">
        <f>VLOOKUP($B259,'Analysis- Problem 5'!$B$42:$AB$72,COLUMN('Analysis- Problem 5'!G$1),FALSE)</f>
        <v>501.9</v>
      </c>
      <c r="I259" s="100">
        <f>VLOOKUP($B259,'Analysis- Problem 5'!$B$42:$AB$72,COLUMN('Analysis- Problem 5'!H$1),FALSE)</f>
        <v>452.8</v>
      </c>
      <c r="J259" s="100">
        <f>VLOOKUP($B259,'Analysis- Problem 5'!$B$42:$AB$72,COLUMN('Analysis- Problem 5'!I$1),FALSE)</f>
        <v>496.4</v>
      </c>
      <c r="K259" s="100">
        <f>VLOOKUP($B259,'Analysis- Problem 5'!$B$42:$AB$72,COLUMN('Analysis- Problem 5'!J$1),FALSE)</f>
        <v>345</v>
      </c>
      <c r="L259" s="100">
        <f>VLOOKUP($B259,'Analysis- Problem 5'!$B$42:$AB$72,COLUMN('Analysis- Problem 5'!K$1),FALSE)</f>
        <v>503.09999999999997</v>
      </c>
      <c r="M259" s="100">
        <f>VLOOKUP($B259,'Analysis- Problem 5'!$B$42:$AB$72,COLUMN('Analysis- Problem 5'!L$1),FALSE)</f>
        <v>475.9</v>
      </c>
      <c r="N259" s="100">
        <f>VLOOKUP($B259,'Analysis- Problem 5'!$B$42:$AB$72,COLUMN('Analysis- Problem 5'!M$1),FALSE)</f>
        <v>511.3</v>
      </c>
      <c r="O259" s="100">
        <f>VLOOKUP($B259,'Analysis- Problem 5'!$B$42:$AB$72,COLUMN('Analysis- Problem 5'!N$1),FALSE)</f>
        <v>483.6</v>
      </c>
      <c r="P259" s="100">
        <f>VLOOKUP($B259,'Analysis- Problem 5'!$B$42:$AB$72,COLUMN('Analysis- Problem 5'!O$1),FALSE)</f>
        <v>579.70000000000005</v>
      </c>
      <c r="Q259" s="100">
        <f>VLOOKUP($B259,'Analysis- Problem 5'!$B$42:$AB$72,COLUMN('Analysis- Problem 5'!P$1),FALSE)</f>
        <v>483.6</v>
      </c>
      <c r="R259" s="100">
        <f>VLOOKUP($B259,'Analysis- Problem 5'!$B$42:$AB$72,COLUMN('Analysis- Problem 5'!Q$1),FALSE)</f>
        <v>452.9</v>
      </c>
      <c r="S259" s="100">
        <f>VLOOKUP($B259,'Analysis- Problem 5'!$B$42:$AB$72,COLUMN('Analysis- Problem 5'!R$1),FALSE)</f>
        <v>479</v>
      </c>
      <c r="T259" s="100">
        <f>VLOOKUP($B259,'Analysis- Problem 5'!$B$42:$AB$72,COLUMN('Analysis- Problem 5'!S$1),FALSE)</f>
        <v>484.79999999999995</v>
      </c>
      <c r="U259" s="100">
        <f>VLOOKUP($B259,'Analysis- Problem 5'!$B$42:$AB$72,COLUMN('Analysis- Problem 5'!T$1),FALSE)</f>
        <v>476.6</v>
      </c>
      <c r="V259" s="100">
        <f>VLOOKUP($B259,'Analysis- Problem 5'!$B$42:$AB$72,COLUMN('Analysis- Problem 5'!U$1),FALSE)</f>
        <v>463.6</v>
      </c>
      <c r="W259" s="100">
        <f>VLOOKUP($B259,'Analysis- Problem 5'!$B$42:$AB$72,COLUMN('Analysis- Problem 5'!V$1),FALSE)</f>
        <v>495.3</v>
      </c>
      <c r="X259" s="100">
        <f>VLOOKUP($B259,'Analysis- Problem 5'!$B$42:$AB$72,COLUMN('Analysis- Problem 5'!W$1),FALSE)</f>
        <v>447.1</v>
      </c>
      <c r="Y259" s="100">
        <f>VLOOKUP($B259,'Analysis- Problem 5'!$B$42:$AB$72,COLUMN('Analysis- Problem 5'!X$1),FALSE)</f>
        <v>468.4</v>
      </c>
      <c r="Z259" s="100">
        <f>VLOOKUP($B259,'Analysis- Problem 5'!$B$42:$AB$72,COLUMN('Analysis- Problem 5'!Y$1),FALSE)</f>
        <v>485.4</v>
      </c>
      <c r="AA259" s="100">
        <f>VLOOKUP($B259,'Analysis- Problem 5'!$B$42:$AB$72,COLUMN('Analysis- Problem 5'!Z$1),FALSE)</f>
        <v>475.4</v>
      </c>
      <c r="AB259" s="100">
        <f>VLOOKUP($B259,'Analysis- Problem 5'!$B$42:$AB$72,COLUMN('Analysis- Problem 5'!AA$1),FALSE)</f>
        <v>470.2</v>
      </c>
      <c r="AC259" s="47">
        <v>66.95</v>
      </c>
    </row>
    <row r="260" spans="2:29" x14ac:dyDescent="0.3">
      <c r="B260" s="47" t="s">
        <v>437</v>
      </c>
      <c r="C260" s="100">
        <f>VLOOKUP($B260,'Analysis- Problem 5'!$B$42:$AB$72,COLUMN('Analysis- Problem 5'!B$1),FALSE)</f>
        <v>441.5</v>
      </c>
      <c r="D260" s="100">
        <f>VLOOKUP($B260,'Analysis- Problem 5'!$B$42:$AB$72,COLUMN('Analysis- Problem 5'!C$1),FALSE)</f>
        <v>607.6</v>
      </c>
      <c r="E260" s="100">
        <f>VLOOKUP($B260,'Analysis- Problem 5'!$B$42:$AB$72,COLUMN('Analysis- Problem 5'!D$1),FALSE)</f>
        <v>542.79999999999995</v>
      </c>
      <c r="F260" s="100">
        <f>VLOOKUP($B260,'Analysis- Problem 5'!$B$42:$AB$72,COLUMN('Analysis- Problem 5'!E$1),FALSE)</f>
        <v>468.8</v>
      </c>
      <c r="G260" s="100">
        <f>VLOOKUP($B260,'Analysis- Problem 5'!$B$42:$AB$72,COLUMN('Analysis- Problem 5'!F$1),FALSE)</f>
        <v>546.29999999999995</v>
      </c>
      <c r="H260" s="100">
        <f>VLOOKUP($B260,'Analysis- Problem 5'!$B$42:$AB$72,COLUMN('Analysis- Problem 5'!G$1),FALSE)</f>
        <v>494.7</v>
      </c>
      <c r="I260" s="100">
        <f>VLOOKUP($B260,'Analysis- Problem 5'!$B$42:$AB$72,COLUMN('Analysis- Problem 5'!H$1),FALSE)</f>
        <v>476.3</v>
      </c>
      <c r="J260" s="100">
        <f>VLOOKUP($B260,'Analysis- Problem 5'!$B$42:$AB$72,COLUMN('Analysis- Problem 5'!I$1),FALSE)</f>
        <v>498.4</v>
      </c>
      <c r="K260" s="100">
        <f>VLOOKUP($B260,'Analysis- Problem 5'!$B$42:$AB$72,COLUMN('Analysis- Problem 5'!J$1),FALSE)</f>
        <v>345.8</v>
      </c>
      <c r="L260" s="100">
        <f>VLOOKUP($B260,'Analysis- Problem 5'!$B$42:$AB$72,COLUMN('Analysis- Problem 5'!K$1),FALSE)</f>
        <v>504</v>
      </c>
      <c r="M260" s="100">
        <f>VLOOKUP($B260,'Analysis- Problem 5'!$B$42:$AB$72,COLUMN('Analysis- Problem 5'!L$1),FALSE)</f>
        <v>477.8</v>
      </c>
      <c r="N260" s="100">
        <f>VLOOKUP($B260,'Analysis- Problem 5'!$B$42:$AB$72,COLUMN('Analysis- Problem 5'!M$1),FALSE)</f>
        <v>517.4</v>
      </c>
      <c r="O260" s="100">
        <f>VLOOKUP($B260,'Analysis- Problem 5'!$B$42:$AB$72,COLUMN('Analysis- Problem 5'!N$1),FALSE)</f>
        <v>489.3</v>
      </c>
      <c r="P260" s="100">
        <f>VLOOKUP($B260,'Analysis- Problem 5'!$B$42:$AB$72,COLUMN('Analysis- Problem 5'!O$1),FALSE)</f>
        <v>575.5</v>
      </c>
      <c r="Q260" s="100">
        <f>VLOOKUP($B260,'Analysis- Problem 5'!$B$42:$AB$72,COLUMN('Analysis- Problem 5'!P$1),FALSE)</f>
        <v>484.8</v>
      </c>
      <c r="R260" s="100">
        <f>VLOOKUP($B260,'Analysis- Problem 5'!$B$42:$AB$72,COLUMN('Analysis- Problem 5'!Q$1),FALSE)</f>
        <v>452.2</v>
      </c>
      <c r="S260" s="100">
        <f>VLOOKUP($B260,'Analysis- Problem 5'!$B$42:$AB$72,COLUMN('Analysis- Problem 5'!R$1),FALSE)</f>
        <v>480.1</v>
      </c>
      <c r="T260" s="100">
        <f>VLOOKUP($B260,'Analysis- Problem 5'!$B$42:$AB$72,COLUMN('Analysis- Problem 5'!S$1),FALSE)</f>
        <v>481.5</v>
      </c>
      <c r="U260" s="100">
        <f>VLOOKUP($B260,'Analysis- Problem 5'!$B$42:$AB$72,COLUMN('Analysis- Problem 5'!T$1),FALSE)</f>
        <v>478</v>
      </c>
      <c r="V260" s="100">
        <f>VLOOKUP($B260,'Analysis- Problem 5'!$B$42:$AB$72,COLUMN('Analysis- Problem 5'!U$1),FALSE)</f>
        <v>463.8</v>
      </c>
      <c r="W260" s="100">
        <f>VLOOKUP($B260,'Analysis- Problem 5'!$B$42:$AB$72,COLUMN('Analysis- Problem 5'!V$1),FALSE)</f>
        <v>496.8</v>
      </c>
      <c r="X260" s="100">
        <f>VLOOKUP($B260,'Analysis- Problem 5'!$B$42:$AB$72,COLUMN('Analysis- Problem 5'!W$1),FALSE)</f>
        <v>452.4</v>
      </c>
      <c r="Y260" s="100">
        <f>VLOOKUP($B260,'Analysis- Problem 5'!$B$42:$AB$72,COLUMN('Analysis- Problem 5'!X$1),FALSE)</f>
        <v>466</v>
      </c>
      <c r="Z260" s="100">
        <f>VLOOKUP($B260,'Analysis- Problem 5'!$B$42:$AB$72,COLUMN('Analysis- Problem 5'!Y$1),FALSE)</f>
        <v>486.6</v>
      </c>
      <c r="AA260" s="100">
        <f>VLOOKUP($B260,'Analysis- Problem 5'!$B$42:$AB$72,COLUMN('Analysis- Problem 5'!Z$1),FALSE)</f>
        <v>476.2</v>
      </c>
      <c r="AB260" s="100">
        <f>VLOOKUP($B260,'Analysis- Problem 5'!$B$42:$AB$72,COLUMN('Analysis- Problem 5'!AA$1),FALSE)</f>
        <v>472.5</v>
      </c>
      <c r="AC260" s="47">
        <v>71.98</v>
      </c>
    </row>
    <row r="261" spans="2:29" x14ac:dyDescent="0.3">
      <c r="B261" s="47" t="s">
        <v>438</v>
      </c>
      <c r="C261" s="100">
        <f>VLOOKUP($B261,'Analysis- Problem 5'!$B$42:$AB$72,COLUMN('Analysis- Problem 5'!B$1),FALSE)</f>
        <v>440.6</v>
      </c>
      <c r="D261" s="100">
        <f>VLOOKUP($B261,'Analysis- Problem 5'!$B$42:$AB$72,COLUMN('Analysis- Problem 5'!C$1),FALSE)</f>
        <v>622.20000000000005</v>
      </c>
      <c r="E261" s="100">
        <f>VLOOKUP($B261,'Analysis- Problem 5'!$B$42:$AB$72,COLUMN('Analysis- Problem 5'!D$1),FALSE)</f>
        <v>547.6</v>
      </c>
      <c r="F261" s="100">
        <f>VLOOKUP($B261,'Analysis- Problem 5'!$B$42:$AB$72,COLUMN('Analysis- Problem 5'!E$1),FALSE)</f>
        <v>472.8</v>
      </c>
      <c r="G261" s="100">
        <f>VLOOKUP($B261,'Analysis- Problem 5'!$B$42:$AB$72,COLUMN('Analysis- Problem 5'!F$1),FALSE)</f>
        <v>541.4</v>
      </c>
      <c r="H261" s="100">
        <f>VLOOKUP($B261,'Analysis- Problem 5'!$B$42:$AB$72,COLUMN('Analysis- Problem 5'!G$1),FALSE)</f>
        <v>492.5</v>
      </c>
      <c r="I261" s="100">
        <f>VLOOKUP($B261,'Analysis- Problem 5'!$B$42:$AB$72,COLUMN('Analysis- Problem 5'!H$1),FALSE)</f>
        <v>503.4</v>
      </c>
      <c r="J261" s="100">
        <f>VLOOKUP($B261,'Analysis- Problem 5'!$B$42:$AB$72,COLUMN('Analysis- Problem 5'!I$1),FALSE)</f>
        <v>492.3</v>
      </c>
      <c r="K261" s="100">
        <f>VLOOKUP($B261,'Analysis- Problem 5'!$B$42:$AB$72,COLUMN('Analysis- Problem 5'!J$1),FALSE)</f>
        <v>344.1</v>
      </c>
      <c r="L261" s="100">
        <f>VLOOKUP($B261,'Analysis- Problem 5'!$B$42:$AB$72,COLUMN('Analysis- Problem 5'!K$1),FALSE)</f>
        <v>503.5</v>
      </c>
      <c r="M261" s="100">
        <f>VLOOKUP($B261,'Analysis- Problem 5'!$B$42:$AB$72,COLUMN('Analysis- Problem 5'!L$1),FALSE)</f>
        <v>480.5</v>
      </c>
      <c r="N261" s="100">
        <f>VLOOKUP($B261,'Analysis- Problem 5'!$B$42:$AB$72,COLUMN('Analysis- Problem 5'!M$1),FALSE)</f>
        <v>516.70000000000005</v>
      </c>
      <c r="O261" s="100">
        <f>VLOOKUP($B261,'Analysis- Problem 5'!$B$42:$AB$72,COLUMN('Analysis- Problem 5'!N$1),FALSE)</f>
        <v>493.6</v>
      </c>
      <c r="P261" s="100">
        <f>VLOOKUP($B261,'Analysis- Problem 5'!$B$42:$AB$72,COLUMN('Analysis- Problem 5'!O$1),FALSE)</f>
        <v>576.4</v>
      </c>
      <c r="Q261" s="100">
        <f>VLOOKUP($B261,'Analysis- Problem 5'!$B$42:$AB$72,COLUMN('Analysis- Problem 5'!P$1),FALSE)</f>
        <v>486.7</v>
      </c>
      <c r="R261" s="100">
        <f>VLOOKUP($B261,'Analysis- Problem 5'!$B$42:$AB$72,COLUMN('Analysis- Problem 5'!Q$1),FALSE)</f>
        <v>456.1</v>
      </c>
      <c r="S261" s="100">
        <f>VLOOKUP($B261,'Analysis- Problem 5'!$B$42:$AB$72,COLUMN('Analysis- Problem 5'!R$1),FALSE)</f>
        <v>482.2</v>
      </c>
      <c r="T261" s="100">
        <f>VLOOKUP($B261,'Analysis- Problem 5'!$B$42:$AB$72,COLUMN('Analysis- Problem 5'!S$1),FALSE)</f>
        <v>484.5</v>
      </c>
      <c r="U261" s="100">
        <f>VLOOKUP($B261,'Analysis- Problem 5'!$B$42:$AB$72,COLUMN('Analysis- Problem 5'!T$1),FALSE)</f>
        <v>480.9</v>
      </c>
      <c r="V261" s="100">
        <f>VLOOKUP($B261,'Analysis- Problem 5'!$B$42:$AB$72,COLUMN('Analysis- Problem 5'!U$1),FALSE)</f>
        <v>466.8</v>
      </c>
      <c r="W261" s="100">
        <f>VLOOKUP($B261,'Analysis- Problem 5'!$B$42:$AB$72,COLUMN('Analysis- Problem 5'!V$1),FALSE)</f>
        <v>498.9</v>
      </c>
      <c r="X261" s="100">
        <f>VLOOKUP($B261,'Analysis- Problem 5'!$B$42:$AB$72,COLUMN('Analysis- Problem 5'!W$1),FALSE)</f>
        <v>459.7</v>
      </c>
      <c r="Y261" s="100">
        <f>VLOOKUP($B261,'Analysis- Problem 5'!$B$42:$AB$72,COLUMN('Analysis- Problem 5'!X$1),FALSE)</f>
        <v>467.2</v>
      </c>
      <c r="Z261" s="100">
        <f>VLOOKUP($B261,'Analysis- Problem 5'!$B$42:$AB$72,COLUMN('Analysis- Problem 5'!Y$1),FALSE)</f>
        <v>490.7</v>
      </c>
      <c r="AA261" s="100">
        <f>VLOOKUP($B261,'Analysis- Problem 5'!$B$42:$AB$72,COLUMN('Analysis- Problem 5'!Z$1),FALSE)</f>
        <v>480.1</v>
      </c>
      <c r="AB261" s="100">
        <f>VLOOKUP($B261,'Analysis- Problem 5'!$B$42:$AB$72,COLUMN('Analysis- Problem 5'!AA$1),FALSE)</f>
        <v>476.8</v>
      </c>
      <c r="AC261" s="47">
        <v>73.540000000000006</v>
      </c>
    </row>
    <row r="262" spans="2:29" x14ac:dyDescent="0.3">
      <c r="B262" s="47" t="s">
        <v>439</v>
      </c>
      <c r="C262" s="100">
        <f>VLOOKUP($B262,'Analysis- Problem 5'!$B$42:$AB$72,COLUMN('Analysis- Problem 5'!B$1),FALSE)</f>
        <v>440.8</v>
      </c>
      <c r="D262" s="100">
        <f>VLOOKUP($B262,'Analysis- Problem 5'!$B$42:$AB$72,COLUMN('Analysis- Problem 5'!C$1),FALSE)</f>
        <v>613.70000000000005</v>
      </c>
      <c r="E262" s="100">
        <f>VLOOKUP($B262,'Analysis- Problem 5'!$B$42:$AB$72,COLUMN('Analysis- Problem 5'!D$1),FALSE)</f>
        <v>523.4</v>
      </c>
      <c r="F262" s="100">
        <f>VLOOKUP($B262,'Analysis- Problem 5'!$B$42:$AB$72,COLUMN('Analysis- Problem 5'!E$1),FALSE)</f>
        <v>475.1</v>
      </c>
      <c r="G262" s="100">
        <f>VLOOKUP($B262,'Analysis- Problem 5'!$B$42:$AB$72,COLUMN('Analysis- Problem 5'!F$1),FALSE)</f>
        <v>553.9</v>
      </c>
      <c r="H262" s="100">
        <f>VLOOKUP($B262,'Analysis- Problem 5'!$B$42:$AB$72,COLUMN('Analysis- Problem 5'!G$1),FALSE)</f>
        <v>473.8</v>
      </c>
      <c r="I262" s="100">
        <f>VLOOKUP($B262,'Analysis- Problem 5'!$B$42:$AB$72,COLUMN('Analysis- Problem 5'!H$1),FALSE)</f>
        <v>499.4</v>
      </c>
      <c r="J262" s="100">
        <f>VLOOKUP($B262,'Analysis- Problem 5'!$B$42:$AB$72,COLUMN('Analysis- Problem 5'!I$1),FALSE)</f>
        <v>491.4</v>
      </c>
      <c r="K262" s="100">
        <f>VLOOKUP($B262,'Analysis- Problem 5'!$B$42:$AB$72,COLUMN('Analysis- Problem 5'!J$1),FALSE)</f>
        <v>355.3</v>
      </c>
      <c r="L262" s="100">
        <f>VLOOKUP($B262,'Analysis- Problem 5'!$B$42:$AB$72,COLUMN('Analysis- Problem 5'!K$1),FALSE)</f>
        <v>504.8</v>
      </c>
      <c r="M262" s="100">
        <f>VLOOKUP($B262,'Analysis- Problem 5'!$B$42:$AB$72,COLUMN('Analysis- Problem 5'!L$1),FALSE)</f>
        <v>485.1</v>
      </c>
      <c r="N262" s="100">
        <f>VLOOKUP($B262,'Analysis- Problem 5'!$B$42:$AB$72,COLUMN('Analysis- Problem 5'!M$1),FALSE)</f>
        <v>520.9</v>
      </c>
      <c r="O262" s="100">
        <f>VLOOKUP($B262,'Analysis- Problem 5'!$B$42:$AB$72,COLUMN('Analysis- Problem 5'!N$1),FALSE)</f>
        <v>493.1</v>
      </c>
      <c r="P262" s="100">
        <f>VLOOKUP($B262,'Analysis- Problem 5'!$B$42:$AB$72,COLUMN('Analysis- Problem 5'!O$1),FALSE)</f>
        <v>578.79999999999995</v>
      </c>
      <c r="Q262" s="100">
        <f>VLOOKUP($B262,'Analysis- Problem 5'!$B$42:$AB$72,COLUMN('Analysis- Problem 5'!P$1),FALSE)</f>
        <v>491.3</v>
      </c>
      <c r="R262" s="100">
        <f>VLOOKUP($B262,'Analysis- Problem 5'!$B$42:$AB$72,COLUMN('Analysis- Problem 5'!Q$1),FALSE)</f>
        <v>461.5</v>
      </c>
      <c r="S262" s="100">
        <f>VLOOKUP($B262,'Analysis- Problem 5'!$B$42:$AB$72,COLUMN('Analysis- Problem 5'!R$1),FALSE)</f>
        <v>486.8</v>
      </c>
      <c r="T262" s="100">
        <f>VLOOKUP($B262,'Analysis- Problem 5'!$B$42:$AB$72,COLUMN('Analysis- Problem 5'!S$1),FALSE)</f>
        <v>486.29999999999995</v>
      </c>
      <c r="U262" s="100">
        <f>VLOOKUP($B262,'Analysis- Problem 5'!$B$42:$AB$72,COLUMN('Analysis- Problem 5'!T$1),FALSE)</f>
        <v>486.4</v>
      </c>
      <c r="V262" s="100">
        <f>VLOOKUP($B262,'Analysis- Problem 5'!$B$42:$AB$72,COLUMN('Analysis- Problem 5'!U$1),FALSE)</f>
        <v>471.6</v>
      </c>
      <c r="W262" s="100">
        <f>VLOOKUP($B262,'Analysis- Problem 5'!$B$42:$AB$72,COLUMN('Analysis- Problem 5'!V$1),FALSE)</f>
        <v>502.3</v>
      </c>
      <c r="X262" s="100">
        <f>VLOOKUP($B262,'Analysis- Problem 5'!$B$42:$AB$72,COLUMN('Analysis- Problem 5'!W$1),FALSE)</f>
        <v>462.1</v>
      </c>
      <c r="Y262" s="100">
        <f>VLOOKUP($B262,'Analysis- Problem 5'!$B$42:$AB$72,COLUMN('Analysis- Problem 5'!X$1),FALSE)</f>
        <v>472.4</v>
      </c>
      <c r="Z262" s="100">
        <f>VLOOKUP($B262,'Analysis- Problem 5'!$B$42:$AB$72,COLUMN('Analysis- Problem 5'!Y$1),FALSE)</f>
        <v>491.7</v>
      </c>
      <c r="AA262" s="100">
        <f>VLOOKUP($B262,'Analysis- Problem 5'!$B$42:$AB$72,COLUMN('Analysis- Problem 5'!Z$1),FALSE)</f>
        <v>479.9</v>
      </c>
      <c r="AB262" s="100">
        <f>VLOOKUP($B262,'Analysis- Problem 5'!$B$42:$AB$72,COLUMN('Analysis- Problem 5'!AA$1),FALSE)</f>
        <v>479.3</v>
      </c>
      <c r="AC262" s="47">
        <v>69.8</v>
      </c>
    </row>
    <row r="263" spans="2:29" x14ac:dyDescent="0.3">
      <c r="B263" s="47" t="s">
        <v>440</v>
      </c>
      <c r="C263" s="100">
        <f>VLOOKUP($B263,'Analysis- Problem 5'!$B$42:$AB$72,COLUMN('Analysis- Problem 5'!B$1),FALSE)</f>
        <v>441.3</v>
      </c>
      <c r="D263" s="100">
        <f>VLOOKUP($B263,'Analysis- Problem 5'!$B$42:$AB$72,COLUMN('Analysis- Problem 5'!C$1),FALSE)</f>
        <v>613.5</v>
      </c>
      <c r="E263" s="100">
        <f>VLOOKUP($B263,'Analysis- Problem 5'!$B$42:$AB$72,COLUMN('Analysis- Problem 5'!D$1),FALSE)</f>
        <v>518.9</v>
      </c>
      <c r="F263" s="100">
        <f>VLOOKUP($B263,'Analysis- Problem 5'!$B$42:$AB$72,COLUMN('Analysis- Problem 5'!E$1),FALSE)</f>
        <v>475.5</v>
      </c>
      <c r="G263" s="100">
        <f>VLOOKUP($B263,'Analysis- Problem 5'!$B$42:$AB$72,COLUMN('Analysis- Problem 5'!F$1),FALSE)</f>
        <v>558.5</v>
      </c>
      <c r="H263" s="100">
        <f>VLOOKUP($B263,'Analysis- Problem 5'!$B$42:$AB$72,COLUMN('Analysis- Problem 5'!G$1),FALSE)</f>
        <v>470.6</v>
      </c>
      <c r="I263" s="100">
        <f>VLOOKUP($B263,'Analysis- Problem 5'!$B$42:$AB$72,COLUMN('Analysis- Problem 5'!H$1),FALSE)</f>
        <v>497.2</v>
      </c>
      <c r="J263" s="100">
        <f>VLOOKUP($B263,'Analysis- Problem 5'!$B$42:$AB$72,COLUMN('Analysis- Problem 5'!I$1),FALSE)</f>
        <v>492.5</v>
      </c>
      <c r="K263" s="100">
        <f>VLOOKUP($B263,'Analysis- Problem 5'!$B$42:$AB$72,COLUMN('Analysis- Problem 5'!J$1),FALSE)</f>
        <v>359.4</v>
      </c>
      <c r="L263" s="100">
        <f>VLOOKUP($B263,'Analysis- Problem 5'!$B$42:$AB$72,COLUMN('Analysis- Problem 5'!K$1),FALSE)</f>
        <v>505.09999999999997</v>
      </c>
      <c r="M263" s="100">
        <f>VLOOKUP($B263,'Analysis- Problem 5'!$B$42:$AB$72,COLUMN('Analysis- Problem 5'!L$1),FALSE)</f>
        <v>485.8</v>
      </c>
      <c r="N263" s="100">
        <f>VLOOKUP($B263,'Analysis- Problem 5'!$B$42:$AB$72,COLUMN('Analysis- Problem 5'!M$1),FALSE)</f>
        <v>521.79999999999995</v>
      </c>
      <c r="O263" s="100">
        <f>VLOOKUP($B263,'Analysis- Problem 5'!$B$42:$AB$72,COLUMN('Analysis- Problem 5'!N$1),FALSE)</f>
        <v>493.4</v>
      </c>
      <c r="P263" s="100">
        <f>VLOOKUP($B263,'Analysis- Problem 5'!$B$42:$AB$72,COLUMN('Analysis- Problem 5'!O$1),FALSE)</f>
        <v>579.1</v>
      </c>
      <c r="Q263" s="100">
        <f>VLOOKUP($B263,'Analysis- Problem 5'!$B$42:$AB$72,COLUMN('Analysis- Problem 5'!P$1),FALSE)</f>
        <v>492.1</v>
      </c>
      <c r="R263" s="100">
        <f>VLOOKUP($B263,'Analysis- Problem 5'!$B$42:$AB$72,COLUMN('Analysis- Problem 5'!Q$1),FALSE)</f>
        <v>462.5</v>
      </c>
      <c r="S263" s="100">
        <f>VLOOKUP($B263,'Analysis- Problem 5'!$B$42:$AB$72,COLUMN('Analysis- Problem 5'!R$1),FALSE)</f>
        <v>487.8</v>
      </c>
      <c r="T263" s="100">
        <f>VLOOKUP($B263,'Analysis- Problem 5'!$B$42:$AB$72,COLUMN('Analysis- Problem 5'!S$1),FALSE)</f>
        <v>486.29999999999995</v>
      </c>
      <c r="U263" s="100">
        <f>VLOOKUP($B263,'Analysis- Problem 5'!$B$42:$AB$72,COLUMN('Analysis- Problem 5'!T$1),FALSE)</f>
        <v>487.1</v>
      </c>
      <c r="V263" s="100">
        <f>VLOOKUP($B263,'Analysis- Problem 5'!$B$42:$AB$72,COLUMN('Analysis- Problem 5'!U$1),FALSE)</f>
        <v>472.1</v>
      </c>
      <c r="W263" s="100">
        <f>VLOOKUP($B263,'Analysis- Problem 5'!$B$42:$AB$72,COLUMN('Analysis- Problem 5'!V$1),FALSE)</f>
        <v>503.1</v>
      </c>
      <c r="X263" s="100">
        <f>VLOOKUP($B263,'Analysis- Problem 5'!$B$42:$AB$72,COLUMN('Analysis- Problem 5'!W$1),FALSE)</f>
        <v>462.3</v>
      </c>
      <c r="Y263" s="100">
        <f>VLOOKUP($B263,'Analysis- Problem 5'!$B$42:$AB$72,COLUMN('Analysis- Problem 5'!X$1),FALSE)</f>
        <v>474.3</v>
      </c>
      <c r="Z263" s="100">
        <f>VLOOKUP($B263,'Analysis- Problem 5'!$B$42:$AB$72,COLUMN('Analysis- Problem 5'!Y$1),FALSE)</f>
        <v>492.5</v>
      </c>
      <c r="AA263" s="100">
        <f>VLOOKUP($B263,'Analysis- Problem 5'!$B$42:$AB$72,COLUMN('Analysis- Problem 5'!Z$1),FALSE)</f>
        <v>479.8</v>
      </c>
      <c r="AB263" s="100">
        <f>VLOOKUP($B263,'Analysis- Problem 5'!$B$42:$AB$72,COLUMN('Analysis- Problem 5'!AA$1),FALSE)</f>
        <v>479.8</v>
      </c>
      <c r="AC263" s="47">
        <v>73.13</v>
      </c>
    </row>
    <row r="264" spans="2:29" x14ac:dyDescent="0.3">
      <c r="B264" s="47" t="s">
        <v>441</v>
      </c>
      <c r="C264" s="100">
        <f>VLOOKUP($B264,'Analysis- Problem 5'!$B$42:$AB$72,COLUMN('Analysis- Problem 5'!B$1),FALSE)</f>
        <v>443.6</v>
      </c>
      <c r="D264" s="100">
        <f>VLOOKUP($B264,'Analysis- Problem 5'!$B$42:$AB$72,COLUMN('Analysis- Problem 5'!C$1),FALSE)</f>
        <v>615.5</v>
      </c>
      <c r="E264" s="100">
        <f>VLOOKUP($B264,'Analysis- Problem 5'!$B$42:$AB$72,COLUMN('Analysis- Problem 5'!D$1),FALSE)</f>
        <v>514.29999999999995</v>
      </c>
      <c r="F264" s="100">
        <f>VLOOKUP($B264,'Analysis- Problem 5'!$B$42:$AB$72,COLUMN('Analysis- Problem 5'!E$1),FALSE)</f>
        <v>476.3</v>
      </c>
      <c r="G264" s="100">
        <f>VLOOKUP($B264,'Analysis- Problem 5'!$B$42:$AB$72,COLUMN('Analysis- Problem 5'!F$1),FALSE)</f>
        <v>566</v>
      </c>
      <c r="H264" s="100">
        <f>VLOOKUP($B264,'Analysis- Problem 5'!$B$42:$AB$72,COLUMN('Analysis- Problem 5'!G$1),FALSE)</f>
        <v>467.6</v>
      </c>
      <c r="I264" s="100">
        <f>VLOOKUP($B264,'Analysis- Problem 5'!$B$42:$AB$72,COLUMN('Analysis- Problem 5'!H$1),FALSE)</f>
        <v>570.1</v>
      </c>
      <c r="J264" s="100">
        <f>VLOOKUP($B264,'Analysis- Problem 5'!$B$42:$AB$72,COLUMN('Analysis- Problem 5'!I$1),FALSE)</f>
        <v>495.7</v>
      </c>
      <c r="K264" s="100">
        <f>VLOOKUP($B264,'Analysis- Problem 5'!$B$42:$AB$72,COLUMN('Analysis- Problem 5'!J$1),FALSE)</f>
        <v>366</v>
      </c>
      <c r="L264" s="100">
        <f>VLOOKUP($B264,'Analysis- Problem 5'!$B$42:$AB$72,COLUMN('Analysis- Problem 5'!K$1),FALSE)</f>
        <v>506.7</v>
      </c>
      <c r="M264" s="100">
        <f>VLOOKUP($B264,'Analysis- Problem 5'!$B$42:$AB$72,COLUMN('Analysis- Problem 5'!L$1),FALSE)</f>
        <v>487.4</v>
      </c>
      <c r="N264" s="100">
        <f>VLOOKUP($B264,'Analysis- Problem 5'!$B$42:$AB$72,COLUMN('Analysis- Problem 5'!M$1),FALSE)</f>
        <v>524.20000000000005</v>
      </c>
      <c r="O264" s="100">
        <f>VLOOKUP($B264,'Analysis- Problem 5'!$B$42:$AB$72,COLUMN('Analysis- Problem 5'!N$1),FALSE)</f>
        <v>504.7</v>
      </c>
      <c r="P264" s="100">
        <f>VLOOKUP($B264,'Analysis- Problem 5'!$B$42:$AB$72,COLUMN('Analysis- Problem 5'!O$1),FALSE)</f>
        <v>580.9</v>
      </c>
      <c r="Q264" s="100">
        <f>VLOOKUP($B264,'Analysis- Problem 5'!$B$42:$AB$72,COLUMN('Analysis- Problem 5'!P$1),FALSE)</f>
        <v>495.4</v>
      </c>
      <c r="R264" s="100">
        <f>VLOOKUP($B264,'Analysis- Problem 5'!$B$42:$AB$72,COLUMN('Analysis- Problem 5'!Q$1),FALSE)</f>
        <v>465.5</v>
      </c>
      <c r="S264" s="100">
        <f>VLOOKUP($B264,'Analysis- Problem 5'!$B$42:$AB$72,COLUMN('Analysis- Problem 5'!R$1),FALSE)</f>
        <v>490.9</v>
      </c>
      <c r="T264" s="100">
        <f>VLOOKUP($B264,'Analysis- Problem 5'!$B$42:$AB$72,COLUMN('Analysis- Problem 5'!S$1),FALSE)</f>
        <v>490.79999999999995</v>
      </c>
      <c r="U264" s="100">
        <f>VLOOKUP($B264,'Analysis- Problem 5'!$B$42:$AB$72,COLUMN('Analysis- Problem 5'!T$1),FALSE)</f>
        <v>491.9</v>
      </c>
      <c r="V264" s="100">
        <f>VLOOKUP($B264,'Analysis- Problem 5'!$B$42:$AB$72,COLUMN('Analysis- Problem 5'!U$1),FALSE)</f>
        <v>474.7</v>
      </c>
      <c r="W264" s="100">
        <f>VLOOKUP($B264,'Analysis- Problem 5'!$B$42:$AB$72,COLUMN('Analysis- Problem 5'!V$1),FALSE)</f>
        <v>505.1</v>
      </c>
      <c r="X264" s="100">
        <f>VLOOKUP($B264,'Analysis- Problem 5'!$B$42:$AB$72,COLUMN('Analysis- Problem 5'!W$1),FALSE)</f>
        <v>467.4</v>
      </c>
      <c r="Y264" s="100">
        <f>VLOOKUP($B264,'Analysis- Problem 5'!$B$42:$AB$72,COLUMN('Analysis- Problem 5'!X$1),FALSE)</f>
        <v>476.9</v>
      </c>
      <c r="Z264" s="100">
        <f>VLOOKUP($B264,'Analysis- Problem 5'!$B$42:$AB$72,COLUMN('Analysis- Problem 5'!Y$1),FALSE)</f>
        <v>493.2</v>
      </c>
      <c r="AA264" s="100">
        <f>VLOOKUP($B264,'Analysis- Problem 5'!$B$42:$AB$72,COLUMN('Analysis- Problem 5'!Z$1),FALSE)</f>
        <v>482.2</v>
      </c>
      <c r="AB264" s="100">
        <f>VLOOKUP($B264,'Analysis- Problem 5'!$B$42:$AB$72,COLUMN('Analysis- Problem 5'!AA$1),FALSE)</f>
        <v>482.7</v>
      </c>
      <c r="AC264" s="47">
        <v>82.11</v>
      </c>
    </row>
    <row r="265" spans="2:29" x14ac:dyDescent="0.3">
      <c r="B265" s="47" t="s">
        <v>442</v>
      </c>
      <c r="C265" s="100">
        <f>VLOOKUP($B265,'Analysis- Problem 5'!$B$42:$AB$72,COLUMN('Analysis- Problem 5'!B$1),FALSE)</f>
        <v>446.1</v>
      </c>
      <c r="D265" s="100">
        <f>VLOOKUP($B265,'Analysis- Problem 5'!$B$42:$AB$72,COLUMN('Analysis- Problem 5'!C$1),FALSE)</f>
        <v>606.29999999999995</v>
      </c>
      <c r="E265" s="100">
        <f>VLOOKUP($B265,'Analysis- Problem 5'!$B$42:$AB$72,COLUMN('Analysis- Problem 5'!D$1),FALSE)</f>
        <v>519.9</v>
      </c>
      <c r="F265" s="100">
        <f>VLOOKUP($B265,'Analysis- Problem 5'!$B$42:$AB$72,COLUMN('Analysis- Problem 5'!E$1),FALSE)</f>
        <v>478</v>
      </c>
      <c r="G265" s="100">
        <f>VLOOKUP($B265,'Analysis- Problem 5'!$B$42:$AB$72,COLUMN('Analysis- Problem 5'!F$1),FALSE)</f>
        <v>564.29999999999995</v>
      </c>
      <c r="H265" s="100">
        <f>VLOOKUP($B265,'Analysis- Problem 5'!$B$42:$AB$72,COLUMN('Analysis- Problem 5'!G$1),FALSE)</f>
        <v>470</v>
      </c>
      <c r="I265" s="100">
        <f>VLOOKUP($B265,'Analysis- Problem 5'!$B$42:$AB$72,COLUMN('Analysis- Problem 5'!H$1),FALSE)</f>
        <v>612.20000000000005</v>
      </c>
      <c r="J265" s="100">
        <f>VLOOKUP($B265,'Analysis- Problem 5'!$B$42:$AB$72,COLUMN('Analysis- Problem 5'!I$1),FALSE)</f>
        <v>495.8</v>
      </c>
      <c r="K265" s="100">
        <f>VLOOKUP($B265,'Analysis- Problem 5'!$B$42:$AB$72,COLUMN('Analysis- Problem 5'!J$1),FALSE)</f>
        <v>367.6</v>
      </c>
      <c r="L265" s="100">
        <f>VLOOKUP($B265,'Analysis- Problem 5'!$B$42:$AB$72,COLUMN('Analysis- Problem 5'!K$1),FALSE)</f>
        <v>507.6</v>
      </c>
      <c r="M265" s="100">
        <f>VLOOKUP($B265,'Analysis- Problem 5'!$B$42:$AB$72,COLUMN('Analysis- Problem 5'!L$1),FALSE)</f>
        <v>488.9</v>
      </c>
      <c r="N265" s="100">
        <f>VLOOKUP($B265,'Analysis- Problem 5'!$B$42:$AB$72,COLUMN('Analysis- Problem 5'!M$1),FALSE)</f>
        <v>526.6</v>
      </c>
      <c r="O265" s="100">
        <f>VLOOKUP($B265,'Analysis- Problem 5'!$B$42:$AB$72,COLUMN('Analysis- Problem 5'!N$1),FALSE)</f>
        <v>510.7</v>
      </c>
      <c r="P265" s="100">
        <f>VLOOKUP($B265,'Analysis- Problem 5'!$B$42:$AB$72,COLUMN('Analysis- Problem 5'!O$1),FALSE)</f>
        <v>581.29999999999995</v>
      </c>
      <c r="Q265" s="100">
        <f>VLOOKUP($B265,'Analysis- Problem 5'!$B$42:$AB$72,COLUMN('Analysis- Problem 5'!P$1),FALSE)</f>
        <v>499.9</v>
      </c>
      <c r="R265" s="100">
        <f>VLOOKUP($B265,'Analysis- Problem 5'!$B$42:$AB$72,COLUMN('Analysis- Problem 5'!Q$1),FALSE)</f>
        <v>468.7</v>
      </c>
      <c r="S265" s="100">
        <f>VLOOKUP($B265,'Analysis- Problem 5'!$B$42:$AB$72,COLUMN('Analysis- Problem 5'!R$1),FALSE)</f>
        <v>495.3</v>
      </c>
      <c r="T265" s="100">
        <f>VLOOKUP($B265,'Analysis- Problem 5'!$B$42:$AB$72,COLUMN('Analysis- Problem 5'!S$1),FALSE)</f>
        <v>492.59999999999997</v>
      </c>
      <c r="U265" s="100">
        <f>VLOOKUP($B265,'Analysis- Problem 5'!$B$42:$AB$72,COLUMN('Analysis- Problem 5'!T$1),FALSE)</f>
        <v>490.8</v>
      </c>
      <c r="V265" s="100">
        <f>VLOOKUP($B265,'Analysis- Problem 5'!$B$42:$AB$72,COLUMN('Analysis- Problem 5'!U$1),FALSE)</f>
        <v>477.4</v>
      </c>
      <c r="W265" s="100">
        <f>VLOOKUP($B265,'Analysis- Problem 5'!$B$42:$AB$72,COLUMN('Analysis- Problem 5'!V$1),FALSE)</f>
        <v>507.5</v>
      </c>
      <c r="X265" s="100">
        <f>VLOOKUP($B265,'Analysis- Problem 5'!$B$42:$AB$72,COLUMN('Analysis- Problem 5'!W$1),FALSE)</f>
        <v>464.9</v>
      </c>
      <c r="Y265" s="100">
        <f>VLOOKUP($B265,'Analysis- Problem 5'!$B$42:$AB$72,COLUMN('Analysis- Problem 5'!X$1),FALSE)</f>
        <v>480.3</v>
      </c>
      <c r="Z265" s="100">
        <f>VLOOKUP($B265,'Analysis- Problem 5'!$B$42:$AB$72,COLUMN('Analysis- Problem 5'!Y$1),FALSE)</f>
        <v>494.4</v>
      </c>
      <c r="AA265" s="100">
        <f>VLOOKUP($B265,'Analysis- Problem 5'!$B$42:$AB$72,COLUMN('Analysis- Problem 5'!Z$1),FALSE)</f>
        <v>486.4</v>
      </c>
      <c r="AB265" s="100">
        <f>VLOOKUP($B265,'Analysis- Problem 5'!$B$42:$AB$72,COLUMN('Analysis- Problem 5'!AA$1),FALSE)</f>
        <v>483.9</v>
      </c>
      <c r="AC265" s="47">
        <v>80.64</v>
      </c>
    </row>
    <row r="266" spans="2:29" x14ac:dyDescent="0.3">
      <c r="B266" s="47" t="s">
        <v>443</v>
      </c>
      <c r="C266" s="100">
        <f>VLOOKUP($B266,'Analysis- Problem 5'!$B$42:$AB$72,COLUMN('Analysis- Problem 5'!B$1),FALSE)</f>
        <v>447.7</v>
      </c>
      <c r="D266" s="100">
        <f>VLOOKUP($B266,'Analysis- Problem 5'!$B$42:$AB$72,COLUMN('Analysis- Problem 5'!C$1),FALSE)</f>
        <v>598</v>
      </c>
      <c r="E266" s="100">
        <f>VLOOKUP($B266,'Analysis- Problem 5'!$B$42:$AB$72,COLUMN('Analysis- Problem 5'!D$1),FALSE)</f>
        <v>534.4</v>
      </c>
      <c r="F266" s="100">
        <f>VLOOKUP($B266,'Analysis- Problem 5'!$B$42:$AB$72,COLUMN('Analysis- Problem 5'!E$1),FALSE)</f>
        <v>479.7</v>
      </c>
      <c r="G266" s="100">
        <f>VLOOKUP($B266,'Analysis- Problem 5'!$B$42:$AB$72,COLUMN('Analysis- Problem 5'!F$1),FALSE)</f>
        <v>556.9</v>
      </c>
      <c r="H266" s="100">
        <f>VLOOKUP($B266,'Analysis- Problem 5'!$B$42:$AB$72,COLUMN('Analysis- Problem 5'!G$1),FALSE)</f>
        <v>465.2</v>
      </c>
      <c r="I266" s="100">
        <f>VLOOKUP($B266,'Analysis- Problem 5'!$B$42:$AB$72,COLUMN('Analysis- Problem 5'!H$1),FALSE)</f>
        <v>580.1</v>
      </c>
      <c r="J266" s="100">
        <f>VLOOKUP($B266,'Analysis- Problem 5'!$B$42:$AB$72,COLUMN('Analysis- Problem 5'!I$1),FALSE)</f>
        <v>493.1</v>
      </c>
      <c r="K266" s="100">
        <f>VLOOKUP($B266,'Analysis- Problem 5'!$B$42:$AB$72,COLUMN('Analysis- Problem 5'!J$1),FALSE)</f>
        <v>363.5</v>
      </c>
      <c r="L266" s="100">
        <f>VLOOKUP($B266,'Analysis- Problem 5'!$B$42:$AB$72,COLUMN('Analysis- Problem 5'!K$1),FALSE)</f>
        <v>510.4</v>
      </c>
      <c r="M266" s="100">
        <f>VLOOKUP($B266,'Analysis- Problem 5'!$B$42:$AB$72,COLUMN('Analysis- Problem 5'!L$1),FALSE)</f>
        <v>490.4</v>
      </c>
      <c r="N266" s="100">
        <f>VLOOKUP($B266,'Analysis- Problem 5'!$B$42:$AB$72,COLUMN('Analysis- Problem 5'!M$1),FALSE)</f>
        <v>529.79999999999995</v>
      </c>
      <c r="O266" s="100">
        <f>VLOOKUP($B266,'Analysis- Problem 5'!$B$42:$AB$72,COLUMN('Analysis- Problem 5'!N$1),FALSE)</f>
        <v>506.2</v>
      </c>
      <c r="P266" s="100">
        <f>VLOOKUP($B266,'Analysis- Problem 5'!$B$42:$AB$72,COLUMN('Analysis- Problem 5'!O$1),FALSE)</f>
        <v>580</v>
      </c>
      <c r="Q266" s="100">
        <f>VLOOKUP($B266,'Analysis- Problem 5'!$B$42:$AB$72,COLUMN('Analysis- Problem 5'!P$1),FALSE)</f>
        <v>503.6</v>
      </c>
      <c r="R266" s="100">
        <f>VLOOKUP($B266,'Analysis- Problem 5'!$B$42:$AB$72,COLUMN('Analysis- Problem 5'!Q$1),FALSE)</f>
        <v>472.7</v>
      </c>
      <c r="S266" s="100">
        <f>VLOOKUP($B266,'Analysis- Problem 5'!$B$42:$AB$72,COLUMN('Analysis- Problem 5'!R$1),FALSE)</f>
        <v>498.9</v>
      </c>
      <c r="T266" s="100">
        <f>VLOOKUP($B266,'Analysis- Problem 5'!$B$42:$AB$72,COLUMN('Analysis- Problem 5'!S$1),FALSE)</f>
        <v>490.20000000000005</v>
      </c>
      <c r="U266" s="100">
        <f>VLOOKUP($B266,'Analysis- Problem 5'!$B$42:$AB$72,COLUMN('Analysis- Problem 5'!T$1),FALSE)</f>
        <v>491.4</v>
      </c>
      <c r="V266" s="100">
        <f>VLOOKUP($B266,'Analysis- Problem 5'!$B$42:$AB$72,COLUMN('Analysis- Problem 5'!U$1),FALSE)</f>
        <v>480.1</v>
      </c>
      <c r="W266" s="100">
        <f>VLOOKUP($B266,'Analysis- Problem 5'!$B$42:$AB$72,COLUMN('Analysis- Problem 5'!V$1),FALSE)</f>
        <v>509.7</v>
      </c>
      <c r="X266" s="100">
        <f>VLOOKUP($B266,'Analysis- Problem 5'!$B$42:$AB$72,COLUMN('Analysis- Problem 5'!W$1),FALSE)</f>
        <v>467.6</v>
      </c>
      <c r="Y266" s="100">
        <f>VLOOKUP($B266,'Analysis- Problem 5'!$B$42:$AB$72,COLUMN('Analysis- Problem 5'!X$1),FALSE)</f>
        <v>482.7</v>
      </c>
      <c r="Z266" s="100">
        <f>VLOOKUP($B266,'Analysis- Problem 5'!$B$42:$AB$72,COLUMN('Analysis- Problem 5'!Y$1),FALSE)</f>
        <v>494.7</v>
      </c>
      <c r="AA266" s="100">
        <f>VLOOKUP($B266,'Analysis- Problem 5'!$B$42:$AB$72,COLUMN('Analysis- Problem 5'!Z$1),FALSE)</f>
        <v>487.8</v>
      </c>
      <c r="AB266" s="100">
        <f>VLOOKUP($B266,'Analysis- Problem 5'!$B$42:$AB$72,COLUMN('Analysis- Problem 5'!AA$1),FALSE)</f>
        <v>485.8</v>
      </c>
      <c r="AC266" s="47">
        <v>73.3</v>
      </c>
    </row>
    <row r="267" spans="2:29" x14ac:dyDescent="0.3">
      <c r="B267" s="47" t="s">
        <v>444</v>
      </c>
      <c r="C267" s="100">
        <f>VLOOKUP($B267,'Analysis- Problem 5'!$B$42:$AB$72,COLUMN('Analysis- Problem 5'!B$1),FALSE)</f>
        <v>450</v>
      </c>
      <c r="D267" s="100">
        <f>VLOOKUP($B267,'Analysis- Problem 5'!$B$42:$AB$72,COLUMN('Analysis- Problem 5'!C$1),FALSE)</f>
        <v>597.70000000000005</v>
      </c>
      <c r="E267" s="100">
        <f>VLOOKUP($B267,'Analysis- Problem 5'!$B$42:$AB$72,COLUMN('Analysis- Problem 5'!D$1),FALSE)</f>
        <v>536.9</v>
      </c>
      <c r="F267" s="100">
        <f>VLOOKUP($B267,'Analysis- Problem 5'!$B$42:$AB$72,COLUMN('Analysis- Problem 5'!E$1),FALSE)</f>
        <v>481.4</v>
      </c>
      <c r="G267" s="100">
        <f>VLOOKUP($B267,'Analysis- Problem 5'!$B$42:$AB$72,COLUMN('Analysis- Problem 5'!F$1),FALSE)</f>
        <v>548.29999999999995</v>
      </c>
      <c r="H267" s="100">
        <f>VLOOKUP($B267,'Analysis- Problem 5'!$B$42:$AB$72,COLUMN('Analysis- Problem 5'!G$1),FALSE)</f>
        <v>461.4</v>
      </c>
      <c r="I267" s="100">
        <f>VLOOKUP($B267,'Analysis- Problem 5'!$B$42:$AB$72,COLUMN('Analysis- Problem 5'!H$1),FALSE)</f>
        <v>537.1</v>
      </c>
      <c r="J267" s="100">
        <f>VLOOKUP($B267,'Analysis- Problem 5'!$B$42:$AB$72,COLUMN('Analysis- Problem 5'!I$1),FALSE)</f>
        <v>491.7</v>
      </c>
      <c r="K267" s="100">
        <f>VLOOKUP($B267,'Analysis- Problem 5'!$B$42:$AB$72,COLUMN('Analysis- Problem 5'!J$1),FALSE)</f>
        <v>360.6</v>
      </c>
      <c r="L267" s="100">
        <f>VLOOKUP($B267,'Analysis- Problem 5'!$B$42:$AB$72,COLUMN('Analysis- Problem 5'!K$1),FALSE)</f>
        <v>515.20000000000005</v>
      </c>
      <c r="M267" s="100">
        <f>VLOOKUP($B267,'Analysis- Problem 5'!$B$42:$AB$72,COLUMN('Analysis- Problem 5'!L$1),FALSE)</f>
        <v>490.7</v>
      </c>
      <c r="N267" s="100">
        <f>VLOOKUP($B267,'Analysis- Problem 5'!$B$42:$AB$72,COLUMN('Analysis- Problem 5'!M$1),FALSE)</f>
        <v>532.1</v>
      </c>
      <c r="O267" s="100">
        <f>VLOOKUP($B267,'Analysis- Problem 5'!$B$42:$AB$72,COLUMN('Analysis- Problem 5'!N$1),FALSE)</f>
        <v>500.8</v>
      </c>
      <c r="P267" s="100">
        <f>VLOOKUP($B267,'Analysis- Problem 5'!$B$42:$AB$72,COLUMN('Analysis- Problem 5'!O$1),FALSE)</f>
        <v>579.29999999999995</v>
      </c>
      <c r="Q267" s="100">
        <f>VLOOKUP($B267,'Analysis- Problem 5'!$B$42:$AB$72,COLUMN('Analysis- Problem 5'!P$1),FALSE)</f>
        <v>507.8</v>
      </c>
      <c r="R267" s="100">
        <f>VLOOKUP($B267,'Analysis- Problem 5'!$B$42:$AB$72,COLUMN('Analysis- Problem 5'!Q$1),FALSE)</f>
        <v>478.5</v>
      </c>
      <c r="S267" s="100">
        <f>VLOOKUP($B267,'Analysis- Problem 5'!$B$42:$AB$72,COLUMN('Analysis- Problem 5'!R$1),FALSE)</f>
        <v>503.4</v>
      </c>
      <c r="T267" s="100">
        <f>VLOOKUP($B267,'Analysis- Problem 5'!$B$42:$AB$72,COLUMN('Analysis- Problem 5'!S$1),FALSE)</f>
        <v>493.5</v>
      </c>
      <c r="U267" s="100">
        <f>VLOOKUP($B267,'Analysis- Problem 5'!$B$42:$AB$72,COLUMN('Analysis- Problem 5'!T$1),FALSE)</f>
        <v>491.6</v>
      </c>
      <c r="V267" s="100">
        <f>VLOOKUP($B267,'Analysis- Problem 5'!$B$42:$AB$72,COLUMN('Analysis- Problem 5'!U$1),FALSE)</f>
        <v>482.8</v>
      </c>
      <c r="W267" s="100">
        <f>VLOOKUP($B267,'Analysis- Problem 5'!$B$42:$AB$72,COLUMN('Analysis- Problem 5'!V$1),FALSE)</f>
        <v>512.20000000000005</v>
      </c>
      <c r="X267" s="100">
        <f>VLOOKUP($B267,'Analysis- Problem 5'!$B$42:$AB$72,COLUMN('Analysis- Problem 5'!W$1),FALSE)</f>
        <v>470</v>
      </c>
      <c r="Y267" s="100">
        <f>VLOOKUP($B267,'Analysis- Problem 5'!$B$42:$AB$72,COLUMN('Analysis- Problem 5'!X$1),FALSE)</f>
        <v>484.5</v>
      </c>
      <c r="Z267" s="100">
        <f>VLOOKUP($B267,'Analysis- Problem 5'!$B$42:$AB$72,COLUMN('Analysis- Problem 5'!Y$1),FALSE)</f>
        <v>495.6</v>
      </c>
      <c r="AA267" s="100">
        <f>VLOOKUP($B267,'Analysis- Problem 5'!$B$42:$AB$72,COLUMN('Analysis- Problem 5'!Z$1),FALSE)</f>
        <v>489</v>
      </c>
      <c r="AB267" s="100">
        <f>VLOOKUP($B267,'Analysis- Problem 5'!$B$42:$AB$72,COLUMN('Analysis- Problem 5'!AA$1),FALSE)</f>
        <v>487.9</v>
      </c>
      <c r="AC267" s="47">
        <v>84.67</v>
      </c>
    </row>
    <row r="268" spans="2:29" x14ac:dyDescent="0.3">
      <c r="B268" s="47" t="s">
        <v>445</v>
      </c>
      <c r="C268" s="100">
        <f>VLOOKUP($B268,'Analysis- Problem 5'!$B$42:$AB$72,COLUMN('Analysis- Problem 5'!B$1),FALSE)</f>
        <v>451.3</v>
      </c>
      <c r="D268" s="100">
        <f>VLOOKUP($B268,'Analysis- Problem 5'!$B$42:$AB$72,COLUMN('Analysis- Problem 5'!C$1),FALSE)</f>
        <v>603.9</v>
      </c>
      <c r="E268" s="100">
        <f>VLOOKUP($B268,'Analysis- Problem 5'!$B$42:$AB$72,COLUMN('Analysis- Problem 5'!D$1),FALSE)</f>
        <v>527.70000000000005</v>
      </c>
      <c r="F268" s="100">
        <f>VLOOKUP($B268,'Analysis- Problem 5'!$B$42:$AB$72,COLUMN('Analysis- Problem 5'!E$1),FALSE)</f>
        <v>482</v>
      </c>
      <c r="G268" s="100">
        <f>VLOOKUP($B268,'Analysis- Problem 5'!$B$42:$AB$72,COLUMN('Analysis- Problem 5'!F$1),FALSE)</f>
        <v>549</v>
      </c>
      <c r="H268" s="100">
        <f>VLOOKUP($B268,'Analysis- Problem 5'!$B$42:$AB$72,COLUMN('Analysis- Problem 5'!G$1),FALSE)</f>
        <v>461.5</v>
      </c>
      <c r="I268" s="100">
        <f>VLOOKUP($B268,'Analysis- Problem 5'!$B$42:$AB$72,COLUMN('Analysis- Problem 5'!H$1),FALSE)</f>
        <v>522.9</v>
      </c>
      <c r="J268" s="100">
        <f>VLOOKUP($B268,'Analysis- Problem 5'!$B$42:$AB$72,COLUMN('Analysis- Problem 5'!I$1),FALSE)</f>
        <v>490.8</v>
      </c>
      <c r="K268" s="100">
        <f>VLOOKUP($B268,'Analysis- Problem 5'!$B$42:$AB$72,COLUMN('Analysis- Problem 5'!J$1),FALSE)</f>
        <v>357.6</v>
      </c>
      <c r="L268" s="100">
        <f>VLOOKUP($B268,'Analysis- Problem 5'!$B$42:$AB$72,COLUMN('Analysis- Problem 5'!K$1),FALSE)</f>
        <v>521.90000000000009</v>
      </c>
      <c r="M268" s="100">
        <f>VLOOKUP($B268,'Analysis- Problem 5'!$B$42:$AB$72,COLUMN('Analysis- Problem 5'!L$1),FALSE)</f>
        <v>491.9</v>
      </c>
      <c r="N268" s="100">
        <f>VLOOKUP($B268,'Analysis- Problem 5'!$B$42:$AB$72,COLUMN('Analysis- Problem 5'!M$1),FALSE)</f>
        <v>534.29999999999995</v>
      </c>
      <c r="O268" s="100">
        <f>VLOOKUP($B268,'Analysis- Problem 5'!$B$42:$AB$72,COLUMN('Analysis- Problem 5'!N$1),FALSE)</f>
        <v>500.3</v>
      </c>
      <c r="P268" s="100">
        <f>VLOOKUP($B268,'Analysis- Problem 5'!$B$42:$AB$72,COLUMN('Analysis- Problem 5'!O$1),FALSE)</f>
        <v>580.79999999999995</v>
      </c>
      <c r="Q268" s="100">
        <f>VLOOKUP($B268,'Analysis- Problem 5'!$B$42:$AB$72,COLUMN('Analysis- Problem 5'!P$1),FALSE)</f>
        <v>510.6</v>
      </c>
      <c r="R268" s="100">
        <f>VLOOKUP($B268,'Analysis- Problem 5'!$B$42:$AB$72,COLUMN('Analysis- Problem 5'!Q$1),FALSE)</f>
        <v>483.8</v>
      </c>
      <c r="S268" s="100">
        <f>VLOOKUP($B268,'Analysis- Problem 5'!$B$42:$AB$72,COLUMN('Analysis- Problem 5'!R$1),FALSE)</f>
        <v>506.7</v>
      </c>
      <c r="T268" s="100">
        <f>VLOOKUP($B268,'Analysis- Problem 5'!$B$42:$AB$72,COLUMN('Analysis- Problem 5'!S$1),FALSE)</f>
        <v>496.5</v>
      </c>
      <c r="U268" s="100">
        <f>VLOOKUP($B268,'Analysis- Problem 5'!$B$42:$AB$72,COLUMN('Analysis- Problem 5'!T$1),FALSE)</f>
        <v>496.1</v>
      </c>
      <c r="V268" s="100">
        <f>VLOOKUP($B268,'Analysis- Problem 5'!$B$42:$AB$72,COLUMN('Analysis- Problem 5'!U$1),FALSE)</f>
        <v>484.9</v>
      </c>
      <c r="W268" s="100">
        <f>VLOOKUP($B268,'Analysis- Problem 5'!$B$42:$AB$72,COLUMN('Analysis- Problem 5'!V$1),FALSE)</f>
        <v>514.70000000000005</v>
      </c>
      <c r="X268" s="100">
        <f>VLOOKUP($B268,'Analysis- Problem 5'!$B$42:$AB$72,COLUMN('Analysis- Problem 5'!W$1),FALSE)</f>
        <v>471.2</v>
      </c>
      <c r="Y268" s="100">
        <f>VLOOKUP($B268,'Analysis- Problem 5'!$B$42:$AB$72,COLUMN('Analysis- Problem 5'!X$1),FALSE)</f>
        <v>487.1</v>
      </c>
      <c r="Z268" s="100">
        <f>VLOOKUP($B268,'Analysis- Problem 5'!$B$42:$AB$72,COLUMN('Analysis- Problem 5'!Y$1),FALSE)</f>
        <v>497.7</v>
      </c>
      <c r="AA268" s="100">
        <f>VLOOKUP($B268,'Analysis- Problem 5'!$B$42:$AB$72,COLUMN('Analysis- Problem 5'!Z$1),FALSE)</f>
        <v>493.1</v>
      </c>
      <c r="AB268" s="100">
        <f>VLOOKUP($B268,'Analysis- Problem 5'!$B$42:$AB$72,COLUMN('Analysis- Problem 5'!AA$1),FALSE)</f>
        <v>490.2</v>
      </c>
      <c r="AC268" s="47">
        <v>94.07</v>
      </c>
    </row>
    <row r="269" spans="2:29" x14ac:dyDescent="0.3">
      <c r="B269" s="47" t="s">
        <v>446</v>
      </c>
      <c r="C269" s="100">
        <f>VLOOKUP($B269,'Analysis- Problem 5'!$B$42:$AB$72,COLUMN('Analysis- Problem 5'!B$1),FALSE)</f>
        <v>455.2</v>
      </c>
      <c r="D269" s="100">
        <f>VLOOKUP($B269,'Analysis- Problem 5'!$B$42:$AB$72,COLUMN('Analysis- Problem 5'!C$1),FALSE)</f>
        <v>634.5</v>
      </c>
      <c r="E269" s="100">
        <f>VLOOKUP($B269,'Analysis- Problem 5'!$B$42:$AB$72,COLUMN('Analysis- Problem 5'!D$1),FALSE)</f>
        <v>503.4</v>
      </c>
      <c r="F269" s="100">
        <f>VLOOKUP($B269,'Analysis- Problem 5'!$B$42:$AB$72,COLUMN('Analysis- Problem 5'!E$1),FALSE)</f>
        <v>486.8</v>
      </c>
      <c r="G269" s="100">
        <f>VLOOKUP($B269,'Analysis- Problem 5'!$B$42:$AB$72,COLUMN('Analysis- Problem 5'!F$1),FALSE)</f>
        <v>577.70000000000005</v>
      </c>
      <c r="H269" s="100">
        <f>VLOOKUP($B269,'Analysis- Problem 5'!$B$42:$AB$72,COLUMN('Analysis- Problem 5'!G$1),FALSE)</f>
        <v>473.1</v>
      </c>
      <c r="I269" s="100">
        <f>VLOOKUP($B269,'Analysis- Problem 5'!$B$42:$AB$72,COLUMN('Analysis- Problem 5'!H$1),FALSE)</f>
        <v>511.1</v>
      </c>
      <c r="J269" s="100">
        <f>VLOOKUP($B269,'Analysis- Problem 5'!$B$42:$AB$72,COLUMN('Analysis- Problem 5'!I$1),FALSE)</f>
        <v>491.5</v>
      </c>
      <c r="K269" s="100">
        <f>VLOOKUP($B269,'Analysis- Problem 5'!$B$42:$AB$72,COLUMN('Analysis- Problem 5'!J$1),FALSE)</f>
        <v>357.2</v>
      </c>
      <c r="L269" s="100">
        <f>VLOOKUP($B269,'Analysis- Problem 5'!$B$42:$AB$72,COLUMN('Analysis- Problem 5'!K$1),FALSE)</f>
        <v>530.79999999999995</v>
      </c>
      <c r="M269" s="100">
        <f>VLOOKUP($B269,'Analysis- Problem 5'!$B$42:$AB$72,COLUMN('Analysis- Problem 5'!L$1),FALSE)</f>
        <v>493.6</v>
      </c>
      <c r="N269" s="100">
        <f>VLOOKUP($B269,'Analysis- Problem 5'!$B$42:$AB$72,COLUMN('Analysis- Problem 5'!M$1),FALSE)</f>
        <v>538.20000000000005</v>
      </c>
      <c r="O269" s="100">
        <f>VLOOKUP($B269,'Analysis- Problem 5'!$B$42:$AB$72,COLUMN('Analysis- Problem 5'!N$1),FALSE)</f>
        <v>506.5</v>
      </c>
      <c r="P269" s="100">
        <f>VLOOKUP($B269,'Analysis- Problem 5'!$B$42:$AB$72,COLUMN('Analysis- Problem 5'!O$1),FALSE)</f>
        <v>583.5</v>
      </c>
      <c r="Q269" s="100">
        <f>VLOOKUP($B269,'Analysis- Problem 5'!$B$42:$AB$72,COLUMN('Analysis- Problem 5'!P$1),FALSE)</f>
        <v>514.6</v>
      </c>
      <c r="R269" s="100">
        <f>VLOOKUP($B269,'Analysis- Problem 5'!$B$42:$AB$72,COLUMN('Analysis- Problem 5'!Q$1),FALSE)</f>
        <v>490.4</v>
      </c>
      <c r="S269" s="100">
        <f>VLOOKUP($B269,'Analysis- Problem 5'!$B$42:$AB$72,COLUMN('Analysis- Problem 5'!R$1),FALSE)</f>
        <v>511.1</v>
      </c>
      <c r="T269" s="100">
        <f>VLOOKUP($B269,'Analysis- Problem 5'!$B$42:$AB$72,COLUMN('Analysis- Problem 5'!S$1),FALSE)</f>
        <v>495.90000000000003</v>
      </c>
      <c r="U269" s="100">
        <f>VLOOKUP($B269,'Analysis- Problem 5'!$B$42:$AB$72,COLUMN('Analysis- Problem 5'!T$1),FALSE)</f>
        <v>500.6</v>
      </c>
      <c r="V269" s="100">
        <f>VLOOKUP($B269,'Analysis- Problem 5'!$B$42:$AB$72,COLUMN('Analysis- Problem 5'!U$1),FALSE)</f>
        <v>487.9</v>
      </c>
      <c r="W269" s="100">
        <f>VLOOKUP($B269,'Analysis- Problem 5'!$B$42:$AB$72,COLUMN('Analysis- Problem 5'!V$1),FALSE)</f>
        <v>517.20000000000005</v>
      </c>
      <c r="X269" s="100">
        <f>VLOOKUP($B269,'Analysis- Problem 5'!$B$42:$AB$72,COLUMN('Analysis- Problem 5'!W$1),FALSE)</f>
        <v>474.1</v>
      </c>
      <c r="Y269" s="100">
        <f>VLOOKUP($B269,'Analysis- Problem 5'!$B$42:$AB$72,COLUMN('Analysis- Problem 5'!X$1),FALSE)</f>
        <v>490.7</v>
      </c>
      <c r="Z269" s="100">
        <f>VLOOKUP($B269,'Analysis- Problem 5'!$B$42:$AB$72,COLUMN('Analysis- Problem 5'!Y$1),FALSE)</f>
        <v>499.3</v>
      </c>
      <c r="AA269" s="100">
        <f>VLOOKUP($B269,'Analysis- Problem 5'!$B$42:$AB$72,COLUMN('Analysis- Problem 5'!Z$1),FALSE)</f>
        <v>501.4</v>
      </c>
      <c r="AB269" s="100">
        <f>VLOOKUP($B269,'Analysis- Problem 5'!$B$42:$AB$72,COLUMN('Analysis- Problem 5'!AA$1),FALSE)</f>
        <v>493.5</v>
      </c>
      <c r="AC269" s="47">
        <v>112.87</v>
      </c>
    </row>
    <row r="270" spans="2:29" x14ac:dyDescent="0.3">
      <c r="B270" s="47" t="s">
        <v>447</v>
      </c>
      <c r="C270" s="100">
        <f>VLOOKUP($B270,'Analysis- Problem 5'!$B$42:$AB$72,COLUMN('Analysis- Problem 5'!B$1),FALSE)</f>
        <v>460.1</v>
      </c>
      <c r="D270" s="100">
        <f>VLOOKUP($B270,'Analysis- Problem 5'!$B$42:$AB$72,COLUMN('Analysis- Problem 5'!C$1),FALSE)</f>
        <v>637.29999999999995</v>
      </c>
      <c r="E270" s="100">
        <f>VLOOKUP($B270,'Analysis- Problem 5'!$B$42:$AB$72,COLUMN('Analysis- Problem 5'!D$1),FALSE)</f>
        <v>493.6</v>
      </c>
      <c r="F270" s="100">
        <f>VLOOKUP($B270,'Analysis- Problem 5'!$B$42:$AB$72,COLUMN('Analysis- Problem 5'!E$1),FALSE)</f>
        <v>491.9</v>
      </c>
      <c r="G270" s="100">
        <f>VLOOKUP($B270,'Analysis- Problem 5'!$B$42:$AB$72,COLUMN('Analysis- Problem 5'!F$1),FALSE)</f>
        <v>592.9</v>
      </c>
      <c r="H270" s="100">
        <f>VLOOKUP($B270,'Analysis- Problem 5'!$B$42:$AB$72,COLUMN('Analysis- Problem 5'!G$1),FALSE)</f>
        <v>518.20000000000005</v>
      </c>
      <c r="I270" s="100">
        <f>VLOOKUP($B270,'Analysis- Problem 5'!$B$42:$AB$72,COLUMN('Analysis- Problem 5'!H$1),FALSE)</f>
        <v>510.5</v>
      </c>
      <c r="J270" s="100">
        <f>VLOOKUP($B270,'Analysis- Problem 5'!$B$42:$AB$72,COLUMN('Analysis- Problem 5'!I$1),FALSE)</f>
        <v>493.8</v>
      </c>
      <c r="K270" s="100">
        <f>VLOOKUP($B270,'Analysis- Problem 5'!$B$42:$AB$72,COLUMN('Analysis- Problem 5'!J$1),FALSE)</f>
        <v>357.7</v>
      </c>
      <c r="L270" s="100">
        <f>VLOOKUP($B270,'Analysis- Problem 5'!$B$42:$AB$72,COLUMN('Analysis- Problem 5'!K$1),FALSE)</f>
        <v>542.20000000000005</v>
      </c>
      <c r="M270" s="100">
        <f>VLOOKUP($B270,'Analysis- Problem 5'!$B$42:$AB$72,COLUMN('Analysis- Problem 5'!L$1),FALSE)</f>
        <v>496.1</v>
      </c>
      <c r="N270" s="100">
        <f>VLOOKUP($B270,'Analysis- Problem 5'!$B$42:$AB$72,COLUMN('Analysis- Problem 5'!M$1),FALSE)</f>
        <v>543.1</v>
      </c>
      <c r="O270" s="100">
        <f>VLOOKUP($B270,'Analysis- Problem 5'!$B$42:$AB$72,COLUMN('Analysis- Problem 5'!N$1),FALSE)</f>
        <v>513.9</v>
      </c>
      <c r="P270" s="100">
        <f>VLOOKUP($B270,'Analysis- Problem 5'!$B$42:$AB$72,COLUMN('Analysis- Problem 5'!O$1),FALSE)</f>
        <v>583.79999999999995</v>
      </c>
      <c r="Q270" s="100">
        <f>VLOOKUP($B270,'Analysis- Problem 5'!$B$42:$AB$72,COLUMN('Analysis- Problem 5'!P$1),FALSE)</f>
        <v>519.79999999999995</v>
      </c>
      <c r="R270" s="100">
        <f>VLOOKUP($B270,'Analysis- Problem 5'!$B$42:$AB$72,COLUMN('Analysis- Problem 5'!Q$1),FALSE)</f>
        <v>496.1</v>
      </c>
      <c r="S270" s="100">
        <f>VLOOKUP($B270,'Analysis- Problem 5'!$B$42:$AB$72,COLUMN('Analysis- Problem 5'!R$1),FALSE)</f>
        <v>516.20000000000005</v>
      </c>
      <c r="T270" s="100">
        <f>VLOOKUP($B270,'Analysis- Problem 5'!$B$42:$AB$72,COLUMN('Analysis- Problem 5'!S$1),FALSE)</f>
        <v>501</v>
      </c>
      <c r="U270" s="100">
        <f>VLOOKUP($B270,'Analysis- Problem 5'!$B$42:$AB$72,COLUMN('Analysis- Problem 5'!T$1),FALSE)</f>
        <v>516</v>
      </c>
      <c r="V270" s="100">
        <f>VLOOKUP($B270,'Analysis- Problem 5'!$B$42:$AB$72,COLUMN('Analysis- Problem 5'!U$1),FALSE)</f>
        <v>491.5</v>
      </c>
      <c r="W270" s="100">
        <f>VLOOKUP($B270,'Analysis- Problem 5'!$B$42:$AB$72,COLUMN('Analysis- Problem 5'!V$1),FALSE)</f>
        <v>520</v>
      </c>
      <c r="X270" s="100">
        <f>VLOOKUP($B270,'Analysis- Problem 5'!$B$42:$AB$72,COLUMN('Analysis- Problem 5'!W$1),FALSE)</f>
        <v>488.1</v>
      </c>
      <c r="Y270" s="100">
        <f>VLOOKUP($B270,'Analysis- Problem 5'!$B$42:$AB$72,COLUMN('Analysis- Problem 5'!X$1),FALSE)</f>
        <v>493.8</v>
      </c>
      <c r="Z270" s="100">
        <f>VLOOKUP($B270,'Analysis- Problem 5'!$B$42:$AB$72,COLUMN('Analysis- Problem 5'!Y$1),FALSE)</f>
        <v>501.8</v>
      </c>
      <c r="AA270" s="100">
        <f>VLOOKUP($B270,'Analysis- Problem 5'!$B$42:$AB$72,COLUMN('Analysis- Problem 5'!Z$1),FALSE)</f>
        <v>506.2</v>
      </c>
      <c r="AB270" s="100">
        <f>VLOOKUP($B270,'Analysis- Problem 5'!$B$42:$AB$72,COLUMN('Analysis- Problem 5'!AA$1),FALSE)</f>
        <v>500.1</v>
      </c>
      <c r="AC270" s="47">
        <v>102.97</v>
      </c>
    </row>
    <row r="271" spans="2:29" x14ac:dyDescent="0.3">
      <c r="B271" s="47" t="s">
        <v>271</v>
      </c>
      <c r="C271" s="100">
        <f>VLOOKUP($B271,'Analysis- Problem 5'!$B$42:$AB$72,COLUMN('Analysis- Problem 5'!B$1),FALSE)</f>
        <v>463.7</v>
      </c>
      <c r="D271" s="100">
        <f>VLOOKUP($B271,'Analysis- Problem 5'!$B$42:$AB$72,COLUMN('Analysis- Problem 5'!C$1),FALSE)</f>
        <v>652.9</v>
      </c>
      <c r="E271" s="100">
        <f>VLOOKUP($B271,'Analysis- Problem 5'!$B$42:$AB$72,COLUMN('Analysis- Problem 5'!D$1),FALSE)</f>
        <v>487.9</v>
      </c>
      <c r="F271" s="100">
        <f>VLOOKUP($B271,'Analysis- Problem 5'!$B$42:$AB$72,COLUMN('Analysis- Problem 5'!E$1),FALSE)</f>
        <v>494.9</v>
      </c>
      <c r="G271" s="100">
        <f>VLOOKUP($B271,'Analysis- Problem 5'!$B$42:$AB$72,COLUMN('Analysis- Problem 5'!F$1),FALSE)</f>
        <v>601.79999999999995</v>
      </c>
      <c r="H271" s="100">
        <f>VLOOKUP($B271,'Analysis- Problem 5'!$B$42:$AB$72,COLUMN('Analysis- Problem 5'!G$1),FALSE)</f>
        <v>513.5</v>
      </c>
      <c r="I271" s="100">
        <f>VLOOKUP($B271,'Analysis- Problem 5'!$B$42:$AB$72,COLUMN('Analysis- Problem 5'!H$1),FALSE)</f>
        <v>538.5</v>
      </c>
      <c r="J271" s="100">
        <f>VLOOKUP($B271,'Analysis- Problem 5'!$B$42:$AB$72,COLUMN('Analysis- Problem 5'!I$1),FALSE)</f>
        <v>493.8</v>
      </c>
      <c r="K271" s="100">
        <f>VLOOKUP($B271,'Analysis- Problem 5'!$B$42:$AB$72,COLUMN('Analysis- Problem 5'!J$1),FALSE)</f>
        <v>359.8</v>
      </c>
      <c r="L271" s="100">
        <f>VLOOKUP($B271,'Analysis- Problem 5'!$B$42:$AB$72,COLUMN('Analysis- Problem 5'!K$1),FALSE)</f>
        <v>552.9</v>
      </c>
      <c r="M271" s="100">
        <f>VLOOKUP($B271,'Analysis- Problem 5'!$B$42:$AB$72,COLUMN('Analysis- Problem 5'!L$1),FALSE)</f>
        <v>498.8</v>
      </c>
      <c r="N271" s="100">
        <f>VLOOKUP($B271,'Analysis- Problem 5'!$B$42:$AB$72,COLUMN('Analysis- Problem 5'!M$1),FALSE)</f>
        <v>547.79999999999995</v>
      </c>
      <c r="O271" s="100">
        <f>VLOOKUP($B271,'Analysis- Problem 5'!$B$42:$AB$72,COLUMN('Analysis- Problem 5'!N$1),FALSE)</f>
        <v>521.6</v>
      </c>
      <c r="P271" s="100">
        <f>VLOOKUP($B271,'Analysis- Problem 5'!$B$42:$AB$72,COLUMN('Analysis- Problem 5'!O$1),FALSE)</f>
        <v>584.5</v>
      </c>
      <c r="Q271" s="100">
        <f>VLOOKUP($B271,'Analysis- Problem 5'!$B$42:$AB$72,COLUMN('Analysis- Problem 5'!P$1),FALSE)</f>
        <v>524.9</v>
      </c>
      <c r="R271" s="100">
        <f>VLOOKUP($B271,'Analysis- Problem 5'!$B$42:$AB$72,COLUMN('Analysis- Problem 5'!Q$1),FALSE)</f>
        <v>501.5</v>
      </c>
      <c r="S271" s="100">
        <f>VLOOKUP($B271,'Analysis- Problem 5'!$B$42:$AB$72,COLUMN('Analysis- Problem 5'!R$1),FALSE)</f>
        <v>521.4</v>
      </c>
      <c r="T271" s="100">
        <f>VLOOKUP($B271,'Analysis- Problem 5'!$B$42:$AB$72,COLUMN('Analysis- Problem 5'!S$1),FALSE)</f>
        <v>502.5</v>
      </c>
      <c r="U271" s="100">
        <f>VLOOKUP($B271,'Analysis- Problem 5'!$B$42:$AB$72,COLUMN('Analysis- Problem 5'!T$1),FALSE)</f>
        <v>523.4</v>
      </c>
      <c r="V271" s="100">
        <f>VLOOKUP($B271,'Analysis- Problem 5'!$B$42:$AB$72,COLUMN('Analysis- Problem 5'!U$1),FALSE)</f>
        <v>495.2</v>
      </c>
      <c r="W271" s="100">
        <f>VLOOKUP($B271,'Analysis- Problem 5'!$B$42:$AB$72,COLUMN('Analysis- Problem 5'!V$1),FALSE)</f>
        <v>522.6</v>
      </c>
      <c r="X271" s="100">
        <f>VLOOKUP($B271,'Analysis- Problem 5'!$B$42:$AB$72,COLUMN('Analysis- Problem 5'!W$1),FALSE)</f>
        <v>489.5</v>
      </c>
      <c r="Y271" s="100">
        <f>VLOOKUP($B271,'Analysis- Problem 5'!$B$42:$AB$72,COLUMN('Analysis- Problem 5'!X$1),FALSE)</f>
        <v>495.9</v>
      </c>
      <c r="Z271" s="100">
        <f>VLOOKUP($B271,'Analysis- Problem 5'!$B$42:$AB$72,COLUMN('Analysis- Problem 5'!Y$1),FALSE)</f>
        <v>504.9</v>
      </c>
      <c r="AA271" s="100">
        <f>VLOOKUP($B271,'Analysis- Problem 5'!$B$42:$AB$72,COLUMN('Analysis- Problem 5'!Z$1),FALSE)</f>
        <v>505.1</v>
      </c>
      <c r="AB271" s="100">
        <f>VLOOKUP($B271,'Analysis- Problem 5'!$B$42:$AB$72,COLUMN('Analysis- Problem 5'!AA$1),FALSE)</f>
        <v>502.2</v>
      </c>
      <c r="AC271" s="47">
        <v>109.51</v>
      </c>
    </row>
    <row r="272" spans="2:29" x14ac:dyDescent="0.3">
      <c r="B272" s="47" t="s">
        <v>270</v>
      </c>
      <c r="C272" s="100">
        <f>VLOOKUP($B272,'Analysis- Problem 5'!$B$42:$AB$72,COLUMN('Analysis- Problem 5'!B$1),FALSE)</f>
        <v>466.3</v>
      </c>
      <c r="D272" s="100">
        <f>VLOOKUP($B272,'Analysis- Problem 5'!$B$42:$AB$72,COLUMN('Analysis- Problem 5'!C$1),FALSE)</f>
        <v>660</v>
      </c>
      <c r="E272" s="100">
        <f>VLOOKUP($B272,'Analysis- Problem 5'!$B$42:$AB$72,COLUMN('Analysis- Problem 5'!D$1),FALSE)</f>
        <v>513.20000000000005</v>
      </c>
      <c r="F272" s="100">
        <f>VLOOKUP($B272,'Analysis- Problem 5'!$B$42:$AB$72,COLUMN('Analysis- Problem 5'!E$1),FALSE)</f>
        <v>497.6</v>
      </c>
      <c r="G272" s="100">
        <f>VLOOKUP($B272,'Analysis- Problem 5'!$B$42:$AB$72,COLUMN('Analysis- Problem 5'!F$1),FALSE)</f>
        <v>597.6</v>
      </c>
      <c r="H272" s="100">
        <f>VLOOKUP($B272,'Analysis- Problem 5'!$B$42:$AB$72,COLUMN('Analysis- Problem 5'!G$1),FALSE)</f>
        <v>509.6</v>
      </c>
      <c r="I272" s="100">
        <f>VLOOKUP($B272,'Analysis- Problem 5'!$B$42:$AB$72,COLUMN('Analysis- Problem 5'!H$1),FALSE)</f>
        <v>561.1</v>
      </c>
      <c r="J272" s="100">
        <f>VLOOKUP($B272,'Analysis- Problem 5'!$B$42:$AB$72,COLUMN('Analysis- Problem 5'!I$1),FALSE)</f>
        <v>492.5</v>
      </c>
      <c r="K272" s="100">
        <f>VLOOKUP($B272,'Analysis- Problem 5'!$B$42:$AB$72,COLUMN('Analysis- Problem 5'!J$1),FALSE)</f>
        <v>360.4</v>
      </c>
      <c r="L272" s="100">
        <f>VLOOKUP($B272,'Analysis- Problem 5'!$B$42:$AB$72,COLUMN('Analysis- Problem 5'!K$1),FALSE)</f>
        <v>559.5</v>
      </c>
      <c r="M272" s="100">
        <f>VLOOKUP($B272,'Analysis- Problem 5'!$B$42:$AB$72,COLUMN('Analysis- Problem 5'!L$1),FALSE)</f>
        <v>501.2</v>
      </c>
      <c r="N272" s="100">
        <f>VLOOKUP($B272,'Analysis- Problem 5'!$B$42:$AB$72,COLUMN('Analysis- Problem 5'!M$1),FALSE)</f>
        <v>552.1</v>
      </c>
      <c r="O272" s="100">
        <f>VLOOKUP($B272,'Analysis- Problem 5'!$B$42:$AB$72,COLUMN('Analysis- Problem 5'!N$1),FALSE)</f>
        <v>526.6</v>
      </c>
      <c r="P272" s="100">
        <f>VLOOKUP($B272,'Analysis- Problem 5'!$B$42:$AB$72,COLUMN('Analysis- Problem 5'!O$1),FALSE)</f>
        <v>585.5</v>
      </c>
      <c r="Q272" s="100">
        <f>VLOOKUP($B272,'Analysis- Problem 5'!$B$42:$AB$72,COLUMN('Analysis- Problem 5'!P$1),FALSE)</f>
        <v>529.4</v>
      </c>
      <c r="R272" s="100">
        <f>VLOOKUP($B272,'Analysis- Problem 5'!$B$42:$AB$72,COLUMN('Analysis- Problem 5'!Q$1),FALSE)</f>
        <v>506</v>
      </c>
      <c r="S272" s="100">
        <f>VLOOKUP($B272,'Analysis- Problem 5'!$B$42:$AB$72,COLUMN('Analysis- Problem 5'!R$1),FALSE)</f>
        <v>525.79999999999995</v>
      </c>
      <c r="T272" s="100">
        <f>VLOOKUP($B272,'Analysis- Problem 5'!$B$42:$AB$72,COLUMN('Analysis- Problem 5'!S$1),FALSE)</f>
        <v>500.40000000000003</v>
      </c>
      <c r="U272" s="100">
        <f>VLOOKUP($B272,'Analysis- Problem 5'!$B$42:$AB$72,COLUMN('Analysis- Problem 5'!T$1),FALSE)</f>
        <v>527.6</v>
      </c>
      <c r="V272" s="100">
        <f>VLOOKUP($B272,'Analysis- Problem 5'!$B$42:$AB$72,COLUMN('Analysis- Problem 5'!U$1),FALSE)</f>
        <v>498.8</v>
      </c>
      <c r="W272" s="100">
        <f>VLOOKUP($B272,'Analysis- Problem 5'!$B$42:$AB$72,COLUMN('Analysis- Problem 5'!V$1),FALSE)</f>
        <v>524.5</v>
      </c>
      <c r="X272" s="100">
        <f>VLOOKUP($B272,'Analysis- Problem 5'!$B$42:$AB$72,COLUMN('Analysis- Problem 5'!W$1),FALSE)</f>
        <v>483.8</v>
      </c>
      <c r="Y272" s="100">
        <f>VLOOKUP($B272,'Analysis- Problem 5'!$B$42:$AB$72,COLUMN('Analysis- Problem 5'!X$1),FALSE)</f>
        <v>497.9</v>
      </c>
      <c r="Z272" s="100">
        <f>VLOOKUP($B272,'Analysis- Problem 5'!$B$42:$AB$72,COLUMN('Analysis- Problem 5'!Y$1),FALSE)</f>
        <v>508.1</v>
      </c>
      <c r="AA272" s="100">
        <f>VLOOKUP($B272,'Analysis- Problem 5'!$B$42:$AB$72,COLUMN('Analysis- Problem 5'!Z$1),FALSE)</f>
        <v>508.1</v>
      </c>
      <c r="AB272" s="100">
        <f>VLOOKUP($B272,'Analysis- Problem 5'!$B$42:$AB$72,COLUMN('Analysis- Problem 5'!AA$1),FALSE)</f>
        <v>502.3</v>
      </c>
      <c r="AC272" s="47">
        <v>116.01</v>
      </c>
    </row>
    <row r="273" spans="2:29" x14ac:dyDescent="0.3">
      <c r="B273" s="47" t="s">
        <v>269</v>
      </c>
      <c r="C273" s="100">
        <f>VLOOKUP($B273,'Analysis- Problem 5'!$B$42:$AB$72,COLUMN('Analysis- Problem 5'!B$1),FALSE)</f>
        <v>471</v>
      </c>
      <c r="D273" s="100">
        <f>VLOOKUP($B273,'Analysis- Problem 5'!$B$42:$AB$72,COLUMN('Analysis- Problem 5'!C$1),FALSE)</f>
        <v>640.9</v>
      </c>
      <c r="E273" s="100">
        <f>VLOOKUP($B273,'Analysis- Problem 5'!$B$42:$AB$72,COLUMN('Analysis- Problem 5'!D$1),FALSE)</f>
        <v>526.1</v>
      </c>
      <c r="F273" s="100">
        <f>VLOOKUP($B273,'Analysis- Problem 5'!$B$42:$AB$72,COLUMN('Analysis- Problem 5'!E$1),FALSE)</f>
        <v>500</v>
      </c>
      <c r="G273" s="100">
        <f>VLOOKUP($B273,'Analysis- Problem 5'!$B$42:$AB$72,COLUMN('Analysis- Problem 5'!F$1),FALSE)</f>
        <v>582.79999999999995</v>
      </c>
      <c r="H273" s="100">
        <f>VLOOKUP($B273,'Analysis- Problem 5'!$B$42:$AB$72,COLUMN('Analysis- Problem 5'!G$1),FALSE)</f>
        <v>523.29999999999995</v>
      </c>
      <c r="I273" s="100">
        <f>VLOOKUP($B273,'Analysis- Problem 5'!$B$42:$AB$72,COLUMN('Analysis- Problem 5'!H$1),FALSE)</f>
        <v>559.20000000000005</v>
      </c>
      <c r="J273" s="100">
        <f>VLOOKUP($B273,'Analysis- Problem 5'!$B$42:$AB$72,COLUMN('Analysis- Problem 5'!I$1),FALSE)</f>
        <v>492.7</v>
      </c>
      <c r="K273" s="100">
        <f>VLOOKUP($B273,'Analysis- Problem 5'!$B$42:$AB$72,COLUMN('Analysis- Problem 5'!J$1),FALSE)</f>
        <v>360.7</v>
      </c>
      <c r="L273" s="100">
        <f>VLOOKUP($B273,'Analysis- Problem 5'!$B$42:$AB$72,COLUMN('Analysis- Problem 5'!K$1),FALSE)</f>
        <v>568.1</v>
      </c>
      <c r="M273" s="100">
        <f>VLOOKUP($B273,'Analysis- Problem 5'!$B$42:$AB$72,COLUMN('Analysis- Problem 5'!L$1),FALSE)</f>
        <v>502.7</v>
      </c>
      <c r="N273" s="100">
        <f>VLOOKUP($B273,'Analysis- Problem 5'!$B$42:$AB$72,COLUMN('Analysis- Problem 5'!M$1),FALSE)</f>
        <v>556</v>
      </c>
      <c r="O273" s="100">
        <f>VLOOKUP($B273,'Analysis- Problem 5'!$B$42:$AB$72,COLUMN('Analysis- Problem 5'!N$1),FALSE)</f>
        <v>526.9</v>
      </c>
      <c r="P273" s="100">
        <f>VLOOKUP($B273,'Analysis- Problem 5'!$B$42:$AB$72,COLUMN('Analysis- Problem 5'!O$1),FALSE)</f>
        <v>586.4</v>
      </c>
      <c r="Q273" s="100">
        <f>VLOOKUP($B273,'Analysis- Problem 5'!$B$42:$AB$72,COLUMN('Analysis- Problem 5'!P$1),FALSE)</f>
        <v>533</v>
      </c>
      <c r="R273" s="100">
        <f>VLOOKUP($B273,'Analysis- Problem 5'!$B$42:$AB$72,COLUMN('Analysis- Problem 5'!Q$1),FALSE)</f>
        <v>510.3</v>
      </c>
      <c r="S273" s="100">
        <f>VLOOKUP($B273,'Analysis- Problem 5'!$B$42:$AB$72,COLUMN('Analysis- Problem 5'!R$1),FALSE)</f>
        <v>529.6</v>
      </c>
      <c r="T273" s="100">
        <f>VLOOKUP($B273,'Analysis- Problem 5'!$B$42:$AB$72,COLUMN('Analysis- Problem 5'!S$1),FALSE)</f>
        <v>503.40000000000003</v>
      </c>
      <c r="U273" s="100">
        <f>VLOOKUP($B273,'Analysis- Problem 5'!$B$42:$AB$72,COLUMN('Analysis- Problem 5'!T$1),FALSE)</f>
        <v>538.70000000000005</v>
      </c>
      <c r="V273" s="100">
        <f>VLOOKUP($B273,'Analysis- Problem 5'!$B$42:$AB$72,COLUMN('Analysis- Problem 5'!U$1),FALSE)</f>
        <v>501.8</v>
      </c>
      <c r="W273" s="100">
        <f>VLOOKUP($B273,'Analysis- Problem 5'!$B$42:$AB$72,COLUMN('Analysis- Problem 5'!V$1),FALSE)</f>
        <v>526.6</v>
      </c>
      <c r="X273" s="100">
        <f>VLOOKUP($B273,'Analysis- Problem 5'!$B$42:$AB$72,COLUMN('Analysis- Problem 5'!W$1),FALSE)</f>
        <v>485.3</v>
      </c>
      <c r="Y273" s="100">
        <f>VLOOKUP($B273,'Analysis- Problem 5'!$B$42:$AB$72,COLUMN('Analysis- Problem 5'!X$1),FALSE)</f>
        <v>499.5</v>
      </c>
      <c r="Z273" s="100">
        <f>VLOOKUP($B273,'Analysis- Problem 5'!$B$42:$AB$72,COLUMN('Analysis- Problem 5'!Y$1),FALSE)</f>
        <v>515.20000000000005</v>
      </c>
      <c r="AA273" s="100">
        <f>VLOOKUP($B273,'Analysis- Problem 5'!$B$42:$AB$72,COLUMN('Analysis- Problem 5'!Z$1),FALSE)</f>
        <v>509.2</v>
      </c>
      <c r="AB273" s="100">
        <f>VLOOKUP($B273,'Analysis- Problem 5'!$B$42:$AB$72,COLUMN('Analysis- Problem 5'!AA$1),FALSE)</f>
        <v>504.9</v>
      </c>
      <c r="AC273" s="47">
        <v>105.49</v>
      </c>
    </row>
    <row r="274" spans="2:29" x14ac:dyDescent="0.3">
      <c r="B274" s="47" t="s">
        <v>267</v>
      </c>
      <c r="C274" s="100">
        <f>VLOOKUP($B274,'Analysis- Problem 5'!$B$42:$AB$72,COLUMN('Analysis- Problem 5'!B$1),FALSE)</f>
        <v>481.9</v>
      </c>
      <c r="D274" s="100">
        <f>VLOOKUP($B274,'Analysis- Problem 5'!$B$42:$AB$72,COLUMN('Analysis- Problem 5'!C$1),FALSE)</f>
        <v>621.5</v>
      </c>
      <c r="E274" s="100">
        <f>VLOOKUP($B274,'Analysis- Problem 5'!$B$42:$AB$72,COLUMN('Analysis- Problem 5'!D$1),FALSE)</f>
        <v>508.1</v>
      </c>
      <c r="F274" s="100">
        <f>VLOOKUP($B274,'Analysis- Problem 5'!$B$42:$AB$72,COLUMN('Analysis- Problem 5'!E$1),FALSE)</f>
        <v>504.4</v>
      </c>
      <c r="G274" s="100">
        <f>VLOOKUP($B274,'Analysis- Problem 5'!$B$42:$AB$72,COLUMN('Analysis- Problem 5'!F$1),FALSE)</f>
        <v>573</v>
      </c>
      <c r="H274" s="100">
        <f>VLOOKUP($B274,'Analysis- Problem 5'!$B$42:$AB$72,COLUMN('Analysis- Problem 5'!G$1),FALSE)</f>
        <v>519.20000000000005</v>
      </c>
      <c r="I274" s="100">
        <f>VLOOKUP($B274,'Analysis- Problem 5'!$B$42:$AB$72,COLUMN('Analysis- Problem 5'!H$1),FALSE)</f>
        <v>572.9</v>
      </c>
      <c r="J274" s="100">
        <f>VLOOKUP($B274,'Analysis- Problem 5'!$B$42:$AB$72,COLUMN('Analysis- Problem 5'!I$1),FALSE)</f>
        <v>501.6</v>
      </c>
      <c r="K274" s="100">
        <f>VLOOKUP($B274,'Analysis- Problem 5'!$B$42:$AB$72,COLUMN('Analysis- Problem 5'!J$1),FALSE)</f>
        <v>363.3</v>
      </c>
      <c r="L274" s="100">
        <f>VLOOKUP($B274,'Analysis- Problem 5'!$B$42:$AB$72,COLUMN('Analysis- Problem 5'!K$1),FALSE)</f>
        <v>578.9</v>
      </c>
      <c r="M274" s="100">
        <f>VLOOKUP($B274,'Analysis- Problem 5'!$B$42:$AB$72,COLUMN('Analysis- Problem 5'!L$1),FALSE)</f>
        <v>504.1</v>
      </c>
      <c r="N274" s="100">
        <f>VLOOKUP($B274,'Analysis- Problem 5'!$B$42:$AB$72,COLUMN('Analysis- Problem 5'!M$1),FALSE)</f>
        <v>559.20000000000005</v>
      </c>
      <c r="O274" s="100">
        <f>VLOOKUP($B274,'Analysis- Problem 5'!$B$42:$AB$72,COLUMN('Analysis- Problem 5'!N$1),FALSE)</f>
        <v>530.6</v>
      </c>
      <c r="P274" s="100">
        <f>VLOOKUP($B274,'Analysis- Problem 5'!$B$42:$AB$72,COLUMN('Analysis- Problem 5'!O$1),FALSE)</f>
        <v>587.4</v>
      </c>
      <c r="Q274" s="100">
        <f>VLOOKUP($B274,'Analysis- Problem 5'!$B$42:$AB$72,COLUMN('Analysis- Problem 5'!P$1),FALSE)</f>
        <v>536.4</v>
      </c>
      <c r="R274" s="100">
        <f>VLOOKUP($B274,'Analysis- Problem 5'!$B$42:$AB$72,COLUMN('Analysis- Problem 5'!Q$1),FALSE)</f>
        <v>514.4</v>
      </c>
      <c r="S274" s="100">
        <f>VLOOKUP($B274,'Analysis- Problem 5'!$B$42:$AB$72,COLUMN('Analysis- Problem 5'!R$1),FALSE)</f>
        <v>533.1</v>
      </c>
      <c r="T274" s="100">
        <f>VLOOKUP($B274,'Analysis- Problem 5'!$B$42:$AB$72,COLUMN('Analysis- Problem 5'!S$1),FALSE)</f>
        <v>507</v>
      </c>
      <c r="U274" s="100">
        <f>VLOOKUP($B274,'Analysis- Problem 5'!$B$42:$AB$72,COLUMN('Analysis- Problem 5'!T$1),FALSE)</f>
        <v>536.29999999999995</v>
      </c>
      <c r="V274" s="100">
        <f>VLOOKUP($B274,'Analysis- Problem 5'!$B$42:$AB$72,COLUMN('Analysis- Problem 5'!U$1),FALSE)</f>
        <v>505</v>
      </c>
      <c r="W274" s="100">
        <f>VLOOKUP($B274,'Analysis- Problem 5'!$B$42:$AB$72,COLUMN('Analysis- Problem 5'!V$1),FALSE)</f>
        <v>528.79999999999995</v>
      </c>
      <c r="X274" s="100">
        <f>VLOOKUP($B274,'Analysis- Problem 5'!$B$42:$AB$72,COLUMN('Analysis- Problem 5'!W$1),FALSE)</f>
        <v>486.2</v>
      </c>
      <c r="Y274" s="100">
        <f>VLOOKUP($B274,'Analysis- Problem 5'!$B$42:$AB$72,COLUMN('Analysis- Problem 5'!X$1),FALSE)</f>
        <v>501.3</v>
      </c>
      <c r="Z274" s="100">
        <f>VLOOKUP($B274,'Analysis- Problem 5'!$B$42:$AB$72,COLUMN('Analysis- Problem 5'!Y$1),FALSE)</f>
        <v>517.9</v>
      </c>
      <c r="AA274" s="100">
        <f>VLOOKUP($B274,'Analysis- Problem 5'!$B$42:$AB$72,COLUMN('Analysis- Problem 5'!Z$1),FALSE)</f>
        <v>513.70000000000005</v>
      </c>
      <c r="AB274" s="100">
        <f>VLOOKUP($B274,'Analysis- Problem 5'!$B$42:$AB$72,COLUMN('Analysis- Problem 5'!AA$1),FALSE)</f>
        <v>507.1</v>
      </c>
      <c r="AC274" s="47">
        <v>97.4</v>
      </c>
    </row>
    <row r="275" spans="2:29" x14ac:dyDescent="0.3">
      <c r="B275" s="47" t="s">
        <v>274</v>
      </c>
      <c r="C275" s="100">
        <f>VLOOKUP($B275,'Analysis- Problem 5'!$B$42:$AB$72,COLUMN('Analysis- Problem 5'!B$1),FALSE)</f>
        <v>491.3</v>
      </c>
      <c r="D275" s="100">
        <f>VLOOKUP($B275,'Analysis- Problem 5'!$B$42:$AB$72,COLUMN('Analysis- Problem 5'!C$1),FALSE)</f>
        <v>629.6</v>
      </c>
      <c r="E275" s="100">
        <f>VLOOKUP($B275,'Analysis- Problem 5'!$B$42:$AB$72,COLUMN('Analysis- Problem 5'!D$1),FALSE)</f>
        <v>509.6</v>
      </c>
      <c r="F275" s="100">
        <f>VLOOKUP($B275,'Analysis- Problem 5'!$B$42:$AB$72,COLUMN('Analysis- Problem 5'!E$1),FALSE)</f>
        <v>509.3</v>
      </c>
      <c r="G275" s="100">
        <f>VLOOKUP($B275,'Analysis- Problem 5'!$B$42:$AB$72,COLUMN('Analysis- Problem 5'!F$1),FALSE)</f>
        <v>562.1</v>
      </c>
      <c r="H275" s="100">
        <f>VLOOKUP($B275,'Analysis- Problem 5'!$B$42:$AB$72,COLUMN('Analysis- Problem 5'!G$1),FALSE)</f>
        <v>497.3</v>
      </c>
      <c r="I275" s="100">
        <f>VLOOKUP($B275,'Analysis- Problem 5'!$B$42:$AB$72,COLUMN('Analysis- Problem 5'!H$1),FALSE)</f>
        <v>589.5</v>
      </c>
      <c r="J275" s="100">
        <f>VLOOKUP($B275,'Analysis- Problem 5'!$B$42:$AB$72,COLUMN('Analysis- Problem 5'!I$1),FALSE)</f>
        <v>507.3</v>
      </c>
      <c r="K275" s="100">
        <f>VLOOKUP($B275,'Analysis- Problem 5'!$B$42:$AB$72,COLUMN('Analysis- Problem 5'!J$1),FALSE)</f>
        <v>365.5</v>
      </c>
      <c r="L275" s="100">
        <f>VLOOKUP($B275,'Analysis- Problem 5'!$B$42:$AB$72,COLUMN('Analysis- Problem 5'!K$1),FALSE)</f>
        <v>590</v>
      </c>
      <c r="M275" s="100">
        <f>VLOOKUP($B275,'Analysis- Problem 5'!$B$42:$AB$72,COLUMN('Analysis- Problem 5'!L$1),FALSE)</f>
        <v>505.9</v>
      </c>
      <c r="N275" s="100">
        <f>VLOOKUP($B275,'Analysis- Problem 5'!$B$42:$AB$72,COLUMN('Analysis- Problem 5'!M$1),FALSE)</f>
        <v>562.6</v>
      </c>
      <c r="O275" s="100">
        <f>VLOOKUP($B275,'Analysis- Problem 5'!$B$42:$AB$72,COLUMN('Analysis- Problem 5'!N$1),FALSE)</f>
        <v>535.1</v>
      </c>
      <c r="P275" s="100">
        <f>VLOOKUP($B275,'Analysis- Problem 5'!$B$42:$AB$72,COLUMN('Analysis- Problem 5'!O$1),FALSE)</f>
        <v>590.1</v>
      </c>
      <c r="Q275" s="100">
        <f>VLOOKUP($B275,'Analysis- Problem 5'!$B$42:$AB$72,COLUMN('Analysis- Problem 5'!P$1),FALSE)</f>
        <v>540.6</v>
      </c>
      <c r="R275" s="100">
        <f>VLOOKUP($B275,'Analysis- Problem 5'!$B$42:$AB$72,COLUMN('Analysis- Problem 5'!Q$1),FALSE)</f>
        <v>519.29999999999995</v>
      </c>
      <c r="S275" s="100">
        <f>VLOOKUP($B275,'Analysis- Problem 5'!$B$42:$AB$72,COLUMN('Analysis- Problem 5'!R$1),FALSE)</f>
        <v>537.4</v>
      </c>
      <c r="T275" s="100">
        <f>VLOOKUP($B275,'Analysis- Problem 5'!$B$42:$AB$72,COLUMN('Analysis- Problem 5'!S$1),FALSE)</f>
        <v>508.5</v>
      </c>
      <c r="U275" s="100">
        <f>VLOOKUP($B275,'Analysis- Problem 5'!$B$42:$AB$72,COLUMN('Analysis- Problem 5'!T$1),FALSE)</f>
        <v>538.4</v>
      </c>
      <c r="V275" s="100">
        <f>VLOOKUP($B275,'Analysis- Problem 5'!$B$42:$AB$72,COLUMN('Analysis- Problem 5'!U$1),FALSE)</f>
        <v>508.1</v>
      </c>
      <c r="W275" s="100">
        <f>VLOOKUP($B275,'Analysis- Problem 5'!$B$42:$AB$72,COLUMN('Analysis- Problem 5'!V$1),FALSE)</f>
        <v>531.79999999999995</v>
      </c>
      <c r="X275" s="100">
        <f>VLOOKUP($B275,'Analysis- Problem 5'!$B$42:$AB$72,COLUMN('Analysis- Problem 5'!W$1),FALSE)</f>
        <v>487.4</v>
      </c>
      <c r="Y275" s="100">
        <f>VLOOKUP($B275,'Analysis- Problem 5'!$B$42:$AB$72,COLUMN('Analysis- Problem 5'!X$1),FALSE)</f>
        <v>503.4</v>
      </c>
      <c r="Z275" s="100">
        <f>VLOOKUP($B275,'Analysis- Problem 5'!$B$42:$AB$72,COLUMN('Analysis- Problem 5'!Y$1),FALSE)</f>
        <v>520.20000000000005</v>
      </c>
      <c r="AA275" s="100">
        <f>VLOOKUP($B275,'Analysis- Problem 5'!$B$42:$AB$72,COLUMN('Analysis- Problem 5'!Z$1),FALSE)</f>
        <v>512.79999999999995</v>
      </c>
      <c r="AB275" s="100">
        <f>VLOOKUP($B275,'Analysis- Problem 5'!$B$42:$AB$72,COLUMN('Analysis- Problem 5'!AA$1),FALSE)</f>
        <v>508.9</v>
      </c>
      <c r="AC275" s="47">
        <v>90.71</v>
      </c>
    </row>
    <row r="276" spans="2:29" x14ac:dyDescent="0.3">
      <c r="B276" s="47" t="s">
        <v>273</v>
      </c>
      <c r="C276" s="100">
        <f>VLOOKUP($B276,'Analysis- Problem 5'!$B$42:$AB$72,COLUMN('Analysis- Problem 5'!B$1),FALSE)</f>
        <v>496.3</v>
      </c>
      <c r="D276" s="100">
        <f>VLOOKUP($B276,'Analysis- Problem 5'!$B$42:$AB$72,COLUMN('Analysis- Problem 5'!C$1),FALSE)</f>
        <v>634.6</v>
      </c>
      <c r="E276" s="100">
        <f>VLOOKUP($B276,'Analysis- Problem 5'!$B$42:$AB$72,COLUMN('Analysis- Problem 5'!D$1),FALSE)</f>
        <v>513.1</v>
      </c>
      <c r="F276" s="100">
        <f>VLOOKUP($B276,'Analysis- Problem 5'!$B$42:$AB$72,COLUMN('Analysis- Problem 5'!E$1),FALSE)</f>
        <v>512.79999999999995</v>
      </c>
      <c r="G276" s="100">
        <f>VLOOKUP($B276,'Analysis- Problem 5'!$B$42:$AB$72,COLUMN('Analysis- Problem 5'!F$1),FALSE)</f>
        <v>555.79999999999995</v>
      </c>
      <c r="H276" s="100">
        <f>VLOOKUP($B276,'Analysis- Problem 5'!$B$42:$AB$72,COLUMN('Analysis- Problem 5'!G$1),FALSE)</f>
        <v>491.7</v>
      </c>
      <c r="I276" s="100">
        <f>VLOOKUP($B276,'Analysis- Problem 5'!$B$42:$AB$72,COLUMN('Analysis- Problem 5'!H$1),FALSE)</f>
        <v>613.1</v>
      </c>
      <c r="J276" s="100">
        <f>VLOOKUP($B276,'Analysis- Problem 5'!$B$42:$AB$72,COLUMN('Analysis- Problem 5'!I$1),FALSE)</f>
        <v>509.4</v>
      </c>
      <c r="K276" s="100">
        <f>VLOOKUP($B276,'Analysis- Problem 5'!$B$42:$AB$72,COLUMN('Analysis- Problem 5'!J$1),FALSE)</f>
        <v>366.4</v>
      </c>
      <c r="L276" s="100">
        <f>VLOOKUP($B276,'Analysis- Problem 5'!$B$42:$AB$72,COLUMN('Analysis- Problem 5'!K$1),FALSE)</f>
        <v>597.9</v>
      </c>
      <c r="M276" s="100">
        <f>VLOOKUP($B276,'Analysis- Problem 5'!$B$42:$AB$72,COLUMN('Analysis- Problem 5'!L$1),FALSE)</f>
        <v>507.3</v>
      </c>
      <c r="N276" s="100">
        <f>VLOOKUP($B276,'Analysis- Problem 5'!$B$42:$AB$72,COLUMN('Analysis- Problem 5'!M$1),FALSE)</f>
        <v>565.4</v>
      </c>
      <c r="O276" s="100">
        <f>VLOOKUP($B276,'Analysis- Problem 5'!$B$42:$AB$72,COLUMN('Analysis- Problem 5'!N$1),FALSE)</f>
        <v>540.29999999999995</v>
      </c>
      <c r="P276" s="100">
        <f>VLOOKUP($B276,'Analysis- Problem 5'!$B$42:$AB$72,COLUMN('Analysis- Problem 5'!O$1),FALSE)</f>
        <v>591.29999999999995</v>
      </c>
      <c r="Q276" s="100">
        <f>VLOOKUP($B276,'Analysis- Problem 5'!$B$42:$AB$72,COLUMN('Analysis- Problem 5'!P$1),FALSE)</f>
        <v>543.5</v>
      </c>
      <c r="R276" s="100">
        <f>VLOOKUP($B276,'Analysis- Problem 5'!$B$42:$AB$72,COLUMN('Analysis- Problem 5'!Q$1),FALSE)</f>
        <v>522.29999999999995</v>
      </c>
      <c r="S276" s="100">
        <f>VLOOKUP($B276,'Analysis- Problem 5'!$B$42:$AB$72,COLUMN('Analysis- Problem 5'!R$1),FALSE)</f>
        <v>540.5</v>
      </c>
      <c r="T276" s="100">
        <f>VLOOKUP($B276,'Analysis- Problem 5'!$B$42:$AB$72,COLUMN('Analysis- Problem 5'!S$1),FALSE)</f>
        <v>513.59999999999991</v>
      </c>
      <c r="U276" s="100">
        <f>VLOOKUP($B276,'Analysis- Problem 5'!$B$42:$AB$72,COLUMN('Analysis- Problem 5'!T$1),FALSE)</f>
        <v>541.29999999999995</v>
      </c>
      <c r="V276" s="100">
        <f>VLOOKUP($B276,'Analysis- Problem 5'!$B$42:$AB$72,COLUMN('Analysis- Problem 5'!U$1),FALSE)</f>
        <v>510.8</v>
      </c>
      <c r="W276" s="100">
        <f>VLOOKUP($B276,'Analysis- Problem 5'!$B$42:$AB$72,COLUMN('Analysis- Problem 5'!V$1),FALSE)</f>
        <v>534.6</v>
      </c>
      <c r="X276" s="100">
        <f>VLOOKUP($B276,'Analysis- Problem 5'!$B$42:$AB$72,COLUMN('Analysis- Problem 5'!W$1),FALSE)</f>
        <v>489.1</v>
      </c>
      <c r="Y276" s="100">
        <f>VLOOKUP($B276,'Analysis- Problem 5'!$B$42:$AB$72,COLUMN('Analysis- Problem 5'!X$1),FALSE)</f>
        <v>505.1</v>
      </c>
      <c r="Z276" s="100">
        <f>VLOOKUP($B276,'Analysis- Problem 5'!$B$42:$AB$72,COLUMN('Analysis- Problem 5'!Y$1),FALSE)</f>
        <v>521.1</v>
      </c>
      <c r="AA276" s="100">
        <f>VLOOKUP($B276,'Analysis- Problem 5'!$B$42:$AB$72,COLUMN('Analysis- Problem 5'!Z$1),FALSE)</f>
        <v>516.4</v>
      </c>
      <c r="AB276" s="100">
        <f>VLOOKUP($B276,'Analysis- Problem 5'!$B$42:$AB$72,COLUMN('Analysis- Problem 5'!AA$1),FALSE)</f>
        <v>511.2</v>
      </c>
      <c r="AC276" s="47">
        <v>91.7</v>
      </c>
    </row>
    <row r="277" spans="2:29" x14ac:dyDescent="0.3">
      <c r="B277" s="47" t="s">
        <v>272</v>
      </c>
      <c r="C277" s="100">
        <f>VLOOKUP($B277,'Analysis- Problem 5'!$B$42:$AB$72,COLUMN('Analysis- Problem 5'!B$1),FALSE)</f>
        <v>502.7</v>
      </c>
      <c r="D277" s="100">
        <f>VLOOKUP($B277,'Analysis- Problem 5'!$B$42:$AB$72,COLUMN('Analysis- Problem 5'!C$1),FALSE)</f>
        <v>630</v>
      </c>
      <c r="E277" s="100">
        <f>VLOOKUP($B277,'Analysis- Problem 5'!$B$42:$AB$72,COLUMN('Analysis- Problem 5'!D$1),FALSE)</f>
        <v>544.79999999999995</v>
      </c>
      <c r="F277" s="100">
        <f>VLOOKUP($B277,'Analysis- Problem 5'!$B$42:$AB$72,COLUMN('Analysis- Problem 5'!E$1),FALSE)</f>
        <v>516.9</v>
      </c>
      <c r="G277" s="100">
        <f>VLOOKUP($B277,'Analysis- Problem 5'!$B$42:$AB$72,COLUMN('Analysis- Problem 5'!F$1),FALSE)</f>
        <v>562.9</v>
      </c>
      <c r="H277" s="100">
        <f>VLOOKUP($B277,'Analysis- Problem 5'!$B$42:$AB$72,COLUMN('Analysis- Problem 5'!G$1),FALSE)</f>
        <v>482.4</v>
      </c>
      <c r="I277" s="100">
        <f>VLOOKUP($B277,'Analysis- Problem 5'!$B$42:$AB$72,COLUMN('Analysis- Problem 5'!H$1),FALSE)</f>
        <v>560.20000000000005</v>
      </c>
      <c r="J277" s="100">
        <f>VLOOKUP($B277,'Analysis- Problem 5'!$B$42:$AB$72,COLUMN('Analysis- Problem 5'!I$1),FALSE)</f>
        <v>511.7</v>
      </c>
      <c r="K277" s="100">
        <f>VLOOKUP($B277,'Analysis- Problem 5'!$B$42:$AB$72,COLUMN('Analysis- Problem 5'!J$1),FALSE)</f>
        <v>367</v>
      </c>
      <c r="L277" s="100">
        <f>VLOOKUP($B277,'Analysis- Problem 5'!$B$42:$AB$72,COLUMN('Analysis- Problem 5'!K$1),FALSE)</f>
        <v>606.40000000000009</v>
      </c>
      <c r="M277" s="100">
        <f>VLOOKUP($B277,'Analysis- Problem 5'!$B$42:$AB$72,COLUMN('Analysis- Problem 5'!L$1),FALSE)</f>
        <v>508.9</v>
      </c>
      <c r="N277" s="100">
        <f>VLOOKUP($B277,'Analysis- Problem 5'!$B$42:$AB$72,COLUMN('Analysis- Problem 5'!M$1),FALSE)</f>
        <v>568.79999999999995</v>
      </c>
      <c r="O277" s="100">
        <f>VLOOKUP($B277,'Analysis- Problem 5'!$B$42:$AB$72,COLUMN('Analysis- Problem 5'!N$1),FALSE)</f>
        <v>536.20000000000005</v>
      </c>
      <c r="P277" s="100">
        <f>VLOOKUP($B277,'Analysis- Problem 5'!$B$42:$AB$72,COLUMN('Analysis- Problem 5'!O$1),FALSE)</f>
        <v>593</v>
      </c>
      <c r="Q277" s="100">
        <f>VLOOKUP($B277,'Analysis- Problem 5'!$B$42:$AB$72,COLUMN('Analysis- Problem 5'!P$1),FALSE)</f>
        <v>547</v>
      </c>
      <c r="R277" s="100">
        <f>VLOOKUP($B277,'Analysis- Problem 5'!$B$42:$AB$72,COLUMN('Analysis- Problem 5'!Q$1),FALSE)</f>
        <v>524.9</v>
      </c>
      <c r="S277" s="100">
        <f>VLOOKUP($B277,'Analysis- Problem 5'!$B$42:$AB$72,COLUMN('Analysis- Problem 5'!R$1),FALSE)</f>
        <v>543.70000000000005</v>
      </c>
      <c r="T277" s="100">
        <f>VLOOKUP($B277,'Analysis- Problem 5'!$B$42:$AB$72,COLUMN('Analysis- Problem 5'!S$1),FALSE)</f>
        <v>515.40000000000009</v>
      </c>
      <c r="U277" s="100">
        <f>VLOOKUP($B277,'Analysis- Problem 5'!$B$42:$AB$72,COLUMN('Analysis- Problem 5'!T$1),FALSE)</f>
        <v>543.5</v>
      </c>
      <c r="V277" s="100">
        <f>VLOOKUP($B277,'Analysis- Problem 5'!$B$42:$AB$72,COLUMN('Analysis- Problem 5'!U$1),FALSE)</f>
        <v>513.79999999999995</v>
      </c>
      <c r="W277" s="100">
        <f>VLOOKUP($B277,'Analysis- Problem 5'!$B$42:$AB$72,COLUMN('Analysis- Problem 5'!V$1),FALSE)</f>
        <v>537.9</v>
      </c>
      <c r="X277" s="100">
        <f>VLOOKUP($B277,'Analysis- Problem 5'!$B$42:$AB$72,COLUMN('Analysis- Problem 5'!W$1),FALSE)</f>
        <v>489.4</v>
      </c>
      <c r="Y277" s="100">
        <f>VLOOKUP($B277,'Analysis- Problem 5'!$B$42:$AB$72,COLUMN('Analysis- Problem 5'!X$1),FALSE)</f>
        <v>506</v>
      </c>
      <c r="Z277" s="100">
        <f>VLOOKUP($B277,'Analysis- Problem 5'!$B$42:$AB$72,COLUMN('Analysis- Problem 5'!Y$1),FALSE)</f>
        <v>522.1</v>
      </c>
      <c r="AA277" s="100">
        <f>VLOOKUP($B277,'Analysis- Problem 5'!$B$42:$AB$72,COLUMN('Analysis- Problem 5'!Z$1),FALSE)</f>
        <v>520.79999999999995</v>
      </c>
      <c r="AB277" s="100">
        <f>VLOOKUP($B277,'Analysis- Problem 5'!$B$42:$AB$72,COLUMN('Analysis- Problem 5'!AA$1),FALSE)</f>
        <v>513.1</v>
      </c>
      <c r="AC277" s="47">
        <v>87.55</v>
      </c>
    </row>
    <row r="278" spans="2:29" x14ac:dyDescent="0.3">
      <c r="B278" s="47" t="s">
        <v>268</v>
      </c>
      <c r="C278" s="100">
        <f>VLOOKUP($B278,'Analysis- Problem 5'!$B$42:$AB$72,COLUMN('Analysis- Problem 5'!B$1),FALSE)</f>
        <v>508.2</v>
      </c>
      <c r="D278" s="100">
        <f>VLOOKUP($B278,'Analysis- Problem 5'!$B$42:$AB$72,COLUMN('Analysis- Problem 5'!C$1),FALSE)</f>
        <v>628.79999999999995</v>
      </c>
      <c r="E278" s="100">
        <f>VLOOKUP($B278,'Analysis- Problem 5'!$B$42:$AB$72,COLUMN('Analysis- Problem 5'!D$1),FALSE)</f>
        <v>571.20000000000005</v>
      </c>
      <c r="F278" s="100">
        <f>VLOOKUP($B278,'Analysis- Problem 5'!$B$42:$AB$72,COLUMN('Analysis- Problem 5'!E$1),FALSE)</f>
        <v>520.9</v>
      </c>
      <c r="G278" s="100">
        <f>VLOOKUP($B278,'Analysis- Problem 5'!$B$42:$AB$72,COLUMN('Analysis- Problem 5'!F$1),FALSE)</f>
        <v>561.5</v>
      </c>
      <c r="H278" s="100">
        <f>VLOOKUP($B278,'Analysis- Problem 5'!$B$42:$AB$72,COLUMN('Analysis- Problem 5'!G$1),FALSE)</f>
        <v>474.2</v>
      </c>
      <c r="I278" s="100">
        <f>VLOOKUP($B278,'Analysis- Problem 5'!$B$42:$AB$72,COLUMN('Analysis- Problem 5'!H$1),FALSE)</f>
        <v>488.8</v>
      </c>
      <c r="J278" s="100">
        <f>VLOOKUP($B278,'Analysis- Problem 5'!$B$42:$AB$72,COLUMN('Analysis- Problem 5'!I$1),FALSE)</f>
        <v>512.6</v>
      </c>
      <c r="K278" s="100">
        <f>VLOOKUP($B278,'Analysis- Problem 5'!$B$42:$AB$72,COLUMN('Analysis- Problem 5'!J$1),FALSE)</f>
        <v>366.1</v>
      </c>
      <c r="L278" s="100">
        <f>VLOOKUP($B278,'Analysis- Problem 5'!$B$42:$AB$72,COLUMN('Analysis- Problem 5'!K$1),FALSE)</f>
        <v>613.20000000000005</v>
      </c>
      <c r="M278" s="100">
        <f>VLOOKUP($B278,'Analysis- Problem 5'!$B$42:$AB$72,COLUMN('Analysis- Problem 5'!L$1),FALSE)</f>
        <v>510.6</v>
      </c>
      <c r="N278" s="100">
        <f>VLOOKUP($B278,'Analysis- Problem 5'!$B$42:$AB$72,COLUMN('Analysis- Problem 5'!M$1),FALSE)</f>
        <v>571.29999999999995</v>
      </c>
      <c r="O278" s="100">
        <f>VLOOKUP($B278,'Analysis- Problem 5'!$B$42:$AB$72,COLUMN('Analysis- Problem 5'!N$1),FALSE)</f>
        <v>528.9</v>
      </c>
      <c r="P278" s="100">
        <f>VLOOKUP($B278,'Analysis- Problem 5'!$B$42:$AB$72,COLUMN('Analysis- Problem 5'!O$1),FALSE)</f>
        <v>594.29999999999995</v>
      </c>
      <c r="Q278" s="100">
        <f>VLOOKUP($B278,'Analysis- Problem 5'!$B$42:$AB$72,COLUMN('Analysis- Problem 5'!P$1),FALSE)</f>
        <v>549.79999999999995</v>
      </c>
      <c r="R278" s="100">
        <f>VLOOKUP($B278,'Analysis- Problem 5'!$B$42:$AB$72,COLUMN('Analysis- Problem 5'!Q$1),FALSE)</f>
        <v>527.4</v>
      </c>
      <c r="S278" s="100">
        <f>VLOOKUP($B278,'Analysis- Problem 5'!$B$42:$AB$72,COLUMN('Analysis- Problem 5'!R$1),FALSE)</f>
        <v>546.5</v>
      </c>
      <c r="T278" s="100">
        <f>VLOOKUP($B278,'Analysis- Problem 5'!$B$42:$AB$72,COLUMN('Analysis- Problem 5'!S$1),FALSE)</f>
        <v>512.09999999999991</v>
      </c>
      <c r="U278" s="100">
        <f>VLOOKUP($B278,'Analysis- Problem 5'!$B$42:$AB$72,COLUMN('Analysis- Problem 5'!T$1),FALSE)</f>
        <v>545.4</v>
      </c>
      <c r="V278" s="100">
        <f>VLOOKUP($B278,'Analysis- Problem 5'!$B$42:$AB$72,COLUMN('Analysis- Problem 5'!U$1),FALSE)</f>
        <v>515.79999999999995</v>
      </c>
      <c r="W278" s="100">
        <f>VLOOKUP($B278,'Analysis- Problem 5'!$B$42:$AB$72,COLUMN('Analysis- Problem 5'!V$1),FALSE)</f>
        <v>541.79999999999995</v>
      </c>
      <c r="X278" s="100">
        <f>VLOOKUP($B278,'Analysis- Problem 5'!$B$42:$AB$72,COLUMN('Analysis- Problem 5'!W$1),FALSE)</f>
        <v>490.6</v>
      </c>
      <c r="Y278" s="100">
        <f>VLOOKUP($B278,'Analysis- Problem 5'!$B$42:$AB$72,COLUMN('Analysis- Problem 5'!X$1),FALSE)</f>
        <v>507.2</v>
      </c>
      <c r="Z278" s="100">
        <f>VLOOKUP($B278,'Analysis- Problem 5'!$B$42:$AB$72,COLUMN('Analysis- Problem 5'!Y$1),FALSE)</f>
        <v>523.20000000000005</v>
      </c>
      <c r="AA278" s="100">
        <f>VLOOKUP($B278,'Analysis- Problem 5'!$B$42:$AB$72,COLUMN('Analysis- Problem 5'!Z$1),FALSE)</f>
        <v>527.5</v>
      </c>
      <c r="AB278" s="100">
        <f>VLOOKUP($B278,'Analysis- Problem 5'!$B$42:$AB$72,COLUMN('Analysis- Problem 5'!AA$1),FALSE)</f>
        <v>515.70000000000005</v>
      </c>
      <c r="AC278" s="47">
        <v>78.099999999999994</v>
      </c>
    </row>
    <row r="279" spans="2:29" x14ac:dyDescent="0.3">
      <c r="B279" s="47" t="s">
        <v>277</v>
      </c>
      <c r="C279" s="100">
        <f>VLOOKUP($B279,'Analysis- Problem 5'!$B$42:$AB$72,COLUMN('Analysis- Problem 5'!B$1),FALSE)</f>
        <v>521.1</v>
      </c>
      <c r="D279" s="100">
        <f>VLOOKUP($B279,'Analysis- Problem 5'!$B$42:$AB$72,COLUMN('Analysis- Problem 5'!C$1),FALSE)</f>
        <v>634.20000000000005</v>
      </c>
      <c r="E279" s="100">
        <f>VLOOKUP($B279,'Analysis- Problem 5'!$B$42:$AB$72,COLUMN('Analysis- Problem 5'!D$1),FALSE)</f>
        <v>584.4</v>
      </c>
      <c r="F279" s="100">
        <f>VLOOKUP($B279,'Analysis- Problem 5'!$B$42:$AB$72,COLUMN('Analysis- Problem 5'!E$1),FALSE)</f>
        <v>524.1</v>
      </c>
      <c r="G279" s="100">
        <f>VLOOKUP($B279,'Analysis- Problem 5'!$B$42:$AB$72,COLUMN('Analysis- Problem 5'!F$1),FALSE)</f>
        <v>557.79999999999995</v>
      </c>
      <c r="H279" s="100">
        <f>VLOOKUP($B279,'Analysis- Problem 5'!$B$42:$AB$72,COLUMN('Analysis- Problem 5'!G$1),FALSE)</f>
        <v>475.1</v>
      </c>
      <c r="I279" s="100">
        <f>VLOOKUP($B279,'Analysis- Problem 5'!$B$42:$AB$72,COLUMN('Analysis- Problem 5'!H$1),FALSE)</f>
        <v>472.1</v>
      </c>
      <c r="J279" s="100">
        <f>VLOOKUP($B279,'Analysis- Problem 5'!$B$42:$AB$72,COLUMN('Analysis- Problem 5'!I$1),FALSE)</f>
        <v>512.79999999999995</v>
      </c>
      <c r="K279" s="100">
        <f>VLOOKUP($B279,'Analysis- Problem 5'!$B$42:$AB$72,COLUMN('Analysis- Problem 5'!J$1),FALSE)</f>
        <v>364.1</v>
      </c>
      <c r="L279" s="100">
        <f>VLOOKUP($B279,'Analysis- Problem 5'!$B$42:$AB$72,COLUMN('Analysis- Problem 5'!K$1),FALSE)</f>
        <v>623.20000000000005</v>
      </c>
      <c r="M279" s="100">
        <f>VLOOKUP($B279,'Analysis- Problem 5'!$B$42:$AB$72,COLUMN('Analysis- Problem 5'!L$1),FALSE)</f>
        <v>512</v>
      </c>
      <c r="N279" s="100">
        <f>VLOOKUP($B279,'Analysis- Problem 5'!$B$42:$AB$72,COLUMN('Analysis- Problem 5'!M$1),FALSE)</f>
        <v>574</v>
      </c>
      <c r="O279" s="100">
        <f>VLOOKUP($B279,'Analysis- Problem 5'!$B$42:$AB$72,COLUMN('Analysis- Problem 5'!N$1),FALSE)</f>
        <v>531.20000000000005</v>
      </c>
      <c r="P279" s="100">
        <f>VLOOKUP($B279,'Analysis- Problem 5'!$B$42:$AB$72,COLUMN('Analysis- Problem 5'!O$1),FALSE)</f>
        <v>596.70000000000005</v>
      </c>
      <c r="Q279" s="100">
        <f>VLOOKUP($B279,'Analysis- Problem 5'!$B$42:$AB$72,COLUMN('Analysis- Problem 5'!P$1),FALSE)</f>
        <v>552.6</v>
      </c>
      <c r="R279" s="100">
        <f>VLOOKUP($B279,'Analysis- Problem 5'!$B$42:$AB$72,COLUMN('Analysis- Problem 5'!Q$1),FALSE)</f>
        <v>529.20000000000005</v>
      </c>
      <c r="S279" s="100">
        <f>VLOOKUP($B279,'Analysis- Problem 5'!$B$42:$AB$72,COLUMN('Analysis- Problem 5'!R$1),FALSE)</f>
        <v>549</v>
      </c>
      <c r="T279" s="100">
        <f>VLOOKUP($B279,'Analysis- Problem 5'!$B$42:$AB$72,COLUMN('Analysis- Problem 5'!S$1),FALSE)</f>
        <v>516.29999999999995</v>
      </c>
      <c r="U279" s="100">
        <f>VLOOKUP($B279,'Analysis- Problem 5'!$B$42:$AB$72,COLUMN('Analysis- Problem 5'!T$1),FALSE)</f>
        <v>545.29999999999995</v>
      </c>
      <c r="V279" s="100">
        <f>VLOOKUP($B279,'Analysis- Problem 5'!$B$42:$AB$72,COLUMN('Analysis- Problem 5'!U$1),FALSE)</f>
        <v>518.1</v>
      </c>
      <c r="W279" s="100">
        <f>VLOOKUP($B279,'Analysis- Problem 5'!$B$42:$AB$72,COLUMN('Analysis- Problem 5'!V$1),FALSE)</f>
        <v>545.5</v>
      </c>
      <c r="X279" s="100">
        <f>VLOOKUP($B279,'Analysis- Problem 5'!$B$42:$AB$72,COLUMN('Analysis- Problem 5'!W$1),FALSE)</f>
        <v>491.3</v>
      </c>
      <c r="Y279" s="100">
        <f>VLOOKUP($B279,'Analysis- Problem 5'!$B$42:$AB$72,COLUMN('Analysis- Problem 5'!X$1),FALSE)</f>
        <v>509.1</v>
      </c>
      <c r="Z279" s="100">
        <f>VLOOKUP($B279,'Analysis- Problem 5'!$B$42:$AB$72,COLUMN('Analysis- Problem 5'!Y$1),FALSE)</f>
        <v>523.9</v>
      </c>
      <c r="AA279" s="100">
        <f>VLOOKUP($B279,'Analysis- Problem 5'!$B$42:$AB$72,COLUMN('Analysis- Problem 5'!Z$1),FALSE)</f>
        <v>535.79999999999995</v>
      </c>
      <c r="AB279" s="100">
        <f>VLOOKUP($B279,'Analysis- Problem 5'!$B$42:$AB$72,COLUMN('Analysis- Problem 5'!AA$1),FALSE)</f>
        <v>518.20000000000005</v>
      </c>
      <c r="AC279" s="47">
        <v>80.92</v>
      </c>
    </row>
    <row r="280" spans="2:29" x14ac:dyDescent="0.3">
      <c r="B280" s="47" t="s">
        <v>276</v>
      </c>
      <c r="C280" s="100">
        <f>VLOOKUP($B280,'Analysis- Problem 5'!$B$42:$AB$72,COLUMN('Analysis- Problem 5'!B$1),FALSE)</f>
        <v>523.29999999999995</v>
      </c>
      <c r="D280" s="100">
        <f>VLOOKUP($B280,'Analysis- Problem 5'!$B$42:$AB$72,COLUMN('Analysis- Problem 5'!C$1),FALSE)</f>
        <v>625.1</v>
      </c>
      <c r="E280" s="100">
        <f>VLOOKUP($B280,'Analysis- Problem 5'!$B$42:$AB$72,COLUMN('Analysis- Problem 5'!D$1),FALSE)</f>
        <v>526.29999999999995</v>
      </c>
      <c r="F280" s="100">
        <f>VLOOKUP($B280,'Analysis- Problem 5'!$B$42:$AB$72,COLUMN('Analysis- Problem 5'!E$1),FALSE)</f>
        <v>532.20000000000005</v>
      </c>
      <c r="G280" s="100">
        <f>VLOOKUP($B280,'Analysis- Problem 5'!$B$42:$AB$72,COLUMN('Analysis- Problem 5'!F$1),FALSE)</f>
        <v>534.9</v>
      </c>
      <c r="H280" s="100">
        <f>VLOOKUP($B280,'Analysis- Problem 5'!$B$42:$AB$72,COLUMN('Analysis- Problem 5'!G$1),FALSE)</f>
        <v>508.8</v>
      </c>
      <c r="I280" s="100">
        <f>VLOOKUP($B280,'Analysis- Problem 5'!$B$42:$AB$72,COLUMN('Analysis- Problem 5'!H$1),FALSE)</f>
        <v>469.4</v>
      </c>
      <c r="J280" s="100">
        <f>VLOOKUP($B280,'Analysis- Problem 5'!$B$42:$AB$72,COLUMN('Analysis- Problem 5'!I$1),FALSE)</f>
        <v>513.6</v>
      </c>
      <c r="K280" s="100">
        <f>VLOOKUP($B280,'Analysis- Problem 5'!$B$42:$AB$72,COLUMN('Analysis- Problem 5'!J$1),FALSE)</f>
        <v>361</v>
      </c>
      <c r="L280" s="100">
        <f>VLOOKUP($B280,'Analysis- Problem 5'!$B$42:$AB$72,COLUMN('Analysis- Problem 5'!K$1),FALSE)</f>
        <v>626.59999999999991</v>
      </c>
      <c r="M280" s="100">
        <f>VLOOKUP($B280,'Analysis- Problem 5'!$B$42:$AB$72,COLUMN('Analysis- Problem 5'!L$1),FALSE)</f>
        <v>514.79999999999995</v>
      </c>
      <c r="N280" s="100">
        <f>VLOOKUP($B280,'Analysis- Problem 5'!$B$42:$AB$72,COLUMN('Analysis- Problem 5'!M$1),FALSE)</f>
        <v>579.5</v>
      </c>
      <c r="O280" s="100">
        <f>VLOOKUP($B280,'Analysis- Problem 5'!$B$42:$AB$72,COLUMN('Analysis- Problem 5'!N$1),FALSE)</f>
        <v>532.5</v>
      </c>
      <c r="P280" s="100">
        <f>VLOOKUP($B280,'Analysis- Problem 5'!$B$42:$AB$72,COLUMN('Analysis- Problem 5'!O$1),FALSE)</f>
        <v>600.5</v>
      </c>
      <c r="Q280" s="100">
        <f>VLOOKUP($B280,'Analysis- Problem 5'!$B$42:$AB$72,COLUMN('Analysis- Problem 5'!P$1),FALSE)</f>
        <v>556.5</v>
      </c>
      <c r="R280" s="100">
        <f>VLOOKUP($B280,'Analysis- Problem 5'!$B$42:$AB$72,COLUMN('Analysis- Problem 5'!Q$1),FALSE)</f>
        <v>532.70000000000005</v>
      </c>
      <c r="S280" s="100">
        <f>VLOOKUP($B280,'Analysis- Problem 5'!$B$42:$AB$72,COLUMN('Analysis- Problem 5'!R$1),FALSE)</f>
        <v>552.9</v>
      </c>
      <c r="T280" s="100">
        <f>VLOOKUP($B280,'Analysis- Problem 5'!$B$42:$AB$72,COLUMN('Analysis- Problem 5'!S$1),FALSE)</f>
        <v>520.5</v>
      </c>
      <c r="U280" s="100">
        <f>VLOOKUP($B280,'Analysis- Problem 5'!$B$42:$AB$72,COLUMN('Analysis- Problem 5'!T$1),FALSE)</f>
        <v>546.5</v>
      </c>
      <c r="V280" s="100">
        <f>VLOOKUP($B280,'Analysis- Problem 5'!$B$42:$AB$72,COLUMN('Analysis- Problem 5'!U$1),FALSE)</f>
        <v>522</v>
      </c>
      <c r="W280" s="100">
        <f>VLOOKUP($B280,'Analysis- Problem 5'!$B$42:$AB$72,COLUMN('Analysis- Problem 5'!V$1),FALSE)</f>
        <v>551.79999999999995</v>
      </c>
      <c r="X280" s="100">
        <f>VLOOKUP($B280,'Analysis- Problem 5'!$B$42:$AB$72,COLUMN('Analysis- Problem 5'!W$1),FALSE)</f>
        <v>493</v>
      </c>
      <c r="Y280" s="100">
        <f>VLOOKUP($B280,'Analysis- Problem 5'!$B$42:$AB$72,COLUMN('Analysis- Problem 5'!X$1),FALSE)</f>
        <v>511.5</v>
      </c>
      <c r="Z280" s="100">
        <f>VLOOKUP($B280,'Analysis- Problem 5'!$B$42:$AB$72,COLUMN('Analysis- Problem 5'!Y$1),FALSE)</f>
        <v>526</v>
      </c>
      <c r="AA280" s="100">
        <f>VLOOKUP($B280,'Analysis- Problem 5'!$B$42:$AB$72,COLUMN('Analysis- Problem 5'!Z$1),FALSE)</f>
        <v>543.1</v>
      </c>
      <c r="AB280" s="100">
        <f>VLOOKUP($B280,'Analysis- Problem 5'!$B$42:$AB$72,COLUMN('Analysis- Problem 5'!AA$1),FALSE)</f>
        <v>522</v>
      </c>
      <c r="AC280" s="47">
        <v>82.28</v>
      </c>
    </row>
    <row r="281" spans="2:29" x14ac:dyDescent="0.3">
      <c r="B281" s="47" t="s">
        <v>278</v>
      </c>
      <c r="C281" s="100">
        <f>VLOOKUP($B281,'Analysis- Problem 5'!$B$42:$AB$72,COLUMN('Analysis- Problem 5'!B$1),FALSE)</f>
        <v>523.4</v>
      </c>
      <c r="D281" s="100">
        <f>VLOOKUP($B281,'Analysis- Problem 5'!$B$42:$AB$72,COLUMN('Analysis- Problem 5'!C$1),FALSE)</f>
        <v>625.1</v>
      </c>
      <c r="E281" s="100">
        <f>VLOOKUP($B281,'Analysis- Problem 5'!$B$42:$AB$72,COLUMN('Analysis- Problem 5'!D$1),FALSE)</f>
        <v>526.29999999999995</v>
      </c>
      <c r="F281" s="100">
        <f>VLOOKUP($B281,'Analysis- Problem 5'!$B$42:$AB$72,COLUMN('Analysis- Problem 5'!E$1),FALSE)</f>
        <v>532.20000000000005</v>
      </c>
      <c r="G281" s="100">
        <f>VLOOKUP($B281,'Analysis- Problem 5'!$B$42:$AB$72,COLUMN('Analysis- Problem 5'!F$1),FALSE)</f>
        <v>534.70000000000005</v>
      </c>
      <c r="H281" s="100">
        <f>VLOOKUP($B281,'Analysis- Problem 5'!$B$42:$AB$72,COLUMN('Analysis- Problem 5'!G$1),FALSE)</f>
        <v>508.8</v>
      </c>
      <c r="I281" s="100">
        <f>VLOOKUP($B281,'Analysis- Problem 5'!$B$42:$AB$72,COLUMN('Analysis- Problem 5'!H$1),FALSE)</f>
        <v>469.6</v>
      </c>
      <c r="J281" s="100">
        <f>VLOOKUP($B281,'Analysis- Problem 5'!$B$42:$AB$72,COLUMN('Analysis- Problem 5'!I$1),FALSE)</f>
        <v>513.79999999999995</v>
      </c>
      <c r="K281" s="100">
        <f>VLOOKUP($B281,'Analysis- Problem 5'!$B$42:$AB$72,COLUMN('Analysis- Problem 5'!J$1),FALSE)</f>
        <v>361</v>
      </c>
      <c r="L281" s="100">
        <f>VLOOKUP($B281,'Analysis- Problem 5'!$B$42:$AB$72,COLUMN('Analysis- Problem 5'!K$1),FALSE)</f>
        <v>626.59999999999991</v>
      </c>
      <c r="M281" s="100">
        <f>VLOOKUP($B281,'Analysis- Problem 5'!$B$42:$AB$72,COLUMN('Analysis- Problem 5'!L$1),FALSE)</f>
        <v>514.79999999999995</v>
      </c>
      <c r="N281" s="100">
        <f>VLOOKUP($B281,'Analysis- Problem 5'!$B$42:$AB$72,COLUMN('Analysis- Problem 5'!M$1),FALSE)</f>
        <v>579.5</v>
      </c>
      <c r="O281" s="100">
        <f>VLOOKUP($B281,'Analysis- Problem 5'!$B$42:$AB$72,COLUMN('Analysis- Problem 5'!N$1),FALSE)</f>
        <v>532.6</v>
      </c>
      <c r="P281" s="100">
        <f>VLOOKUP($B281,'Analysis- Problem 5'!$B$42:$AB$72,COLUMN('Analysis- Problem 5'!O$1),FALSE)</f>
        <v>600.6</v>
      </c>
      <c r="Q281" s="100">
        <f>VLOOKUP($B281,'Analysis- Problem 5'!$B$42:$AB$72,COLUMN('Analysis- Problem 5'!P$1),FALSE)</f>
        <v>556.29999999999995</v>
      </c>
      <c r="R281" s="100">
        <f>VLOOKUP($B281,'Analysis- Problem 5'!$B$42:$AB$72,COLUMN('Analysis- Problem 5'!Q$1),FALSE)</f>
        <v>532.70000000000005</v>
      </c>
      <c r="S281" s="100">
        <f>VLOOKUP($B281,'Analysis- Problem 5'!$B$42:$AB$72,COLUMN('Analysis- Problem 5'!R$1),FALSE)</f>
        <v>552.9</v>
      </c>
      <c r="T281" s="100">
        <f>VLOOKUP($B281,'Analysis- Problem 5'!$B$42:$AB$72,COLUMN('Analysis- Problem 5'!S$1),FALSE)</f>
        <v>520.5</v>
      </c>
      <c r="U281" s="100">
        <f>VLOOKUP($B281,'Analysis- Problem 5'!$B$42:$AB$72,COLUMN('Analysis- Problem 5'!T$1),FALSE)</f>
        <v>545.9</v>
      </c>
      <c r="V281" s="100">
        <f>VLOOKUP($B281,'Analysis- Problem 5'!$B$42:$AB$72,COLUMN('Analysis- Problem 5'!U$1),FALSE)</f>
        <v>522</v>
      </c>
      <c r="W281" s="100">
        <f>VLOOKUP($B281,'Analysis- Problem 5'!$B$42:$AB$72,COLUMN('Analysis- Problem 5'!V$1),FALSE)</f>
        <v>551.79999999999995</v>
      </c>
      <c r="X281" s="100">
        <f>VLOOKUP($B281,'Analysis- Problem 5'!$B$42:$AB$72,COLUMN('Analysis- Problem 5'!W$1),FALSE)</f>
        <v>493</v>
      </c>
      <c r="Y281" s="100">
        <f>VLOOKUP($B281,'Analysis- Problem 5'!$B$42:$AB$72,COLUMN('Analysis- Problem 5'!X$1),FALSE)</f>
        <v>511.5</v>
      </c>
      <c r="Z281" s="100">
        <f>VLOOKUP($B281,'Analysis- Problem 5'!$B$42:$AB$72,COLUMN('Analysis- Problem 5'!Y$1),FALSE)</f>
        <v>526</v>
      </c>
      <c r="AA281" s="100">
        <f>VLOOKUP($B281,'Analysis- Problem 5'!$B$42:$AB$72,COLUMN('Analysis- Problem 5'!Z$1),FALSE)</f>
        <v>543.20000000000005</v>
      </c>
      <c r="AB281" s="100">
        <f>VLOOKUP($B281,'Analysis- Problem 5'!$B$42:$AB$72,COLUMN('Analysis- Problem 5'!AA$1),FALSE)</f>
        <v>522</v>
      </c>
      <c r="AC281" s="47">
        <v>78.540000000000006</v>
      </c>
    </row>
    <row r="282" spans="2:29" x14ac:dyDescent="0.3">
      <c r="B282" s="47" t="s">
        <v>275</v>
      </c>
      <c r="C282" s="100">
        <f>VLOOKUP($B282,'Analysis- Problem 5'!$B$42:$AB$72,COLUMN('Analysis- Problem 5'!B$1),FALSE)</f>
        <v>521.9</v>
      </c>
      <c r="D282" s="100">
        <f>VLOOKUP($B282,'Analysis- Problem 5'!$B$42:$AB$72,COLUMN('Analysis- Problem 5'!C$1),FALSE)</f>
        <v>629.9</v>
      </c>
      <c r="E282" s="100">
        <f>VLOOKUP($B282,'Analysis- Problem 5'!$B$42:$AB$72,COLUMN('Analysis- Problem 5'!D$1),FALSE)</f>
        <v>509.9</v>
      </c>
      <c r="F282" s="100">
        <f>VLOOKUP($B282,'Analysis- Problem 5'!$B$42:$AB$72,COLUMN('Analysis- Problem 5'!E$1),FALSE)</f>
        <v>535.4</v>
      </c>
      <c r="G282" s="100">
        <f>VLOOKUP($B282,'Analysis- Problem 5'!$B$42:$AB$72,COLUMN('Analysis- Problem 5'!F$1),FALSE)</f>
        <v>522.1</v>
      </c>
      <c r="H282" s="100">
        <f>VLOOKUP($B282,'Analysis- Problem 5'!$B$42:$AB$72,COLUMN('Analysis- Problem 5'!G$1),FALSE)</f>
        <v>529.20000000000005</v>
      </c>
      <c r="I282" s="100">
        <f>VLOOKUP($B282,'Analysis- Problem 5'!$B$42:$AB$72,COLUMN('Analysis- Problem 5'!H$1),FALSE)</f>
        <v>478.1</v>
      </c>
      <c r="J282" s="100">
        <f>VLOOKUP($B282,'Analysis- Problem 5'!$B$42:$AB$72,COLUMN('Analysis- Problem 5'!I$1),FALSE)</f>
        <v>520.9</v>
      </c>
      <c r="K282" s="100">
        <f>VLOOKUP($B282,'Analysis- Problem 5'!$B$42:$AB$72,COLUMN('Analysis- Problem 5'!J$1),FALSE)</f>
        <v>364.8</v>
      </c>
      <c r="L282" s="100">
        <f>VLOOKUP($B282,'Analysis- Problem 5'!$B$42:$AB$72,COLUMN('Analysis- Problem 5'!K$1),FALSE)</f>
        <v>636.20000000000005</v>
      </c>
      <c r="M282" s="100">
        <f>VLOOKUP($B282,'Analysis- Problem 5'!$B$42:$AB$72,COLUMN('Analysis- Problem 5'!L$1),FALSE)</f>
        <v>516.6</v>
      </c>
      <c r="N282" s="100">
        <f>VLOOKUP($B282,'Analysis- Problem 5'!$B$42:$AB$72,COLUMN('Analysis- Problem 5'!M$1),FALSE)</f>
        <v>581</v>
      </c>
      <c r="O282" s="100">
        <f>VLOOKUP($B282,'Analysis- Problem 5'!$B$42:$AB$72,COLUMN('Analysis- Problem 5'!N$1),FALSE)</f>
        <v>535.5</v>
      </c>
      <c r="P282" s="100">
        <f>VLOOKUP($B282,'Analysis- Problem 5'!$B$42:$AB$72,COLUMN('Analysis- Problem 5'!O$1),FALSE)</f>
        <v>603.6</v>
      </c>
      <c r="Q282" s="100">
        <f>VLOOKUP($B282,'Analysis- Problem 5'!$B$42:$AB$72,COLUMN('Analysis- Problem 5'!P$1),FALSE)</f>
        <v>558.6</v>
      </c>
      <c r="R282" s="100">
        <f>VLOOKUP($B282,'Analysis- Problem 5'!$B$42:$AB$72,COLUMN('Analysis- Problem 5'!Q$1),FALSE)</f>
        <v>534.20000000000005</v>
      </c>
      <c r="S282" s="100">
        <f>VLOOKUP($B282,'Analysis- Problem 5'!$B$42:$AB$72,COLUMN('Analysis- Problem 5'!R$1),FALSE)</f>
        <v>554.79999999999995</v>
      </c>
      <c r="T282" s="100">
        <f>VLOOKUP($B282,'Analysis- Problem 5'!$B$42:$AB$72,COLUMN('Analysis- Problem 5'!S$1),FALSE)</f>
        <v>525.59999999999991</v>
      </c>
      <c r="U282" s="100">
        <f>VLOOKUP($B282,'Analysis- Problem 5'!$B$42:$AB$72,COLUMN('Analysis- Problem 5'!T$1),FALSE)</f>
        <v>545.29999999999995</v>
      </c>
      <c r="V282" s="100">
        <f>VLOOKUP($B282,'Analysis- Problem 5'!$B$42:$AB$72,COLUMN('Analysis- Problem 5'!U$1),FALSE)</f>
        <v>523.29999999999995</v>
      </c>
      <c r="W282" s="100">
        <f>VLOOKUP($B282,'Analysis- Problem 5'!$B$42:$AB$72,COLUMN('Analysis- Problem 5'!V$1),FALSE)</f>
        <v>553.70000000000005</v>
      </c>
      <c r="X282" s="100">
        <f>VLOOKUP($B282,'Analysis- Problem 5'!$B$42:$AB$72,COLUMN('Analysis- Problem 5'!W$1),FALSE)</f>
        <v>494</v>
      </c>
      <c r="Y282" s="100">
        <f>VLOOKUP($B282,'Analysis- Problem 5'!$B$42:$AB$72,COLUMN('Analysis- Problem 5'!X$1),FALSE)</f>
        <v>512.70000000000005</v>
      </c>
      <c r="Z282" s="100">
        <f>VLOOKUP($B282,'Analysis- Problem 5'!$B$42:$AB$72,COLUMN('Analysis- Problem 5'!Y$1),FALSE)</f>
        <v>530</v>
      </c>
      <c r="AA282" s="100">
        <f>VLOOKUP($B282,'Analysis- Problem 5'!$B$42:$AB$72,COLUMN('Analysis- Problem 5'!Z$1),FALSE)</f>
        <v>552.20000000000005</v>
      </c>
      <c r="AB282" s="100">
        <f>VLOOKUP($B282,'Analysis- Problem 5'!$B$42:$AB$72,COLUMN('Analysis- Problem 5'!AA$1),FALSE)</f>
        <v>524.79999999999995</v>
      </c>
      <c r="AC282" s="47">
        <v>79.216541545454504</v>
      </c>
    </row>
    <row r="283" spans="2:29" x14ac:dyDescent="0.3">
      <c r="B283" s="47" t="s">
        <v>279</v>
      </c>
      <c r="C283" s="100">
        <f>VLOOKUP($B283,'Analysis- Problem 5'!$B$42:$AB$72,COLUMN('Analysis- Problem 5'!B$1),FALSE)</f>
        <v>521.6</v>
      </c>
      <c r="D283" s="100">
        <f>VLOOKUP($B283,'Analysis- Problem 5'!$B$42:$AB$72,COLUMN('Analysis- Problem 5'!C$1),FALSE)</f>
        <v>645.20000000000005</v>
      </c>
      <c r="E283" s="100">
        <f>VLOOKUP($B283,'Analysis- Problem 5'!$B$42:$AB$72,COLUMN('Analysis- Problem 5'!D$1),FALSE)</f>
        <v>520.9</v>
      </c>
      <c r="F283" s="100">
        <f>VLOOKUP($B283,'Analysis- Problem 5'!$B$42:$AB$72,COLUMN('Analysis- Problem 5'!E$1),FALSE)</f>
        <v>538.5</v>
      </c>
      <c r="G283" s="100">
        <f>VLOOKUP($B283,'Analysis- Problem 5'!$B$42:$AB$72,COLUMN('Analysis- Problem 5'!F$1),FALSE)</f>
        <v>507.7</v>
      </c>
      <c r="H283" s="100">
        <f>VLOOKUP($B283,'Analysis- Problem 5'!$B$42:$AB$72,COLUMN('Analysis- Problem 5'!G$1),FALSE)</f>
        <v>517</v>
      </c>
      <c r="I283" s="100">
        <f>VLOOKUP($B283,'Analysis- Problem 5'!$B$42:$AB$72,COLUMN('Analysis- Problem 5'!H$1),FALSE)</f>
        <v>494.7</v>
      </c>
      <c r="J283" s="100">
        <f>VLOOKUP($B283,'Analysis- Problem 5'!$B$42:$AB$72,COLUMN('Analysis- Problem 5'!I$1),FALSE)</f>
        <v>527.4</v>
      </c>
      <c r="K283" s="100">
        <f>VLOOKUP($B283,'Analysis- Problem 5'!$B$42:$AB$72,COLUMN('Analysis- Problem 5'!J$1),FALSE)</f>
        <v>368.8</v>
      </c>
      <c r="L283" s="100">
        <f>VLOOKUP($B283,'Analysis- Problem 5'!$B$42:$AB$72,COLUMN('Analysis- Problem 5'!K$1),FALSE)</f>
        <v>650.9</v>
      </c>
      <c r="M283" s="100">
        <f>VLOOKUP($B283,'Analysis- Problem 5'!$B$42:$AB$72,COLUMN('Analysis- Problem 5'!L$1),FALSE)</f>
        <v>518</v>
      </c>
      <c r="N283" s="100">
        <f>VLOOKUP($B283,'Analysis- Problem 5'!$B$42:$AB$72,COLUMN('Analysis- Problem 5'!M$1),FALSE)</f>
        <v>583</v>
      </c>
      <c r="O283" s="100">
        <f>VLOOKUP($B283,'Analysis- Problem 5'!$B$42:$AB$72,COLUMN('Analysis- Problem 5'!N$1),FALSE)</f>
        <v>539</v>
      </c>
      <c r="P283" s="100">
        <f>VLOOKUP($B283,'Analysis- Problem 5'!$B$42:$AB$72,COLUMN('Analysis- Problem 5'!O$1),FALSE)</f>
        <v>605.1</v>
      </c>
      <c r="Q283" s="100">
        <f>VLOOKUP($B283,'Analysis- Problem 5'!$B$42:$AB$72,COLUMN('Analysis- Problem 5'!P$1),FALSE)</f>
        <v>559.79999999999995</v>
      </c>
      <c r="R283" s="100">
        <f>VLOOKUP($B283,'Analysis- Problem 5'!$B$42:$AB$72,COLUMN('Analysis- Problem 5'!Q$1),FALSE)</f>
        <v>535.70000000000005</v>
      </c>
      <c r="S283" s="100">
        <f>VLOOKUP($B283,'Analysis- Problem 5'!$B$42:$AB$72,COLUMN('Analysis- Problem 5'!R$1),FALSE)</f>
        <v>556.29999999999995</v>
      </c>
      <c r="T283" s="100">
        <f>VLOOKUP($B283,'Analysis- Problem 5'!$B$42:$AB$72,COLUMN('Analysis- Problem 5'!S$1),FALSE)</f>
        <v>526.79999999999995</v>
      </c>
      <c r="U283" s="100">
        <f>VLOOKUP($B283,'Analysis- Problem 5'!$B$42:$AB$72,COLUMN('Analysis- Problem 5'!T$1),FALSE)</f>
        <v>548.70000000000005</v>
      </c>
      <c r="V283" s="100">
        <f>VLOOKUP($B283,'Analysis- Problem 5'!$B$42:$AB$72,COLUMN('Analysis- Problem 5'!U$1),FALSE)</f>
        <v>525.1</v>
      </c>
      <c r="W283" s="100">
        <f>VLOOKUP($B283,'Analysis- Problem 5'!$B$42:$AB$72,COLUMN('Analysis- Problem 5'!V$1),FALSE)</f>
        <v>555.70000000000005</v>
      </c>
      <c r="X283" s="100">
        <f>VLOOKUP($B283,'Analysis- Problem 5'!$B$42:$AB$72,COLUMN('Analysis- Problem 5'!W$1),FALSE)</f>
        <v>494.9</v>
      </c>
      <c r="Y283" s="100">
        <f>VLOOKUP($B283,'Analysis- Problem 5'!$B$42:$AB$72,COLUMN('Analysis- Problem 5'!X$1),FALSE)</f>
        <v>514.20000000000005</v>
      </c>
      <c r="Z283" s="100">
        <f>VLOOKUP($B283,'Analysis- Problem 5'!$B$42:$AB$72,COLUMN('Analysis- Problem 5'!Y$1),FALSE)</f>
        <v>532.20000000000005</v>
      </c>
      <c r="AA283" s="100">
        <f>VLOOKUP($B283,'Analysis- Problem 5'!$B$42:$AB$72,COLUMN('Analysis- Problem 5'!Z$1),FALSE)</f>
        <v>555.70000000000005</v>
      </c>
      <c r="AB283" s="100">
        <f>VLOOKUP($B283,'Analysis- Problem 5'!$B$42:$AB$72,COLUMN('Analysis- Problem 5'!AA$1),FALSE)</f>
        <v>526.79999999999995</v>
      </c>
      <c r="AC283" s="47">
        <v>81.621881399999992</v>
      </c>
    </row>
    <row r="284" spans="2:29" x14ac:dyDescent="0.3">
      <c r="B284" s="44" t="s">
        <v>524</v>
      </c>
      <c r="C284" s="88">
        <f t="shared" ref="C284:AB284" si="7">CORREL(C255:C283,$AC$255:$AC$283)</f>
        <v>0.26764502660050254</v>
      </c>
      <c r="D284" s="88">
        <f t="shared" si="7"/>
        <v>0.77994566161817047</v>
      </c>
      <c r="E284" s="88">
        <f t="shared" si="7"/>
        <v>-0.19314810468130705</v>
      </c>
      <c r="F284" s="88">
        <f t="shared" si="7"/>
        <v>0.36432373060508794</v>
      </c>
      <c r="G284" s="88">
        <f t="shared" si="7"/>
        <v>0.81211697119176385</v>
      </c>
      <c r="H284" s="88">
        <f t="shared" si="7"/>
        <v>0.47074267866786434</v>
      </c>
      <c r="I284" s="88">
        <f t="shared" si="7"/>
        <v>0.36545292454700468</v>
      </c>
      <c r="J284" s="88">
        <f t="shared" si="7"/>
        <v>0.17318060067214272</v>
      </c>
      <c r="K284" s="88">
        <f t="shared" si="7"/>
        <v>0.52973448444603499</v>
      </c>
      <c r="L284" s="88">
        <f t="shared" si="7"/>
        <v>0.34931775231587159</v>
      </c>
      <c r="M284" s="88">
        <f t="shared" si="7"/>
        <v>0.55890763985467296</v>
      </c>
      <c r="N284" s="88">
        <f t="shared" si="7"/>
        <v>0.49356235876555532</v>
      </c>
      <c r="O284" s="88">
        <f t="shared" si="7"/>
        <v>0.58842341937524489</v>
      </c>
      <c r="P284" s="88">
        <f t="shared" si="7"/>
        <v>0.39904898988486565</v>
      </c>
      <c r="Q284" s="88">
        <f t="shared" si="7"/>
        <v>0.52786674137643319</v>
      </c>
      <c r="R284" s="88">
        <f t="shared" si="7"/>
        <v>0.5533170529836311</v>
      </c>
      <c r="S284" s="88">
        <f t="shared" si="7"/>
        <v>0.53186481046411005</v>
      </c>
      <c r="T284" s="88">
        <f t="shared" si="7"/>
        <v>0.43881839923787513</v>
      </c>
      <c r="U284" s="88">
        <f t="shared" si="7"/>
        <v>0.57809418626408549</v>
      </c>
      <c r="V284" s="88">
        <f t="shared" si="7"/>
        <v>0.51662798869996973</v>
      </c>
      <c r="W284" s="88">
        <f t="shared" si="7"/>
        <v>0.48589482001527445</v>
      </c>
      <c r="X284" s="88">
        <f t="shared" si="7"/>
        <v>0.67608069319071173</v>
      </c>
      <c r="Y284" s="88">
        <f t="shared" si="7"/>
        <v>0.59770142384935065</v>
      </c>
      <c r="Z284" s="88">
        <f t="shared" si="7"/>
        <v>0.45135827915327414</v>
      </c>
      <c r="AA284" s="88">
        <f t="shared" si="7"/>
        <v>0.40712901321904149</v>
      </c>
      <c r="AB284" s="88">
        <f t="shared" si="7"/>
        <v>0.54434010276088096</v>
      </c>
      <c r="AC284" s="48"/>
    </row>
    <row r="311" spans="2:10" x14ac:dyDescent="0.3">
      <c r="B311" s="104" t="s">
        <v>280</v>
      </c>
      <c r="C311" s="104"/>
      <c r="D311" s="104"/>
      <c r="E311" s="104"/>
      <c r="F311" s="104"/>
      <c r="G311" s="104"/>
      <c r="H311" s="104"/>
      <c r="I311" s="104"/>
      <c r="J311" s="104"/>
    </row>
    <row r="312" spans="2:10" x14ac:dyDescent="0.3">
      <c r="B312" s="124" t="s">
        <v>536</v>
      </c>
      <c r="C312" s="125"/>
      <c r="D312" s="125"/>
      <c r="E312" s="125"/>
      <c r="F312" s="125"/>
      <c r="G312" s="125"/>
      <c r="H312" s="125"/>
      <c r="I312" s="125"/>
      <c r="J312" s="126"/>
    </row>
    <row r="313" spans="2:10" x14ac:dyDescent="0.3">
      <c r="B313" s="105" t="s">
        <v>532</v>
      </c>
      <c r="C313" s="106"/>
      <c r="D313" s="106"/>
      <c r="E313" s="106"/>
      <c r="F313" s="106"/>
      <c r="G313" s="106"/>
      <c r="H313" s="106"/>
      <c r="I313" s="106"/>
      <c r="J313" s="107"/>
    </row>
    <row r="314" spans="2:10" x14ac:dyDescent="0.3">
      <c r="B314" s="105" t="s">
        <v>544</v>
      </c>
      <c r="C314" s="106"/>
      <c r="D314" s="106"/>
      <c r="E314" s="106"/>
      <c r="F314" s="106"/>
      <c r="G314" s="106"/>
      <c r="H314" s="106"/>
      <c r="I314" s="106"/>
      <c r="J314" s="107"/>
    </row>
    <row r="315" spans="2:10" x14ac:dyDescent="0.3">
      <c r="B315" s="105" t="s">
        <v>533</v>
      </c>
      <c r="C315" s="106"/>
      <c r="D315" s="106"/>
      <c r="E315" s="106"/>
      <c r="F315" s="106"/>
      <c r="G315" s="106"/>
      <c r="H315" s="106"/>
      <c r="I315" s="106"/>
      <c r="J315" s="107"/>
    </row>
    <row r="316" spans="2:10" x14ac:dyDescent="0.3">
      <c r="B316" s="105" t="s">
        <v>534</v>
      </c>
      <c r="C316" s="106"/>
      <c r="D316" s="106"/>
      <c r="E316" s="106"/>
      <c r="F316" s="106"/>
      <c r="G316" s="106"/>
      <c r="H316" s="106"/>
      <c r="I316" s="106"/>
      <c r="J316" s="107"/>
    </row>
    <row r="317" spans="2:10" x14ac:dyDescent="0.3">
      <c r="B317" s="108" t="s">
        <v>535</v>
      </c>
      <c r="C317" s="109"/>
      <c r="D317" s="109"/>
      <c r="E317" s="109"/>
      <c r="F317" s="109"/>
      <c r="G317" s="109"/>
      <c r="H317" s="109"/>
      <c r="I317" s="109"/>
      <c r="J317" s="110"/>
    </row>
  </sheetData>
  <mergeCells count="41">
    <mergeCell ref="B316:J316"/>
    <mergeCell ref="B317:J317"/>
    <mergeCell ref="B311:J311"/>
    <mergeCell ref="B312:J312"/>
    <mergeCell ref="B313:J313"/>
    <mergeCell ref="B314:J314"/>
    <mergeCell ref="B315:J315"/>
    <mergeCell ref="B2:H2"/>
    <mergeCell ref="B29:H29"/>
    <mergeCell ref="B30:H30"/>
    <mergeCell ref="B73:L73"/>
    <mergeCell ref="B31:H31"/>
    <mergeCell ref="B32:H32"/>
    <mergeCell ref="B37:D37"/>
    <mergeCell ref="B23:F23"/>
    <mergeCell ref="B24:F24"/>
    <mergeCell ref="B22:F22"/>
    <mergeCell ref="B3:H3"/>
    <mergeCell ref="B74:L74"/>
    <mergeCell ref="B81:M81"/>
    <mergeCell ref="B82:M82"/>
    <mergeCell ref="B83:M83"/>
    <mergeCell ref="B84:M84"/>
    <mergeCell ref="B75:L75"/>
    <mergeCell ref="B76:L76"/>
    <mergeCell ref="B212:L212"/>
    <mergeCell ref="B211:L211"/>
    <mergeCell ref="B209:L209"/>
    <mergeCell ref="B144:J144"/>
    <mergeCell ref="B201:G201"/>
    <mergeCell ref="B202:G202"/>
    <mergeCell ref="B203:G203"/>
    <mergeCell ref="B204:G204"/>
    <mergeCell ref="B145:J145"/>
    <mergeCell ref="B146:J146"/>
    <mergeCell ref="B147:J147"/>
    <mergeCell ref="B135:I135"/>
    <mergeCell ref="B136:I136"/>
    <mergeCell ref="B137:I137"/>
    <mergeCell ref="B138:I138"/>
    <mergeCell ref="B210:L210"/>
  </mergeCells>
  <conditionalFormatting sqref="D6:D15">
    <cfRule type="colorScale" priority="9">
      <colorScale>
        <cfvo type="min"/>
        <cfvo type="percentile" val="50"/>
        <cfvo type="max"/>
        <color rgb="FFF8696B"/>
        <color rgb="FFFFEB84"/>
        <color rgb="FF63BE7B"/>
      </colorScale>
    </cfRule>
  </conditionalFormatting>
  <conditionalFormatting sqref="D40:D46">
    <cfRule type="colorScale" priority="8">
      <colorScale>
        <cfvo type="min"/>
        <cfvo type="percentile" val="50"/>
        <cfvo type="max"/>
        <color rgb="FFF8696B"/>
        <color rgb="FFFFEB84"/>
        <color rgb="FF63BE7B"/>
      </colorScale>
    </cfRule>
  </conditionalFormatting>
  <conditionalFormatting sqref="C92:O103">
    <cfRule type="colorScale" priority="6">
      <colorScale>
        <cfvo type="min"/>
        <cfvo type="percentile" val="50"/>
        <cfvo type="max"/>
        <color rgb="FFF8696B"/>
        <color rgb="FFFFEB84"/>
        <color rgb="FF63BE7B"/>
      </colorScale>
    </cfRule>
  </conditionalFormatting>
  <conditionalFormatting sqref="G155:G176">
    <cfRule type="colorScale" priority="4">
      <colorScale>
        <cfvo type="min"/>
        <cfvo type="percentile" val="50"/>
        <cfvo type="max"/>
        <color rgb="FFF8696B"/>
        <color rgb="FFFFEB84"/>
        <color rgb="FF63BE7B"/>
      </colorScale>
    </cfRule>
  </conditionalFormatting>
  <conditionalFormatting sqref="C219:C247">
    <cfRule type="colorScale" priority="3">
      <colorScale>
        <cfvo type="min"/>
        <cfvo type="percentile" val="50"/>
        <cfvo type="max"/>
        <color rgb="FFF8696B"/>
        <color rgb="FFFFEB84"/>
        <color rgb="FF63BE7B"/>
      </colorScale>
    </cfRule>
  </conditionalFormatting>
  <conditionalFormatting sqref="C284:AC284">
    <cfRule type="colorScale" priority="2">
      <colorScale>
        <cfvo type="min"/>
        <cfvo type="percentile" val="50"/>
        <cfvo type="max"/>
        <color rgb="FFF8696B"/>
        <color rgb="FFFFEB84"/>
        <color rgb="FF63BE7B"/>
      </colorScale>
    </cfRule>
  </conditionalFormatting>
  <conditionalFormatting sqref="C255:AB28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A4252-941F-412A-9A84-D4AA1695E000}">
  <dimension ref="A1:B33"/>
  <sheetViews>
    <sheetView workbookViewId="0">
      <selection activeCell="B18" sqref="B18"/>
    </sheetView>
  </sheetViews>
  <sheetFormatPr defaultRowHeight="14.4" x14ac:dyDescent="0.3"/>
  <cols>
    <col min="1" max="1" width="30.44140625" customWidth="1"/>
    <col min="2" max="2" width="52.77734375" customWidth="1"/>
  </cols>
  <sheetData>
    <row r="1" spans="1:2" x14ac:dyDescent="0.3">
      <c r="A1" s="5" t="s">
        <v>165</v>
      </c>
      <c r="B1" s="5" t="s">
        <v>166</v>
      </c>
    </row>
    <row r="2" spans="1:2" x14ac:dyDescent="0.3">
      <c r="A2" s="3" t="s">
        <v>0</v>
      </c>
      <c r="B2" t="s">
        <v>167</v>
      </c>
    </row>
    <row r="3" spans="1:2" x14ac:dyDescent="0.3">
      <c r="A3" s="3" t="s">
        <v>1</v>
      </c>
      <c r="B3" t="s">
        <v>168</v>
      </c>
    </row>
    <row r="4" spans="1:2" x14ac:dyDescent="0.3">
      <c r="A4" s="3" t="s">
        <v>2</v>
      </c>
      <c r="B4" t="s">
        <v>169</v>
      </c>
    </row>
    <row r="5" spans="1:2" x14ac:dyDescent="0.3">
      <c r="A5" s="3" t="s">
        <v>3</v>
      </c>
      <c r="B5" t="s">
        <v>170</v>
      </c>
    </row>
    <row r="6" spans="1:2" x14ac:dyDescent="0.3">
      <c r="A6" s="3" t="s">
        <v>4</v>
      </c>
      <c r="B6" t="s">
        <v>171</v>
      </c>
    </row>
    <row r="7" spans="1:2" x14ac:dyDescent="0.3">
      <c r="A7" s="3" t="s">
        <v>5</v>
      </c>
      <c r="B7" t="s">
        <v>5</v>
      </c>
    </row>
    <row r="8" spans="1:2" x14ac:dyDescent="0.3">
      <c r="A8" s="3" t="s">
        <v>6</v>
      </c>
      <c r="B8" t="s">
        <v>172</v>
      </c>
    </row>
    <row r="9" spans="1:2" x14ac:dyDescent="0.3">
      <c r="A9" s="3" t="s">
        <v>7</v>
      </c>
      <c r="B9" t="s">
        <v>173</v>
      </c>
    </row>
    <row r="10" spans="1:2" x14ac:dyDescent="0.3">
      <c r="A10" s="3" t="s">
        <v>8</v>
      </c>
      <c r="B10" t="s">
        <v>8</v>
      </c>
    </row>
    <row r="11" spans="1:2" x14ac:dyDescent="0.3">
      <c r="A11" s="3" t="s">
        <v>9</v>
      </c>
      <c r="B11" t="s">
        <v>9</v>
      </c>
    </row>
    <row r="12" spans="1:2" x14ac:dyDescent="0.3">
      <c r="A12" s="3" t="s">
        <v>10</v>
      </c>
      <c r="B12" t="s">
        <v>174</v>
      </c>
    </row>
    <row r="13" spans="1:2" x14ac:dyDescent="0.3">
      <c r="A13" s="3" t="s">
        <v>11</v>
      </c>
      <c r="B13" t="s">
        <v>175</v>
      </c>
    </row>
    <row r="14" spans="1:2" x14ac:dyDescent="0.3">
      <c r="A14" s="3" t="s">
        <v>12</v>
      </c>
      <c r="B14" t="s">
        <v>12</v>
      </c>
    </row>
    <row r="15" spans="1:2" x14ac:dyDescent="0.3">
      <c r="A15" s="3" t="s">
        <v>13</v>
      </c>
      <c r="B15" t="s">
        <v>176</v>
      </c>
    </row>
    <row r="16" spans="1:2" x14ac:dyDescent="0.3">
      <c r="A16" s="3" t="s">
        <v>14</v>
      </c>
      <c r="B16" t="s">
        <v>177</v>
      </c>
    </row>
    <row r="17" spans="1:2" x14ac:dyDescent="0.3">
      <c r="A17" s="3" t="s">
        <v>15</v>
      </c>
      <c r="B17" t="s">
        <v>178</v>
      </c>
    </row>
    <row r="18" spans="1:2" x14ac:dyDescent="0.3">
      <c r="A18" s="3" t="s">
        <v>16</v>
      </c>
      <c r="B18" t="s">
        <v>179</v>
      </c>
    </row>
    <row r="19" spans="1:2" x14ac:dyDescent="0.3">
      <c r="A19" s="3" t="s">
        <v>17</v>
      </c>
      <c r="B19" t="s">
        <v>17</v>
      </c>
    </row>
    <row r="20" spans="1:2" x14ac:dyDescent="0.3">
      <c r="A20" s="3" t="s">
        <v>18</v>
      </c>
      <c r="B20" t="s">
        <v>18</v>
      </c>
    </row>
    <row r="21" spans="1:2" x14ac:dyDescent="0.3">
      <c r="A21" s="3" t="s">
        <v>19</v>
      </c>
      <c r="B21" t="s">
        <v>180</v>
      </c>
    </row>
    <row r="22" spans="1:2" x14ac:dyDescent="0.3">
      <c r="A22" s="3" t="s">
        <v>20</v>
      </c>
      <c r="B22" t="s">
        <v>181</v>
      </c>
    </row>
    <row r="23" spans="1:2" x14ac:dyDescent="0.3">
      <c r="A23" s="3" t="s">
        <v>21</v>
      </c>
      <c r="B23" s="3" t="s">
        <v>21</v>
      </c>
    </row>
    <row r="24" spans="1:2" x14ac:dyDescent="0.3">
      <c r="A24" s="3" t="s">
        <v>22</v>
      </c>
      <c r="B24" t="s">
        <v>182</v>
      </c>
    </row>
    <row r="25" spans="1:2" x14ac:dyDescent="0.3">
      <c r="A25" s="3" t="s">
        <v>23</v>
      </c>
      <c r="B25" t="s">
        <v>183</v>
      </c>
    </row>
    <row r="26" spans="1:2" x14ac:dyDescent="0.3">
      <c r="A26" s="3" t="s">
        <v>24</v>
      </c>
      <c r="B26" s="3" t="s">
        <v>24</v>
      </c>
    </row>
    <row r="27" spans="1:2" x14ac:dyDescent="0.3">
      <c r="A27" s="3" t="s">
        <v>25</v>
      </c>
      <c r="B27" t="s">
        <v>184</v>
      </c>
    </row>
    <row r="28" spans="1:2" x14ac:dyDescent="0.3">
      <c r="A28" s="3" t="s">
        <v>26</v>
      </c>
      <c r="B28" t="s">
        <v>26</v>
      </c>
    </row>
    <row r="29" spans="1:2" x14ac:dyDescent="0.3">
      <c r="A29" s="3" t="s">
        <v>27</v>
      </c>
      <c r="B29" t="s">
        <v>185</v>
      </c>
    </row>
    <row r="30" spans="1:2" x14ac:dyDescent="0.3">
      <c r="A30" s="3" t="s">
        <v>28</v>
      </c>
      <c r="B30" t="s">
        <v>186</v>
      </c>
    </row>
    <row r="31" spans="1:2" x14ac:dyDescent="0.3">
      <c r="A31" s="3" t="s">
        <v>29</v>
      </c>
      <c r="B31" t="s">
        <v>209</v>
      </c>
    </row>
    <row r="33" spans="2:2" x14ac:dyDescent="0.3">
      <c r="B33" t="s">
        <v>208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19D4F-62EF-4816-84B8-C6774F1BD504}">
  <dimension ref="B3:C289"/>
  <sheetViews>
    <sheetView topLeftCell="A25" workbookViewId="0">
      <selection activeCell="C4" sqref="C4"/>
    </sheetView>
  </sheetViews>
  <sheetFormatPr defaultRowHeight="14.4" x14ac:dyDescent="0.3"/>
  <cols>
    <col min="2" max="2" width="12.5546875" bestFit="1" customWidth="1"/>
    <col min="3" max="3" width="14.21875" bestFit="1" customWidth="1"/>
  </cols>
  <sheetData>
    <row r="3" spans="2:3" x14ac:dyDescent="0.3">
      <c r="B3" s="6" t="s">
        <v>197</v>
      </c>
      <c r="C3" t="s">
        <v>200</v>
      </c>
    </row>
    <row r="4" spans="2:3" x14ac:dyDescent="0.3">
      <c r="B4" s="7">
        <v>104</v>
      </c>
      <c r="C4" s="8">
        <v>1</v>
      </c>
    </row>
    <row r="5" spans="2:3" x14ac:dyDescent="0.3">
      <c r="B5" s="7">
        <v>104.6</v>
      </c>
      <c r="C5" s="8">
        <v>1</v>
      </c>
    </row>
    <row r="6" spans="2:3" x14ac:dyDescent="0.3">
      <c r="B6" s="7">
        <v>104.7</v>
      </c>
      <c r="C6" s="8">
        <v>1</v>
      </c>
    </row>
    <row r="7" spans="2:3" x14ac:dyDescent="0.3">
      <c r="B7" s="7">
        <v>105</v>
      </c>
      <c r="C7" s="8">
        <v>1</v>
      </c>
    </row>
    <row r="8" spans="2:3" x14ac:dyDescent="0.3">
      <c r="B8" s="7">
        <v>105.1</v>
      </c>
      <c r="C8" s="8">
        <v>1</v>
      </c>
    </row>
    <row r="9" spans="2:3" x14ac:dyDescent="0.3">
      <c r="B9" s="7">
        <v>105.3</v>
      </c>
      <c r="C9" s="8">
        <v>1</v>
      </c>
    </row>
    <row r="10" spans="2:3" x14ac:dyDescent="0.3">
      <c r="B10" s="7">
        <v>105.5</v>
      </c>
      <c r="C10" s="8">
        <v>1</v>
      </c>
    </row>
    <row r="11" spans="2:3" x14ac:dyDescent="0.3">
      <c r="B11" s="7">
        <v>105.7</v>
      </c>
      <c r="C11" s="8">
        <v>1</v>
      </c>
    </row>
    <row r="12" spans="2:3" x14ac:dyDescent="0.3">
      <c r="B12" s="7">
        <v>105.8</v>
      </c>
      <c r="C12" s="8">
        <v>1</v>
      </c>
    </row>
    <row r="13" spans="2:3" x14ac:dyDescent="0.3">
      <c r="B13" s="7">
        <v>106</v>
      </c>
      <c r="C13" s="8">
        <v>1</v>
      </c>
    </row>
    <row r="14" spans="2:3" x14ac:dyDescent="0.3">
      <c r="B14" s="7">
        <v>106.1</v>
      </c>
      <c r="C14" s="8">
        <v>1</v>
      </c>
    </row>
    <row r="15" spans="2:3" x14ac:dyDescent="0.3">
      <c r="B15" s="7">
        <v>106.4</v>
      </c>
      <c r="C15" s="8">
        <v>1</v>
      </c>
    </row>
    <row r="16" spans="2:3" x14ac:dyDescent="0.3">
      <c r="B16" s="7">
        <v>106.6</v>
      </c>
      <c r="C16" s="8">
        <v>1</v>
      </c>
    </row>
    <row r="17" spans="2:3" x14ac:dyDescent="0.3">
      <c r="B17" s="7">
        <v>106.9</v>
      </c>
      <c r="C17" s="8">
        <v>1</v>
      </c>
    </row>
    <row r="18" spans="2:3" x14ac:dyDescent="0.3">
      <c r="B18" s="7">
        <v>107.2</v>
      </c>
      <c r="C18" s="8">
        <v>1</v>
      </c>
    </row>
    <row r="19" spans="2:3" x14ac:dyDescent="0.3">
      <c r="B19" s="7">
        <v>108.9</v>
      </c>
      <c r="C19" s="8">
        <v>1</v>
      </c>
    </row>
    <row r="20" spans="2:3" x14ac:dyDescent="0.3">
      <c r="B20" s="7">
        <v>109.3</v>
      </c>
      <c r="C20" s="8">
        <v>1</v>
      </c>
    </row>
    <row r="21" spans="2:3" x14ac:dyDescent="0.3">
      <c r="B21" s="7">
        <v>109.7</v>
      </c>
      <c r="C21" s="8">
        <v>1</v>
      </c>
    </row>
    <row r="22" spans="2:3" x14ac:dyDescent="0.3">
      <c r="B22" s="7">
        <v>110.7</v>
      </c>
      <c r="C22" s="8">
        <v>1</v>
      </c>
    </row>
    <row r="23" spans="2:3" x14ac:dyDescent="0.3">
      <c r="B23" s="7">
        <v>111</v>
      </c>
      <c r="C23" s="8">
        <v>1</v>
      </c>
    </row>
    <row r="24" spans="2:3" x14ac:dyDescent="0.3">
      <c r="B24" s="7">
        <v>111.4</v>
      </c>
      <c r="C24" s="8">
        <v>1</v>
      </c>
    </row>
    <row r="25" spans="2:3" x14ac:dyDescent="0.3">
      <c r="B25" s="7">
        <v>112.1</v>
      </c>
      <c r="C25" s="8">
        <v>1</v>
      </c>
    </row>
    <row r="26" spans="2:3" x14ac:dyDescent="0.3">
      <c r="B26" s="7">
        <v>112.4</v>
      </c>
      <c r="C26" s="8">
        <v>1</v>
      </c>
    </row>
    <row r="27" spans="2:3" x14ac:dyDescent="0.3">
      <c r="B27" s="7">
        <v>112.7</v>
      </c>
      <c r="C27" s="8">
        <v>1</v>
      </c>
    </row>
    <row r="28" spans="2:3" x14ac:dyDescent="0.3">
      <c r="B28" s="7">
        <v>112.9</v>
      </c>
      <c r="C28" s="8">
        <v>1</v>
      </c>
    </row>
    <row r="29" spans="2:3" x14ac:dyDescent="0.3">
      <c r="B29" s="7">
        <v>113.1</v>
      </c>
      <c r="C29" s="8">
        <v>1</v>
      </c>
    </row>
    <row r="30" spans="2:3" x14ac:dyDescent="0.3">
      <c r="B30" s="7">
        <v>113.2</v>
      </c>
      <c r="C30" s="8">
        <v>1</v>
      </c>
    </row>
    <row r="31" spans="2:3" x14ac:dyDescent="0.3">
      <c r="B31" s="7">
        <v>113.3</v>
      </c>
      <c r="C31" s="8">
        <v>1</v>
      </c>
    </row>
    <row r="32" spans="2:3" x14ac:dyDescent="0.3">
      <c r="B32" s="7">
        <v>113.6</v>
      </c>
      <c r="C32" s="8">
        <v>2</v>
      </c>
    </row>
    <row r="33" spans="2:3" x14ac:dyDescent="0.3">
      <c r="B33" s="7">
        <v>113.7</v>
      </c>
      <c r="C33" s="8">
        <v>2</v>
      </c>
    </row>
    <row r="34" spans="2:3" x14ac:dyDescent="0.3">
      <c r="B34" s="7">
        <v>114</v>
      </c>
      <c r="C34" s="8">
        <v>2</v>
      </c>
    </row>
    <row r="35" spans="2:3" x14ac:dyDescent="0.3">
      <c r="B35" s="7">
        <v>114.2</v>
      </c>
      <c r="C35" s="8">
        <v>3</v>
      </c>
    </row>
    <row r="36" spans="2:3" x14ac:dyDescent="0.3">
      <c r="B36" s="7">
        <v>114.5</v>
      </c>
      <c r="C36" s="8">
        <v>1</v>
      </c>
    </row>
    <row r="37" spans="2:3" x14ac:dyDescent="0.3">
      <c r="B37" s="7">
        <v>114.6</v>
      </c>
      <c r="C37" s="8">
        <v>1</v>
      </c>
    </row>
    <row r="38" spans="2:3" x14ac:dyDescent="0.3">
      <c r="B38" s="7">
        <v>114.7</v>
      </c>
      <c r="C38" s="8">
        <v>1</v>
      </c>
    </row>
    <row r="39" spans="2:3" x14ac:dyDescent="0.3">
      <c r="B39" s="7">
        <v>114.8</v>
      </c>
      <c r="C39" s="8">
        <v>1</v>
      </c>
    </row>
    <row r="40" spans="2:3" x14ac:dyDescent="0.3">
      <c r="B40" s="7">
        <v>115</v>
      </c>
      <c r="C40" s="8">
        <v>1</v>
      </c>
    </row>
    <row r="41" spans="2:3" x14ac:dyDescent="0.3">
      <c r="B41" s="7">
        <v>115.1</v>
      </c>
      <c r="C41" s="8">
        <v>1</v>
      </c>
    </row>
    <row r="42" spans="2:3" x14ac:dyDescent="0.3">
      <c r="B42" s="7">
        <v>115.4</v>
      </c>
      <c r="C42" s="8">
        <v>1</v>
      </c>
    </row>
    <row r="43" spans="2:3" x14ac:dyDescent="0.3">
      <c r="B43" s="7">
        <v>115.5</v>
      </c>
      <c r="C43" s="8">
        <v>2</v>
      </c>
    </row>
    <row r="44" spans="2:3" x14ac:dyDescent="0.3">
      <c r="B44" s="7">
        <v>115.6</v>
      </c>
      <c r="C44" s="8">
        <v>1</v>
      </c>
    </row>
    <row r="45" spans="2:3" x14ac:dyDescent="0.3">
      <c r="B45" s="7">
        <v>115.8</v>
      </c>
      <c r="C45" s="8">
        <v>1</v>
      </c>
    </row>
    <row r="46" spans="2:3" x14ac:dyDescent="0.3">
      <c r="B46" s="7">
        <v>116</v>
      </c>
      <c r="C46" s="8">
        <v>1</v>
      </c>
    </row>
    <row r="47" spans="2:3" x14ac:dyDescent="0.3">
      <c r="B47" s="7">
        <v>116.3</v>
      </c>
      <c r="C47" s="8">
        <v>1</v>
      </c>
    </row>
    <row r="48" spans="2:3" x14ac:dyDescent="0.3">
      <c r="B48" s="7">
        <v>116.4</v>
      </c>
      <c r="C48" s="8">
        <v>1</v>
      </c>
    </row>
    <row r="49" spans="2:3" x14ac:dyDescent="0.3">
      <c r="B49" s="7">
        <v>116.7</v>
      </c>
      <c r="C49" s="8">
        <v>1</v>
      </c>
    </row>
    <row r="50" spans="2:3" x14ac:dyDescent="0.3">
      <c r="B50" s="7">
        <v>117</v>
      </c>
      <c r="C50" s="8">
        <v>1</v>
      </c>
    </row>
    <row r="51" spans="2:3" x14ac:dyDescent="0.3">
      <c r="B51" s="7">
        <v>117.4</v>
      </c>
      <c r="C51" s="8">
        <v>1</v>
      </c>
    </row>
    <row r="52" spans="2:3" x14ac:dyDescent="0.3">
      <c r="B52" s="7">
        <v>118.4</v>
      </c>
      <c r="C52" s="8">
        <v>1</v>
      </c>
    </row>
    <row r="53" spans="2:3" x14ac:dyDescent="0.3">
      <c r="B53" s="7">
        <v>118.5</v>
      </c>
      <c r="C53" s="8">
        <v>1</v>
      </c>
    </row>
    <row r="54" spans="2:3" x14ac:dyDescent="0.3">
      <c r="B54" s="7">
        <v>118.7</v>
      </c>
      <c r="C54" s="8">
        <v>1</v>
      </c>
    </row>
    <row r="55" spans="2:3" x14ac:dyDescent="0.3">
      <c r="B55" s="7">
        <v>118.9</v>
      </c>
      <c r="C55" s="8">
        <v>1</v>
      </c>
    </row>
    <row r="56" spans="2:3" x14ac:dyDescent="0.3">
      <c r="B56" s="7">
        <v>119</v>
      </c>
      <c r="C56" s="8">
        <v>1</v>
      </c>
    </row>
    <row r="57" spans="2:3" x14ac:dyDescent="0.3">
      <c r="B57" s="7">
        <v>119.1</v>
      </c>
      <c r="C57" s="8">
        <v>2</v>
      </c>
    </row>
    <row r="58" spans="2:3" x14ac:dyDescent="0.3">
      <c r="B58" s="7">
        <v>119.2</v>
      </c>
      <c r="C58" s="8">
        <v>2</v>
      </c>
    </row>
    <row r="59" spans="2:3" x14ac:dyDescent="0.3">
      <c r="B59" s="7">
        <v>119.4</v>
      </c>
      <c r="C59" s="8">
        <v>1</v>
      </c>
    </row>
    <row r="60" spans="2:3" x14ac:dyDescent="0.3">
      <c r="B60" s="7">
        <v>119.5</v>
      </c>
      <c r="C60" s="8">
        <v>2</v>
      </c>
    </row>
    <row r="61" spans="2:3" x14ac:dyDescent="0.3">
      <c r="B61" s="7">
        <v>119.7</v>
      </c>
      <c r="C61" s="8">
        <v>2</v>
      </c>
    </row>
    <row r="62" spans="2:3" x14ac:dyDescent="0.3">
      <c r="B62" s="7">
        <v>119.9</v>
      </c>
      <c r="C62" s="8">
        <v>1</v>
      </c>
    </row>
    <row r="63" spans="2:3" x14ac:dyDescent="0.3">
      <c r="B63" s="7">
        <v>120.1</v>
      </c>
      <c r="C63" s="8">
        <v>3</v>
      </c>
    </row>
    <row r="64" spans="2:3" x14ac:dyDescent="0.3">
      <c r="B64" s="7">
        <v>120.2</v>
      </c>
      <c r="C64" s="8">
        <v>1</v>
      </c>
    </row>
    <row r="65" spans="2:3" x14ac:dyDescent="0.3">
      <c r="B65" s="7">
        <v>120.3</v>
      </c>
      <c r="C65" s="8">
        <v>3</v>
      </c>
    </row>
    <row r="66" spans="2:3" x14ac:dyDescent="0.3">
      <c r="B66" s="7">
        <v>120.6</v>
      </c>
      <c r="C66" s="8">
        <v>1</v>
      </c>
    </row>
    <row r="67" spans="2:3" x14ac:dyDescent="0.3">
      <c r="B67" s="7">
        <v>120.7</v>
      </c>
      <c r="C67" s="8">
        <v>3</v>
      </c>
    </row>
    <row r="68" spans="2:3" x14ac:dyDescent="0.3">
      <c r="B68" s="7">
        <v>120.9</v>
      </c>
      <c r="C68" s="8">
        <v>1</v>
      </c>
    </row>
    <row r="69" spans="2:3" x14ac:dyDescent="0.3">
      <c r="B69" s="7">
        <v>121</v>
      </c>
      <c r="C69" s="8">
        <v>1</v>
      </c>
    </row>
    <row r="70" spans="2:3" x14ac:dyDescent="0.3">
      <c r="B70" s="7">
        <v>121.1</v>
      </c>
      <c r="C70" s="8">
        <v>2</v>
      </c>
    </row>
    <row r="71" spans="2:3" x14ac:dyDescent="0.3">
      <c r="B71" s="7">
        <v>121.5</v>
      </c>
      <c r="C71" s="8">
        <v>1</v>
      </c>
    </row>
    <row r="72" spans="2:3" x14ac:dyDescent="0.3">
      <c r="B72" s="7">
        <v>121.6</v>
      </c>
      <c r="C72" s="8">
        <v>1</v>
      </c>
    </row>
    <row r="73" spans="2:3" x14ac:dyDescent="0.3">
      <c r="B73" s="7">
        <v>121.7</v>
      </c>
      <c r="C73" s="8">
        <v>1</v>
      </c>
    </row>
    <row r="74" spans="2:3" x14ac:dyDescent="0.3">
      <c r="B74" s="7">
        <v>122.4</v>
      </c>
      <c r="C74" s="8">
        <v>2</v>
      </c>
    </row>
    <row r="75" spans="2:3" x14ac:dyDescent="0.3">
      <c r="B75" s="7">
        <v>123</v>
      </c>
      <c r="C75" s="8">
        <v>1</v>
      </c>
    </row>
    <row r="76" spans="2:3" x14ac:dyDescent="0.3">
      <c r="B76" s="7">
        <v>123.2</v>
      </c>
      <c r="C76" s="8">
        <v>1</v>
      </c>
    </row>
    <row r="77" spans="2:3" x14ac:dyDescent="0.3">
      <c r="B77" s="7">
        <v>123.5</v>
      </c>
      <c r="C77" s="8">
        <v>1</v>
      </c>
    </row>
    <row r="78" spans="2:3" x14ac:dyDescent="0.3">
      <c r="B78" s="7">
        <v>123.6</v>
      </c>
      <c r="C78" s="8">
        <v>1</v>
      </c>
    </row>
    <row r="79" spans="2:3" x14ac:dyDescent="0.3">
      <c r="B79" s="7">
        <v>123.8</v>
      </c>
      <c r="C79" s="8">
        <v>2</v>
      </c>
    </row>
    <row r="80" spans="2:3" x14ac:dyDescent="0.3">
      <c r="B80" s="7">
        <v>124</v>
      </c>
      <c r="C80" s="8">
        <v>1</v>
      </c>
    </row>
    <row r="81" spans="2:3" x14ac:dyDescent="0.3">
      <c r="B81" s="7">
        <v>124.1</v>
      </c>
      <c r="C81" s="8">
        <v>1</v>
      </c>
    </row>
    <row r="82" spans="2:3" x14ac:dyDescent="0.3">
      <c r="B82" s="7">
        <v>124.2</v>
      </c>
      <c r="C82" s="8">
        <v>2</v>
      </c>
    </row>
    <row r="83" spans="2:3" x14ac:dyDescent="0.3">
      <c r="B83" s="7">
        <v>124.6</v>
      </c>
      <c r="C83" s="8">
        <v>1</v>
      </c>
    </row>
    <row r="84" spans="2:3" x14ac:dyDescent="0.3">
      <c r="B84" s="7">
        <v>124.7</v>
      </c>
      <c r="C84" s="8">
        <v>1</v>
      </c>
    </row>
    <row r="85" spans="2:3" x14ac:dyDescent="0.3">
      <c r="B85" s="7">
        <v>124.8</v>
      </c>
      <c r="C85" s="8">
        <v>1</v>
      </c>
    </row>
    <row r="86" spans="2:3" x14ac:dyDescent="0.3">
      <c r="B86" s="7">
        <v>125.3</v>
      </c>
      <c r="C86" s="8">
        <v>1</v>
      </c>
    </row>
    <row r="87" spans="2:3" x14ac:dyDescent="0.3">
      <c r="B87" s="7">
        <v>125.4</v>
      </c>
      <c r="C87" s="8">
        <v>1</v>
      </c>
    </row>
    <row r="88" spans="2:3" x14ac:dyDescent="0.3">
      <c r="B88" s="7">
        <v>126</v>
      </c>
      <c r="C88" s="8">
        <v>2</v>
      </c>
    </row>
    <row r="89" spans="2:3" x14ac:dyDescent="0.3">
      <c r="B89" s="7">
        <v>126.1</v>
      </c>
      <c r="C89" s="8">
        <v>3</v>
      </c>
    </row>
    <row r="90" spans="2:3" x14ac:dyDescent="0.3">
      <c r="B90" s="7">
        <v>126.3</v>
      </c>
      <c r="C90" s="8">
        <v>1</v>
      </c>
    </row>
    <row r="91" spans="2:3" x14ac:dyDescent="0.3">
      <c r="B91" s="7">
        <v>126.6</v>
      </c>
      <c r="C91" s="8">
        <v>2</v>
      </c>
    </row>
    <row r="92" spans="2:3" x14ac:dyDescent="0.3">
      <c r="B92" s="7">
        <v>127</v>
      </c>
      <c r="C92" s="8">
        <v>1</v>
      </c>
    </row>
    <row r="93" spans="2:3" x14ac:dyDescent="0.3">
      <c r="B93" s="7">
        <v>127.3</v>
      </c>
      <c r="C93" s="8">
        <v>1</v>
      </c>
    </row>
    <row r="94" spans="2:3" x14ac:dyDescent="0.3">
      <c r="B94" s="7">
        <v>127.6</v>
      </c>
      <c r="C94" s="8">
        <v>1</v>
      </c>
    </row>
    <row r="95" spans="2:3" x14ac:dyDescent="0.3">
      <c r="B95" s="7">
        <v>127.7</v>
      </c>
      <c r="C95" s="8">
        <v>1</v>
      </c>
    </row>
    <row r="96" spans="2:3" x14ac:dyDescent="0.3">
      <c r="B96" s="7">
        <v>127.8</v>
      </c>
      <c r="C96" s="8">
        <v>1</v>
      </c>
    </row>
    <row r="97" spans="2:3" x14ac:dyDescent="0.3">
      <c r="B97" s="7">
        <v>127.9</v>
      </c>
      <c r="C97" s="8">
        <v>2</v>
      </c>
    </row>
    <row r="98" spans="2:3" x14ac:dyDescent="0.3">
      <c r="B98" s="7">
        <v>128</v>
      </c>
      <c r="C98" s="8">
        <v>2</v>
      </c>
    </row>
    <row r="99" spans="2:3" x14ac:dyDescent="0.3">
      <c r="B99" s="7">
        <v>128.1</v>
      </c>
      <c r="C99" s="8">
        <v>2</v>
      </c>
    </row>
    <row r="100" spans="2:3" x14ac:dyDescent="0.3">
      <c r="B100" s="7">
        <v>128.19999999999999</v>
      </c>
      <c r="C100" s="8">
        <v>1</v>
      </c>
    </row>
    <row r="101" spans="2:3" x14ac:dyDescent="0.3">
      <c r="B101" s="7">
        <v>128.30000000000001</v>
      </c>
      <c r="C101" s="8">
        <v>1</v>
      </c>
    </row>
    <row r="102" spans="2:3" x14ac:dyDescent="0.3">
      <c r="B102" s="7">
        <v>128.4</v>
      </c>
      <c r="C102" s="8">
        <v>1</v>
      </c>
    </row>
    <row r="103" spans="2:3" x14ac:dyDescent="0.3">
      <c r="B103" s="7">
        <v>128.5</v>
      </c>
      <c r="C103" s="8">
        <v>1</v>
      </c>
    </row>
    <row r="104" spans="2:3" x14ac:dyDescent="0.3">
      <c r="B104" s="7">
        <v>128.6</v>
      </c>
      <c r="C104" s="8">
        <v>2</v>
      </c>
    </row>
    <row r="105" spans="2:3" x14ac:dyDescent="0.3">
      <c r="B105" s="7">
        <v>128.69999999999999</v>
      </c>
      <c r="C105" s="8">
        <v>1</v>
      </c>
    </row>
    <row r="106" spans="2:3" x14ac:dyDescent="0.3">
      <c r="B106" s="7">
        <v>129</v>
      </c>
      <c r="C106" s="8">
        <v>2</v>
      </c>
    </row>
    <row r="107" spans="2:3" x14ac:dyDescent="0.3">
      <c r="B107" s="7">
        <v>129.1</v>
      </c>
      <c r="C107" s="8">
        <v>1</v>
      </c>
    </row>
    <row r="108" spans="2:3" x14ac:dyDescent="0.3">
      <c r="B108" s="7">
        <v>129.30000000000001</v>
      </c>
      <c r="C108" s="8">
        <v>1</v>
      </c>
    </row>
    <row r="109" spans="2:3" x14ac:dyDescent="0.3">
      <c r="B109" s="7">
        <v>129.9</v>
      </c>
      <c r="C109" s="8">
        <v>1</v>
      </c>
    </row>
    <row r="110" spans="2:3" x14ac:dyDescent="0.3">
      <c r="B110" s="7">
        <v>130.1</v>
      </c>
      <c r="C110" s="8">
        <v>1</v>
      </c>
    </row>
    <row r="111" spans="2:3" x14ac:dyDescent="0.3">
      <c r="B111" s="7">
        <v>130.30000000000001</v>
      </c>
      <c r="C111" s="8">
        <v>2</v>
      </c>
    </row>
    <row r="112" spans="2:3" x14ac:dyDescent="0.3">
      <c r="B112" s="7">
        <v>130.4</v>
      </c>
      <c r="C112" s="8">
        <v>1</v>
      </c>
    </row>
    <row r="113" spans="2:3" x14ac:dyDescent="0.3">
      <c r="B113" s="7">
        <v>130.6</v>
      </c>
      <c r="C113" s="8">
        <v>1</v>
      </c>
    </row>
    <row r="114" spans="2:3" x14ac:dyDescent="0.3">
      <c r="B114" s="7">
        <v>130.9</v>
      </c>
      <c r="C114" s="8">
        <v>2</v>
      </c>
    </row>
    <row r="115" spans="2:3" x14ac:dyDescent="0.3">
      <c r="B115" s="7">
        <v>131.1</v>
      </c>
      <c r="C115" s="8">
        <v>3</v>
      </c>
    </row>
    <row r="116" spans="2:3" x14ac:dyDescent="0.3">
      <c r="B116" s="7">
        <v>131.19999999999999</v>
      </c>
      <c r="C116" s="8">
        <v>1</v>
      </c>
    </row>
    <row r="117" spans="2:3" x14ac:dyDescent="0.3">
      <c r="B117" s="7">
        <v>131.4</v>
      </c>
      <c r="C117" s="8">
        <v>2</v>
      </c>
    </row>
    <row r="118" spans="2:3" x14ac:dyDescent="0.3">
      <c r="B118" s="7">
        <v>131.80000000000001</v>
      </c>
      <c r="C118" s="8">
        <v>1</v>
      </c>
    </row>
    <row r="119" spans="2:3" x14ac:dyDescent="0.3">
      <c r="B119" s="7">
        <v>131.9</v>
      </c>
      <c r="C119" s="8">
        <v>1</v>
      </c>
    </row>
    <row r="120" spans="2:3" x14ac:dyDescent="0.3">
      <c r="B120" s="7">
        <v>132</v>
      </c>
      <c r="C120" s="8">
        <v>1</v>
      </c>
    </row>
    <row r="121" spans="2:3" x14ac:dyDescent="0.3">
      <c r="B121" s="7">
        <v>132.4</v>
      </c>
      <c r="C121" s="8">
        <v>2</v>
      </c>
    </row>
    <row r="122" spans="2:3" x14ac:dyDescent="0.3">
      <c r="B122" s="7">
        <v>132.6</v>
      </c>
      <c r="C122" s="8">
        <v>1</v>
      </c>
    </row>
    <row r="123" spans="2:3" x14ac:dyDescent="0.3">
      <c r="B123" s="7">
        <v>132.69999999999999</v>
      </c>
      <c r="C123" s="8">
        <v>1</v>
      </c>
    </row>
    <row r="124" spans="2:3" x14ac:dyDescent="0.3">
      <c r="B124" s="7">
        <v>132.80000000000001</v>
      </c>
      <c r="C124" s="8">
        <v>2</v>
      </c>
    </row>
    <row r="125" spans="2:3" x14ac:dyDescent="0.3">
      <c r="B125" s="7">
        <v>132.9</v>
      </c>
      <c r="C125" s="8">
        <v>1</v>
      </c>
    </row>
    <row r="126" spans="2:3" x14ac:dyDescent="0.3">
      <c r="B126" s="7">
        <v>133</v>
      </c>
      <c r="C126" s="8">
        <v>1</v>
      </c>
    </row>
    <row r="127" spans="2:3" x14ac:dyDescent="0.3">
      <c r="B127" s="7">
        <v>133.30000000000001</v>
      </c>
      <c r="C127" s="8">
        <v>1</v>
      </c>
    </row>
    <row r="128" spans="2:3" x14ac:dyDescent="0.3">
      <c r="B128" s="7">
        <v>133.4</v>
      </c>
      <c r="C128" s="8">
        <v>1</v>
      </c>
    </row>
    <row r="129" spans="2:3" x14ac:dyDescent="0.3">
      <c r="B129" s="7">
        <v>133.5</v>
      </c>
      <c r="C129" s="8">
        <v>2</v>
      </c>
    </row>
    <row r="130" spans="2:3" x14ac:dyDescent="0.3">
      <c r="B130" s="7">
        <v>133.6</v>
      </c>
      <c r="C130" s="8">
        <v>1</v>
      </c>
    </row>
    <row r="131" spans="2:3" x14ac:dyDescent="0.3">
      <c r="B131" s="7">
        <v>133.80000000000001</v>
      </c>
      <c r="C131" s="8">
        <v>1</v>
      </c>
    </row>
    <row r="132" spans="2:3" x14ac:dyDescent="0.3">
      <c r="B132" s="7">
        <v>133.9</v>
      </c>
      <c r="C132" s="8">
        <v>1</v>
      </c>
    </row>
    <row r="133" spans="2:3" x14ac:dyDescent="0.3">
      <c r="B133" s="7">
        <v>134</v>
      </c>
      <c r="C133" s="8">
        <v>2</v>
      </c>
    </row>
    <row r="134" spans="2:3" x14ac:dyDescent="0.3">
      <c r="B134" s="7">
        <v>134.1</v>
      </c>
      <c r="C134" s="8">
        <v>2</v>
      </c>
    </row>
    <row r="135" spans="2:3" x14ac:dyDescent="0.3">
      <c r="B135" s="7">
        <v>134.19999999999999</v>
      </c>
      <c r="C135" s="8">
        <v>1</v>
      </c>
    </row>
    <row r="136" spans="2:3" x14ac:dyDescent="0.3">
      <c r="B136" s="7">
        <v>134.80000000000001</v>
      </c>
      <c r="C136" s="8">
        <v>2</v>
      </c>
    </row>
    <row r="137" spans="2:3" x14ac:dyDescent="0.3">
      <c r="B137" s="7">
        <v>135.19999999999999</v>
      </c>
      <c r="C137" s="8">
        <v>1</v>
      </c>
    </row>
    <row r="138" spans="2:3" x14ac:dyDescent="0.3">
      <c r="B138" s="7">
        <v>135.4</v>
      </c>
      <c r="C138" s="8">
        <v>2</v>
      </c>
    </row>
    <row r="139" spans="2:3" x14ac:dyDescent="0.3">
      <c r="B139" s="7">
        <v>136.1</v>
      </c>
      <c r="C139" s="8">
        <v>1</v>
      </c>
    </row>
    <row r="140" spans="2:3" x14ac:dyDescent="0.3">
      <c r="B140" s="7">
        <v>136.19999999999999</v>
      </c>
      <c r="C140" s="8">
        <v>2</v>
      </c>
    </row>
    <row r="141" spans="2:3" x14ac:dyDescent="0.3">
      <c r="B141" s="7">
        <v>136.4</v>
      </c>
      <c r="C141" s="8">
        <v>1</v>
      </c>
    </row>
    <row r="142" spans="2:3" x14ac:dyDescent="0.3">
      <c r="B142" s="7">
        <v>136.5</v>
      </c>
      <c r="C142" s="8">
        <v>1</v>
      </c>
    </row>
    <row r="143" spans="2:3" x14ac:dyDescent="0.3">
      <c r="B143" s="7">
        <v>136.9</v>
      </c>
      <c r="C143" s="8">
        <v>1</v>
      </c>
    </row>
    <row r="144" spans="2:3" x14ac:dyDescent="0.3">
      <c r="B144" s="7">
        <v>137.1</v>
      </c>
      <c r="C144" s="8">
        <v>1</v>
      </c>
    </row>
    <row r="145" spans="2:3" x14ac:dyDescent="0.3">
      <c r="B145" s="7">
        <v>137.19999999999999</v>
      </c>
      <c r="C145" s="8">
        <v>1</v>
      </c>
    </row>
    <row r="146" spans="2:3" x14ac:dyDescent="0.3">
      <c r="B146" s="7">
        <v>137.5</v>
      </c>
      <c r="C146" s="8">
        <v>1</v>
      </c>
    </row>
    <row r="147" spans="2:3" x14ac:dyDescent="0.3">
      <c r="B147" s="7">
        <v>137.6</v>
      </c>
      <c r="C147" s="8">
        <v>2</v>
      </c>
    </row>
    <row r="148" spans="2:3" x14ac:dyDescent="0.3">
      <c r="B148" s="7">
        <v>137.80000000000001</v>
      </c>
      <c r="C148" s="8">
        <v>2</v>
      </c>
    </row>
    <row r="149" spans="2:3" x14ac:dyDescent="0.3">
      <c r="B149" s="7">
        <v>138</v>
      </c>
      <c r="C149" s="8">
        <v>3</v>
      </c>
    </row>
    <row r="150" spans="2:3" x14ac:dyDescent="0.3">
      <c r="B150" s="7">
        <v>138.1</v>
      </c>
      <c r="C150" s="8">
        <v>1</v>
      </c>
    </row>
    <row r="151" spans="2:3" x14ac:dyDescent="0.3">
      <c r="B151" s="7">
        <v>138.30000000000001</v>
      </c>
      <c r="C151" s="8">
        <v>1</v>
      </c>
    </row>
    <row r="152" spans="2:3" x14ac:dyDescent="0.3">
      <c r="B152" s="7">
        <v>138.5</v>
      </c>
      <c r="C152" s="8">
        <v>2</v>
      </c>
    </row>
    <row r="153" spans="2:3" x14ac:dyDescent="0.3">
      <c r="B153" s="7">
        <v>138.6</v>
      </c>
      <c r="C153" s="8">
        <v>1</v>
      </c>
    </row>
    <row r="154" spans="2:3" x14ac:dyDescent="0.3">
      <c r="B154" s="7">
        <v>138.69999999999999</v>
      </c>
      <c r="C154" s="8">
        <v>1</v>
      </c>
    </row>
    <row r="155" spans="2:3" x14ac:dyDescent="0.3">
      <c r="B155" s="7">
        <v>138.9</v>
      </c>
      <c r="C155" s="8">
        <v>1</v>
      </c>
    </row>
    <row r="156" spans="2:3" x14ac:dyDescent="0.3">
      <c r="B156" s="7">
        <v>139</v>
      </c>
      <c r="C156" s="8">
        <v>1</v>
      </c>
    </row>
    <row r="157" spans="2:3" x14ac:dyDescent="0.3">
      <c r="B157" s="7">
        <v>139.1</v>
      </c>
      <c r="C157" s="8">
        <v>1</v>
      </c>
    </row>
    <row r="158" spans="2:3" x14ac:dyDescent="0.3">
      <c r="B158" s="7">
        <v>139.30000000000001</v>
      </c>
      <c r="C158" s="8">
        <v>1</v>
      </c>
    </row>
    <row r="159" spans="2:3" x14ac:dyDescent="0.3">
      <c r="B159" s="7">
        <v>139.5</v>
      </c>
      <c r="C159" s="8">
        <v>1</v>
      </c>
    </row>
    <row r="160" spans="2:3" x14ac:dyDescent="0.3">
      <c r="B160" s="7">
        <v>139.6</v>
      </c>
      <c r="C160" s="8">
        <v>1</v>
      </c>
    </row>
    <row r="161" spans="2:3" x14ac:dyDescent="0.3">
      <c r="B161" s="7">
        <v>139.80000000000001</v>
      </c>
      <c r="C161" s="8">
        <v>3</v>
      </c>
    </row>
    <row r="162" spans="2:3" x14ac:dyDescent="0.3">
      <c r="B162" s="7">
        <v>139.9</v>
      </c>
      <c r="C162" s="8">
        <v>1</v>
      </c>
    </row>
    <row r="163" spans="2:3" x14ac:dyDescent="0.3">
      <c r="B163" s="7">
        <v>140</v>
      </c>
      <c r="C163" s="8">
        <v>1</v>
      </c>
    </row>
    <row r="164" spans="2:3" x14ac:dyDescent="0.3">
      <c r="B164" s="7">
        <v>140.1</v>
      </c>
      <c r="C164" s="8">
        <v>1</v>
      </c>
    </row>
    <row r="165" spans="2:3" x14ac:dyDescent="0.3">
      <c r="B165" s="7">
        <v>140.19999999999999</v>
      </c>
      <c r="C165" s="8">
        <v>1</v>
      </c>
    </row>
    <row r="166" spans="2:3" x14ac:dyDescent="0.3">
      <c r="B166" s="7">
        <v>140.4</v>
      </c>
      <c r="C166" s="8">
        <v>2</v>
      </c>
    </row>
    <row r="167" spans="2:3" x14ac:dyDescent="0.3">
      <c r="B167" s="7">
        <v>140.5</v>
      </c>
      <c r="C167" s="8">
        <v>1</v>
      </c>
    </row>
    <row r="168" spans="2:3" x14ac:dyDescent="0.3">
      <c r="B168" s="7">
        <v>140.80000000000001</v>
      </c>
      <c r="C168" s="8">
        <v>2</v>
      </c>
    </row>
    <row r="169" spans="2:3" x14ac:dyDescent="0.3">
      <c r="B169" s="7">
        <v>141</v>
      </c>
      <c r="C169" s="8">
        <v>2</v>
      </c>
    </row>
    <row r="170" spans="2:3" x14ac:dyDescent="0.3">
      <c r="B170" s="7">
        <v>141.19999999999999</v>
      </c>
      <c r="C170" s="8">
        <v>1</v>
      </c>
    </row>
    <row r="171" spans="2:3" x14ac:dyDescent="0.3">
      <c r="B171" s="7">
        <v>141.5</v>
      </c>
      <c r="C171" s="8">
        <v>1</v>
      </c>
    </row>
    <row r="172" spans="2:3" x14ac:dyDescent="0.3">
      <c r="B172" s="7">
        <v>141.80000000000001</v>
      </c>
      <c r="C172" s="8">
        <v>1</v>
      </c>
    </row>
    <row r="173" spans="2:3" x14ac:dyDescent="0.3">
      <c r="B173" s="7">
        <v>141.9</v>
      </c>
      <c r="C173" s="8">
        <v>1</v>
      </c>
    </row>
    <row r="174" spans="2:3" x14ac:dyDescent="0.3">
      <c r="B174" s="7">
        <v>142</v>
      </c>
      <c r="C174" s="8">
        <v>1</v>
      </c>
    </row>
    <row r="175" spans="2:3" x14ac:dyDescent="0.3">
      <c r="B175" s="7">
        <v>142.1</v>
      </c>
      <c r="C175" s="8">
        <v>2</v>
      </c>
    </row>
    <row r="176" spans="2:3" x14ac:dyDescent="0.3">
      <c r="B176" s="7">
        <v>142.19999999999999</v>
      </c>
      <c r="C176" s="8">
        <v>1</v>
      </c>
    </row>
    <row r="177" spans="2:3" x14ac:dyDescent="0.3">
      <c r="B177" s="7">
        <v>142.4</v>
      </c>
      <c r="C177" s="8">
        <v>2</v>
      </c>
    </row>
    <row r="178" spans="2:3" x14ac:dyDescent="0.3">
      <c r="B178" s="7">
        <v>142.5</v>
      </c>
      <c r="C178" s="8">
        <v>1</v>
      </c>
    </row>
    <row r="179" spans="2:3" x14ac:dyDescent="0.3">
      <c r="B179" s="7">
        <v>142.9</v>
      </c>
      <c r="C179" s="8">
        <v>1</v>
      </c>
    </row>
    <row r="180" spans="2:3" x14ac:dyDescent="0.3">
      <c r="B180" s="7">
        <v>143.30000000000001</v>
      </c>
      <c r="C180" s="8">
        <v>1</v>
      </c>
    </row>
    <row r="181" spans="2:3" x14ac:dyDescent="0.3">
      <c r="B181" s="7">
        <v>143.6</v>
      </c>
      <c r="C181" s="8">
        <v>1</v>
      </c>
    </row>
    <row r="182" spans="2:3" x14ac:dyDescent="0.3">
      <c r="B182" s="7">
        <v>144.19999999999999</v>
      </c>
      <c r="C182" s="8">
        <v>2</v>
      </c>
    </row>
    <row r="183" spans="2:3" x14ac:dyDescent="0.3">
      <c r="B183" s="7">
        <v>144.69999999999999</v>
      </c>
      <c r="C183" s="8">
        <v>1</v>
      </c>
    </row>
    <row r="184" spans="2:3" x14ac:dyDescent="0.3">
      <c r="B184" s="7">
        <v>144.9</v>
      </c>
      <c r="C184" s="8">
        <v>1</v>
      </c>
    </row>
    <row r="185" spans="2:3" x14ac:dyDescent="0.3">
      <c r="B185" s="7">
        <v>145</v>
      </c>
      <c r="C185" s="8">
        <v>1</v>
      </c>
    </row>
    <row r="186" spans="2:3" x14ac:dyDescent="0.3">
      <c r="B186" s="7">
        <v>145.69999999999999</v>
      </c>
      <c r="C186" s="8">
        <v>1</v>
      </c>
    </row>
    <row r="187" spans="2:3" x14ac:dyDescent="0.3">
      <c r="B187" s="7">
        <v>145.80000000000001</v>
      </c>
      <c r="C187" s="8">
        <v>1</v>
      </c>
    </row>
    <row r="188" spans="2:3" x14ac:dyDescent="0.3">
      <c r="B188" s="7">
        <v>146</v>
      </c>
      <c r="C188" s="8">
        <v>1</v>
      </c>
    </row>
    <row r="189" spans="2:3" x14ac:dyDescent="0.3">
      <c r="B189" s="7">
        <v>146.69999999999999</v>
      </c>
      <c r="C189" s="8">
        <v>1</v>
      </c>
    </row>
    <row r="190" spans="2:3" x14ac:dyDescent="0.3">
      <c r="B190" s="7">
        <v>147</v>
      </c>
      <c r="C190" s="8">
        <v>1</v>
      </c>
    </row>
    <row r="191" spans="2:3" x14ac:dyDescent="0.3">
      <c r="B191" s="7">
        <v>147.19999999999999</v>
      </c>
      <c r="C191" s="8">
        <v>1</v>
      </c>
    </row>
    <row r="192" spans="2:3" x14ac:dyDescent="0.3">
      <c r="B192" s="7">
        <v>147.30000000000001</v>
      </c>
      <c r="C192" s="8">
        <v>1</v>
      </c>
    </row>
    <row r="193" spans="2:3" x14ac:dyDescent="0.3">
      <c r="B193" s="7">
        <v>147.69999999999999</v>
      </c>
      <c r="C193" s="8">
        <v>1</v>
      </c>
    </row>
    <row r="194" spans="2:3" x14ac:dyDescent="0.3">
      <c r="B194" s="7">
        <v>148.19999999999999</v>
      </c>
      <c r="C194" s="8">
        <v>1</v>
      </c>
    </row>
    <row r="195" spans="2:3" x14ac:dyDescent="0.3">
      <c r="B195" s="7">
        <v>148.30000000000001</v>
      </c>
      <c r="C195" s="8">
        <v>2</v>
      </c>
    </row>
    <row r="196" spans="2:3" x14ac:dyDescent="0.3">
      <c r="B196" s="7">
        <v>148.6</v>
      </c>
      <c r="C196" s="8">
        <v>2</v>
      </c>
    </row>
    <row r="197" spans="2:3" x14ac:dyDescent="0.3">
      <c r="B197" s="7">
        <v>149.1</v>
      </c>
      <c r="C197" s="8">
        <v>1</v>
      </c>
    </row>
    <row r="198" spans="2:3" x14ac:dyDescent="0.3">
      <c r="B198" s="7">
        <v>149.80000000000001</v>
      </c>
      <c r="C198" s="8">
        <v>1</v>
      </c>
    </row>
    <row r="199" spans="2:3" x14ac:dyDescent="0.3">
      <c r="B199" s="7">
        <v>149.9</v>
      </c>
      <c r="C199" s="8">
        <v>1</v>
      </c>
    </row>
    <row r="200" spans="2:3" x14ac:dyDescent="0.3">
      <c r="B200" s="7">
        <v>150.19999999999999</v>
      </c>
      <c r="C200" s="8">
        <v>1</v>
      </c>
    </row>
    <row r="201" spans="2:3" x14ac:dyDescent="0.3">
      <c r="B201" s="7">
        <v>150.4</v>
      </c>
      <c r="C201" s="8">
        <v>2</v>
      </c>
    </row>
    <row r="202" spans="2:3" x14ac:dyDescent="0.3">
      <c r="B202" s="7">
        <v>150.80000000000001</v>
      </c>
      <c r="C202" s="8">
        <v>2</v>
      </c>
    </row>
    <row r="203" spans="2:3" x14ac:dyDescent="0.3">
      <c r="B203" s="7">
        <v>151.80000000000001</v>
      </c>
      <c r="C203" s="8">
        <v>2</v>
      </c>
    </row>
    <row r="204" spans="2:3" x14ac:dyDescent="0.3">
      <c r="B204" s="7">
        <v>151.9</v>
      </c>
      <c r="C204" s="8">
        <v>1</v>
      </c>
    </row>
    <row r="205" spans="2:3" x14ac:dyDescent="0.3">
      <c r="B205" s="7">
        <v>152.30000000000001</v>
      </c>
      <c r="C205" s="8">
        <v>1</v>
      </c>
    </row>
    <row r="206" spans="2:3" x14ac:dyDescent="0.3">
      <c r="B206" s="7">
        <v>152.69999999999999</v>
      </c>
      <c r="C206" s="8">
        <v>2</v>
      </c>
    </row>
    <row r="207" spans="2:3" x14ac:dyDescent="0.3">
      <c r="B207" s="7">
        <v>152.9</v>
      </c>
      <c r="C207" s="8">
        <v>1</v>
      </c>
    </row>
    <row r="208" spans="2:3" x14ac:dyDescent="0.3">
      <c r="B208" s="7">
        <v>153.9</v>
      </c>
      <c r="C208" s="8">
        <v>1</v>
      </c>
    </row>
    <row r="209" spans="2:3" x14ac:dyDescent="0.3">
      <c r="B209" s="7">
        <v>154</v>
      </c>
      <c r="C209" s="8">
        <v>1</v>
      </c>
    </row>
    <row r="210" spans="2:3" x14ac:dyDescent="0.3">
      <c r="B210" s="7">
        <v>154.69999999999999</v>
      </c>
      <c r="C210" s="8">
        <v>2</v>
      </c>
    </row>
    <row r="211" spans="2:3" x14ac:dyDescent="0.3">
      <c r="B211" s="7">
        <v>155.19999999999999</v>
      </c>
      <c r="C211" s="8">
        <v>1</v>
      </c>
    </row>
    <row r="212" spans="2:3" x14ac:dyDescent="0.3">
      <c r="B212" s="7">
        <v>155.4</v>
      </c>
      <c r="C212" s="8">
        <v>1</v>
      </c>
    </row>
    <row r="213" spans="2:3" x14ac:dyDescent="0.3">
      <c r="B213" s="7">
        <v>156</v>
      </c>
      <c r="C213" s="8">
        <v>1</v>
      </c>
    </row>
    <row r="214" spans="2:3" x14ac:dyDescent="0.3">
      <c r="B214" s="7">
        <v>156.4</v>
      </c>
      <c r="C214" s="8">
        <v>1</v>
      </c>
    </row>
    <row r="215" spans="2:3" x14ac:dyDescent="0.3">
      <c r="B215" s="7">
        <v>156.5</v>
      </c>
      <c r="C215" s="8">
        <v>1</v>
      </c>
    </row>
    <row r="216" spans="2:3" x14ac:dyDescent="0.3">
      <c r="B216" s="7">
        <v>156.6</v>
      </c>
      <c r="C216" s="8">
        <v>1</v>
      </c>
    </row>
    <row r="217" spans="2:3" x14ac:dyDescent="0.3">
      <c r="B217" s="7">
        <v>156.69999999999999</v>
      </c>
      <c r="C217" s="8">
        <v>3</v>
      </c>
    </row>
    <row r="218" spans="2:3" x14ac:dyDescent="0.3">
      <c r="B218" s="7">
        <v>156.80000000000001</v>
      </c>
      <c r="C218" s="8">
        <v>1</v>
      </c>
    </row>
    <row r="219" spans="2:3" x14ac:dyDescent="0.3">
      <c r="B219" s="7">
        <v>156.9</v>
      </c>
      <c r="C219" s="8">
        <v>2</v>
      </c>
    </row>
    <row r="220" spans="2:3" x14ac:dyDescent="0.3">
      <c r="B220" s="7">
        <v>157.30000000000001</v>
      </c>
      <c r="C220" s="8">
        <v>1</v>
      </c>
    </row>
    <row r="221" spans="2:3" x14ac:dyDescent="0.3">
      <c r="B221" s="7">
        <v>157.5</v>
      </c>
      <c r="C221" s="8">
        <v>1</v>
      </c>
    </row>
    <row r="222" spans="2:3" x14ac:dyDescent="0.3">
      <c r="B222" s="7">
        <v>157.6</v>
      </c>
      <c r="C222" s="8">
        <v>1</v>
      </c>
    </row>
    <row r="223" spans="2:3" x14ac:dyDescent="0.3">
      <c r="B223" s="7">
        <v>157.80000000000001</v>
      </c>
      <c r="C223" s="8">
        <v>1</v>
      </c>
    </row>
    <row r="224" spans="2:3" x14ac:dyDescent="0.3">
      <c r="B224" s="7">
        <v>158</v>
      </c>
      <c r="C224" s="8">
        <v>1</v>
      </c>
    </row>
    <row r="225" spans="2:3" x14ac:dyDescent="0.3">
      <c r="B225" s="7">
        <v>158.4</v>
      </c>
      <c r="C225" s="8">
        <v>1</v>
      </c>
    </row>
    <row r="226" spans="2:3" x14ac:dyDescent="0.3">
      <c r="B226" s="7">
        <v>158.5</v>
      </c>
      <c r="C226" s="8">
        <v>1</v>
      </c>
    </row>
    <row r="227" spans="2:3" x14ac:dyDescent="0.3">
      <c r="B227" s="7">
        <v>158.9</v>
      </c>
      <c r="C227" s="8">
        <v>1</v>
      </c>
    </row>
    <row r="228" spans="2:3" x14ac:dyDescent="0.3">
      <c r="B228" s="7">
        <v>159.5</v>
      </c>
      <c r="C228" s="8">
        <v>1</v>
      </c>
    </row>
    <row r="229" spans="2:3" x14ac:dyDescent="0.3">
      <c r="B229" s="7">
        <v>159.80000000000001</v>
      </c>
      <c r="C229" s="8">
        <v>1</v>
      </c>
    </row>
    <row r="230" spans="2:3" x14ac:dyDescent="0.3">
      <c r="B230" s="7">
        <v>160.4</v>
      </c>
      <c r="C230" s="8">
        <v>2</v>
      </c>
    </row>
    <row r="231" spans="2:3" x14ac:dyDescent="0.3">
      <c r="B231" s="7">
        <v>160.69999999999999</v>
      </c>
      <c r="C231" s="8">
        <v>1</v>
      </c>
    </row>
    <row r="232" spans="2:3" x14ac:dyDescent="0.3">
      <c r="B232" s="7">
        <v>161.1</v>
      </c>
      <c r="C232" s="8">
        <v>1</v>
      </c>
    </row>
    <row r="233" spans="2:3" x14ac:dyDescent="0.3">
      <c r="B233" s="7">
        <v>161.30000000000001</v>
      </c>
      <c r="C233" s="8">
        <v>1</v>
      </c>
    </row>
    <row r="234" spans="2:3" x14ac:dyDescent="0.3">
      <c r="B234" s="7">
        <v>161.80000000000001</v>
      </c>
      <c r="C234" s="8">
        <v>1</v>
      </c>
    </row>
    <row r="235" spans="2:3" x14ac:dyDescent="0.3">
      <c r="B235" s="7">
        <v>162.1</v>
      </c>
      <c r="C235" s="8">
        <v>1</v>
      </c>
    </row>
    <row r="236" spans="2:3" x14ac:dyDescent="0.3">
      <c r="B236" s="7">
        <v>162.30000000000001</v>
      </c>
      <c r="C236" s="8">
        <v>2</v>
      </c>
    </row>
    <row r="237" spans="2:3" x14ac:dyDescent="0.3">
      <c r="B237" s="7">
        <v>162.5</v>
      </c>
      <c r="C237" s="8">
        <v>1</v>
      </c>
    </row>
    <row r="238" spans="2:3" x14ac:dyDescent="0.3">
      <c r="B238" s="7">
        <v>163.19999999999999</v>
      </c>
      <c r="C238" s="8">
        <v>3</v>
      </c>
    </row>
    <row r="239" spans="2:3" x14ac:dyDescent="0.3">
      <c r="B239" s="7">
        <v>163.6</v>
      </c>
      <c r="C239" s="8">
        <v>1</v>
      </c>
    </row>
    <row r="240" spans="2:3" x14ac:dyDescent="0.3">
      <c r="B240" s="7">
        <v>164</v>
      </c>
      <c r="C240" s="8">
        <v>1</v>
      </c>
    </row>
    <row r="241" spans="2:3" x14ac:dyDescent="0.3">
      <c r="B241" s="7">
        <v>164.6</v>
      </c>
      <c r="C241" s="8">
        <v>1</v>
      </c>
    </row>
    <row r="242" spans="2:3" x14ac:dyDescent="0.3">
      <c r="B242" s="7">
        <v>165</v>
      </c>
      <c r="C242" s="8">
        <v>1</v>
      </c>
    </row>
    <row r="243" spans="2:3" x14ac:dyDescent="0.3">
      <c r="B243" s="7">
        <v>165.2</v>
      </c>
      <c r="C243" s="8">
        <v>1</v>
      </c>
    </row>
    <row r="244" spans="2:3" x14ac:dyDescent="0.3">
      <c r="B244" s="7">
        <v>165.5</v>
      </c>
      <c r="C244" s="8">
        <v>2</v>
      </c>
    </row>
    <row r="245" spans="2:3" x14ac:dyDescent="0.3">
      <c r="B245" s="7">
        <v>165.6</v>
      </c>
      <c r="C245" s="8">
        <v>1</v>
      </c>
    </row>
    <row r="246" spans="2:3" x14ac:dyDescent="0.3">
      <c r="B246" s="7">
        <v>165.7</v>
      </c>
      <c r="C246" s="8">
        <v>1</v>
      </c>
    </row>
    <row r="247" spans="2:3" x14ac:dyDescent="0.3">
      <c r="B247" s="7">
        <v>166.1</v>
      </c>
      <c r="C247" s="8">
        <v>1</v>
      </c>
    </row>
    <row r="248" spans="2:3" x14ac:dyDescent="0.3">
      <c r="B248" s="7">
        <v>166.2</v>
      </c>
      <c r="C248" s="8">
        <v>1</v>
      </c>
    </row>
    <row r="249" spans="2:3" x14ac:dyDescent="0.3">
      <c r="B249" s="7">
        <v>166.3</v>
      </c>
      <c r="C249" s="8">
        <v>1</v>
      </c>
    </row>
    <row r="250" spans="2:3" x14ac:dyDescent="0.3">
      <c r="B250" s="7">
        <v>166.4</v>
      </c>
      <c r="C250" s="8">
        <v>1</v>
      </c>
    </row>
    <row r="251" spans="2:3" x14ac:dyDescent="0.3">
      <c r="B251" s="7">
        <v>166.5</v>
      </c>
      <c r="C251" s="8">
        <v>1</v>
      </c>
    </row>
    <row r="252" spans="2:3" x14ac:dyDescent="0.3">
      <c r="B252" s="7">
        <v>166.7</v>
      </c>
      <c r="C252" s="8">
        <v>2</v>
      </c>
    </row>
    <row r="253" spans="2:3" x14ac:dyDescent="0.3">
      <c r="B253" s="7">
        <v>167</v>
      </c>
      <c r="C253" s="8">
        <v>1</v>
      </c>
    </row>
    <row r="254" spans="2:3" x14ac:dyDescent="0.3">
      <c r="B254" s="7">
        <v>167.6</v>
      </c>
      <c r="C254" s="8">
        <v>1</v>
      </c>
    </row>
    <row r="255" spans="2:3" x14ac:dyDescent="0.3">
      <c r="B255" s="7">
        <v>167.7</v>
      </c>
      <c r="C255" s="8">
        <v>1</v>
      </c>
    </row>
    <row r="256" spans="2:3" x14ac:dyDescent="0.3">
      <c r="B256" s="7">
        <v>168.7</v>
      </c>
      <c r="C256" s="8">
        <v>1</v>
      </c>
    </row>
    <row r="257" spans="2:3" x14ac:dyDescent="0.3">
      <c r="B257" s="7">
        <v>169.2</v>
      </c>
      <c r="C257" s="8">
        <v>1</v>
      </c>
    </row>
    <row r="258" spans="2:3" x14ac:dyDescent="0.3">
      <c r="B258" s="7">
        <v>170.1</v>
      </c>
      <c r="C258" s="8">
        <v>1</v>
      </c>
    </row>
    <row r="259" spans="2:3" x14ac:dyDescent="0.3">
      <c r="B259" s="7">
        <v>170.8</v>
      </c>
      <c r="C259" s="8">
        <v>2</v>
      </c>
    </row>
    <row r="260" spans="2:3" x14ac:dyDescent="0.3">
      <c r="B260" s="7">
        <v>171.4</v>
      </c>
      <c r="C260" s="8">
        <v>1</v>
      </c>
    </row>
    <row r="261" spans="2:3" x14ac:dyDescent="0.3">
      <c r="B261" s="7">
        <v>171.7</v>
      </c>
      <c r="C261" s="8">
        <v>1</v>
      </c>
    </row>
    <row r="262" spans="2:3" x14ac:dyDescent="0.3">
      <c r="B262" s="7">
        <v>172.3</v>
      </c>
      <c r="C262" s="8">
        <v>1</v>
      </c>
    </row>
    <row r="263" spans="2:3" x14ac:dyDescent="0.3">
      <c r="B263" s="7">
        <v>172.5</v>
      </c>
      <c r="C263" s="8">
        <v>1</v>
      </c>
    </row>
    <row r="264" spans="2:3" x14ac:dyDescent="0.3">
      <c r="B264" s="7">
        <v>172.6</v>
      </c>
      <c r="C264" s="8">
        <v>1</v>
      </c>
    </row>
    <row r="265" spans="2:3" x14ac:dyDescent="0.3">
      <c r="B265" s="7">
        <v>173.1</v>
      </c>
      <c r="C265" s="8">
        <v>1</v>
      </c>
    </row>
    <row r="266" spans="2:3" x14ac:dyDescent="0.3">
      <c r="B266" s="7">
        <v>173.4</v>
      </c>
      <c r="C266" s="8">
        <v>1</v>
      </c>
    </row>
    <row r="267" spans="2:3" x14ac:dyDescent="0.3">
      <c r="B267" s="7">
        <v>173.6</v>
      </c>
      <c r="C267" s="8">
        <v>1</v>
      </c>
    </row>
    <row r="268" spans="2:3" x14ac:dyDescent="0.3">
      <c r="B268" s="7">
        <v>174.1</v>
      </c>
      <c r="C268" s="8">
        <v>3</v>
      </c>
    </row>
    <row r="269" spans="2:3" x14ac:dyDescent="0.3">
      <c r="B269" s="7">
        <v>174.3</v>
      </c>
      <c r="C269" s="8">
        <v>2</v>
      </c>
    </row>
    <row r="270" spans="2:3" x14ac:dyDescent="0.3">
      <c r="B270" s="7">
        <v>174.9</v>
      </c>
      <c r="C270" s="8">
        <v>1</v>
      </c>
    </row>
    <row r="271" spans="2:3" x14ac:dyDescent="0.3">
      <c r="B271" s="7">
        <v>175.3</v>
      </c>
      <c r="C271" s="8">
        <v>3</v>
      </c>
    </row>
    <row r="272" spans="2:3" x14ac:dyDescent="0.3">
      <c r="B272" s="7">
        <v>175.7</v>
      </c>
      <c r="C272" s="8">
        <v>1</v>
      </c>
    </row>
    <row r="273" spans="2:3" x14ac:dyDescent="0.3">
      <c r="B273" s="7">
        <v>176.3</v>
      </c>
      <c r="C273" s="8">
        <v>2</v>
      </c>
    </row>
    <row r="274" spans="2:3" x14ac:dyDescent="0.3">
      <c r="B274" s="7">
        <v>176.4</v>
      </c>
      <c r="C274" s="8">
        <v>1</v>
      </c>
    </row>
    <row r="275" spans="2:3" x14ac:dyDescent="0.3">
      <c r="B275" s="7">
        <v>176.5</v>
      </c>
      <c r="C275" s="8">
        <v>2</v>
      </c>
    </row>
    <row r="276" spans="2:3" x14ac:dyDescent="0.3">
      <c r="B276" s="7">
        <v>176.7</v>
      </c>
      <c r="C276" s="8">
        <v>1</v>
      </c>
    </row>
    <row r="277" spans="2:3" x14ac:dyDescent="0.3">
      <c r="B277" s="7">
        <v>177.1</v>
      </c>
      <c r="C277" s="8">
        <v>1</v>
      </c>
    </row>
    <row r="278" spans="2:3" x14ac:dyDescent="0.3">
      <c r="B278" s="7">
        <v>177.2</v>
      </c>
      <c r="C278" s="8">
        <v>2</v>
      </c>
    </row>
    <row r="279" spans="2:3" x14ac:dyDescent="0.3">
      <c r="B279" s="7">
        <v>177.4</v>
      </c>
      <c r="C279" s="8">
        <v>1</v>
      </c>
    </row>
    <row r="280" spans="2:3" x14ac:dyDescent="0.3">
      <c r="B280" s="7">
        <v>177.8</v>
      </c>
      <c r="C280" s="8">
        <v>2</v>
      </c>
    </row>
    <row r="281" spans="2:3" x14ac:dyDescent="0.3">
      <c r="B281" s="7">
        <v>177.9</v>
      </c>
      <c r="C281" s="8">
        <v>1</v>
      </c>
    </row>
    <row r="282" spans="2:3" x14ac:dyDescent="0.3">
      <c r="B282" s="7">
        <v>178</v>
      </c>
      <c r="C282" s="8">
        <v>2</v>
      </c>
    </row>
    <row r="283" spans="2:3" x14ac:dyDescent="0.3">
      <c r="B283" s="7">
        <v>178.1</v>
      </c>
      <c r="C283" s="8">
        <v>1</v>
      </c>
    </row>
    <row r="284" spans="2:3" x14ac:dyDescent="0.3">
      <c r="B284" s="7">
        <v>178.2</v>
      </c>
      <c r="C284" s="8">
        <v>1</v>
      </c>
    </row>
    <row r="285" spans="2:3" x14ac:dyDescent="0.3">
      <c r="B285" s="7">
        <v>178.8</v>
      </c>
      <c r="C285" s="8">
        <v>1</v>
      </c>
    </row>
    <row r="286" spans="2:3" x14ac:dyDescent="0.3">
      <c r="B286" s="7">
        <v>179.1</v>
      </c>
      <c r="C286" s="8">
        <v>1</v>
      </c>
    </row>
    <row r="287" spans="2:3" x14ac:dyDescent="0.3">
      <c r="B287" s="7">
        <v>179.8</v>
      </c>
      <c r="C287" s="8">
        <v>1</v>
      </c>
    </row>
    <row r="288" spans="2:3" x14ac:dyDescent="0.3">
      <c r="B288" s="7" t="s">
        <v>201</v>
      </c>
      <c r="C288" s="8">
        <v>6</v>
      </c>
    </row>
    <row r="289" spans="2:3" x14ac:dyDescent="0.3">
      <c r="B289" s="7" t="s">
        <v>198</v>
      </c>
      <c r="C289" s="8">
        <v>372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BC308-6DFB-41AA-934F-386629113939}">
  <dimension ref="A1:C101"/>
  <sheetViews>
    <sheetView topLeftCell="A31" workbookViewId="0">
      <selection activeCell="C80" sqref="C80"/>
    </sheetView>
  </sheetViews>
  <sheetFormatPr defaultRowHeight="14.4" x14ac:dyDescent="0.3"/>
  <cols>
    <col min="1" max="1" width="29.33203125" customWidth="1"/>
    <col min="2" max="2" width="32.109375" customWidth="1"/>
    <col min="3" max="3" width="55.44140625" customWidth="1"/>
  </cols>
  <sheetData>
    <row r="1" spans="1:3" x14ac:dyDescent="0.3">
      <c r="A1" t="s">
        <v>187</v>
      </c>
    </row>
    <row r="2" spans="1:3" x14ac:dyDescent="0.3">
      <c r="A2" t="s">
        <v>188</v>
      </c>
    </row>
    <row r="3" spans="1:3" x14ac:dyDescent="0.3">
      <c r="A3" t="s">
        <v>189</v>
      </c>
    </row>
    <row r="4" spans="1:3" x14ac:dyDescent="0.3">
      <c r="A4" t="s">
        <v>190</v>
      </c>
    </row>
    <row r="7" spans="1:3" x14ac:dyDescent="0.3">
      <c r="A7" s="4" t="s">
        <v>191</v>
      </c>
    </row>
    <row r="8" spans="1:3" x14ac:dyDescent="0.3">
      <c r="A8" t="s">
        <v>192</v>
      </c>
    </row>
    <row r="9" spans="1:3" x14ac:dyDescent="0.3">
      <c r="A9" t="s">
        <v>193</v>
      </c>
    </row>
    <row r="10" spans="1:3" x14ac:dyDescent="0.3">
      <c r="A10" t="s">
        <v>196</v>
      </c>
    </row>
    <row r="14" spans="1:3" x14ac:dyDescent="0.3">
      <c r="A14" s="4" t="s">
        <v>194</v>
      </c>
      <c r="B14" s="4" t="s">
        <v>195</v>
      </c>
    </row>
    <row r="15" spans="1:3" x14ac:dyDescent="0.3">
      <c r="A15" s="3" t="s">
        <v>0</v>
      </c>
      <c r="B15" t="s">
        <v>199</v>
      </c>
    </row>
    <row r="16" spans="1:3" x14ac:dyDescent="0.3">
      <c r="A16" s="3" t="s">
        <v>1</v>
      </c>
      <c r="B16" t="s">
        <v>206</v>
      </c>
      <c r="C16" s="4" t="s">
        <v>207</v>
      </c>
    </row>
    <row r="17" spans="1:3" ht="43.2" x14ac:dyDescent="0.3">
      <c r="A17" s="3" t="s">
        <v>2</v>
      </c>
      <c r="B17" s="9" t="s">
        <v>205</v>
      </c>
      <c r="C17" t="s">
        <v>238</v>
      </c>
    </row>
    <row r="18" spans="1:3" x14ac:dyDescent="0.3">
      <c r="A18" s="3" t="s">
        <v>3</v>
      </c>
      <c r="B18" t="s">
        <v>202</v>
      </c>
      <c r="C18" t="s">
        <v>239</v>
      </c>
    </row>
    <row r="19" spans="1:3" x14ac:dyDescent="0.3">
      <c r="A19" s="3" t="s">
        <v>4</v>
      </c>
      <c r="B19" t="s">
        <v>202</v>
      </c>
    </row>
    <row r="20" spans="1:3" x14ac:dyDescent="0.3">
      <c r="A20" s="3" t="s">
        <v>5</v>
      </c>
      <c r="B20" t="s">
        <v>202</v>
      </c>
      <c r="C20" s="4" t="s">
        <v>240</v>
      </c>
    </row>
    <row r="21" spans="1:3" x14ac:dyDescent="0.3">
      <c r="A21" s="3" t="s">
        <v>6</v>
      </c>
      <c r="B21" t="s">
        <v>202</v>
      </c>
      <c r="C21" t="s">
        <v>243</v>
      </c>
    </row>
    <row r="22" spans="1:3" x14ac:dyDescent="0.3">
      <c r="A22" s="3" t="s">
        <v>7</v>
      </c>
      <c r="B22" t="s">
        <v>202</v>
      </c>
      <c r="C22" t="s">
        <v>242</v>
      </c>
    </row>
    <row r="23" spans="1:3" x14ac:dyDescent="0.3">
      <c r="A23" s="3" t="s">
        <v>8</v>
      </c>
      <c r="B23" t="s">
        <v>202</v>
      </c>
    </row>
    <row r="24" spans="1:3" x14ac:dyDescent="0.3">
      <c r="A24" s="3" t="s">
        <v>9</v>
      </c>
      <c r="B24" t="s">
        <v>202</v>
      </c>
    </row>
    <row r="25" spans="1:3" x14ac:dyDescent="0.3">
      <c r="A25" s="3" t="s">
        <v>10</v>
      </c>
      <c r="B25" t="s">
        <v>202</v>
      </c>
    </row>
    <row r="26" spans="1:3" x14ac:dyDescent="0.3">
      <c r="A26" s="3" t="s">
        <v>11</v>
      </c>
      <c r="B26" t="s">
        <v>202</v>
      </c>
    </row>
    <row r="27" spans="1:3" x14ac:dyDescent="0.3">
      <c r="A27" s="3" t="s">
        <v>12</v>
      </c>
      <c r="B27" t="s">
        <v>202</v>
      </c>
    </row>
    <row r="28" spans="1:3" x14ac:dyDescent="0.3">
      <c r="A28" s="3" t="s">
        <v>13</v>
      </c>
      <c r="B28" t="s">
        <v>202</v>
      </c>
    </row>
    <row r="29" spans="1:3" x14ac:dyDescent="0.3">
      <c r="A29" s="3" t="s">
        <v>14</v>
      </c>
      <c r="B29" t="s">
        <v>202</v>
      </c>
    </row>
    <row r="30" spans="1:3" x14ac:dyDescent="0.3">
      <c r="A30" s="3" t="s">
        <v>15</v>
      </c>
      <c r="B30" t="s">
        <v>202</v>
      </c>
    </row>
    <row r="31" spans="1:3" x14ac:dyDescent="0.3">
      <c r="A31" s="3" t="s">
        <v>16</v>
      </c>
      <c r="B31" t="s">
        <v>202</v>
      </c>
    </row>
    <row r="32" spans="1:3" x14ac:dyDescent="0.3">
      <c r="A32" s="3" t="s">
        <v>17</v>
      </c>
      <c r="B32" t="s">
        <v>202</v>
      </c>
    </row>
    <row r="33" spans="1:2" x14ac:dyDescent="0.3">
      <c r="A33" s="3" t="s">
        <v>18</v>
      </c>
      <c r="B33" t="s">
        <v>202</v>
      </c>
    </row>
    <row r="34" spans="1:2" x14ac:dyDescent="0.3">
      <c r="A34" s="3" t="s">
        <v>19</v>
      </c>
      <c r="B34" t="s">
        <v>202</v>
      </c>
    </row>
    <row r="35" spans="1:2" x14ac:dyDescent="0.3">
      <c r="A35" s="3" t="s">
        <v>20</v>
      </c>
      <c r="B35" t="s">
        <v>203</v>
      </c>
    </row>
    <row r="36" spans="1:2" x14ac:dyDescent="0.3">
      <c r="A36" s="3" t="s">
        <v>21</v>
      </c>
      <c r="B36" t="s">
        <v>202</v>
      </c>
    </row>
    <row r="37" spans="1:2" x14ac:dyDescent="0.3">
      <c r="A37" s="3" t="s">
        <v>22</v>
      </c>
      <c r="B37" t="s">
        <v>202</v>
      </c>
    </row>
    <row r="38" spans="1:2" x14ac:dyDescent="0.3">
      <c r="A38" s="3" t="s">
        <v>23</v>
      </c>
      <c r="B38" t="s">
        <v>202</v>
      </c>
    </row>
    <row r="39" spans="1:2" x14ac:dyDescent="0.3">
      <c r="A39" s="3" t="s">
        <v>24</v>
      </c>
      <c r="B39" t="s">
        <v>202</v>
      </c>
    </row>
    <row r="40" spans="1:2" x14ac:dyDescent="0.3">
      <c r="A40" s="3" t="s">
        <v>25</v>
      </c>
      <c r="B40" t="s">
        <v>202</v>
      </c>
    </row>
    <row r="41" spans="1:2" x14ac:dyDescent="0.3">
      <c r="A41" s="3" t="s">
        <v>26</v>
      </c>
      <c r="B41" t="s">
        <v>202</v>
      </c>
    </row>
    <row r="42" spans="1:2" x14ac:dyDescent="0.3">
      <c r="A42" s="3" t="s">
        <v>27</v>
      </c>
      <c r="B42" t="s">
        <v>202</v>
      </c>
    </row>
    <row r="43" spans="1:2" x14ac:dyDescent="0.3">
      <c r="A43" s="3" t="s">
        <v>28</v>
      </c>
      <c r="B43" t="s">
        <v>202</v>
      </c>
    </row>
    <row r="44" spans="1:2" x14ac:dyDescent="0.3">
      <c r="A44" s="3" t="s">
        <v>29</v>
      </c>
      <c r="B44" t="s">
        <v>202</v>
      </c>
    </row>
    <row r="47" spans="1:2" x14ac:dyDescent="0.3">
      <c r="A47" s="3" t="s">
        <v>204</v>
      </c>
    </row>
    <row r="50" spans="1:2" x14ac:dyDescent="0.3">
      <c r="A50" s="4" t="s">
        <v>319</v>
      </c>
      <c r="B50" t="s">
        <v>562</v>
      </c>
    </row>
    <row r="51" spans="1:2" x14ac:dyDescent="0.3">
      <c r="B51" t="s">
        <v>561</v>
      </c>
    </row>
    <row r="52" spans="1:2" x14ac:dyDescent="0.3">
      <c r="B52" t="s">
        <v>563</v>
      </c>
    </row>
    <row r="54" spans="1:2" x14ac:dyDescent="0.3">
      <c r="B54" s="23" t="s">
        <v>469</v>
      </c>
    </row>
    <row r="55" spans="1:2" x14ac:dyDescent="0.3">
      <c r="B55" s="23" t="s">
        <v>471</v>
      </c>
    </row>
    <row r="56" spans="1:2" x14ac:dyDescent="0.3">
      <c r="B56" s="23" t="s">
        <v>564</v>
      </c>
    </row>
    <row r="57" spans="1:2" x14ac:dyDescent="0.3">
      <c r="B57" t="s">
        <v>472</v>
      </c>
    </row>
    <row r="60" spans="1:2" x14ac:dyDescent="0.3">
      <c r="A60" s="4" t="s">
        <v>320</v>
      </c>
      <c r="B60" t="s">
        <v>314</v>
      </c>
    </row>
    <row r="61" spans="1:2" x14ac:dyDescent="0.3">
      <c r="B61" t="s">
        <v>327</v>
      </c>
    </row>
    <row r="63" spans="1:2" x14ac:dyDescent="0.3">
      <c r="B63" s="23" t="s">
        <v>469</v>
      </c>
    </row>
    <row r="64" spans="1:2" x14ac:dyDescent="0.3">
      <c r="B64" s="23" t="s">
        <v>470</v>
      </c>
    </row>
    <row r="65" spans="1:3" x14ac:dyDescent="0.3">
      <c r="B65" s="23" t="s">
        <v>313</v>
      </c>
    </row>
    <row r="66" spans="1:3" x14ac:dyDescent="0.3">
      <c r="B66" t="s">
        <v>472</v>
      </c>
    </row>
    <row r="69" spans="1:3" x14ac:dyDescent="0.3">
      <c r="A69" s="4" t="s">
        <v>321</v>
      </c>
      <c r="B69" t="s">
        <v>315</v>
      </c>
    </row>
    <row r="70" spans="1:3" x14ac:dyDescent="0.3">
      <c r="B70" t="s">
        <v>317</v>
      </c>
    </row>
    <row r="71" spans="1:3" x14ac:dyDescent="0.3">
      <c r="B71" t="s">
        <v>458</v>
      </c>
    </row>
    <row r="72" spans="1:3" x14ac:dyDescent="0.3">
      <c r="B72" t="s">
        <v>316</v>
      </c>
    </row>
    <row r="73" spans="1:3" x14ac:dyDescent="0.3">
      <c r="B73" t="s">
        <v>318</v>
      </c>
    </row>
    <row r="75" spans="1:3" x14ac:dyDescent="0.3">
      <c r="B75" s="23" t="s">
        <v>469</v>
      </c>
    </row>
    <row r="76" spans="1:3" x14ac:dyDescent="0.3">
      <c r="B76" s="23" t="s">
        <v>455</v>
      </c>
      <c r="C76" s="23" t="s">
        <v>567</v>
      </c>
    </row>
    <row r="77" spans="1:3" x14ac:dyDescent="0.3">
      <c r="B77" s="23" t="s">
        <v>454</v>
      </c>
      <c r="C77" s="23" t="s">
        <v>566</v>
      </c>
    </row>
    <row r="78" spans="1:3" x14ac:dyDescent="0.3">
      <c r="B78" s="23" t="s">
        <v>456</v>
      </c>
      <c r="C78" s="23"/>
    </row>
    <row r="79" spans="1:3" x14ac:dyDescent="0.3">
      <c r="B79" t="s">
        <v>472</v>
      </c>
    </row>
    <row r="81" spans="1:2" x14ac:dyDescent="0.3">
      <c r="A81" s="4" t="s">
        <v>459</v>
      </c>
    </row>
    <row r="82" spans="1:2" x14ac:dyDescent="0.3">
      <c r="B82" t="s">
        <v>473</v>
      </c>
    </row>
    <row r="83" spans="1:2" x14ac:dyDescent="0.3">
      <c r="B83" t="s">
        <v>460</v>
      </c>
    </row>
    <row r="84" spans="1:2" x14ac:dyDescent="0.3">
      <c r="B84" t="s">
        <v>461</v>
      </c>
    </row>
    <row r="85" spans="1:2" x14ac:dyDescent="0.3">
      <c r="B85" t="s">
        <v>462</v>
      </c>
    </row>
    <row r="87" spans="1:2" x14ac:dyDescent="0.3">
      <c r="B87" s="23" t="s">
        <v>469</v>
      </c>
    </row>
    <row r="88" spans="1:2" x14ac:dyDescent="0.3">
      <c r="B88" s="23" t="s">
        <v>463</v>
      </c>
    </row>
    <row r="89" spans="1:2" x14ac:dyDescent="0.3">
      <c r="B89" s="23" t="s">
        <v>464</v>
      </c>
    </row>
    <row r="90" spans="1:2" x14ac:dyDescent="0.3">
      <c r="B90" t="s">
        <v>472</v>
      </c>
    </row>
    <row r="93" spans="1:2" x14ac:dyDescent="0.3">
      <c r="A93" s="4" t="s">
        <v>539</v>
      </c>
      <c r="B93" t="s">
        <v>540</v>
      </c>
    </row>
    <row r="94" spans="1:2" x14ac:dyDescent="0.3">
      <c r="B94" t="s">
        <v>541</v>
      </c>
    </row>
    <row r="95" spans="1:2" x14ac:dyDescent="0.3">
      <c r="B95" t="s">
        <v>542</v>
      </c>
    </row>
    <row r="97" spans="2:2" x14ac:dyDescent="0.3">
      <c r="B97" s="23" t="s">
        <v>469</v>
      </c>
    </row>
    <row r="98" spans="2:2" x14ac:dyDescent="0.3">
      <c r="B98" s="23" t="s">
        <v>543</v>
      </c>
    </row>
    <row r="99" spans="2:2" x14ac:dyDescent="0.3">
      <c r="B99" s="23" t="s">
        <v>525</v>
      </c>
    </row>
    <row r="100" spans="2:2" x14ac:dyDescent="0.3">
      <c r="B100" s="23" t="s">
        <v>526</v>
      </c>
    </row>
    <row r="101" spans="2:2" x14ac:dyDescent="0.3">
      <c r="B101" t="s">
        <v>472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C85C7-3648-4967-8ACD-48BD87C480B2}">
  <dimension ref="A1:BH373"/>
  <sheetViews>
    <sheetView workbookViewId="0">
      <selection activeCell="D2" sqref="D2"/>
    </sheetView>
  </sheetViews>
  <sheetFormatPr defaultRowHeight="14.4" x14ac:dyDescent="0.3"/>
  <cols>
    <col min="1" max="1" width="11.21875" bestFit="1" customWidth="1"/>
    <col min="2" max="2" width="6.88671875" bestFit="1" customWidth="1"/>
    <col min="3" max="4" width="13.44140625" customWidth="1"/>
    <col min="5" max="5" width="21" bestFit="1" customWidth="1"/>
    <col min="6" max="6" width="25.77734375" customWidth="1"/>
    <col min="7" max="7" width="14.77734375" bestFit="1" customWidth="1"/>
    <col min="8" max="8" width="14.77734375" hidden="1" customWidth="1"/>
    <col min="9" max="9" width="10.5546875" customWidth="1"/>
    <col min="10" max="10" width="10.5546875" hidden="1" customWidth="1"/>
    <col min="11" max="11" width="18.5546875" bestFit="1" customWidth="1"/>
    <col min="12" max="12" width="18.5546875" hidden="1" customWidth="1"/>
    <col min="13" max="13" width="13.44140625" bestFit="1" customWidth="1"/>
    <col min="14" max="14" width="13.44140625" hidden="1" customWidth="1"/>
    <col min="15" max="15" width="7.77734375" bestFit="1" customWidth="1"/>
    <col min="16" max="16" width="16.21875" hidden="1" customWidth="1"/>
    <col min="17" max="17" width="12.44140625" bestFit="1" customWidth="1"/>
    <col min="18" max="18" width="14" hidden="1" customWidth="1"/>
    <col min="19" max="19" width="20.21875" bestFit="1" customWidth="1"/>
    <col min="20" max="20" width="20.21875" hidden="1" customWidth="1"/>
    <col min="21" max="21" width="24.33203125" bestFit="1" customWidth="1"/>
    <col min="22" max="22" width="24.33203125" hidden="1" customWidth="1"/>
    <col min="23" max="23" width="8.44140625" bestFit="1" customWidth="1"/>
    <col min="24" max="24" width="11.6640625" hidden="1" customWidth="1"/>
    <col min="25" max="25" width="24.21875" bestFit="1" customWidth="1"/>
    <col min="26" max="26" width="24.21875" hidden="1" customWidth="1"/>
    <col min="27" max="27" width="33.5546875" bestFit="1" customWidth="1"/>
    <col min="28" max="28" width="33.5546875" hidden="1" customWidth="1"/>
    <col min="29" max="29" width="20.33203125" bestFit="1" customWidth="1"/>
    <col min="30" max="30" width="20.33203125" hidden="1" customWidth="1"/>
    <col min="31" max="31" width="27.88671875" bestFit="1" customWidth="1"/>
    <col min="32" max="32" width="27.88671875" hidden="1" customWidth="1"/>
    <col min="33" max="33" width="10.21875" bestFit="1" customWidth="1"/>
    <col min="34" max="34" width="18" hidden="1" customWidth="1"/>
    <col min="35" max="35" width="11.109375" bestFit="1" customWidth="1"/>
    <col min="36" max="36" width="16.88671875" hidden="1" customWidth="1"/>
    <col min="37" max="37" width="22.21875" bestFit="1" customWidth="1"/>
    <col min="38" max="38" width="22.21875" hidden="1" customWidth="1"/>
    <col min="39" max="39" width="19.88671875" hidden="1" customWidth="1"/>
    <col min="40" max="40" width="15.44140625" hidden="1" customWidth="1"/>
    <col min="41" max="41" width="21.33203125" hidden="1" customWidth="1"/>
    <col min="42" max="42" width="21.33203125" customWidth="1"/>
    <col min="43" max="43" width="14.44140625" bestFit="1" customWidth="1"/>
    <col min="44" max="44" width="14.44140625" hidden="1" customWidth="1"/>
    <col min="45" max="45" width="28.88671875" bestFit="1" customWidth="1"/>
    <col min="46" max="46" width="28.88671875" hidden="1" customWidth="1"/>
    <col min="47" max="47" width="8.6640625" bestFit="1" customWidth="1"/>
    <col min="48" max="48" width="18.21875" hidden="1" customWidth="1"/>
    <col min="49" max="49" width="29.109375" bestFit="1" customWidth="1"/>
    <col min="50" max="50" width="29.109375" hidden="1" customWidth="1"/>
    <col min="51" max="51" width="26.6640625" bestFit="1" customWidth="1"/>
    <col min="52" max="52" width="26.6640625" hidden="1" customWidth="1"/>
    <col min="53" max="53" width="11.6640625" bestFit="1" customWidth="1"/>
    <col min="54" max="54" width="11.6640625" hidden="1" customWidth="1"/>
    <col min="55" max="55" width="24.5546875" bestFit="1" customWidth="1"/>
    <col min="56" max="56" width="24.5546875" hidden="1" customWidth="1"/>
    <col min="57" max="57" width="15.109375" customWidth="1"/>
    <col min="58" max="58" width="17" hidden="1" customWidth="1"/>
    <col min="59" max="59" width="14.6640625" bestFit="1" customWidth="1"/>
    <col min="60" max="60" width="9.5546875" hidden="1" customWidth="1"/>
  </cols>
  <sheetData>
    <row r="1" spans="1:60" x14ac:dyDescent="0.3">
      <c r="A1" s="1" t="s">
        <v>0</v>
      </c>
      <c r="B1" s="1" t="s">
        <v>1</v>
      </c>
      <c r="C1" s="1" t="s">
        <v>2</v>
      </c>
      <c r="D1" s="27" t="s">
        <v>264</v>
      </c>
      <c r="E1" s="1" t="s">
        <v>3</v>
      </c>
      <c r="F1" s="1" t="s">
        <v>210</v>
      </c>
      <c r="G1" s="1" t="s">
        <v>4</v>
      </c>
      <c r="H1" s="1" t="s">
        <v>211</v>
      </c>
      <c r="I1" s="1" t="s">
        <v>5</v>
      </c>
      <c r="J1" s="1" t="s">
        <v>212</v>
      </c>
      <c r="K1" s="1" t="s">
        <v>6</v>
      </c>
      <c r="L1" s="1" t="s">
        <v>213</v>
      </c>
      <c r="M1" s="1" t="s">
        <v>7</v>
      </c>
      <c r="N1" s="1" t="s">
        <v>214</v>
      </c>
      <c r="O1" s="1" t="s">
        <v>8</v>
      </c>
      <c r="P1" s="1" t="s">
        <v>215</v>
      </c>
      <c r="Q1" s="1" t="s">
        <v>9</v>
      </c>
      <c r="R1" s="1" t="s">
        <v>216</v>
      </c>
      <c r="S1" s="1" t="s">
        <v>10</v>
      </c>
      <c r="T1" s="1" t="s">
        <v>217</v>
      </c>
      <c r="U1" s="1" t="s">
        <v>11</v>
      </c>
      <c r="V1" s="1" t="s">
        <v>218</v>
      </c>
      <c r="W1" s="1" t="s">
        <v>12</v>
      </c>
      <c r="X1" s="1" t="s">
        <v>219</v>
      </c>
      <c r="Y1" s="1" t="s">
        <v>13</v>
      </c>
      <c r="Z1" s="1" t="s">
        <v>220</v>
      </c>
      <c r="AA1" s="1" t="s">
        <v>14</v>
      </c>
      <c r="AB1" s="1" t="s">
        <v>221</v>
      </c>
      <c r="AC1" s="1" t="s">
        <v>15</v>
      </c>
      <c r="AD1" s="1" t="s">
        <v>222</v>
      </c>
      <c r="AE1" s="1" t="s">
        <v>16</v>
      </c>
      <c r="AF1" s="1" t="s">
        <v>223</v>
      </c>
      <c r="AG1" s="1" t="s">
        <v>17</v>
      </c>
      <c r="AH1" s="1" t="s">
        <v>224</v>
      </c>
      <c r="AI1" s="1" t="s">
        <v>18</v>
      </c>
      <c r="AJ1" s="1" t="s">
        <v>226</v>
      </c>
      <c r="AK1" s="1" t="s">
        <v>19</v>
      </c>
      <c r="AL1" s="1" t="s">
        <v>225</v>
      </c>
      <c r="AM1" s="1" t="s">
        <v>20</v>
      </c>
      <c r="AN1" s="1" t="s">
        <v>227</v>
      </c>
      <c r="AO1" s="1" t="s">
        <v>241</v>
      </c>
      <c r="AP1" s="12" t="s">
        <v>228</v>
      </c>
      <c r="AQ1" s="1" t="s">
        <v>21</v>
      </c>
      <c r="AR1" s="1" t="s">
        <v>229</v>
      </c>
      <c r="AS1" s="1" t="s">
        <v>22</v>
      </c>
      <c r="AT1" s="1" t="s">
        <v>230</v>
      </c>
      <c r="AU1" s="1" t="s">
        <v>23</v>
      </c>
      <c r="AV1" s="1" t="s">
        <v>231</v>
      </c>
      <c r="AW1" s="1" t="s">
        <v>24</v>
      </c>
      <c r="AX1" s="1" t="s">
        <v>232</v>
      </c>
      <c r="AY1" s="1" t="s">
        <v>25</v>
      </c>
      <c r="AZ1" s="1" t="s">
        <v>233</v>
      </c>
      <c r="BA1" s="1" t="s">
        <v>26</v>
      </c>
      <c r="BB1" s="1" t="s">
        <v>234</v>
      </c>
      <c r="BC1" s="1" t="s">
        <v>27</v>
      </c>
      <c r="BD1" s="1" t="s">
        <v>235</v>
      </c>
      <c r="BE1" s="1" t="s">
        <v>28</v>
      </c>
      <c r="BF1" s="1" t="s">
        <v>236</v>
      </c>
      <c r="BG1" s="1" t="s">
        <v>29</v>
      </c>
      <c r="BH1" s="1" t="s">
        <v>237</v>
      </c>
    </row>
    <row r="2" spans="1:60" x14ac:dyDescent="0.3">
      <c r="A2" s="2" t="s">
        <v>30</v>
      </c>
      <c r="B2" s="2">
        <v>2013</v>
      </c>
      <c r="C2" s="2" t="s">
        <v>31</v>
      </c>
      <c r="D2" s="2" t="str">
        <f>_xlfn.CONCAT(B2,"-",C2)</f>
        <v>2013-January</v>
      </c>
      <c r="E2" s="2">
        <v>107.5</v>
      </c>
      <c r="F2" s="10">
        <f>AVERAGE(E2,E5,E8)</f>
        <v>108.96666666666665</v>
      </c>
      <c r="G2" s="2">
        <v>106.3</v>
      </c>
      <c r="H2" s="10">
        <f>AVERAGE(G2,G5,G8)</f>
        <v>107.93333333333334</v>
      </c>
      <c r="I2" s="2">
        <v>108.1</v>
      </c>
      <c r="J2" s="10">
        <f>AVERAGE(I2,I5,I8)</f>
        <v>109.40000000000002</v>
      </c>
      <c r="K2" s="2">
        <v>104.9</v>
      </c>
      <c r="L2" s="10">
        <f>AVERAGE(K2,K5,K8)</f>
        <v>105.3</v>
      </c>
      <c r="M2" s="2">
        <v>106.1</v>
      </c>
      <c r="N2" s="10">
        <f>AVERAGE(M2,M5,M8)</f>
        <v>106.33333333333333</v>
      </c>
      <c r="O2" s="2">
        <v>103.9</v>
      </c>
      <c r="P2" s="10">
        <f>AVERAGE(O2,O5,O8)</f>
        <v>104.53333333333335</v>
      </c>
      <c r="Q2" s="2">
        <v>101.9</v>
      </c>
      <c r="R2" s="10">
        <f>AVERAGE(Q2,Q5,Q8)</f>
        <v>101.90000000000002</v>
      </c>
      <c r="S2" s="2">
        <v>106.1</v>
      </c>
      <c r="T2" s="10">
        <f>AVERAGE(S2,S5,S8)</f>
        <v>105.89999999999999</v>
      </c>
      <c r="U2" s="2">
        <v>106.8</v>
      </c>
      <c r="V2" s="10">
        <f>AVERAGE(U2,U5,U8)</f>
        <v>105.83333333333333</v>
      </c>
      <c r="W2" s="2">
        <v>103.1</v>
      </c>
      <c r="X2" s="10">
        <f>AVERAGE(W2,W5,W8)</f>
        <v>103.16666666666667</v>
      </c>
      <c r="Y2" s="2">
        <v>104.8</v>
      </c>
      <c r="Z2" s="10">
        <f>AVERAGE(Y2,Y5,Y8)</f>
        <v>105.16666666666667</v>
      </c>
      <c r="AA2" s="2">
        <v>106.7</v>
      </c>
      <c r="AB2" s="10">
        <f>AVERAGE(AA2,AA5,AA8)</f>
        <v>107.53333333333335</v>
      </c>
      <c r="AC2" s="2">
        <v>105.5</v>
      </c>
      <c r="AD2" s="10">
        <f>AVERAGE(AC2,AC5,AC8)</f>
        <v>106.13333333333333</v>
      </c>
      <c r="AE2" s="2">
        <v>105.1</v>
      </c>
      <c r="AF2" s="10">
        <f>AVERAGE(AE2,AE5,AE8)</f>
        <v>105.73333333333333</v>
      </c>
      <c r="AG2" s="2">
        <v>106.5</v>
      </c>
      <c r="AH2" s="10">
        <f>AVERAGE(AG2,AG5,AG8)</f>
        <v>107.06666666666666</v>
      </c>
      <c r="AI2" s="2">
        <v>105.8</v>
      </c>
      <c r="AJ2" s="10">
        <f>AVERAGE(AI2,AI5,AI8)</f>
        <v>106.3</v>
      </c>
      <c r="AK2" s="2">
        <v>106.4</v>
      </c>
      <c r="AL2" s="10">
        <f>AVERAGE(AK2,AK5,AK8)</f>
        <v>106.96666666666665</v>
      </c>
      <c r="AM2" s="2" t="s">
        <v>32</v>
      </c>
      <c r="AN2" s="2" t="e">
        <f>_xlfn.NUMBERVALUE(AM:AM)</f>
        <v>#VALUE!</v>
      </c>
      <c r="AO2" s="2">
        <f>VALUE(IF(AM2="NA",AVERAGE(AN3:AN4),AM2))</f>
        <v>100.3</v>
      </c>
      <c r="AP2" s="2">
        <v>100.3</v>
      </c>
      <c r="AQ2" s="2">
        <v>105.5</v>
      </c>
      <c r="AR2" s="10">
        <f>AVERAGE(AQ2,AQ5,AQ8)</f>
        <v>105.93333333333332</v>
      </c>
      <c r="AS2" s="2">
        <v>104.8</v>
      </c>
      <c r="AT2" s="10">
        <f>AVERAGE(AS2,AS5,AS8)</f>
        <v>105.2</v>
      </c>
      <c r="AU2" s="2">
        <v>104</v>
      </c>
      <c r="AV2" s="10">
        <f>AVERAGE(AU2,AU5,AU8)</f>
        <v>104.36666666666667</v>
      </c>
      <c r="AW2" s="2">
        <v>103.3</v>
      </c>
      <c r="AX2" s="10">
        <f>AVERAGE(AW2,AW5,AW8)</f>
        <v>103.93333333333332</v>
      </c>
      <c r="AY2" s="2">
        <v>103.4</v>
      </c>
      <c r="AZ2" s="10">
        <f>AVERAGE(AY2,AY5,AY8)</f>
        <v>103.8</v>
      </c>
      <c r="BA2" s="2">
        <v>103.8</v>
      </c>
      <c r="BB2" s="10">
        <f>AVERAGE(BA2,BA5,BA8)</f>
        <v>104.06666666666666</v>
      </c>
      <c r="BC2" s="2">
        <v>104.7</v>
      </c>
      <c r="BD2" s="10">
        <f>AVERAGE(BC2,BC5,BC8)</f>
        <v>104.53333333333335</v>
      </c>
      <c r="BE2" s="2">
        <v>104</v>
      </c>
      <c r="BF2" s="10">
        <f>AVERAGE(BE2,BE5,BE8)</f>
        <v>104.33333333333333</v>
      </c>
      <c r="BG2" s="2">
        <v>105.1</v>
      </c>
      <c r="BH2" s="11">
        <f>AVERAGE(BG2,BG5,BG8)</f>
        <v>105.63333333333333</v>
      </c>
    </row>
    <row r="3" spans="1:60" x14ac:dyDescent="0.3">
      <c r="A3" s="2" t="s">
        <v>33</v>
      </c>
      <c r="B3" s="2">
        <v>2013</v>
      </c>
      <c r="C3" s="2" t="s">
        <v>31</v>
      </c>
      <c r="D3" s="2" t="str">
        <f t="shared" ref="D3:D66" si="0">_xlfn.CONCAT(B3,"-",C3)</f>
        <v>2013-January</v>
      </c>
      <c r="E3" s="2">
        <v>110.5</v>
      </c>
      <c r="F3" s="10">
        <f t="shared" ref="F3:F66" si="1">AVERAGE(E3,E6,E9)</f>
        <v>112.43333333333334</v>
      </c>
      <c r="G3" s="2">
        <v>109.1</v>
      </c>
      <c r="H3" s="10">
        <f t="shared" ref="H3:H66" si="2">AVERAGE(G3,G6,G9)</f>
        <v>111.13333333333333</v>
      </c>
      <c r="I3" s="2">
        <v>113</v>
      </c>
      <c r="J3" s="10">
        <f t="shared" ref="J3:J66" si="3">AVERAGE(I3,I6,I9)</f>
        <v>114.36666666666667</v>
      </c>
      <c r="K3" s="2">
        <v>103.6</v>
      </c>
      <c r="L3" s="10">
        <f t="shared" ref="L3:L66" si="4">AVERAGE(K3,K6,K9)</f>
        <v>103.96666666666665</v>
      </c>
      <c r="M3" s="2">
        <v>103.4</v>
      </c>
      <c r="N3" s="10">
        <f t="shared" ref="N3:N66" si="5">AVERAGE(M3,M6,M9)</f>
        <v>103.2</v>
      </c>
      <c r="O3" s="2">
        <v>102.3</v>
      </c>
      <c r="P3" s="10">
        <f t="shared" ref="P3:P66" si="6">AVERAGE(O3,O6,O9)</f>
        <v>103.43333333333332</v>
      </c>
      <c r="Q3" s="2">
        <v>102.9</v>
      </c>
      <c r="R3" s="10">
        <f t="shared" ref="R3:R66" si="7">AVERAGE(Q3,Q6,Q9)</f>
        <v>103.86666666666667</v>
      </c>
      <c r="S3" s="2">
        <v>105.8</v>
      </c>
      <c r="T3" s="10">
        <f t="shared" ref="T3:T66" si="8">AVERAGE(S3,S6,S9)</f>
        <v>104.46666666666665</v>
      </c>
      <c r="U3" s="2">
        <v>105.1</v>
      </c>
      <c r="V3" s="10">
        <f t="shared" ref="V3:V66" si="9">AVERAGE(U3,U6,U9)</f>
        <v>103.83333333333333</v>
      </c>
      <c r="W3" s="2">
        <v>101.8</v>
      </c>
      <c r="X3" s="10">
        <f t="shared" ref="X3:X66" si="10">AVERAGE(W3,W6,W9)</f>
        <v>102.16666666666667</v>
      </c>
      <c r="Y3" s="2">
        <v>105.1</v>
      </c>
      <c r="Z3" s="10">
        <f t="shared" ref="Z3:Z66" si="11">AVERAGE(Y3,Y6,Y9)</f>
        <v>106.03333333333335</v>
      </c>
      <c r="AA3" s="2">
        <v>107.9</v>
      </c>
      <c r="AB3" s="10">
        <f t="shared" ref="AB3:AB66" si="12">AVERAGE(AA3,AA6,AA9)</f>
        <v>108.89999999999999</v>
      </c>
      <c r="AC3" s="2">
        <v>105.9</v>
      </c>
      <c r="AD3" s="10">
        <f t="shared" ref="AD3:AD66" si="13">AVERAGE(AC3,AC6,AC9)</f>
        <v>106.80000000000001</v>
      </c>
      <c r="AE3" s="2">
        <v>105.2</v>
      </c>
      <c r="AF3" s="10">
        <f t="shared" ref="AF3:AF66" si="14">AVERAGE(AE3,AE6,AE9)</f>
        <v>106</v>
      </c>
      <c r="AG3" s="2">
        <v>105.9</v>
      </c>
      <c r="AH3" s="10">
        <f t="shared" ref="AH3:AH66" si="15">AVERAGE(AG3,AG6,AG9)</f>
        <v>106.56666666666666</v>
      </c>
      <c r="AI3" s="2">
        <v>105</v>
      </c>
      <c r="AJ3" s="10">
        <f t="shared" ref="AJ3:AJ66" si="16">AVERAGE(AI3,AI6,AI9)</f>
        <v>105.5</v>
      </c>
      <c r="AK3" s="2">
        <v>105.8</v>
      </c>
      <c r="AL3" s="10">
        <f t="shared" ref="AL3:AL66" si="17">AVERAGE(AK3,AK6,AK9)</f>
        <v>106.39999999999999</v>
      </c>
      <c r="AM3" s="2" t="s">
        <v>34</v>
      </c>
      <c r="AN3" s="2">
        <f t="shared" ref="AN3:AN66" si="18">_xlfn.NUMBERVALUE(AM:AM)</f>
        <v>100.3</v>
      </c>
      <c r="AO3" s="2">
        <f t="shared" ref="AO3:AO66" si="19">VALUE(IF(AM3="NA",AVERAGE(AN4:AN5),AM3))</f>
        <v>100.3</v>
      </c>
      <c r="AP3" s="2">
        <v>100.3</v>
      </c>
      <c r="AQ3" s="2">
        <v>105.4</v>
      </c>
      <c r="AR3" s="10">
        <f t="shared" ref="AR3:AR66" si="20">AVERAGE(AQ3,AQ6,AQ9)</f>
        <v>105.7</v>
      </c>
      <c r="AS3" s="2">
        <v>104.8</v>
      </c>
      <c r="AT3" s="10">
        <f t="shared" ref="AT3:AT66" si="21">AVERAGE(AS3,AS6,AS9)</f>
        <v>105.23333333333333</v>
      </c>
      <c r="AU3" s="2">
        <v>104.1</v>
      </c>
      <c r="AV3" s="10">
        <f t="shared" ref="AV3:AV66" si="22">AVERAGE(AU3,AU6,AU9)</f>
        <v>104.66666666666667</v>
      </c>
      <c r="AW3" s="2">
        <v>103.2</v>
      </c>
      <c r="AX3" s="10">
        <f t="shared" ref="AX3:AX66" si="23">AVERAGE(AW3,AW6,AW9)</f>
        <v>104.36666666666667</v>
      </c>
      <c r="AY3" s="2">
        <v>102.9</v>
      </c>
      <c r="AZ3" s="10">
        <f t="shared" ref="AZ3:AZ66" si="24">AVERAGE(AY3,AY6,AY9)</f>
        <v>103.23333333333333</v>
      </c>
      <c r="BA3" s="2">
        <v>103.5</v>
      </c>
      <c r="BB3" s="10">
        <f t="shared" ref="BB3:BB66" si="25">AVERAGE(BA3,BA6,BA9)</f>
        <v>103.66666666666667</v>
      </c>
      <c r="BC3" s="2">
        <v>104.3</v>
      </c>
      <c r="BD3" s="10">
        <f t="shared" ref="BD3:BD66" si="26">AVERAGE(BC3,BC6,BC9)</f>
        <v>104.26666666666667</v>
      </c>
      <c r="BE3" s="2">
        <v>103.7</v>
      </c>
      <c r="BF3" s="10">
        <f t="shared" ref="BF3:BF66" si="27">AVERAGE(BE3,BE6,BE9)</f>
        <v>104.3</v>
      </c>
      <c r="BG3" s="2">
        <v>104</v>
      </c>
      <c r="BH3" s="11">
        <f t="shared" ref="BH3:BH66" si="28">AVERAGE(BG3,BG6,BG9)</f>
        <v>104.56666666666666</v>
      </c>
    </row>
    <row r="4" spans="1:60" x14ac:dyDescent="0.3">
      <c r="A4" s="2" t="s">
        <v>35</v>
      </c>
      <c r="B4" s="2">
        <v>2013</v>
      </c>
      <c r="C4" s="2" t="s">
        <v>31</v>
      </c>
      <c r="D4" s="2" t="str">
        <f t="shared" si="0"/>
        <v>2013-January</v>
      </c>
      <c r="E4" s="2">
        <v>108.4</v>
      </c>
      <c r="F4" s="10">
        <f t="shared" si="1"/>
        <v>110.06666666666668</v>
      </c>
      <c r="G4" s="2">
        <v>107.3</v>
      </c>
      <c r="H4" s="10">
        <f t="shared" si="2"/>
        <v>109.06666666666666</v>
      </c>
      <c r="I4" s="2">
        <v>110</v>
      </c>
      <c r="J4" s="10">
        <f t="shared" si="3"/>
        <v>111.33333333333333</v>
      </c>
      <c r="K4" s="2">
        <v>104.4</v>
      </c>
      <c r="L4" s="10">
        <f t="shared" si="4"/>
        <v>104.8</v>
      </c>
      <c r="M4" s="2">
        <v>105.1</v>
      </c>
      <c r="N4" s="10">
        <f t="shared" si="5"/>
        <v>105.16666666666667</v>
      </c>
      <c r="O4" s="2">
        <v>103.2</v>
      </c>
      <c r="P4" s="10">
        <f t="shared" si="6"/>
        <v>104.03333333333335</v>
      </c>
      <c r="Q4" s="2">
        <v>102.2</v>
      </c>
      <c r="R4" s="10">
        <f t="shared" si="7"/>
        <v>102.53333333333335</v>
      </c>
      <c r="S4" s="2">
        <v>106</v>
      </c>
      <c r="T4" s="10">
        <f t="shared" si="8"/>
        <v>105.43333333333334</v>
      </c>
      <c r="U4" s="2">
        <v>106.2</v>
      </c>
      <c r="V4" s="10">
        <f t="shared" si="9"/>
        <v>105.16666666666667</v>
      </c>
      <c r="W4" s="2">
        <v>102.7</v>
      </c>
      <c r="X4" s="10">
        <f t="shared" si="10"/>
        <v>102.83333333333333</v>
      </c>
      <c r="Y4" s="2">
        <v>104.9</v>
      </c>
      <c r="Z4" s="10">
        <f t="shared" si="11"/>
        <v>105.53333333333335</v>
      </c>
      <c r="AA4" s="2">
        <v>107.3</v>
      </c>
      <c r="AB4" s="10">
        <f t="shared" si="12"/>
        <v>108.16666666666667</v>
      </c>
      <c r="AC4" s="2">
        <v>105.6</v>
      </c>
      <c r="AD4" s="10">
        <f t="shared" si="13"/>
        <v>106.36666666666667</v>
      </c>
      <c r="AE4" s="2">
        <v>105.1</v>
      </c>
      <c r="AF4" s="10">
        <f t="shared" si="14"/>
        <v>105.8</v>
      </c>
      <c r="AG4" s="2">
        <v>106.3</v>
      </c>
      <c r="AH4" s="10">
        <f t="shared" si="15"/>
        <v>106.86666666666667</v>
      </c>
      <c r="AI4" s="2">
        <v>105.5</v>
      </c>
      <c r="AJ4" s="10">
        <f t="shared" si="16"/>
        <v>106</v>
      </c>
      <c r="AK4" s="2">
        <v>106.2</v>
      </c>
      <c r="AL4" s="10">
        <f t="shared" si="17"/>
        <v>106.76666666666667</v>
      </c>
      <c r="AM4" s="2" t="s">
        <v>34</v>
      </c>
      <c r="AN4" s="2">
        <f t="shared" si="18"/>
        <v>100.3</v>
      </c>
      <c r="AO4" s="2">
        <f t="shared" si="19"/>
        <v>100.3</v>
      </c>
      <c r="AP4" s="2">
        <v>100.3</v>
      </c>
      <c r="AQ4" s="2">
        <v>105.5</v>
      </c>
      <c r="AR4" s="10">
        <f t="shared" si="20"/>
        <v>105.86666666666667</v>
      </c>
      <c r="AS4" s="2">
        <v>104.8</v>
      </c>
      <c r="AT4" s="10">
        <f t="shared" si="21"/>
        <v>105.2</v>
      </c>
      <c r="AU4" s="2">
        <v>104</v>
      </c>
      <c r="AV4" s="10">
        <f t="shared" si="22"/>
        <v>104.46666666666665</v>
      </c>
      <c r="AW4" s="2">
        <v>103.2</v>
      </c>
      <c r="AX4" s="10">
        <f t="shared" si="23"/>
        <v>104.16666666666667</v>
      </c>
      <c r="AY4" s="2">
        <v>103.1</v>
      </c>
      <c r="AZ4" s="10">
        <f t="shared" si="24"/>
        <v>103.46666666666665</v>
      </c>
      <c r="BA4" s="2">
        <v>103.6</v>
      </c>
      <c r="BB4" s="10">
        <f t="shared" si="25"/>
        <v>103.83333333333333</v>
      </c>
      <c r="BC4" s="2">
        <v>104.5</v>
      </c>
      <c r="BD4" s="10">
        <f t="shared" si="26"/>
        <v>104.43333333333334</v>
      </c>
      <c r="BE4" s="2">
        <v>103.9</v>
      </c>
      <c r="BF4" s="10">
        <f t="shared" si="27"/>
        <v>104.33333333333333</v>
      </c>
      <c r="BG4" s="2">
        <v>104.6</v>
      </c>
      <c r="BH4" s="11">
        <f t="shared" si="28"/>
        <v>105.13333333333333</v>
      </c>
    </row>
    <row r="5" spans="1:60" x14ac:dyDescent="0.3">
      <c r="A5" s="2" t="s">
        <v>30</v>
      </c>
      <c r="B5" s="2">
        <v>2013</v>
      </c>
      <c r="C5" s="2" t="s">
        <v>36</v>
      </c>
      <c r="D5" s="2" t="str">
        <f t="shared" si="0"/>
        <v>2013-February</v>
      </c>
      <c r="E5" s="2">
        <v>109.2</v>
      </c>
      <c r="F5" s="10">
        <f t="shared" si="1"/>
        <v>109.86666666666667</v>
      </c>
      <c r="G5" s="2">
        <v>108.7</v>
      </c>
      <c r="H5" s="10">
        <f t="shared" si="2"/>
        <v>109</v>
      </c>
      <c r="I5" s="2">
        <v>110.2</v>
      </c>
      <c r="J5" s="10">
        <f t="shared" si="3"/>
        <v>109</v>
      </c>
      <c r="K5" s="2">
        <v>105.4</v>
      </c>
      <c r="L5" s="10">
        <f t="shared" si="4"/>
        <v>105.76666666666667</v>
      </c>
      <c r="M5" s="2">
        <v>106.7</v>
      </c>
      <c r="N5" s="10">
        <f t="shared" si="5"/>
        <v>106.2</v>
      </c>
      <c r="O5" s="2">
        <v>104</v>
      </c>
      <c r="P5" s="10">
        <f t="shared" si="6"/>
        <v>106</v>
      </c>
      <c r="Q5" s="2">
        <v>102.4</v>
      </c>
      <c r="R5" s="10">
        <f t="shared" si="7"/>
        <v>102.40000000000002</v>
      </c>
      <c r="S5" s="2">
        <v>105.9</v>
      </c>
      <c r="T5" s="10">
        <f t="shared" si="8"/>
        <v>105.76666666666667</v>
      </c>
      <c r="U5" s="2">
        <v>105.7</v>
      </c>
      <c r="V5" s="10">
        <f t="shared" si="9"/>
        <v>104.96666666666665</v>
      </c>
      <c r="W5" s="2">
        <v>103.1</v>
      </c>
      <c r="X5" s="10">
        <f t="shared" si="10"/>
        <v>103.19999999999999</v>
      </c>
      <c r="Y5" s="2">
        <v>105.1</v>
      </c>
      <c r="Z5" s="10">
        <f t="shared" si="11"/>
        <v>105.73333333333333</v>
      </c>
      <c r="AA5" s="2">
        <v>107.7</v>
      </c>
      <c r="AB5" s="10">
        <f t="shared" si="12"/>
        <v>108.23333333333333</v>
      </c>
      <c r="AC5" s="2">
        <v>106.3</v>
      </c>
      <c r="AD5" s="10">
        <f t="shared" si="13"/>
        <v>106.66666666666667</v>
      </c>
      <c r="AE5" s="2">
        <v>105.6</v>
      </c>
      <c r="AF5" s="10">
        <f t="shared" si="14"/>
        <v>106.39999999999999</v>
      </c>
      <c r="AG5" s="2">
        <v>107.1</v>
      </c>
      <c r="AH5" s="10">
        <f t="shared" si="15"/>
        <v>107.59999999999998</v>
      </c>
      <c r="AI5" s="2">
        <v>106.3</v>
      </c>
      <c r="AJ5" s="10">
        <f t="shared" si="16"/>
        <v>106.83333333333333</v>
      </c>
      <c r="AK5" s="2">
        <v>107</v>
      </c>
      <c r="AL5" s="10">
        <f t="shared" si="17"/>
        <v>107.5</v>
      </c>
      <c r="AM5" s="2" t="s">
        <v>32</v>
      </c>
      <c r="AN5" s="2" t="e">
        <f t="shared" si="18"/>
        <v>#VALUE!</v>
      </c>
      <c r="AO5" s="2">
        <f t="shared" si="19"/>
        <v>100.4</v>
      </c>
      <c r="AP5" s="2">
        <v>100.4</v>
      </c>
      <c r="AQ5" s="2">
        <v>106.2</v>
      </c>
      <c r="AR5" s="10">
        <f t="shared" si="20"/>
        <v>106.26666666666667</v>
      </c>
      <c r="AS5" s="2">
        <v>105.2</v>
      </c>
      <c r="AT5" s="10">
        <f t="shared" si="21"/>
        <v>105.63333333333333</v>
      </c>
      <c r="AU5" s="2">
        <v>104.4</v>
      </c>
      <c r="AV5" s="10">
        <f t="shared" si="22"/>
        <v>104.73333333333335</v>
      </c>
      <c r="AW5" s="2">
        <v>103.9</v>
      </c>
      <c r="AX5" s="10">
        <f t="shared" si="23"/>
        <v>104.3</v>
      </c>
      <c r="AY5" s="2">
        <v>104</v>
      </c>
      <c r="AZ5" s="10">
        <f t="shared" si="24"/>
        <v>104.16666666666667</v>
      </c>
      <c r="BA5" s="2">
        <v>104.1</v>
      </c>
      <c r="BB5" s="10">
        <f t="shared" si="25"/>
        <v>104.39999999999999</v>
      </c>
      <c r="BC5" s="2">
        <v>104.6</v>
      </c>
      <c r="BD5" s="10">
        <f t="shared" si="26"/>
        <v>103.86666666666666</v>
      </c>
      <c r="BE5" s="2">
        <v>104.4</v>
      </c>
      <c r="BF5" s="10">
        <f t="shared" si="27"/>
        <v>104.53333333333335</v>
      </c>
      <c r="BG5" s="2">
        <v>105.8</v>
      </c>
      <c r="BH5" s="11">
        <f t="shared" si="28"/>
        <v>106.06666666666668</v>
      </c>
    </row>
    <row r="6" spans="1:60" x14ac:dyDescent="0.3">
      <c r="A6" s="2" t="s">
        <v>33</v>
      </c>
      <c r="B6" s="2">
        <v>2013</v>
      </c>
      <c r="C6" s="2" t="s">
        <v>36</v>
      </c>
      <c r="D6" s="2" t="str">
        <f t="shared" si="0"/>
        <v>2013-February</v>
      </c>
      <c r="E6" s="2">
        <v>112.9</v>
      </c>
      <c r="F6" s="10">
        <f t="shared" si="1"/>
        <v>113.8</v>
      </c>
      <c r="G6" s="2">
        <v>112.9</v>
      </c>
      <c r="H6" s="10">
        <f t="shared" si="2"/>
        <v>112.56666666666668</v>
      </c>
      <c r="I6" s="2">
        <v>116.9</v>
      </c>
      <c r="J6" s="10">
        <f t="shared" si="3"/>
        <v>112.03333333333335</v>
      </c>
      <c r="K6" s="2">
        <v>104</v>
      </c>
      <c r="L6" s="10">
        <f t="shared" si="4"/>
        <v>104.33333333333333</v>
      </c>
      <c r="M6" s="2">
        <v>103.5</v>
      </c>
      <c r="N6" s="10">
        <f t="shared" si="5"/>
        <v>102.76666666666665</v>
      </c>
      <c r="O6" s="2">
        <v>103.1</v>
      </c>
      <c r="P6" s="10">
        <f t="shared" si="6"/>
        <v>105.83333333333333</v>
      </c>
      <c r="Q6" s="2">
        <v>104.9</v>
      </c>
      <c r="R6" s="10">
        <f t="shared" si="7"/>
        <v>106.13333333333333</v>
      </c>
      <c r="S6" s="2">
        <v>104.1</v>
      </c>
      <c r="T6" s="10">
        <f t="shared" si="8"/>
        <v>104.06666666666666</v>
      </c>
      <c r="U6" s="2">
        <v>103.8</v>
      </c>
      <c r="V6" s="10">
        <f t="shared" si="9"/>
        <v>102.8</v>
      </c>
      <c r="W6" s="2">
        <v>102.3</v>
      </c>
      <c r="X6" s="10">
        <f t="shared" si="10"/>
        <v>102.73333333333333</v>
      </c>
      <c r="Y6" s="2">
        <v>106</v>
      </c>
      <c r="Z6" s="10">
        <f t="shared" si="11"/>
        <v>107.06666666666666</v>
      </c>
      <c r="AA6" s="2">
        <v>109</v>
      </c>
      <c r="AB6" s="10">
        <f t="shared" si="12"/>
        <v>109.8</v>
      </c>
      <c r="AC6" s="2">
        <v>107.2</v>
      </c>
      <c r="AD6" s="10">
        <f t="shared" si="13"/>
        <v>107.76666666666667</v>
      </c>
      <c r="AE6" s="2">
        <v>106</v>
      </c>
      <c r="AF6" s="10">
        <f t="shared" si="14"/>
        <v>107.10000000000001</v>
      </c>
      <c r="AG6" s="2">
        <v>106.6</v>
      </c>
      <c r="AH6" s="10">
        <f t="shared" si="15"/>
        <v>107.23333333333335</v>
      </c>
      <c r="AI6" s="2">
        <v>105.5</v>
      </c>
      <c r="AJ6" s="10">
        <f t="shared" si="16"/>
        <v>105.96666666666665</v>
      </c>
      <c r="AK6" s="2">
        <v>106.4</v>
      </c>
      <c r="AL6" s="10">
        <f t="shared" si="17"/>
        <v>107.03333333333335</v>
      </c>
      <c r="AM6" s="2" t="s">
        <v>37</v>
      </c>
      <c r="AN6" s="2">
        <f t="shared" si="18"/>
        <v>100.4</v>
      </c>
      <c r="AO6" s="2">
        <f t="shared" si="19"/>
        <v>100.4</v>
      </c>
      <c r="AP6" s="2">
        <v>100.4</v>
      </c>
      <c r="AQ6" s="2">
        <v>105.7</v>
      </c>
      <c r="AR6" s="10">
        <f t="shared" si="20"/>
        <v>106.03333333333335</v>
      </c>
      <c r="AS6" s="2">
        <v>105.2</v>
      </c>
      <c r="AT6" s="10">
        <f t="shared" si="21"/>
        <v>105.8</v>
      </c>
      <c r="AU6" s="2">
        <v>104.7</v>
      </c>
      <c r="AV6" s="10">
        <f t="shared" si="22"/>
        <v>105.2</v>
      </c>
      <c r="AW6" s="2">
        <v>104.4</v>
      </c>
      <c r="AX6" s="10">
        <f t="shared" si="23"/>
        <v>104.96666666666665</v>
      </c>
      <c r="AY6" s="2">
        <v>103.3</v>
      </c>
      <c r="AZ6" s="10">
        <f t="shared" si="24"/>
        <v>103.60000000000001</v>
      </c>
      <c r="BA6" s="2">
        <v>103.7</v>
      </c>
      <c r="BB6" s="10">
        <f t="shared" si="25"/>
        <v>104.23333333333333</v>
      </c>
      <c r="BC6" s="2">
        <v>104.3</v>
      </c>
      <c r="BD6" s="10">
        <f t="shared" si="26"/>
        <v>103.89999999999999</v>
      </c>
      <c r="BE6" s="2">
        <v>104.3</v>
      </c>
      <c r="BF6" s="10">
        <f t="shared" si="27"/>
        <v>104.76666666666665</v>
      </c>
      <c r="BG6" s="2">
        <v>104.7</v>
      </c>
      <c r="BH6" s="11">
        <f t="shared" si="28"/>
        <v>105.13333333333333</v>
      </c>
    </row>
    <row r="7" spans="1:60" x14ac:dyDescent="0.3">
      <c r="A7" s="2" t="s">
        <v>35</v>
      </c>
      <c r="B7" s="2">
        <v>2013</v>
      </c>
      <c r="C7" s="2" t="s">
        <v>36</v>
      </c>
      <c r="D7" s="2" t="str">
        <f t="shared" si="0"/>
        <v>2013-February</v>
      </c>
      <c r="E7" s="2">
        <v>110.4</v>
      </c>
      <c r="F7" s="10">
        <f t="shared" si="1"/>
        <v>111.13333333333333</v>
      </c>
      <c r="G7" s="2">
        <v>110.2</v>
      </c>
      <c r="H7" s="10">
        <f t="shared" si="2"/>
        <v>110.26666666666667</v>
      </c>
      <c r="I7" s="2">
        <v>112.8</v>
      </c>
      <c r="J7" s="10">
        <f t="shared" si="3"/>
        <v>110.2</v>
      </c>
      <c r="K7" s="2">
        <v>104.9</v>
      </c>
      <c r="L7" s="10">
        <f t="shared" si="4"/>
        <v>105.23333333333333</v>
      </c>
      <c r="M7" s="2">
        <v>105.5</v>
      </c>
      <c r="N7" s="10">
        <f t="shared" si="5"/>
        <v>104.93333333333334</v>
      </c>
      <c r="O7" s="2">
        <v>103.6</v>
      </c>
      <c r="P7" s="10">
        <f t="shared" si="6"/>
        <v>105.93333333333332</v>
      </c>
      <c r="Q7" s="2">
        <v>103.2</v>
      </c>
      <c r="R7" s="10">
        <f t="shared" si="7"/>
        <v>103.63333333333333</v>
      </c>
      <c r="S7" s="2">
        <v>105.3</v>
      </c>
      <c r="T7" s="10">
        <f t="shared" si="8"/>
        <v>105.2</v>
      </c>
      <c r="U7" s="2">
        <v>105.1</v>
      </c>
      <c r="V7" s="10">
        <f t="shared" si="9"/>
        <v>104.26666666666667</v>
      </c>
      <c r="W7" s="2">
        <v>102.8</v>
      </c>
      <c r="X7" s="10">
        <f t="shared" si="10"/>
        <v>103.03333333333335</v>
      </c>
      <c r="Y7" s="2">
        <v>105.5</v>
      </c>
      <c r="Z7" s="10">
        <f t="shared" si="11"/>
        <v>106.3</v>
      </c>
      <c r="AA7" s="2">
        <v>108.3</v>
      </c>
      <c r="AB7" s="10">
        <f t="shared" si="12"/>
        <v>108.93333333333332</v>
      </c>
      <c r="AC7" s="2">
        <v>106.6</v>
      </c>
      <c r="AD7" s="10">
        <f t="shared" si="13"/>
        <v>107.06666666666666</v>
      </c>
      <c r="AE7" s="2">
        <v>105.7</v>
      </c>
      <c r="AF7" s="10">
        <f t="shared" si="14"/>
        <v>106.60000000000001</v>
      </c>
      <c r="AG7" s="2">
        <v>106.9</v>
      </c>
      <c r="AH7" s="10">
        <f t="shared" si="15"/>
        <v>107.43333333333334</v>
      </c>
      <c r="AI7" s="2">
        <v>106</v>
      </c>
      <c r="AJ7" s="10">
        <f t="shared" si="16"/>
        <v>106.5</v>
      </c>
      <c r="AK7" s="2">
        <v>106.8</v>
      </c>
      <c r="AL7" s="10">
        <f t="shared" si="17"/>
        <v>107.33333333333333</v>
      </c>
      <c r="AM7" s="2" t="s">
        <v>37</v>
      </c>
      <c r="AN7" s="2">
        <f t="shared" si="18"/>
        <v>100.4</v>
      </c>
      <c r="AO7" s="2">
        <f t="shared" si="19"/>
        <v>100.4</v>
      </c>
      <c r="AP7" s="2">
        <v>100.4</v>
      </c>
      <c r="AQ7" s="2">
        <v>106</v>
      </c>
      <c r="AR7" s="10">
        <f t="shared" si="20"/>
        <v>106.2</v>
      </c>
      <c r="AS7" s="2">
        <v>105.2</v>
      </c>
      <c r="AT7" s="10">
        <f t="shared" si="21"/>
        <v>105.7</v>
      </c>
      <c r="AU7" s="2">
        <v>104.5</v>
      </c>
      <c r="AV7" s="10">
        <f t="shared" si="22"/>
        <v>104.89999999999999</v>
      </c>
      <c r="AW7" s="2">
        <v>104.2</v>
      </c>
      <c r="AX7" s="10">
        <f t="shared" si="23"/>
        <v>104.66666666666667</v>
      </c>
      <c r="AY7" s="2">
        <v>103.6</v>
      </c>
      <c r="AZ7" s="10">
        <f t="shared" si="24"/>
        <v>103.83333333333333</v>
      </c>
      <c r="BA7" s="2">
        <v>103.9</v>
      </c>
      <c r="BB7" s="10">
        <f t="shared" si="25"/>
        <v>104.3</v>
      </c>
      <c r="BC7" s="2">
        <v>104.5</v>
      </c>
      <c r="BD7" s="10">
        <f t="shared" si="26"/>
        <v>103.90000000000002</v>
      </c>
      <c r="BE7" s="2">
        <v>104.4</v>
      </c>
      <c r="BF7" s="10">
        <f t="shared" si="27"/>
        <v>104.63333333333334</v>
      </c>
      <c r="BG7" s="2">
        <v>105.3</v>
      </c>
      <c r="BH7" s="11">
        <f t="shared" si="28"/>
        <v>105.63333333333333</v>
      </c>
    </row>
    <row r="8" spans="1:60" x14ac:dyDescent="0.3">
      <c r="A8" s="2" t="s">
        <v>30</v>
      </c>
      <c r="B8" s="2">
        <v>2013</v>
      </c>
      <c r="C8" s="2" t="s">
        <v>38</v>
      </c>
      <c r="D8" s="2" t="str">
        <f t="shared" si="0"/>
        <v>2013-March</v>
      </c>
      <c r="E8" s="2">
        <v>110.2</v>
      </c>
      <c r="F8" s="10">
        <f t="shared" si="1"/>
        <v>110.43333333333334</v>
      </c>
      <c r="G8" s="2">
        <v>108.8</v>
      </c>
      <c r="H8" s="10">
        <f t="shared" si="2"/>
        <v>109.36666666666667</v>
      </c>
      <c r="I8" s="2">
        <v>109.9</v>
      </c>
      <c r="J8" s="10">
        <f t="shared" si="3"/>
        <v>107.56666666666668</v>
      </c>
      <c r="K8" s="2">
        <v>105.6</v>
      </c>
      <c r="L8" s="10">
        <f t="shared" si="4"/>
        <v>106.46666666666665</v>
      </c>
      <c r="M8" s="2">
        <v>106.2</v>
      </c>
      <c r="N8" s="10">
        <f t="shared" si="5"/>
        <v>105.73333333333333</v>
      </c>
      <c r="O8" s="2">
        <v>105.7</v>
      </c>
      <c r="P8" s="10">
        <f t="shared" si="6"/>
        <v>107.36666666666667</v>
      </c>
      <c r="Q8" s="2">
        <v>101.4</v>
      </c>
      <c r="R8" s="10">
        <f t="shared" si="7"/>
        <v>104.03333333333335</v>
      </c>
      <c r="S8" s="2">
        <v>105.7</v>
      </c>
      <c r="T8" s="10">
        <f t="shared" si="8"/>
        <v>105.83333333333333</v>
      </c>
      <c r="U8" s="2">
        <v>105</v>
      </c>
      <c r="V8" s="10">
        <f t="shared" si="9"/>
        <v>104.3</v>
      </c>
      <c r="W8" s="2">
        <v>103.3</v>
      </c>
      <c r="X8" s="10">
        <f t="shared" si="10"/>
        <v>103.5</v>
      </c>
      <c r="Y8" s="2">
        <v>105.6</v>
      </c>
      <c r="Z8" s="10">
        <f t="shared" si="11"/>
        <v>106.5</v>
      </c>
      <c r="AA8" s="2">
        <v>108.2</v>
      </c>
      <c r="AB8" s="10">
        <f t="shared" si="12"/>
        <v>108.96666666666665</v>
      </c>
      <c r="AC8" s="2">
        <v>106.6</v>
      </c>
      <c r="AD8" s="10">
        <f t="shared" si="13"/>
        <v>107.26666666666665</v>
      </c>
      <c r="AE8" s="2">
        <v>106.5</v>
      </c>
      <c r="AF8" s="10">
        <f t="shared" si="14"/>
        <v>107.23333333333333</v>
      </c>
      <c r="AG8" s="2">
        <v>107.6</v>
      </c>
      <c r="AH8" s="10">
        <f t="shared" si="15"/>
        <v>108.16666666666667</v>
      </c>
      <c r="AI8" s="2">
        <v>106.8</v>
      </c>
      <c r="AJ8" s="10">
        <f t="shared" si="16"/>
        <v>107.36666666666667</v>
      </c>
      <c r="AK8" s="2">
        <v>107.5</v>
      </c>
      <c r="AL8" s="10">
        <f t="shared" si="17"/>
        <v>108.03333333333335</v>
      </c>
      <c r="AM8" s="2" t="s">
        <v>32</v>
      </c>
      <c r="AN8" s="2" t="e">
        <f t="shared" si="18"/>
        <v>#VALUE!</v>
      </c>
      <c r="AO8" s="2">
        <f t="shared" si="19"/>
        <v>100.4</v>
      </c>
      <c r="AP8" s="2">
        <v>100.4</v>
      </c>
      <c r="AQ8" s="2">
        <v>106.1</v>
      </c>
      <c r="AR8" s="10">
        <f t="shared" si="20"/>
        <v>106.7</v>
      </c>
      <c r="AS8" s="2">
        <v>105.6</v>
      </c>
      <c r="AT8" s="10">
        <f t="shared" si="21"/>
        <v>106.16666666666667</v>
      </c>
      <c r="AU8" s="2">
        <v>104.7</v>
      </c>
      <c r="AV8" s="10">
        <f t="shared" si="22"/>
        <v>105.16666666666667</v>
      </c>
      <c r="AW8" s="2">
        <v>104.6</v>
      </c>
      <c r="AX8" s="10">
        <f t="shared" si="23"/>
        <v>104.36666666666667</v>
      </c>
      <c r="AY8" s="2">
        <v>104</v>
      </c>
      <c r="AZ8" s="10">
        <f t="shared" si="24"/>
        <v>104.5</v>
      </c>
      <c r="BA8" s="2">
        <v>104.3</v>
      </c>
      <c r="BB8" s="10">
        <f t="shared" si="25"/>
        <v>104.86666666666667</v>
      </c>
      <c r="BC8" s="2">
        <v>104.3</v>
      </c>
      <c r="BD8" s="10">
        <f t="shared" si="26"/>
        <v>103.03333333333335</v>
      </c>
      <c r="BE8" s="2">
        <v>104.6</v>
      </c>
      <c r="BF8" s="10">
        <f t="shared" si="27"/>
        <v>104.66666666666667</v>
      </c>
      <c r="BG8" s="2">
        <v>106</v>
      </c>
      <c r="BH8" s="11">
        <f t="shared" si="28"/>
        <v>106.53333333333335</v>
      </c>
    </row>
    <row r="9" spans="1:60" x14ac:dyDescent="0.3">
      <c r="A9" s="2" t="s">
        <v>33</v>
      </c>
      <c r="B9" s="2">
        <v>2013</v>
      </c>
      <c r="C9" s="2" t="s">
        <v>38</v>
      </c>
      <c r="D9" s="2" t="str">
        <f t="shared" si="0"/>
        <v>2013-March</v>
      </c>
      <c r="E9" s="2">
        <v>113.9</v>
      </c>
      <c r="F9" s="10">
        <f t="shared" si="1"/>
        <v>114.63333333333333</v>
      </c>
      <c r="G9" s="2">
        <v>111.4</v>
      </c>
      <c r="H9" s="10">
        <f t="shared" si="2"/>
        <v>113</v>
      </c>
      <c r="I9" s="2">
        <v>113.2</v>
      </c>
      <c r="J9" s="10">
        <f t="shared" si="3"/>
        <v>107.3</v>
      </c>
      <c r="K9" s="2">
        <v>104.3</v>
      </c>
      <c r="L9" s="10">
        <f t="shared" si="4"/>
        <v>104.83333333333333</v>
      </c>
      <c r="M9" s="2">
        <v>102.7</v>
      </c>
      <c r="N9" s="10">
        <f t="shared" si="5"/>
        <v>102.10000000000001</v>
      </c>
      <c r="O9" s="2">
        <v>104.9</v>
      </c>
      <c r="P9" s="10">
        <f t="shared" si="6"/>
        <v>108.33333333333333</v>
      </c>
      <c r="Q9" s="2">
        <v>103.8</v>
      </c>
      <c r="R9" s="10">
        <f t="shared" si="7"/>
        <v>112.39999999999999</v>
      </c>
      <c r="S9" s="2">
        <v>103.5</v>
      </c>
      <c r="T9" s="10">
        <f t="shared" si="8"/>
        <v>104.43333333333334</v>
      </c>
      <c r="U9" s="2">
        <v>102.6</v>
      </c>
      <c r="V9" s="10">
        <f t="shared" si="9"/>
        <v>102.16666666666667</v>
      </c>
      <c r="W9" s="2">
        <v>102.4</v>
      </c>
      <c r="X9" s="10">
        <f t="shared" si="10"/>
        <v>103.63333333333333</v>
      </c>
      <c r="Y9" s="2">
        <v>107</v>
      </c>
      <c r="Z9" s="10">
        <f t="shared" si="11"/>
        <v>108.09999999999998</v>
      </c>
      <c r="AA9" s="2">
        <v>109.8</v>
      </c>
      <c r="AB9" s="10">
        <f t="shared" si="12"/>
        <v>110.56666666666666</v>
      </c>
      <c r="AC9" s="2">
        <v>107.3</v>
      </c>
      <c r="AD9" s="10">
        <f t="shared" si="13"/>
        <v>109.06666666666666</v>
      </c>
      <c r="AE9" s="2">
        <v>106.8</v>
      </c>
      <c r="AF9" s="10">
        <f t="shared" si="14"/>
        <v>108.36666666666667</v>
      </c>
      <c r="AG9" s="2">
        <v>107.2</v>
      </c>
      <c r="AH9" s="10">
        <f t="shared" si="15"/>
        <v>107.86666666666667</v>
      </c>
      <c r="AI9" s="2">
        <v>106</v>
      </c>
      <c r="AJ9" s="10">
        <f t="shared" si="16"/>
        <v>106.36666666666667</v>
      </c>
      <c r="AK9" s="2">
        <v>107</v>
      </c>
      <c r="AL9" s="10">
        <f t="shared" si="17"/>
        <v>107.66666666666667</v>
      </c>
      <c r="AM9" s="2" t="s">
        <v>37</v>
      </c>
      <c r="AN9" s="2">
        <f t="shared" si="18"/>
        <v>100.4</v>
      </c>
      <c r="AO9" s="2">
        <f t="shared" si="19"/>
        <v>100.4</v>
      </c>
      <c r="AP9" s="2">
        <v>100.4</v>
      </c>
      <c r="AQ9" s="2">
        <v>106</v>
      </c>
      <c r="AR9" s="10">
        <f t="shared" si="20"/>
        <v>106.53333333333335</v>
      </c>
      <c r="AS9" s="2">
        <v>105.7</v>
      </c>
      <c r="AT9" s="10">
        <f t="shared" si="21"/>
        <v>106.43333333333332</v>
      </c>
      <c r="AU9" s="2">
        <v>105.2</v>
      </c>
      <c r="AV9" s="10">
        <f t="shared" si="22"/>
        <v>105.7</v>
      </c>
      <c r="AW9" s="2">
        <v>105.5</v>
      </c>
      <c r="AX9" s="10">
        <f t="shared" si="23"/>
        <v>104.8</v>
      </c>
      <c r="AY9" s="2">
        <v>103.5</v>
      </c>
      <c r="AZ9" s="10">
        <f t="shared" si="24"/>
        <v>104.03333333333335</v>
      </c>
      <c r="BA9" s="2">
        <v>103.8</v>
      </c>
      <c r="BB9" s="10">
        <f t="shared" si="25"/>
        <v>104.89999999999999</v>
      </c>
      <c r="BC9" s="2">
        <v>104.2</v>
      </c>
      <c r="BD9" s="10">
        <f t="shared" si="26"/>
        <v>103.33333333333333</v>
      </c>
      <c r="BE9" s="2">
        <v>104.9</v>
      </c>
      <c r="BF9" s="10">
        <f t="shared" si="27"/>
        <v>104.96666666666665</v>
      </c>
      <c r="BG9" s="2">
        <v>105</v>
      </c>
      <c r="BH9" s="11">
        <f t="shared" si="28"/>
        <v>105.76666666666665</v>
      </c>
    </row>
    <row r="10" spans="1:60" x14ac:dyDescent="0.3">
      <c r="A10" s="2" t="s">
        <v>35</v>
      </c>
      <c r="B10" s="2">
        <v>2013</v>
      </c>
      <c r="C10" s="2" t="s">
        <v>38</v>
      </c>
      <c r="D10" s="2" t="str">
        <f t="shared" si="0"/>
        <v>2013-March</v>
      </c>
      <c r="E10" s="2">
        <v>111.4</v>
      </c>
      <c r="F10" s="10">
        <f t="shared" si="1"/>
        <v>111.76666666666667</v>
      </c>
      <c r="G10" s="2">
        <v>109.7</v>
      </c>
      <c r="H10" s="10">
        <f t="shared" si="2"/>
        <v>110.63333333333334</v>
      </c>
      <c r="I10" s="2">
        <v>111.2</v>
      </c>
      <c r="J10" s="10">
        <f t="shared" si="3"/>
        <v>107.5</v>
      </c>
      <c r="K10" s="2">
        <v>105.1</v>
      </c>
      <c r="L10" s="10">
        <f t="shared" si="4"/>
        <v>105.86666666666667</v>
      </c>
      <c r="M10" s="2">
        <v>104.9</v>
      </c>
      <c r="N10" s="10">
        <f t="shared" si="5"/>
        <v>104.40000000000002</v>
      </c>
      <c r="O10" s="2">
        <v>105.3</v>
      </c>
      <c r="P10" s="10">
        <f t="shared" si="6"/>
        <v>107.83333333333333</v>
      </c>
      <c r="Q10" s="2">
        <v>102.2</v>
      </c>
      <c r="R10" s="10">
        <f t="shared" si="7"/>
        <v>106.86666666666667</v>
      </c>
      <c r="S10" s="2">
        <v>105</v>
      </c>
      <c r="T10" s="10">
        <f t="shared" si="8"/>
        <v>105.36666666666667</v>
      </c>
      <c r="U10" s="2">
        <v>104.2</v>
      </c>
      <c r="V10" s="10">
        <f t="shared" si="9"/>
        <v>103.59999999999998</v>
      </c>
      <c r="W10" s="2">
        <v>103</v>
      </c>
      <c r="X10" s="10">
        <f t="shared" si="10"/>
        <v>103.53333333333335</v>
      </c>
      <c r="Y10" s="2">
        <v>106.2</v>
      </c>
      <c r="Z10" s="10">
        <f t="shared" si="11"/>
        <v>107.16666666666667</v>
      </c>
      <c r="AA10" s="2">
        <v>108.9</v>
      </c>
      <c r="AB10" s="10">
        <f t="shared" si="12"/>
        <v>109.66666666666667</v>
      </c>
      <c r="AC10" s="2">
        <v>106.9</v>
      </c>
      <c r="AD10" s="10">
        <f t="shared" si="13"/>
        <v>107.93333333333334</v>
      </c>
      <c r="AE10" s="2">
        <v>106.6</v>
      </c>
      <c r="AF10" s="10">
        <f t="shared" si="14"/>
        <v>107.56666666666666</v>
      </c>
      <c r="AG10" s="2">
        <v>107.4</v>
      </c>
      <c r="AH10" s="10">
        <f t="shared" si="15"/>
        <v>108.03333333333335</v>
      </c>
      <c r="AI10" s="2">
        <v>106.5</v>
      </c>
      <c r="AJ10" s="10">
        <f t="shared" si="16"/>
        <v>106.96666666666665</v>
      </c>
      <c r="AK10" s="2">
        <v>107.3</v>
      </c>
      <c r="AL10" s="10">
        <f t="shared" si="17"/>
        <v>107.89999999999999</v>
      </c>
      <c r="AM10" s="2" t="s">
        <v>37</v>
      </c>
      <c r="AN10" s="2">
        <f t="shared" si="18"/>
        <v>100.4</v>
      </c>
      <c r="AO10" s="2">
        <f t="shared" si="19"/>
        <v>100.4</v>
      </c>
      <c r="AP10" s="2">
        <v>100.4</v>
      </c>
      <c r="AQ10" s="2">
        <v>106.1</v>
      </c>
      <c r="AR10" s="10">
        <f t="shared" si="20"/>
        <v>106.66666666666667</v>
      </c>
      <c r="AS10" s="2">
        <v>105.6</v>
      </c>
      <c r="AT10" s="10">
        <f t="shared" si="21"/>
        <v>106.26666666666665</v>
      </c>
      <c r="AU10" s="2">
        <v>104.9</v>
      </c>
      <c r="AV10" s="10">
        <f t="shared" si="22"/>
        <v>105.36666666666667</v>
      </c>
      <c r="AW10" s="2">
        <v>105.1</v>
      </c>
      <c r="AX10" s="10">
        <f t="shared" si="23"/>
        <v>104.60000000000001</v>
      </c>
      <c r="AY10" s="2">
        <v>103.7</v>
      </c>
      <c r="AZ10" s="10">
        <f t="shared" si="24"/>
        <v>104.23333333333333</v>
      </c>
      <c r="BA10" s="2">
        <v>104</v>
      </c>
      <c r="BB10" s="10">
        <f t="shared" si="25"/>
        <v>104.86666666666667</v>
      </c>
      <c r="BC10" s="2">
        <v>104.3</v>
      </c>
      <c r="BD10" s="10">
        <f t="shared" si="26"/>
        <v>103.16666666666667</v>
      </c>
      <c r="BE10" s="2">
        <v>104.7</v>
      </c>
      <c r="BF10" s="10">
        <f t="shared" si="27"/>
        <v>104.76666666666667</v>
      </c>
      <c r="BG10" s="2">
        <v>105.5</v>
      </c>
      <c r="BH10" s="11">
        <f t="shared" si="28"/>
        <v>106.16666666666667</v>
      </c>
    </row>
    <row r="11" spans="1:60" x14ac:dyDescent="0.3">
      <c r="A11" s="2" t="s">
        <v>30</v>
      </c>
      <c r="B11" s="2">
        <v>2013</v>
      </c>
      <c r="C11" s="2" t="s">
        <v>39</v>
      </c>
      <c r="D11" s="2" t="str">
        <f t="shared" si="0"/>
        <v>2013-April</v>
      </c>
      <c r="E11" s="2">
        <v>110.2</v>
      </c>
      <c r="F11" s="10">
        <f t="shared" si="1"/>
        <v>111.13333333333334</v>
      </c>
      <c r="G11" s="2">
        <v>109.5</v>
      </c>
      <c r="H11" s="10">
        <f t="shared" si="2"/>
        <v>110.46666666666665</v>
      </c>
      <c r="I11" s="2">
        <v>106.9</v>
      </c>
      <c r="J11" s="10">
        <f t="shared" si="3"/>
        <v>106.96666666666665</v>
      </c>
      <c r="K11" s="2">
        <v>106.3</v>
      </c>
      <c r="L11" s="10">
        <f t="shared" si="4"/>
        <v>107.36666666666667</v>
      </c>
      <c r="M11" s="2">
        <v>105.7</v>
      </c>
      <c r="N11" s="10">
        <f t="shared" si="5"/>
        <v>105.63333333333333</v>
      </c>
      <c r="O11" s="2">
        <v>108.3</v>
      </c>
      <c r="P11" s="10">
        <f t="shared" si="6"/>
        <v>108.53333333333332</v>
      </c>
      <c r="Q11" s="2">
        <v>103.4</v>
      </c>
      <c r="R11" s="10">
        <f t="shared" si="7"/>
        <v>109.56666666666666</v>
      </c>
      <c r="S11" s="2">
        <v>105.7</v>
      </c>
      <c r="T11" s="10">
        <f t="shared" si="8"/>
        <v>106.2</v>
      </c>
      <c r="U11" s="2">
        <v>104.2</v>
      </c>
      <c r="V11" s="10">
        <f t="shared" si="9"/>
        <v>104</v>
      </c>
      <c r="W11" s="2">
        <v>103.2</v>
      </c>
      <c r="X11" s="10">
        <f t="shared" si="10"/>
        <v>104.2</v>
      </c>
      <c r="Y11" s="2">
        <v>106.5</v>
      </c>
      <c r="Z11" s="10">
        <f t="shared" si="11"/>
        <v>107.36666666666667</v>
      </c>
      <c r="AA11" s="2">
        <v>108.8</v>
      </c>
      <c r="AB11" s="10">
        <f t="shared" si="12"/>
        <v>109.89999999999999</v>
      </c>
      <c r="AC11" s="2">
        <v>107.1</v>
      </c>
      <c r="AD11" s="10">
        <f t="shared" si="13"/>
        <v>108.59999999999998</v>
      </c>
      <c r="AE11" s="2">
        <v>107.1</v>
      </c>
      <c r="AF11" s="10">
        <f t="shared" si="14"/>
        <v>108.06666666666666</v>
      </c>
      <c r="AG11" s="2">
        <v>108.1</v>
      </c>
      <c r="AH11" s="10">
        <f t="shared" si="15"/>
        <v>108.86666666666666</v>
      </c>
      <c r="AI11" s="2">
        <v>107.4</v>
      </c>
      <c r="AJ11" s="10">
        <f t="shared" si="16"/>
        <v>108.03333333333335</v>
      </c>
      <c r="AK11" s="2">
        <v>108</v>
      </c>
      <c r="AL11" s="10">
        <f t="shared" si="17"/>
        <v>108.7</v>
      </c>
      <c r="AM11" s="2" t="s">
        <v>32</v>
      </c>
      <c r="AN11" s="2" t="e">
        <f t="shared" si="18"/>
        <v>#VALUE!</v>
      </c>
      <c r="AO11" s="2">
        <f t="shared" si="19"/>
        <v>100.5</v>
      </c>
      <c r="AP11" s="2">
        <v>100.5</v>
      </c>
      <c r="AQ11" s="2">
        <v>106.5</v>
      </c>
      <c r="AR11" s="10">
        <f t="shared" si="20"/>
        <v>107.5</v>
      </c>
      <c r="AS11" s="2">
        <v>106.1</v>
      </c>
      <c r="AT11" s="10">
        <f t="shared" si="21"/>
        <v>106.8</v>
      </c>
      <c r="AU11" s="2">
        <v>105.1</v>
      </c>
      <c r="AV11" s="10">
        <f t="shared" si="22"/>
        <v>105.7</v>
      </c>
      <c r="AW11" s="2">
        <v>104.4</v>
      </c>
      <c r="AX11" s="10">
        <f t="shared" si="23"/>
        <v>104.5</v>
      </c>
      <c r="AY11" s="2">
        <v>104.5</v>
      </c>
      <c r="AZ11" s="10">
        <f t="shared" si="24"/>
        <v>105.03333333333335</v>
      </c>
      <c r="BA11" s="2">
        <v>104.8</v>
      </c>
      <c r="BB11" s="10">
        <f t="shared" si="25"/>
        <v>105.60000000000001</v>
      </c>
      <c r="BC11" s="2">
        <v>102.7</v>
      </c>
      <c r="BD11" s="10">
        <f t="shared" si="26"/>
        <v>102.43333333333334</v>
      </c>
      <c r="BE11" s="2">
        <v>104.6</v>
      </c>
      <c r="BF11" s="10">
        <f t="shared" si="27"/>
        <v>104.96666666666665</v>
      </c>
      <c r="BG11" s="2">
        <v>106.4</v>
      </c>
      <c r="BH11" s="11">
        <f t="shared" si="28"/>
        <v>107.5</v>
      </c>
    </row>
    <row r="12" spans="1:60" x14ac:dyDescent="0.3">
      <c r="A12" s="2" t="s">
        <v>33</v>
      </c>
      <c r="B12" s="2">
        <v>2013</v>
      </c>
      <c r="C12" s="2" t="s">
        <v>39</v>
      </c>
      <c r="D12" s="2" t="str">
        <f t="shared" si="0"/>
        <v>2013-April</v>
      </c>
      <c r="E12" s="2">
        <v>114.6</v>
      </c>
      <c r="F12" s="10">
        <f t="shared" si="1"/>
        <v>115.66666666666667</v>
      </c>
      <c r="G12" s="2">
        <v>113.4</v>
      </c>
      <c r="H12" s="10">
        <f t="shared" si="2"/>
        <v>115.90000000000002</v>
      </c>
      <c r="I12" s="2">
        <v>106</v>
      </c>
      <c r="J12" s="10">
        <f t="shared" si="3"/>
        <v>107.06666666666666</v>
      </c>
      <c r="K12" s="2">
        <v>104.7</v>
      </c>
      <c r="L12" s="10">
        <f t="shared" si="4"/>
        <v>105.83333333333333</v>
      </c>
      <c r="M12" s="2">
        <v>102.1</v>
      </c>
      <c r="N12" s="10">
        <f t="shared" si="5"/>
        <v>101.63333333333333</v>
      </c>
      <c r="O12" s="2">
        <v>109.5</v>
      </c>
      <c r="P12" s="10">
        <f t="shared" si="6"/>
        <v>110.83333333333333</v>
      </c>
      <c r="Q12" s="2">
        <v>109.7</v>
      </c>
      <c r="R12" s="10">
        <f t="shared" si="7"/>
        <v>125.66666666666667</v>
      </c>
      <c r="S12" s="2">
        <v>104.6</v>
      </c>
      <c r="T12" s="10">
        <f t="shared" si="8"/>
        <v>105.06666666666668</v>
      </c>
      <c r="U12" s="2">
        <v>102</v>
      </c>
      <c r="V12" s="10">
        <f t="shared" si="9"/>
        <v>101.76666666666667</v>
      </c>
      <c r="W12" s="2">
        <v>103.5</v>
      </c>
      <c r="X12" s="10">
        <f t="shared" si="10"/>
        <v>104.96666666666665</v>
      </c>
      <c r="Y12" s="2">
        <v>108.2</v>
      </c>
      <c r="Z12" s="10">
        <f t="shared" si="11"/>
        <v>109.10000000000001</v>
      </c>
      <c r="AA12" s="2">
        <v>110.6</v>
      </c>
      <c r="AB12" s="10">
        <f t="shared" si="12"/>
        <v>111.36666666666666</v>
      </c>
      <c r="AC12" s="2">
        <v>108.8</v>
      </c>
      <c r="AD12" s="10">
        <f t="shared" si="13"/>
        <v>111.63333333333333</v>
      </c>
      <c r="AE12" s="2">
        <v>108.5</v>
      </c>
      <c r="AF12" s="10">
        <f t="shared" si="14"/>
        <v>109.73333333333335</v>
      </c>
      <c r="AG12" s="2">
        <v>107.9</v>
      </c>
      <c r="AH12" s="10">
        <f t="shared" si="15"/>
        <v>108.53333333333335</v>
      </c>
      <c r="AI12" s="2">
        <v>106.4</v>
      </c>
      <c r="AJ12" s="10">
        <f t="shared" si="16"/>
        <v>106.76666666666667</v>
      </c>
      <c r="AK12" s="2">
        <v>107.7</v>
      </c>
      <c r="AL12" s="10">
        <f t="shared" si="17"/>
        <v>108.3</v>
      </c>
      <c r="AM12" s="2" t="s">
        <v>40</v>
      </c>
      <c r="AN12" s="2">
        <f t="shared" si="18"/>
        <v>100.5</v>
      </c>
      <c r="AO12" s="2">
        <f t="shared" si="19"/>
        <v>100.5</v>
      </c>
      <c r="AP12" s="2">
        <v>100.5</v>
      </c>
      <c r="AQ12" s="2">
        <v>106.4</v>
      </c>
      <c r="AR12" s="10">
        <f t="shared" si="20"/>
        <v>107.2</v>
      </c>
      <c r="AS12" s="2">
        <v>106.5</v>
      </c>
      <c r="AT12" s="10">
        <f t="shared" si="21"/>
        <v>107.10000000000001</v>
      </c>
      <c r="AU12" s="2">
        <v>105.7</v>
      </c>
      <c r="AV12" s="10">
        <f t="shared" si="22"/>
        <v>106.13333333333333</v>
      </c>
      <c r="AW12" s="2">
        <v>105</v>
      </c>
      <c r="AX12" s="10">
        <f t="shared" si="23"/>
        <v>104.7</v>
      </c>
      <c r="AY12" s="2">
        <v>104</v>
      </c>
      <c r="AZ12" s="10">
        <f t="shared" si="24"/>
        <v>104.60000000000001</v>
      </c>
      <c r="BA12" s="2">
        <v>105.2</v>
      </c>
      <c r="BB12" s="10">
        <f t="shared" si="25"/>
        <v>106.33333333333333</v>
      </c>
      <c r="BC12" s="2">
        <v>103.2</v>
      </c>
      <c r="BD12" s="10">
        <f t="shared" si="26"/>
        <v>103.03333333333335</v>
      </c>
      <c r="BE12" s="2">
        <v>105.1</v>
      </c>
      <c r="BF12" s="10">
        <f t="shared" si="27"/>
        <v>105.36666666666667</v>
      </c>
      <c r="BG12" s="2">
        <v>105.7</v>
      </c>
      <c r="BH12" s="11">
        <f t="shared" si="28"/>
        <v>107.33333333333333</v>
      </c>
    </row>
    <row r="13" spans="1:60" x14ac:dyDescent="0.3">
      <c r="A13" s="2" t="s">
        <v>35</v>
      </c>
      <c r="B13" s="2">
        <v>2013</v>
      </c>
      <c r="C13" s="2" t="s">
        <v>39</v>
      </c>
      <c r="D13" s="2" t="str">
        <f t="shared" si="0"/>
        <v>2013-April</v>
      </c>
      <c r="E13" s="2">
        <v>111.6</v>
      </c>
      <c r="F13" s="10">
        <f t="shared" si="1"/>
        <v>112.56666666666666</v>
      </c>
      <c r="G13" s="2">
        <v>110.9</v>
      </c>
      <c r="H13" s="10">
        <f t="shared" si="2"/>
        <v>112.36666666666667</v>
      </c>
      <c r="I13" s="2">
        <v>106.6</v>
      </c>
      <c r="J13" s="10">
        <f t="shared" si="3"/>
        <v>107.03333333333335</v>
      </c>
      <c r="K13" s="2">
        <v>105.7</v>
      </c>
      <c r="L13" s="10">
        <f t="shared" si="4"/>
        <v>106.8</v>
      </c>
      <c r="M13" s="2">
        <v>104.4</v>
      </c>
      <c r="N13" s="10">
        <f t="shared" si="5"/>
        <v>104.16666666666667</v>
      </c>
      <c r="O13" s="2">
        <v>108.9</v>
      </c>
      <c r="P13" s="10">
        <f t="shared" si="6"/>
        <v>109.63333333333333</v>
      </c>
      <c r="Q13" s="2">
        <v>105.5</v>
      </c>
      <c r="R13" s="10">
        <f t="shared" si="7"/>
        <v>115.03333333333335</v>
      </c>
      <c r="S13" s="2">
        <v>105.3</v>
      </c>
      <c r="T13" s="10">
        <f t="shared" si="8"/>
        <v>105.8</v>
      </c>
      <c r="U13" s="2">
        <v>103.5</v>
      </c>
      <c r="V13" s="10">
        <f t="shared" si="9"/>
        <v>103.26666666666667</v>
      </c>
      <c r="W13" s="2">
        <v>103.3</v>
      </c>
      <c r="X13" s="10">
        <f t="shared" si="10"/>
        <v>104.43333333333334</v>
      </c>
      <c r="Y13" s="2">
        <v>107.2</v>
      </c>
      <c r="Z13" s="10">
        <f t="shared" si="11"/>
        <v>108.10000000000001</v>
      </c>
      <c r="AA13" s="2">
        <v>109.6</v>
      </c>
      <c r="AB13" s="10">
        <f t="shared" si="12"/>
        <v>110.56666666666666</v>
      </c>
      <c r="AC13" s="2">
        <v>107.7</v>
      </c>
      <c r="AD13" s="10">
        <f t="shared" si="13"/>
        <v>109.7</v>
      </c>
      <c r="AE13" s="2">
        <v>107.5</v>
      </c>
      <c r="AF13" s="10">
        <f t="shared" si="14"/>
        <v>108.53333333333335</v>
      </c>
      <c r="AG13" s="2">
        <v>108</v>
      </c>
      <c r="AH13" s="10">
        <f t="shared" si="15"/>
        <v>108.73333333333333</v>
      </c>
      <c r="AI13" s="2">
        <v>107</v>
      </c>
      <c r="AJ13" s="10">
        <f t="shared" si="16"/>
        <v>107.5</v>
      </c>
      <c r="AK13" s="2">
        <v>107.9</v>
      </c>
      <c r="AL13" s="10">
        <f t="shared" si="17"/>
        <v>108.56666666666666</v>
      </c>
      <c r="AM13" s="2" t="s">
        <v>40</v>
      </c>
      <c r="AN13" s="2">
        <f t="shared" si="18"/>
        <v>100.5</v>
      </c>
      <c r="AO13" s="2">
        <f t="shared" si="19"/>
        <v>100.5</v>
      </c>
      <c r="AP13" s="2">
        <v>100.5</v>
      </c>
      <c r="AQ13" s="2">
        <v>106.5</v>
      </c>
      <c r="AR13" s="10">
        <f t="shared" si="20"/>
        <v>107.39999999999999</v>
      </c>
      <c r="AS13" s="2">
        <v>106.3</v>
      </c>
      <c r="AT13" s="10">
        <f t="shared" si="21"/>
        <v>106.93333333333332</v>
      </c>
      <c r="AU13" s="2">
        <v>105.3</v>
      </c>
      <c r="AV13" s="10">
        <f t="shared" si="22"/>
        <v>105.86666666666667</v>
      </c>
      <c r="AW13" s="2">
        <v>104.7</v>
      </c>
      <c r="AX13" s="10">
        <f t="shared" si="23"/>
        <v>104.59999999999998</v>
      </c>
      <c r="AY13" s="2">
        <v>104.2</v>
      </c>
      <c r="AZ13" s="10">
        <f t="shared" si="24"/>
        <v>104.8</v>
      </c>
      <c r="BA13" s="2">
        <v>105</v>
      </c>
      <c r="BB13" s="10">
        <f t="shared" si="25"/>
        <v>106</v>
      </c>
      <c r="BC13" s="2">
        <v>102.9</v>
      </c>
      <c r="BD13" s="10">
        <f t="shared" si="26"/>
        <v>102.66666666666667</v>
      </c>
      <c r="BE13" s="2">
        <v>104.8</v>
      </c>
      <c r="BF13" s="10">
        <f t="shared" si="27"/>
        <v>105.13333333333333</v>
      </c>
      <c r="BG13" s="2">
        <v>106.1</v>
      </c>
      <c r="BH13" s="11">
        <f t="shared" si="28"/>
        <v>107.43333333333334</v>
      </c>
    </row>
    <row r="14" spans="1:60" x14ac:dyDescent="0.3">
      <c r="A14" s="2" t="s">
        <v>30</v>
      </c>
      <c r="B14" s="2">
        <v>2013</v>
      </c>
      <c r="C14" s="2" t="s">
        <v>41</v>
      </c>
      <c r="D14" s="2" t="str">
        <f t="shared" si="0"/>
        <v>2013-May</v>
      </c>
      <c r="E14" s="2">
        <v>110.9</v>
      </c>
      <c r="F14" s="10">
        <f t="shared" si="1"/>
        <v>112.2</v>
      </c>
      <c r="G14" s="2">
        <v>109.8</v>
      </c>
      <c r="H14" s="10">
        <f t="shared" si="2"/>
        <v>112.26666666666665</v>
      </c>
      <c r="I14" s="2">
        <v>105.9</v>
      </c>
      <c r="J14" s="10">
        <f t="shared" si="3"/>
        <v>108.16666666666667</v>
      </c>
      <c r="K14" s="2">
        <v>107.5</v>
      </c>
      <c r="L14" s="10">
        <f t="shared" si="4"/>
        <v>108.36666666666667</v>
      </c>
      <c r="M14" s="2">
        <v>105.3</v>
      </c>
      <c r="N14" s="10">
        <f t="shared" si="5"/>
        <v>105.8</v>
      </c>
      <c r="O14" s="2">
        <v>108.1</v>
      </c>
      <c r="P14" s="10">
        <f t="shared" si="6"/>
        <v>109.2</v>
      </c>
      <c r="Q14" s="2">
        <v>107.3</v>
      </c>
      <c r="R14" s="10">
        <f t="shared" si="7"/>
        <v>118.16666666666667</v>
      </c>
      <c r="S14" s="2">
        <v>106.1</v>
      </c>
      <c r="T14" s="10">
        <f t="shared" si="8"/>
        <v>106.66666666666667</v>
      </c>
      <c r="U14" s="2">
        <v>103.7</v>
      </c>
      <c r="V14" s="10">
        <f t="shared" si="9"/>
        <v>104.03333333333335</v>
      </c>
      <c r="W14" s="2">
        <v>104</v>
      </c>
      <c r="X14" s="10">
        <f t="shared" si="10"/>
        <v>105.26666666666667</v>
      </c>
      <c r="Y14" s="2">
        <v>107.4</v>
      </c>
      <c r="Z14" s="10">
        <f t="shared" si="11"/>
        <v>108.23333333333335</v>
      </c>
      <c r="AA14" s="2">
        <v>109.9</v>
      </c>
      <c r="AB14" s="10">
        <f t="shared" si="12"/>
        <v>111</v>
      </c>
      <c r="AC14" s="2">
        <v>108.1</v>
      </c>
      <c r="AD14" s="10">
        <f t="shared" si="13"/>
        <v>110.59999999999998</v>
      </c>
      <c r="AE14" s="2">
        <v>108.1</v>
      </c>
      <c r="AF14" s="10">
        <f t="shared" si="14"/>
        <v>108.96666666666665</v>
      </c>
      <c r="AG14" s="2">
        <v>108.8</v>
      </c>
      <c r="AH14" s="10">
        <f t="shared" si="15"/>
        <v>109.66666666666667</v>
      </c>
      <c r="AI14" s="2">
        <v>107.9</v>
      </c>
      <c r="AJ14" s="10">
        <f t="shared" si="16"/>
        <v>108.73333333333333</v>
      </c>
      <c r="AK14" s="2">
        <v>108.6</v>
      </c>
      <c r="AL14" s="10">
        <f t="shared" si="17"/>
        <v>109.46666666666665</v>
      </c>
      <c r="AM14" s="2" t="s">
        <v>32</v>
      </c>
      <c r="AN14" s="2" t="e">
        <f t="shared" si="18"/>
        <v>#VALUE!</v>
      </c>
      <c r="AO14" s="2">
        <f t="shared" si="19"/>
        <v>100.5</v>
      </c>
      <c r="AP14" s="2">
        <v>100.5</v>
      </c>
      <c r="AQ14" s="2">
        <v>107.5</v>
      </c>
      <c r="AR14" s="10">
        <f t="shared" si="20"/>
        <v>108.5</v>
      </c>
      <c r="AS14" s="2">
        <v>106.8</v>
      </c>
      <c r="AT14" s="10">
        <f t="shared" si="21"/>
        <v>107.53333333333335</v>
      </c>
      <c r="AU14" s="2">
        <v>105.7</v>
      </c>
      <c r="AV14" s="10">
        <f t="shared" si="22"/>
        <v>106.3</v>
      </c>
      <c r="AW14" s="2">
        <v>104.1</v>
      </c>
      <c r="AX14" s="10">
        <f t="shared" si="23"/>
        <v>105.3</v>
      </c>
      <c r="AY14" s="2">
        <v>105</v>
      </c>
      <c r="AZ14" s="10">
        <f t="shared" si="24"/>
        <v>105.66666666666667</v>
      </c>
      <c r="BA14" s="2">
        <v>105.5</v>
      </c>
      <c r="BB14" s="10">
        <f t="shared" si="25"/>
        <v>106.60000000000001</v>
      </c>
      <c r="BC14" s="2">
        <v>102.1</v>
      </c>
      <c r="BD14" s="10">
        <f t="shared" si="26"/>
        <v>102.36666666666667</v>
      </c>
      <c r="BE14" s="2">
        <v>104.8</v>
      </c>
      <c r="BF14" s="10">
        <f t="shared" si="27"/>
        <v>105.60000000000001</v>
      </c>
      <c r="BG14" s="2">
        <v>107.2</v>
      </c>
      <c r="BH14" s="11">
        <f t="shared" si="28"/>
        <v>108.93333333333334</v>
      </c>
    </row>
    <row r="15" spans="1:60" x14ac:dyDescent="0.3">
      <c r="A15" s="2" t="s">
        <v>33</v>
      </c>
      <c r="B15" s="2">
        <v>2013</v>
      </c>
      <c r="C15" s="2" t="s">
        <v>41</v>
      </c>
      <c r="D15" s="2" t="str">
        <f t="shared" si="0"/>
        <v>2013-May</v>
      </c>
      <c r="E15" s="2">
        <v>115.4</v>
      </c>
      <c r="F15" s="10">
        <f t="shared" si="1"/>
        <v>116.73333333333333</v>
      </c>
      <c r="G15" s="2">
        <v>114.2</v>
      </c>
      <c r="H15" s="10">
        <f t="shared" si="2"/>
        <v>117.83333333333333</v>
      </c>
      <c r="I15" s="2">
        <v>102.7</v>
      </c>
      <c r="J15" s="10">
        <f t="shared" si="3"/>
        <v>109.73333333333333</v>
      </c>
      <c r="K15" s="2">
        <v>105.5</v>
      </c>
      <c r="L15" s="10">
        <f t="shared" si="4"/>
        <v>107.03333333333335</v>
      </c>
      <c r="M15" s="2">
        <v>101.5</v>
      </c>
      <c r="N15" s="10">
        <f t="shared" si="5"/>
        <v>101.3</v>
      </c>
      <c r="O15" s="2">
        <v>110.6</v>
      </c>
      <c r="P15" s="10">
        <f t="shared" si="6"/>
        <v>112.06666666666666</v>
      </c>
      <c r="Q15" s="2">
        <v>123.7</v>
      </c>
      <c r="R15" s="10">
        <f t="shared" si="7"/>
        <v>142.73333333333335</v>
      </c>
      <c r="S15" s="2">
        <v>105.2</v>
      </c>
      <c r="T15" s="10">
        <f t="shared" si="8"/>
        <v>105.23333333333335</v>
      </c>
      <c r="U15" s="2">
        <v>101.9</v>
      </c>
      <c r="V15" s="10">
        <f t="shared" si="9"/>
        <v>101.53333333333335</v>
      </c>
      <c r="W15" s="2">
        <v>105</v>
      </c>
      <c r="X15" s="10">
        <f t="shared" si="10"/>
        <v>106.3</v>
      </c>
      <c r="Y15" s="2">
        <v>109.1</v>
      </c>
      <c r="Z15" s="10">
        <f t="shared" si="11"/>
        <v>109.83333333333333</v>
      </c>
      <c r="AA15" s="2">
        <v>111.3</v>
      </c>
      <c r="AB15" s="10">
        <f t="shared" si="12"/>
        <v>112.2</v>
      </c>
      <c r="AC15" s="2">
        <v>111.1</v>
      </c>
      <c r="AD15" s="10">
        <f t="shared" si="13"/>
        <v>114.53333333333335</v>
      </c>
      <c r="AE15" s="2">
        <v>109.8</v>
      </c>
      <c r="AF15" s="10">
        <f t="shared" si="14"/>
        <v>110.8</v>
      </c>
      <c r="AG15" s="2">
        <v>108.5</v>
      </c>
      <c r="AH15" s="10">
        <f t="shared" si="15"/>
        <v>109.16666666666667</v>
      </c>
      <c r="AI15" s="2">
        <v>106.7</v>
      </c>
      <c r="AJ15" s="10">
        <f t="shared" si="16"/>
        <v>107.23333333333333</v>
      </c>
      <c r="AK15" s="2">
        <v>108.3</v>
      </c>
      <c r="AL15" s="10">
        <f t="shared" si="17"/>
        <v>108.89999999999999</v>
      </c>
      <c r="AM15" s="2" t="s">
        <v>40</v>
      </c>
      <c r="AN15" s="2">
        <f t="shared" si="18"/>
        <v>100.5</v>
      </c>
      <c r="AO15" s="2">
        <f t="shared" si="19"/>
        <v>100.5</v>
      </c>
      <c r="AP15" s="2">
        <v>100.5</v>
      </c>
      <c r="AQ15" s="2">
        <v>107.2</v>
      </c>
      <c r="AR15" s="10">
        <f t="shared" si="20"/>
        <v>107.93333333333332</v>
      </c>
      <c r="AS15" s="2">
        <v>107.1</v>
      </c>
      <c r="AT15" s="10">
        <f t="shared" si="21"/>
        <v>107.63333333333333</v>
      </c>
      <c r="AU15" s="2">
        <v>106.2</v>
      </c>
      <c r="AV15" s="10">
        <f t="shared" si="22"/>
        <v>106.59999999999998</v>
      </c>
      <c r="AW15" s="2">
        <v>103.9</v>
      </c>
      <c r="AX15" s="10">
        <f t="shared" si="23"/>
        <v>105.46666666666668</v>
      </c>
      <c r="AY15" s="2">
        <v>104.6</v>
      </c>
      <c r="AZ15" s="10">
        <f t="shared" si="24"/>
        <v>105.23333333333335</v>
      </c>
      <c r="BA15" s="2">
        <v>105.7</v>
      </c>
      <c r="BB15" s="10">
        <f t="shared" si="25"/>
        <v>107.96666666666665</v>
      </c>
      <c r="BC15" s="2">
        <v>102.6</v>
      </c>
      <c r="BD15" s="10">
        <f t="shared" si="26"/>
        <v>103.03333333333332</v>
      </c>
      <c r="BE15" s="2">
        <v>104.9</v>
      </c>
      <c r="BF15" s="10">
        <f t="shared" si="27"/>
        <v>106.10000000000001</v>
      </c>
      <c r="BG15" s="2">
        <v>106.6</v>
      </c>
      <c r="BH15" s="11">
        <f t="shared" si="28"/>
        <v>109.23333333333335</v>
      </c>
    </row>
    <row r="16" spans="1:60" x14ac:dyDescent="0.3">
      <c r="A16" s="2" t="s">
        <v>35</v>
      </c>
      <c r="B16" s="2">
        <v>2013</v>
      </c>
      <c r="C16" s="2" t="s">
        <v>41</v>
      </c>
      <c r="D16" s="2" t="str">
        <f t="shared" si="0"/>
        <v>2013-May</v>
      </c>
      <c r="E16" s="2">
        <v>112.3</v>
      </c>
      <c r="F16" s="10">
        <f t="shared" si="1"/>
        <v>113.63333333333333</v>
      </c>
      <c r="G16" s="2">
        <v>111.3</v>
      </c>
      <c r="H16" s="10">
        <f t="shared" si="2"/>
        <v>114.2</v>
      </c>
      <c r="I16" s="2">
        <v>104.7</v>
      </c>
      <c r="J16" s="10">
        <f t="shared" si="3"/>
        <v>108.8</v>
      </c>
      <c r="K16" s="2">
        <v>106.8</v>
      </c>
      <c r="L16" s="10">
        <f t="shared" si="4"/>
        <v>107.86666666666667</v>
      </c>
      <c r="M16" s="2">
        <v>103.9</v>
      </c>
      <c r="N16" s="10">
        <f t="shared" si="5"/>
        <v>104.13333333333334</v>
      </c>
      <c r="O16" s="2">
        <v>109.3</v>
      </c>
      <c r="P16" s="10">
        <f t="shared" si="6"/>
        <v>110.56666666666666</v>
      </c>
      <c r="Q16" s="2">
        <v>112.9</v>
      </c>
      <c r="R16" s="10">
        <f t="shared" si="7"/>
        <v>126.53333333333335</v>
      </c>
      <c r="S16" s="2">
        <v>105.8</v>
      </c>
      <c r="T16" s="10">
        <f t="shared" si="8"/>
        <v>106.16666666666667</v>
      </c>
      <c r="U16" s="2">
        <v>103.1</v>
      </c>
      <c r="V16" s="10">
        <f t="shared" si="9"/>
        <v>103.2</v>
      </c>
      <c r="W16" s="2">
        <v>104.3</v>
      </c>
      <c r="X16" s="10">
        <f t="shared" si="10"/>
        <v>105.60000000000001</v>
      </c>
      <c r="Y16" s="2">
        <v>108.1</v>
      </c>
      <c r="Z16" s="10">
        <f t="shared" si="11"/>
        <v>108.89999999999999</v>
      </c>
      <c r="AA16" s="2">
        <v>110.5</v>
      </c>
      <c r="AB16" s="10">
        <f t="shared" si="12"/>
        <v>111.56666666666666</v>
      </c>
      <c r="AC16" s="2">
        <v>109.2</v>
      </c>
      <c r="AD16" s="10">
        <f t="shared" si="13"/>
        <v>112.03333333333335</v>
      </c>
      <c r="AE16" s="2">
        <v>108.6</v>
      </c>
      <c r="AF16" s="10">
        <f t="shared" si="14"/>
        <v>109.46666666666665</v>
      </c>
      <c r="AG16" s="2">
        <v>108.7</v>
      </c>
      <c r="AH16" s="10">
        <f t="shared" si="15"/>
        <v>109.46666666666665</v>
      </c>
      <c r="AI16" s="2">
        <v>107.4</v>
      </c>
      <c r="AJ16" s="10">
        <f t="shared" si="16"/>
        <v>108.10000000000001</v>
      </c>
      <c r="AK16" s="2">
        <v>108.5</v>
      </c>
      <c r="AL16" s="10">
        <f t="shared" si="17"/>
        <v>109.26666666666667</v>
      </c>
      <c r="AM16" s="2" t="s">
        <v>40</v>
      </c>
      <c r="AN16" s="2">
        <f t="shared" si="18"/>
        <v>100.5</v>
      </c>
      <c r="AO16" s="2">
        <f t="shared" si="19"/>
        <v>100.5</v>
      </c>
      <c r="AP16" s="2">
        <v>100.5</v>
      </c>
      <c r="AQ16" s="2">
        <v>107.4</v>
      </c>
      <c r="AR16" s="10">
        <f t="shared" si="20"/>
        <v>108.3</v>
      </c>
      <c r="AS16" s="2">
        <v>106.9</v>
      </c>
      <c r="AT16" s="10">
        <f t="shared" si="21"/>
        <v>107.56666666666666</v>
      </c>
      <c r="AU16" s="2">
        <v>105.9</v>
      </c>
      <c r="AV16" s="10">
        <f t="shared" si="22"/>
        <v>106.43333333333334</v>
      </c>
      <c r="AW16" s="2">
        <v>104</v>
      </c>
      <c r="AX16" s="10">
        <f t="shared" si="23"/>
        <v>105.39999999999999</v>
      </c>
      <c r="AY16" s="2">
        <v>104.8</v>
      </c>
      <c r="AZ16" s="10">
        <f t="shared" si="24"/>
        <v>105.43333333333332</v>
      </c>
      <c r="BA16" s="2">
        <v>105.6</v>
      </c>
      <c r="BB16" s="10">
        <f t="shared" si="25"/>
        <v>107.36666666666667</v>
      </c>
      <c r="BC16" s="2">
        <v>102.3</v>
      </c>
      <c r="BD16" s="10">
        <f t="shared" si="26"/>
        <v>102.63333333333333</v>
      </c>
      <c r="BE16" s="2">
        <v>104.8</v>
      </c>
      <c r="BF16" s="10">
        <f t="shared" si="27"/>
        <v>105.83333333333333</v>
      </c>
      <c r="BG16" s="2">
        <v>106.9</v>
      </c>
      <c r="BH16" s="11">
        <f t="shared" si="28"/>
        <v>109.06666666666666</v>
      </c>
    </row>
    <row r="17" spans="1:60" x14ac:dyDescent="0.3">
      <c r="A17" s="2" t="s">
        <v>30</v>
      </c>
      <c r="B17" s="2">
        <v>2013</v>
      </c>
      <c r="C17" s="2" t="s">
        <v>42</v>
      </c>
      <c r="D17" s="2" t="str">
        <f t="shared" si="0"/>
        <v>2013-June</v>
      </c>
      <c r="E17" s="2">
        <v>112.3</v>
      </c>
      <c r="F17" s="10">
        <f t="shared" si="1"/>
        <v>113.33333333333333</v>
      </c>
      <c r="G17" s="2">
        <v>112.1</v>
      </c>
      <c r="H17" s="10">
        <f t="shared" si="2"/>
        <v>114.13333333333333</v>
      </c>
      <c r="I17" s="2">
        <v>108.1</v>
      </c>
      <c r="J17" s="10">
        <f t="shared" si="3"/>
        <v>109.89999999999999</v>
      </c>
      <c r="K17" s="2">
        <v>108.3</v>
      </c>
      <c r="L17" s="10">
        <f t="shared" si="4"/>
        <v>109.2</v>
      </c>
      <c r="M17" s="2">
        <v>105.9</v>
      </c>
      <c r="N17" s="10">
        <f t="shared" si="5"/>
        <v>106.16666666666667</v>
      </c>
      <c r="O17" s="2">
        <v>109.2</v>
      </c>
      <c r="P17" s="10">
        <f t="shared" si="6"/>
        <v>110.10000000000001</v>
      </c>
      <c r="Q17" s="2">
        <v>118</v>
      </c>
      <c r="R17" s="10">
        <f t="shared" si="7"/>
        <v>128.70000000000002</v>
      </c>
      <c r="S17" s="2">
        <v>106.8</v>
      </c>
      <c r="T17" s="10">
        <f t="shared" si="8"/>
        <v>107.09999999999998</v>
      </c>
      <c r="U17" s="2">
        <v>104.1</v>
      </c>
      <c r="V17" s="10">
        <f t="shared" si="9"/>
        <v>104.16666666666667</v>
      </c>
      <c r="W17" s="2">
        <v>105.4</v>
      </c>
      <c r="X17" s="10">
        <f t="shared" si="10"/>
        <v>106.23333333333335</v>
      </c>
      <c r="Y17" s="2">
        <v>108.2</v>
      </c>
      <c r="Z17" s="10">
        <f t="shared" si="11"/>
        <v>109</v>
      </c>
      <c r="AA17" s="2">
        <v>111</v>
      </c>
      <c r="AB17" s="10">
        <f t="shared" si="12"/>
        <v>111.89999999999999</v>
      </c>
      <c r="AC17" s="2">
        <v>110.6</v>
      </c>
      <c r="AD17" s="10">
        <f t="shared" si="13"/>
        <v>112.86666666666667</v>
      </c>
      <c r="AE17" s="2">
        <v>109</v>
      </c>
      <c r="AF17" s="10">
        <f t="shared" si="14"/>
        <v>109.83333333333333</v>
      </c>
      <c r="AG17" s="2">
        <v>109.7</v>
      </c>
      <c r="AH17" s="10">
        <f t="shared" si="15"/>
        <v>110.5</v>
      </c>
      <c r="AI17" s="2">
        <v>108.8</v>
      </c>
      <c r="AJ17" s="10">
        <f t="shared" si="16"/>
        <v>109.5</v>
      </c>
      <c r="AK17" s="2">
        <v>109.5</v>
      </c>
      <c r="AL17" s="10">
        <f t="shared" si="17"/>
        <v>110.3</v>
      </c>
      <c r="AM17" s="2" t="s">
        <v>32</v>
      </c>
      <c r="AN17" s="2" t="e">
        <f t="shared" si="18"/>
        <v>#VALUE!</v>
      </c>
      <c r="AO17" s="2">
        <f t="shared" si="19"/>
        <v>106.6</v>
      </c>
      <c r="AP17" s="2">
        <v>106.6</v>
      </c>
      <c r="AQ17" s="2">
        <v>108.5</v>
      </c>
      <c r="AR17" s="10">
        <f t="shared" si="20"/>
        <v>109.3</v>
      </c>
      <c r="AS17" s="2">
        <v>107.5</v>
      </c>
      <c r="AT17" s="10">
        <f t="shared" si="21"/>
        <v>108.16666666666667</v>
      </c>
      <c r="AU17" s="2">
        <v>106.3</v>
      </c>
      <c r="AV17" s="10">
        <f t="shared" si="22"/>
        <v>106.89999999999999</v>
      </c>
      <c r="AW17" s="2">
        <v>105</v>
      </c>
      <c r="AX17" s="10">
        <f t="shared" si="23"/>
        <v>106.53333333333335</v>
      </c>
      <c r="AY17" s="2">
        <v>105.6</v>
      </c>
      <c r="AZ17" s="10">
        <f t="shared" si="24"/>
        <v>106.26666666666667</v>
      </c>
      <c r="BA17" s="2">
        <v>106.5</v>
      </c>
      <c r="BB17" s="10">
        <f t="shared" si="25"/>
        <v>107.66666666666667</v>
      </c>
      <c r="BC17" s="2">
        <v>102.5</v>
      </c>
      <c r="BD17" s="10">
        <f t="shared" si="26"/>
        <v>103.33333333333333</v>
      </c>
      <c r="BE17" s="2">
        <v>105.5</v>
      </c>
      <c r="BF17" s="10">
        <f t="shared" si="27"/>
        <v>106.5</v>
      </c>
      <c r="BG17" s="2">
        <v>108.9</v>
      </c>
      <c r="BH17" s="11">
        <f t="shared" si="28"/>
        <v>110.56666666666668</v>
      </c>
    </row>
    <row r="18" spans="1:60" x14ac:dyDescent="0.3">
      <c r="A18" s="2" t="s">
        <v>33</v>
      </c>
      <c r="B18" s="2">
        <v>2013</v>
      </c>
      <c r="C18" s="2" t="s">
        <v>42</v>
      </c>
      <c r="D18" s="2" t="str">
        <f t="shared" si="0"/>
        <v>2013-June</v>
      </c>
      <c r="E18" s="2">
        <v>117</v>
      </c>
      <c r="F18" s="10">
        <f t="shared" si="1"/>
        <v>117.7</v>
      </c>
      <c r="G18" s="2">
        <v>120.1</v>
      </c>
      <c r="H18" s="10">
        <f t="shared" si="2"/>
        <v>119.90000000000002</v>
      </c>
      <c r="I18" s="2">
        <v>112.5</v>
      </c>
      <c r="J18" s="10">
        <f t="shared" si="3"/>
        <v>113.06666666666666</v>
      </c>
      <c r="K18" s="2">
        <v>107.3</v>
      </c>
      <c r="L18" s="10">
        <f t="shared" si="4"/>
        <v>108.16666666666667</v>
      </c>
      <c r="M18" s="2">
        <v>101.3</v>
      </c>
      <c r="N18" s="10">
        <f t="shared" si="5"/>
        <v>101.16666666666667</v>
      </c>
      <c r="O18" s="2">
        <v>112.4</v>
      </c>
      <c r="P18" s="10">
        <f t="shared" si="6"/>
        <v>111.43333333333334</v>
      </c>
      <c r="Q18" s="2">
        <v>143.6</v>
      </c>
      <c r="R18" s="10">
        <f t="shared" si="7"/>
        <v>160.5</v>
      </c>
      <c r="S18" s="2">
        <v>105.4</v>
      </c>
      <c r="T18" s="10">
        <f t="shared" si="8"/>
        <v>105.06666666666666</v>
      </c>
      <c r="U18" s="2">
        <v>101.4</v>
      </c>
      <c r="V18" s="10">
        <f t="shared" si="9"/>
        <v>101.23333333333333</v>
      </c>
      <c r="W18" s="2">
        <v>106.4</v>
      </c>
      <c r="X18" s="10">
        <f t="shared" si="10"/>
        <v>107.46666666666665</v>
      </c>
      <c r="Y18" s="2">
        <v>110</v>
      </c>
      <c r="Z18" s="10">
        <f t="shared" si="11"/>
        <v>110.43333333333334</v>
      </c>
      <c r="AA18" s="2">
        <v>112.2</v>
      </c>
      <c r="AB18" s="10">
        <f t="shared" si="12"/>
        <v>113.2</v>
      </c>
      <c r="AC18" s="2">
        <v>115</v>
      </c>
      <c r="AD18" s="10">
        <f t="shared" si="13"/>
        <v>117.36666666666667</v>
      </c>
      <c r="AE18" s="2">
        <v>110.9</v>
      </c>
      <c r="AF18" s="10">
        <f t="shared" si="14"/>
        <v>111.66666666666667</v>
      </c>
      <c r="AG18" s="2">
        <v>109.2</v>
      </c>
      <c r="AH18" s="10">
        <f t="shared" si="15"/>
        <v>109.86666666666667</v>
      </c>
      <c r="AI18" s="2">
        <v>107.2</v>
      </c>
      <c r="AJ18" s="10">
        <f t="shared" si="16"/>
        <v>107.76666666666667</v>
      </c>
      <c r="AK18" s="2">
        <v>108.9</v>
      </c>
      <c r="AL18" s="10">
        <f t="shared" si="17"/>
        <v>109.53333333333335</v>
      </c>
      <c r="AM18" s="2" t="s">
        <v>43</v>
      </c>
      <c r="AN18" s="2">
        <f t="shared" si="18"/>
        <v>106.6</v>
      </c>
      <c r="AO18" s="2">
        <f t="shared" si="19"/>
        <v>106.6</v>
      </c>
      <c r="AP18" s="2">
        <v>106.6</v>
      </c>
      <c r="AQ18" s="2">
        <v>108</v>
      </c>
      <c r="AR18" s="10">
        <f t="shared" si="20"/>
        <v>108.63333333333333</v>
      </c>
      <c r="AS18" s="2">
        <v>107.7</v>
      </c>
      <c r="AT18" s="10">
        <f t="shared" si="21"/>
        <v>108.16666666666667</v>
      </c>
      <c r="AU18" s="2">
        <v>106.5</v>
      </c>
      <c r="AV18" s="10">
        <f t="shared" si="22"/>
        <v>107.06666666666666</v>
      </c>
      <c r="AW18" s="2">
        <v>105.2</v>
      </c>
      <c r="AX18" s="10">
        <f t="shared" si="23"/>
        <v>106.86666666666667</v>
      </c>
      <c r="AY18" s="2">
        <v>105.2</v>
      </c>
      <c r="AZ18" s="10">
        <f t="shared" si="24"/>
        <v>105.86666666666667</v>
      </c>
      <c r="BA18" s="2">
        <v>108.1</v>
      </c>
      <c r="BB18" s="10">
        <f t="shared" si="25"/>
        <v>109.66666666666667</v>
      </c>
      <c r="BC18" s="2">
        <v>103.3</v>
      </c>
      <c r="BD18" s="10">
        <f t="shared" si="26"/>
        <v>104.16666666666667</v>
      </c>
      <c r="BE18" s="2">
        <v>106.1</v>
      </c>
      <c r="BF18" s="10">
        <f t="shared" si="27"/>
        <v>107.23333333333333</v>
      </c>
      <c r="BG18" s="2">
        <v>109.7</v>
      </c>
      <c r="BH18" s="11">
        <f t="shared" si="28"/>
        <v>111.26666666666667</v>
      </c>
    </row>
    <row r="19" spans="1:60" x14ac:dyDescent="0.3">
      <c r="A19" s="2" t="s">
        <v>35</v>
      </c>
      <c r="B19" s="2">
        <v>2013</v>
      </c>
      <c r="C19" s="2" t="s">
        <v>42</v>
      </c>
      <c r="D19" s="2" t="str">
        <f t="shared" si="0"/>
        <v>2013-June</v>
      </c>
      <c r="E19" s="2">
        <v>113.8</v>
      </c>
      <c r="F19" s="10">
        <f t="shared" si="1"/>
        <v>114.73333333333333</v>
      </c>
      <c r="G19" s="2">
        <v>114.9</v>
      </c>
      <c r="H19" s="10">
        <f t="shared" si="2"/>
        <v>116.16666666666667</v>
      </c>
      <c r="I19" s="2">
        <v>109.8</v>
      </c>
      <c r="J19" s="10">
        <f t="shared" si="3"/>
        <v>111.13333333333333</v>
      </c>
      <c r="K19" s="2">
        <v>107.9</v>
      </c>
      <c r="L19" s="10">
        <f t="shared" si="4"/>
        <v>108.8</v>
      </c>
      <c r="M19" s="2">
        <v>104.2</v>
      </c>
      <c r="N19" s="10">
        <f t="shared" si="5"/>
        <v>104.33333333333333</v>
      </c>
      <c r="O19" s="2">
        <v>110.7</v>
      </c>
      <c r="P19" s="10">
        <f t="shared" si="6"/>
        <v>110.73333333333333</v>
      </c>
      <c r="Q19" s="2">
        <v>126.7</v>
      </c>
      <c r="R19" s="10">
        <f t="shared" si="7"/>
        <v>139.5</v>
      </c>
      <c r="S19" s="2">
        <v>106.3</v>
      </c>
      <c r="T19" s="10">
        <f t="shared" si="8"/>
        <v>106.39999999999999</v>
      </c>
      <c r="U19" s="2">
        <v>103.2</v>
      </c>
      <c r="V19" s="10">
        <f t="shared" si="9"/>
        <v>103.2</v>
      </c>
      <c r="W19" s="2">
        <v>105.7</v>
      </c>
      <c r="X19" s="10">
        <f t="shared" si="10"/>
        <v>106.63333333333333</v>
      </c>
      <c r="Y19" s="2">
        <v>109</v>
      </c>
      <c r="Z19" s="10">
        <f t="shared" si="11"/>
        <v>109.60000000000001</v>
      </c>
      <c r="AA19" s="2">
        <v>111.6</v>
      </c>
      <c r="AB19" s="10">
        <f t="shared" si="12"/>
        <v>112.53333333333335</v>
      </c>
      <c r="AC19" s="2">
        <v>112.2</v>
      </c>
      <c r="AD19" s="10">
        <f t="shared" si="13"/>
        <v>114.5</v>
      </c>
      <c r="AE19" s="2">
        <v>109.5</v>
      </c>
      <c r="AF19" s="10">
        <f t="shared" si="14"/>
        <v>110.33333333333333</v>
      </c>
      <c r="AG19" s="2">
        <v>109.5</v>
      </c>
      <c r="AH19" s="10">
        <f t="shared" si="15"/>
        <v>110.23333333333333</v>
      </c>
      <c r="AI19" s="2">
        <v>108.1</v>
      </c>
      <c r="AJ19" s="10">
        <f t="shared" si="16"/>
        <v>108.76666666666665</v>
      </c>
      <c r="AK19" s="2">
        <v>109.3</v>
      </c>
      <c r="AL19" s="10">
        <f t="shared" si="17"/>
        <v>110</v>
      </c>
      <c r="AM19" s="2" t="s">
        <v>43</v>
      </c>
      <c r="AN19" s="2">
        <f t="shared" si="18"/>
        <v>106.6</v>
      </c>
      <c r="AO19" s="2">
        <f t="shared" si="19"/>
        <v>106.6</v>
      </c>
      <c r="AP19" s="2">
        <v>106.6</v>
      </c>
      <c r="AQ19" s="2">
        <v>108.3</v>
      </c>
      <c r="AR19" s="10">
        <f t="shared" si="20"/>
        <v>109.06666666666666</v>
      </c>
      <c r="AS19" s="2">
        <v>107.6</v>
      </c>
      <c r="AT19" s="10">
        <f t="shared" si="21"/>
        <v>108.16666666666667</v>
      </c>
      <c r="AU19" s="2">
        <v>106.4</v>
      </c>
      <c r="AV19" s="10">
        <f t="shared" si="22"/>
        <v>106.96666666666665</v>
      </c>
      <c r="AW19" s="2">
        <v>105.1</v>
      </c>
      <c r="AX19" s="10">
        <f t="shared" si="23"/>
        <v>106.73333333333333</v>
      </c>
      <c r="AY19" s="2">
        <v>105.4</v>
      </c>
      <c r="AZ19" s="10">
        <f t="shared" si="24"/>
        <v>106.03333333333335</v>
      </c>
      <c r="BA19" s="2">
        <v>107.4</v>
      </c>
      <c r="BB19" s="10">
        <f t="shared" si="25"/>
        <v>108.8</v>
      </c>
      <c r="BC19" s="2">
        <v>102.8</v>
      </c>
      <c r="BD19" s="10">
        <f t="shared" si="26"/>
        <v>103.66666666666667</v>
      </c>
      <c r="BE19" s="2">
        <v>105.8</v>
      </c>
      <c r="BF19" s="10">
        <f t="shared" si="27"/>
        <v>106.86666666666667</v>
      </c>
      <c r="BG19" s="2">
        <v>109.3</v>
      </c>
      <c r="BH19" s="11">
        <f t="shared" si="28"/>
        <v>110.90000000000002</v>
      </c>
    </row>
    <row r="20" spans="1:60" x14ac:dyDescent="0.3">
      <c r="A20" s="2" t="s">
        <v>30</v>
      </c>
      <c r="B20" s="2">
        <v>2013</v>
      </c>
      <c r="C20" s="2" t="s">
        <v>44</v>
      </c>
      <c r="D20" s="2" t="str">
        <f t="shared" si="0"/>
        <v>2013-July</v>
      </c>
      <c r="E20" s="2">
        <v>113.4</v>
      </c>
      <c r="F20" s="10">
        <f t="shared" si="1"/>
        <v>114.36666666666667</v>
      </c>
      <c r="G20" s="2">
        <v>114.9</v>
      </c>
      <c r="H20" s="10">
        <f t="shared" si="2"/>
        <v>115.33333333333333</v>
      </c>
      <c r="I20" s="2">
        <v>110.5</v>
      </c>
      <c r="J20" s="10">
        <f t="shared" si="3"/>
        <v>111.10000000000001</v>
      </c>
      <c r="K20" s="2">
        <v>109.3</v>
      </c>
      <c r="L20" s="10">
        <f t="shared" si="4"/>
        <v>110.10000000000001</v>
      </c>
      <c r="M20" s="2">
        <v>106.2</v>
      </c>
      <c r="N20" s="10">
        <f t="shared" si="5"/>
        <v>106.66666666666667</v>
      </c>
      <c r="O20" s="2">
        <v>110.3</v>
      </c>
      <c r="P20" s="10">
        <f t="shared" si="6"/>
        <v>110.66666666666667</v>
      </c>
      <c r="Q20" s="2">
        <v>129.19999999999999</v>
      </c>
      <c r="R20" s="10">
        <f t="shared" si="7"/>
        <v>140.70000000000002</v>
      </c>
      <c r="S20" s="2">
        <v>107.1</v>
      </c>
      <c r="T20" s="10">
        <f t="shared" si="8"/>
        <v>107.53333333333335</v>
      </c>
      <c r="U20" s="2">
        <v>104.3</v>
      </c>
      <c r="V20" s="10">
        <f t="shared" si="9"/>
        <v>104.19999999999999</v>
      </c>
      <c r="W20" s="2">
        <v>106.4</v>
      </c>
      <c r="X20" s="10">
        <f t="shared" si="10"/>
        <v>107.06666666666668</v>
      </c>
      <c r="Y20" s="2">
        <v>109.1</v>
      </c>
      <c r="Z20" s="10">
        <f t="shared" si="11"/>
        <v>109.73333333333335</v>
      </c>
      <c r="AA20" s="2">
        <v>112.1</v>
      </c>
      <c r="AB20" s="10">
        <f t="shared" si="12"/>
        <v>112.89999999999999</v>
      </c>
      <c r="AC20" s="2">
        <v>113.1</v>
      </c>
      <c r="AD20" s="10">
        <f t="shared" si="13"/>
        <v>115.26666666666667</v>
      </c>
      <c r="AE20" s="2">
        <v>109.8</v>
      </c>
      <c r="AF20" s="10">
        <f t="shared" si="14"/>
        <v>110.73333333333333</v>
      </c>
      <c r="AG20" s="2">
        <v>110.5</v>
      </c>
      <c r="AH20" s="10">
        <f t="shared" si="15"/>
        <v>111.5</v>
      </c>
      <c r="AI20" s="2">
        <v>109.5</v>
      </c>
      <c r="AJ20" s="10">
        <f t="shared" si="16"/>
        <v>110.36666666666667</v>
      </c>
      <c r="AK20" s="2">
        <v>110.3</v>
      </c>
      <c r="AL20" s="10">
        <f t="shared" si="17"/>
        <v>111.3</v>
      </c>
      <c r="AM20" s="2" t="s">
        <v>32</v>
      </c>
      <c r="AN20" s="2" t="e">
        <f t="shared" si="18"/>
        <v>#VALUE!</v>
      </c>
      <c r="AO20" s="2">
        <f t="shared" si="19"/>
        <v>107.7</v>
      </c>
      <c r="AP20" s="2">
        <v>107.7</v>
      </c>
      <c r="AQ20" s="2">
        <v>109.5</v>
      </c>
      <c r="AR20" s="10">
        <f t="shared" si="20"/>
        <v>110.16666666666667</v>
      </c>
      <c r="AS20" s="2">
        <v>108.3</v>
      </c>
      <c r="AT20" s="10">
        <f t="shared" si="21"/>
        <v>108.86666666666667</v>
      </c>
      <c r="AU20" s="2">
        <v>106.9</v>
      </c>
      <c r="AV20" s="10">
        <f t="shared" si="22"/>
        <v>107.56666666666666</v>
      </c>
      <c r="AW20" s="2">
        <v>106.8</v>
      </c>
      <c r="AX20" s="10">
        <f t="shared" si="23"/>
        <v>107.96666666666665</v>
      </c>
      <c r="AY20" s="2">
        <v>106.4</v>
      </c>
      <c r="AZ20" s="10">
        <f t="shared" si="24"/>
        <v>106.96666666666665</v>
      </c>
      <c r="BA20" s="2">
        <v>107.8</v>
      </c>
      <c r="BB20" s="10">
        <f t="shared" si="25"/>
        <v>108.76666666666667</v>
      </c>
      <c r="BC20" s="2">
        <v>102.5</v>
      </c>
      <c r="BD20" s="10">
        <f t="shared" si="26"/>
        <v>104.73333333333333</v>
      </c>
      <c r="BE20" s="2">
        <v>106.5</v>
      </c>
      <c r="BF20" s="10">
        <f t="shared" si="27"/>
        <v>107.56666666666666</v>
      </c>
      <c r="BG20" s="2">
        <v>110.7</v>
      </c>
      <c r="BH20" s="11">
        <f t="shared" si="28"/>
        <v>112.33333333333333</v>
      </c>
    </row>
    <row r="21" spans="1:60" x14ac:dyDescent="0.3">
      <c r="A21" s="2" t="s">
        <v>33</v>
      </c>
      <c r="B21" s="2">
        <v>2013</v>
      </c>
      <c r="C21" s="2" t="s">
        <v>44</v>
      </c>
      <c r="D21" s="2" t="str">
        <f t="shared" si="0"/>
        <v>2013-July</v>
      </c>
      <c r="E21" s="2">
        <v>117.8</v>
      </c>
      <c r="F21" s="10">
        <f t="shared" si="1"/>
        <v>118.23333333333333</v>
      </c>
      <c r="G21" s="2">
        <v>119.2</v>
      </c>
      <c r="H21" s="10">
        <f t="shared" si="2"/>
        <v>119.56666666666668</v>
      </c>
      <c r="I21" s="2">
        <v>114</v>
      </c>
      <c r="J21" s="10">
        <f t="shared" si="3"/>
        <v>113.3</v>
      </c>
      <c r="K21" s="2">
        <v>108.3</v>
      </c>
      <c r="L21" s="10">
        <f t="shared" si="4"/>
        <v>108.93333333333332</v>
      </c>
      <c r="M21" s="2">
        <v>101.1</v>
      </c>
      <c r="N21" s="10">
        <f t="shared" si="5"/>
        <v>101.3</v>
      </c>
      <c r="O21" s="2">
        <v>113.2</v>
      </c>
      <c r="P21" s="10">
        <f t="shared" si="6"/>
        <v>108.36666666666667</v>
      </c>
      <c r="Q21" s="2">
        <v>160.9</v>
      </c>
      <c r="R21" s="10">
        <f t="shared" si="7"/>
        <v>170.73333333333335</v>
      </c>
      <c r="S21" s="2">
        <v>105.1</v>
      </c>
      <c r="T21" s="10">
        <f t="shared" si="8"/>
        <v>104.96666666666665</v>
      </c>
      <c r="U21" s="2">
        <v>101.3</v>
      </c>
      <c r="V21" s="10">
        <f t="shared" si="9"/>
        <v>101.03333333333335</v>
      </c>
      <c r="W21" s="2">
        <v>107.5</v>
      </c>
      <c r="X21" s="10">
        <f t="shared" si="10"/>
        <v>108.36666666666667</v>
      </c>
      <c r="Y21" s="2">
        <v>110.4</v>
      </c>
      <c r="Z21" s="10">
        <f t="shared" si="11"/>
        <v>110.8</v>
      </c>
      <c r="AA21" s="2">
        <v>113.1</v>
      </c>
      <c r="AB21" s="10">
        <f t="shared" si="12"/>
        <v>114.26666666666665</v>
      </c>
      <c r="AC21" s="2">
        <v>117.5</v>
      </c>
      <c r="AD21" s="10">
        <f t="shared" si="13"/>
        <v>118.76666666666667</v>
      </c>
      <c r="AE21" s="2">
        <v>111.7</v>
      </c>
      <c r="AF21" s="10">
        <f t="shared" si="14"/>
        <v>112.33333333333333</v>
      </c>
      <c r="AG21" s="2">
        <v>109.8</v>
      </c>
      <c r="AH21" s="10">
        <f t="shared" si="15"/>
        <v>110.59999999999998</v>
      </c>
      <c r="AI21" s="2">
        <v>107.8</v>
      </c>
      <c r="AJ21" s="10">
        <f t="shared" si="16"/>
        <v>108.36666666666667</v>
      </c>
      <c r="AK21" s="2">
        <v>109.5</v>
      </c>
      <c r="AL21" s="10">
        <f t="shared" si="17"/>
        <v>110.26666666666665</v>
      </c>
      <c r="AM21" s="2" t="s">
        <v>45</v>
      </c>
      <c r="AN21" s="2">
        <f t="shared" si="18"/>
        <v>107.7</v>
      </c>
      <c r="AO21" s="2">
        <f t="shared" si="19"/>
        <v>107.7</v>
      </c>
      <c r="AP21" s="2">
        <v>107.7</v>
      </c>
      <c r="AQ21" s="2">
        <v>108.6</v>
      </c>
      <c r="AR21" s="10">
        <f t="shared" si="20"/>
        <v>109.13333333333333</v>
      </c>
      <c r="AS21" s="2">
        <v>108.1</v>
      </c>
      <c r="AT21" s="10">
        <f t="shared" si="21"/>
        <v>108.8</v>
      </c>
      <c r="AU21" s="2">
        <v>107.1</v>
      </c>
      <c r="AV21" s="10">
        <f t="shared" si="22"/>
        <v>107.53333333333335</v>
      </c>
      <c r="AW21" s="2">
        <v>107.3</v>
      </c>
      <c r="AX21" s="10">
        <f t="shared" si="23"/>
        <v>108.59999999999998</v>
      </c>
      <c r="AY21" s="2">
        <v>105.9</v>
      </c>
      <c r="AZ21" s="10">
        <f t="shared" si="24"/>
        <v>106.60000000000001</v>
      </c>
      <c r="BA21" s="2">
        <v>110.1</v>
      </c>
      <c r="BB21" s="10">
        <f t="shared" si="25"/>
        <v>110.69999999999999</v>
      </c>
      <c r="BC21" s="2">
        <v>103.2</v>
      </c>
      <c r="BD21" s="10">
        <f t="shared" si="26"/>
        <v>105.36666666666667</v>
      </c>
      <c r="BE21" s="2">
        <v>107.3</v>
      </c>
      <c r="BF21" s="10">
        <f t="shared" si="27"/>
        <v>108.33333333333333</v>
      </c>
      <c r="BG21" s="2">
        <v>111.4</v>
      </c>
      <c r="BH21" s="11">
        <f t="shared" si="28"/>
        <v>112.43333333333334</v>
      </c>
    </row>
    <row r="22" spans="1:60" x14ac:dyDescent="0.3">
      <c r="A22" s="2" t="s">
        <v>35</v>
      </c>
      <c r="B22" s="2">
        <v>2013</v>
      </c>
      <c r="C22" s="2" t="s">
        <v>44</v>
      </c>
      <c r="D22" s="2" t="str">
        <f t="shared" si="0"/>
        <v>2013-July</v>
      </c>
      <c r="E22" s="2">
        <v>114.8</v>
      </c>
      <c r="F22" s="10">
        <f t="shared" si="1"/>
        <v>115.59999999999998</v>
      </c>
      <c r="G22" s="2">
        <v>116.4</v>
      </c>
      <c r="H22" s="10">
        <f t="shared" si="2"/>
        <v>116.83333333333333</v>
      </c>
      <c r="I22" s="2">
        <v>111.9</v>
      </c>
      <c r="J22" s="10">
        <f t="shared" si="3"/>
        <v>111.96666666666668</v>
      </c>
      <c r="K22" s="2">
        <v>108.9</v>
      </c>
      <c r="L22" s="10">
        <f t="shared" si="4"/>
        <v>109.66666666666667</v>
      </c>
      <c r="M22" s="2">
        <v>104.3</v>
      </c>
      <c r="N22" s="10">
        <f t="shared" si="5"/>
        <v>104.7</v>
      </c>
      <c r="O22" s="2">
        <v>111.7</v>
      </c>
      <c r="P22" s="10">
        <f t="shared" si="6"/>
        <v>109.60000000000001</v>
      </c>
      <c r="Q22" s="2">
        <v>140</v>
      </c>
      <c r="R22" s="10">
        <f t="shared" si="7"/>
        <v>150.9</v>
      </c>
      <c r="S22" s="2">
        <v>106.4</v>
      </c>
      <c r="T22" s="10">
        <f t="shared" si="8"/>
        <v>106.66666666666667</v>
      </c>
      <c r="U22" s="2">
        <v>103.3</v>
      </c>
      <c r="V22" s="10">
        <f t="shared" si="9"/>
        <v>103.16666666666667</v>
      </c>
      <c r="W22" s="2">
        <v>106.8</v>
      </c>
      <c r="X22" s="10">
        <f t="shared" si="10"/>
        <v>107.5</v>
      </c>
      <c r="Y22" s="2">
        <v>109.6</v>
      </c>
      <c r="Z22" s="10">
        <f t="shared" si="11"/>
        <v>110.16666666666667</v>
      </c>
      <c r="AA22" s="2">
        <v>112.6</v>
      </c>
      <c r="AB22" s="10">
        <f t="shared" si="12"/>
        <v>113.53333333333335</v>
      </c>
      <c r="AC22" s="2">
        <v>114.7</v>
      </c>
      <c r="AD22" s="10">
        <f t="shared" si="13"/>
        <v>116.53333333333335</v>
      </c>
      <c r="AE22" s="2">
        <v>110.3</v>
      </c>
      <c r="AF22" s="10">
        <f t="shared" si="14"/>
        <v>111.16666666666667</v>
      </c>
      <c r="AG22" s="2">
        <v>110.2</v>
      </c>
      <c r="AH22" s="10">
        <f t="shared" si="15"/>
        <v>111.13333333333333</v>
      </c>
      <c r="AI22" s="2">
        <v>108.8</v>
      </c>
      <c r="AJ22" s="10">
        <f t="shared" si="16"/>
        <v>109.53333333333335</v>
      </c>
      <c r="AK22" s="2">
        <v>110</v>
      </c>
      <c r="AL22" s="10">
        <f t="shared" si="17"/>
        <v>110.86666666666667</v>
      </c>
      <c r="AM22" s="2" t="s">
        <v>45</v>
      </c>
      <c r="AN22" s="2">
        <f t="shared" si="18"/>
        <v>107.7</v>
      </c>
      <c r="AO22" s="2">
        <f t="shared" si="19"/>
        <v>107.7</v>
      </c>
      <c r="AP22" s="2">
        <v>107.7</v>
      </c>
      <c r="AQ22" s="2">
        <v>109.2</v>
      </c>
      <c r="AR22" s="10">
        <f t="shared" si="20"/>
        <v>109.8</v>
      </c>
      <c r="AS22" s="2">
        <v>108.2</v>
      </c>
      <c r="AT22" s="10">
        <f t="shared" si="21"/>
        <v>108.83333333333333</v>
      </c>
      <c r="AU22" s="2">
        <v>107</v>
      </c>
      <c r="AV22" s="10">
        <f t="shared" si="22"/>
        <v>107.53333333333335</v>
      </c>
      <c r="AW22" s="2">
        <v>107.1</v>
      </c>
      <c r="AX22" s="10">
        <f t="shared" si="23"/>
        <v>108.33333333333333</v>
      </c>
      <c r="AY22" s="2">
        <v>106.1</v>
      </c>
      <c r="AZ22" s="10">
        <f t="shared" si="24"/>
        <v>106.73333333333333</v>
      </c>
      <c r="BA22" s="2">
        <v>109.1</v>
      </c>
      <c r="BB22" s="10">
        <f t="shared" si="25"/>
        <v>109.86666666666667</v>
      </c>
      <c r="BC22" s="2">
        <v>102.8</v>
      </c>
      <c r="BD22" s="10">
        <f t="shared" si="26"/>
        <v>105</v>
      </c>
      <c r="BE22" s="2">
        <v>106.9</v>
      </c>
      <c r="BF22" s="10">
        <f t="shared" si="27"/>
        <v>107.93333333333334</v>
      </c>
      <c r="BG22" s="2">
        <v>111</v>
      </c>
      <c r="BH22" s="11">
        <f t="shared" si="28"/>
        <v>112.36666666666667</v>
      </c>
    </row>
    <row r="23" spans="1:60" x14ac:dyDescent="0.3">
      <c r="A23" s="2" t="s">
        <v>30</v>
      </c>
      <c r="B23" s="2">
        <v>2013</v>
      </c>
      <c r="C23" s="2" t="s">
        <v>46</v>
      </c>
      <c r="D23" s="2" t="str">
        <f t="shared" si="0"/>
        <v>2013-August</v>
      </c>
      <c r="E23" s="2">
        <v>114.3</v>
      </c>
      <c r="F23" s="10">
        <f t="shared" si="1"/>
        <v>115.33333333333333</v>
      </c>
      <c r="G23" s="2">
        <v>115.4</v>
      </c>
      <c r="H23" s="10">
        <f t="shared" si="2"/>
        <v>115.5</v>
      </c>
      <c r="I23" s="2">
        <v>111.1</v>
      </c>
      <c r="J23" s="10">
        <f t="shared" si="3"/>
        <v>111.8</v>
      </c>
      <c r="K23" s="2">
        <v>110</v>
      </c>
      <c r="L23" s="10">
        <f t="shared" si="4"/>
        <v>110.89999999999999</v>
      </c>
      <c r="M23" s="2">
        <v>106.4</v>
      </c>
      <c r="N23" s="10">
        <f t="shared" si="5"/>
        <v>107.16666666666667</v>
      </c>
      <c r="O23" s="2">
        <v>110.8</v>
      </c>
      <c r="P23" s="10">
        <f t="shared" si="6"/>
        <v>111.63333333333333</v>
      </c>
      <c r="Q23" s="2">
        <v>138.9</v>
      </c>
      <c r="R23" s="10">
        <f t="shared" si="7"/>
        <v>152.6</v>
      </c>
      <c r="S23" s="2">
        <v>107.4</v>
      </c>
      <c r="T23" s="10">
        <f t="shared" si="8"/>
        <v>107.93333333333334</v>
      </c>
      <c r="U23" s="2">
        <v>104.1</v>
      </c>
      <c r="V23" s="10">
        <f t="shared" si="9"/>
        <v>104.06666666666668</v>
      </c>
      <c r="W23" s="2">
        <v>106.9</v>
      </c>
      <c r="X23" s="10">
        <f t="shared" si="10"/>
        <v>107.66666666666667</v>
      </c>
      <c r="Y23" s="2">
        <v>109.7</v>
      </c>
      <c r="Z23" s="10">
        <f t="shared" si="11"/>
        <v>110.40000000000002</v>
      </c>
      <c r="AA23" s="2">
        <v>112.6</v>
      </c>
      <c r="AB23" s="10">
        <f t="shared" si="12"/>
        <v>113.83333333333333</v>
      </c>
      <c r="AC23" s="2">
        <v>114.9</v>
      </c>
      <c r="AD23" s="10">
        <f t="shared" si="13"/>
        <v>117.5</v>
      </c>
      <c r="AE23" s="2">
        <v>110.7</v>
      </c>
      <c r="AF23" s="10">
        <f t="shared" si="14"/>
        <v>111.53333333333335</v>
      </c>
      <c r="AG23" s="2">
        <v>111.3</v>
      </c>
      <c r="AH23" s="10">
        <f t="shared" si="15"/>
        <v>112.53333333333335</v>
      </c>
      <c r="AI23" s="2">
        <v>110.2</v>
      </c>
      <c r="AJ23" s="10">
        <f t="shared" si="16"/>
        <v>111.30000000000001</v>
      </c>
      <c r="AK23" s="2">
        <v>111.1</v>
      </c>
      <c r="AL23" s="10">
        <f t="shared" si="17"/>
        <v>112.33333333333333</v>
      </c>
      <c r="AM23" s="2" t="s">
        <v>32</v>
      </c>
      <c r="AN23" s="2" t="e">
        <f t="shared" si="18"/>
        <v>#VALUE!</v>
      </c>
      <c r="AO23" s="2">
        <f t="shared" si="19"/>
        <v>108.9</v>
      </c>
      <c r="AP23" s="2">
        <v>108.9</v>
      </c>
      <c r="AQ23" s="2">
        <v>109.9</v>
      </c>
      <c r="AR23" s="10">
        <f t="shared" si="20"/>
        <v>110.86666666666667</v>
      </c>
      <c r="AS23" s="2">
        <v>108.7</v>
      </c>
      <c r="AT23" s="10">
        <f t="shared" si="21"/>
        <v>109.56666666666668</v>
      </c>
      <c r="AU23" s="2">
        <v>107.5</v>
      </c>
      <c r="AV23" s="10">
        <f t="shared" si="22"/>
        <v>108.23333333333335</v>
      </c>
      <c r="AW23" s="2">
        <v>107.8</v>
      </c>
      <c r="AX23" s="10">
        <f t="shared" si="23"/>
        <v>108.8</v>
      </c>
      <c r="AY23" s="2">
        <v>106.8</v>
      </c>
      <c r="AZ23" s="10">
        <f t="shared" si="24"/>
        <v>107.60000000000001</v>
      </c>
      <c r="BA23" s="2">
        <v>108.7</v>
      </c>
      <c r="BB23" s="10">
        <f t="shared" si="25"/>
        <v>109.56666666666666</v>
      </c>
      <c r="BC23" s="2">
        <v>105</v>
      </c>
      <c r="BD23" s="10">
        <f t="shared" si="26"/>
        <v>106.39999999999999</v>
      </c>
      <c r="BE23" s="2">
        <v>107.5</v>
      </c>
      <c r="BF23" s="10">
        <f t="shared" si="27"/>
        <v>108.43333333333332</v>
      </c>
      <c r="BG23" s="2">
        <v>112.1</v>
      </c>
      <c r="BH23" s="11">
        <f t="shared" si="28"/>
        <v>113.93333333333334</v>
      </c>
    </row>
    <row r="24" spans="1:60" x14ac:dyDescent="0.3">
      <c r="A24" s="2" t="s">
        <v>33</v>
      </c>
      <c r="B24" s="2">
        <v>2013</v>
      </c>
      <c r="C24" s="2" t="s">
        <v>46</v>
      </c>
      <c r="D24" s="2" t="str">
        <f t="shared" si="0"/>
        <v>2013-August</v>
      </c>
      <c r="E24" s="2">
        <v>118.3</v>
      </c>
      <c r="F24" s="10">
        <f t="shared" si="1"/>
        <v>118.59999999999998</v>
      </c>
      <c r="G24" s="2">
        <v>120.4</v>
      </c>
      <c r="H24" s="10">
        <f t="shared" si="2"/>
        <v>119.2</v>
      </c>
      <c r="I24" s="2">
        <v>112.7</v>
      </c>
      <c r="J24" s="10">
        <f t="shared" si="3"/>
        <v>113.46666666666665</v>
      </c>
      <c r="K24" s="2">
        <v>108.9</v>
      </c>
      <c r="L24" s="10">
        <f t="shared" si="4"/>
        <v>109.63333333333333</v>
      </c>
      <c r="M24" s="2">
        <v>101.1</v>
      </c>
      <c r="N24" s="10">
        <f t="shared" si="5"/>
        <v>101.7</v>
      </c>
      <c r="O24" s="2">
        <v>108.7</v>
      </c>
      <c r="P24" s="10">
        <f t="shared" si="6"/>
        <v>106.03333333333335</v>
      </c>
      <c r="Q24" s="2">
        <v>177</v>
      </c>
      <c r="R24" s="10">
        <f t="shared" si="7"/>
        <v>178.26666666666665</v>
      </c>
      <c r="S24" s="2">
        <v>104.7</v>
      </c>
      <c r="T24" s="10">
        <f t="shared" si="8"/>
        <v>105.03333333333335</v>
      </c>
      <c r="U24" s="2">
        <v>101</v>
      </c>
      <c r="V24" s="10">
        <f t="shared" si="9"/>
        <v>100.66666666666667</v>
      </c>
      <c r="W24" s="2">
        <v>108.5</v>
      </c>
      <c r="X24" s="10">
        <f t="shared" si="10"/>
        <v>109.06666666666666</v>
      </c>
      <c r="Y24" s="2">
        <v>110.9</v>
      </c>
      <c r="Z24" s="10">
        <f t="shared" si="11"/>
        <v>111.13333333333333</v>
      </c>
      <c r="AA24" s="2">
        <v>114.3</v>
      </c>
      <c r="AB24" s="10">
        <f t="shared" si="12"/>
        <v>115.23333333333333</v>
      </c>
      <c r="AC24" s="2">
        <v>119.6</v>
      </c>
      <c r="AD24" s="10">
        <f t="shared" si="13"/>
        <v>119.86666666666667</v>
      </c>
      <c r="AE24" s="2">
        <v>112.4</v>
      </c>
      <c r="AF24" s="10">
        <f t="shared" si="14"/>
        <v>112.93333333333334</v>
      </c>
      <c r="AG24" s="2">
        <v>110.6</v>
      </c>
      <c r="AH24" s="10">
        <f t="shared" si="15"/>
        <v>111.5</v>
      </c>
      <c r="AI24" s="2">
        <v>108.3</v>
      </c>
      <c r="AJ24" s="10">
        <f t="shared" si="16"/>
        <v>109</v>
      </c>
      <c r="AK24" s="2">
        <v>110.2</v>
      </c>
      <c r="AL24" s="10">
        <f t="shared" si="17"/>
        <v>111.10000000000001</v>
      </c>
      <c r="AM24" s="2" t="s">
        <v>47</v>
      </c>
      <c r="AN24" s="2">
        <f t="shared" si="18"/>
        <v>108.9</v>
      </c>
      <c r="AO24" s="2">
        <f t="shared" si="19"/>
        <v>108.9</v>
      </c>
      <c r="AP24" s="2">
        <v>108.9</v>
      </c>
      <c r="AQ24" s="2">
        <v>109.3</v>
      </c>
      <c r="AR24" s="10">
        <f t="shared" si="20"/>
        <v>109.5</v>
      </c>
      <c r="AS24" s="2">
        <v>108.7</v>
      </c>
      <c r="AT24" s="10">
        <f t="shared" si="21"/>
        <v>109.5</v>
      </c>
      <c r="AU24" s="2">
        <v>107.6</v>
      </c>
      <c r="AV24" s="10">
        <f t="shared" si="22"/>
        <v>107.89999999999999</v>
      </c>
      <c r="AW24" s="2">
        <v>108.1</v>
      </c>
      <c r="AX24" s="10">
        <f t="shared" si="23"/>
        <v>109.39999999999999</v>
      </c>
      <c r="AY24" s="2">
        <v>106.5</v>
      </c>
      <c r="AZ24" s="10">
        <f t="shared" si="24"/>
        <v>107.3</v>
      </c>
      <c r="BA24" s="2">
        <v>110.8</v>
      </c>
      <c r="BB24" s="10">
        <f t="shared" si="25"/>
        <v>111.10000000000001</v>
      </c>
      <c r="BC24" s="2">
        <v>106</v>
      </c>
      <c r="BD24" s="10">
        <f t="shared" si="26"/>
        <v>106.73333333333333</v>
      </c>
      <c r="BE24" s="2">
        <v>108.3</v>
      </c>
      <c r="BF24" s="10">
        <f t="shared" si="27"/>
        <v>109.03333333333335</v>
      </c>
      <c r="BG24" s="2">
        <v>112.7</v>
      </c>
      <c r="BH24" s="11">
        <f t="shared" si="28"/>
        <v>113.3</v>
      </c>
    </row>
    <row r="25" spans="1:60" x14ac:dyDescent="0.3">
      <c r="A25" s="2" t="s">
        <v>35</v>
      </c>
      <c r="B25" s="2">
        <v>2013</v>
      </c>
      <c r="C25" s="2" t="s">
        <v>46</v>
      </c>
      <c r="D25" s="2" t="str">
        <f t="shared" si="0"/>
        <v>2013-August</v>
      </c>
      <c r="E25" s="2">
        <v>115.6</v>
      </c>
      <c r="F25" s="10">
        <f t="shared" si="1"/>
        <v>116.36666666666667</v>
      </c>
      <c r="G25" s="2">
        <v>117.2</v>
      </c>
      <c r="H25" s="10">
        <f t="shared" si="2"/>
        <v>116.80000000000001</v>
      </c>
      <c r="I25" s="2">
        <v>111.7</v>
      </c>
      <c r="J25" s="10">
        <f t="shared" si="3"/>
        <v>112.43333333333334</v>
      </c>
      <c r="K25" s="2">
        <v>109.6</v>
      </c>
      <c r="L25" s="10">
        <f t="shared" si="4"/>
        <v>110.43333333333334</v>
      </c>
      <c r="M25" s="2">
        <v>104.5</v>
      </c>
      <c r="N25" s="10">
        <f t="shared" si="5"/>
        <v>105.16666666666667</v>
      </c>
      <c r="O25" s="2">
        <v>109.8</v>
      </c>
      <c r="P25" s="10">
        <f t="shared" si="6"/>
        <v>109</v>
      </c>
      <c r="Q25" s="2">
        <v>151.80000000000001</v>
      </c>
      <c r="R25" s="10">
        <f t="shared" si="7"/>
        <v>161.30000000000001</v>
      </c>
      <c r="S25" s="2">
        <v>106.5</v>
      </c>
      <c r="T25" s="10">
        <f t="shared" si="8"/>
        <v>106.96666666666665</v>
      </c>
      <c r="U25" s="2">
        <v>103.1</v>
      </c>
      <c r="V25" s="10">
        <f t="shared" si="9"/>
        <v>102.96666666666665</v>
      </c>
      <c r="W25" s="2">
        <v>107.4</v>
      </c>
      <c r="X25" s="10">
        <f t="shared" si="10"/>
        <v>108.13333333333333</v>
      </c>
      <c r="Y25" s="2">
        <v>110.2</v>
      </c>
      <c r="Z25" s="10">
        <f t="shared" si="11"/>
        <v>110.7</v>
      </c>
      <c r="AA25" s="2">
        <v>113.4</v>
      </c>
      <c r="AB25" s="10">
        <f t="shared" si="12"/>
        <v>114.46666666666665</v>
      </c>
      <c r="AC25" s="2">
        <v>116.6</v>
      </c>
      <c r="AD25" s="10">
        <f t="shared" si="13"/>
        <v>118.36666666666666</v>
      </c>
      <c r="AE25" s="2">
        <v>111.2</v>
      </c>
      <c r="AF25" s="10">
        <f t="shared" si="14"/>
        <v>111.89999999999999</v>
      </c>
      <c r="AG25" s="2">
        <v>111</v>
      </c>
      <c r="AH25" s="10">
        <f t="shared" si="15"/>
        <v>112.13333333333333</v>
      </c>
      <c r="AI25" s="2">
        <v>109.4</v>
      </c>
      <c r="AJ25" s="10">
        <f t="shared" si="16"/>
        <v>110.33333333333333</v>
      </c>
      <c r="AK25" s="2">
        <v>110.7</v>
      </c>
      <c r="AL25" s="10">
        <f t="shared" si="17"/>
        <v>111.80000000000001</v>
      </c>
      <c r="AM25" s="2" t="s">
        <v>47</v>
      </c>
      <c r="AN25" s="2">
        <f t="shared" si="18"/>
        <v>108.9</v>
      </c>
      <c r="AO25" s="2">
        <f t="shared" si="19"/>
        <v>108.9</v>
      </c>
      <c r="AP25" s="2">
        <v>108.9</v>
      </c>
      <c r="AQ25" s="2">
        <v>109.7</v>
      </c>
      <c r="AR25" s="10">
        <f t="shared" si="20"/>
        <v>110.36666666666667</v>
      </c>
      <c r="AS25" s="2">
        <v>108.7</v>
      </c>
      <c r="AT25" s="10">
        <f t="shared" si="21"/>
        <v>109.53333333333335</v>
      </c>
      <c r="AU25" s="2">
        <v>107.5</v>
      </c>
      <c r="AV25" s="10">
        <f t="shared" si="22"/>
        <v>108.06666666666666</v>
      </c>
      <c r="AW25" s="2">
        <v>108</v>
      </c>
      <c r="AX25" s="10">
        <f t="shared" si="23"/>
        <v>109.13333333333333</v>
      </c>
      <c r="AY25" s="2">
        <v>106.6</v>
      </c>
      <c r="AZ25" s="10">
        <f t="shared" si="24"/>
        <v>107.39999999999999</v>
      </c>
      <c r="BA25" s="2">
        <v>109.9</v>
      </c>
      <c r="BB25" s="10">
        <f t="shared" si="25"/>
        <v>110.43333333333334</v>
      </c>
      <c r="BC25" s="2">
        <v>105.4</v>
      </c>
      <c r="BD25" s="10">
        <f t="shared" si="26"/>
        <v>106.53333333333335</v>
      </c>
      <c r="BE25" s="2">
        <v>107.9</v>
      </c>
      <c r="BF25" s="10">
        <f t="shared" si="27"/>
        <v>108.7</v>
      </c>
      <c r="BG25" s="2">
        <v>112.4</v>
      </c>
      <c r="BH25" s="11">
        <f t="shared" si="28"/>
        <v>113.63333333333334</v>
      </c>
    </row>
    <row r="26" spans="1:60" x14ac:dyDescent="0.3">
      <c r="A26" s="2" t="s">
        <v>30</v>
      </c>
      <c r="B26" s="2">
        <v>2013</v>
      </c>
      <c r="C26" s="2" t="s">
        <v>48</v>
      </c>
      <c r="D26" s="2" t="str">
        <f t="shared" si="0"/>
        <v>2013-September</v>
      </c>
      <c r="E26" s="2">
        <v>115.4</v>
      </c>
      <c r="F26" s="10">
        <f t="shared" si="1"/>
        <v>116.33333333333333</v>
      </c>
      <c r="G26" s="2">
        <v>115.7</v>
      </c>
      <c r="H26" s="10">
        <f t="shared" si="2"/>
        <v>115.33333333333333</v>
      </c>
      <c r="I26" s="2">
        <v>111.7</v>
      </c>
      <c r="J26" s="10">
        <f t="shared" si="3"/>
        <v>113.5</v>
      </c>
      <c r="K26" s="2">
        <v>111</v>
      </c>
      <c r="L26" s="10">
        <f t="shared" si="4"/>
        <v>111.83333333333333</v>
      </c>
      <c r="M26" s="2">
        <v>107.4</v>
      </c>
      <c r="N26" s="10">
        <f t="shared" si="5"/>
        <v>108</v>
      </c>
      <c r="O26" s="2">
        <v>110.9</v>
      </c>
      <c r="P26" s="10">
        <f t="shared" si="6"/>
        <v>113.56666666666668</v>
      </c>
      <c r="Q26" s="2">
        <v>154</v>
      </c>
      <c r="R26" s="10">
        <f t="shared" si="7"/>
        <v>165.66666666666666</v>
      </c>
      <c r="S26" s="2">
        <v>108.1</v>
      </c>
      <c r="T26" s="10">
        <f t="shared" si="8"/>
        <v>108.5</v>
      </c>
      <c r="U26" s="2">
        <v>104.2</v>
      </c>
      <c r="V26" s="10">
        <f t="shared" si="9"/>
        <v>103.90000000000002</v>
      </c>
      <c r="W26" s="2">
        <v>107.9</v>
      </c>
      <c r="X26" s="10">
        <f t="shared" si="10"/>
        <v>108.36666666666667</v>
      </c>
      <c r="Y26" s="2">
        <v>110.4</v>
      </c>
      <c r="Z26" s="10">
        <f t="shared" si="11"/>
        <v>111.10000000000001</v>
      </c>
      <c r="AA26" s="2">
        <v>114</v>
      </c>
      <c r="AB26" s="10">
        <f t="shared" si="12"/>
        <v>114.96666666666665</v>
      </c>
      <c r="AC26" s="2">
        <v>117.8</v>
      </c>
      <c r="AD26" s="10">
        <f t="shared" si="13"/>
        <v>120.03333333333335</v>
      </c>
      <c r="AE26" s="2">
        <v>111.7</v>
      </c>
      <c r="AF26" s="10">
        <f t="shared" si="14"/>
        <v>112.23333333333333</v>
      </c>
      <c r="AG26" s="2">
        <v>112.7</v>
      </c>
      <c r="AH26" s="10">
        <f t="shared" si="15"/>
        <v>113.63333333333333</v>
      </c>
      <c r="AI26" s="2">
        <v>111.4</v>
      </c>
      <c r="AJ26" s="10">
        <f t="shared" si="16"/>
        <v>112.26666666666665</v>
      </c>
      <c r="AK26" s="2">
        <v>112.5</v>
      </c>
      <c r="AL26" s="10">
        <f t="shared" si="17"/>
        <v>113.43333333333334</v>
      </c>
      <c r="AM26" s="2" t="s">
        <v>32</v>
      </c>
      <c r="AN26" s="2" t="e">
        <f t="shared" si="18"/>
        <v>#VALUE!</v>
      </c>
      <c r="AO26" s="2">
        <f t="shared" si="19"/>
        <v>109.7</v>
      </c>
      <c r="AP26" s="2">
        <v>109.7</v>
      </c>
      <c r="AQ26" s="2">
        <v>111.1</v>
      </c>
      <c r="AR26" s="10">
        <f t="shared" si="20"/>
        <v>111.76666666666665</v>
      </c>
      <c r="AS26" s="2">
        <v>109.6</v>
      </c>
      <c r="AT26" s="10">
        <f t="shared" si="21"/>
        <v>110.43333333333334</v>
      </c>
      <c r="AU26" s="2">
        <v>108.3</v>
      </c>
      <c r="AV26" s="10">
        <f t="shared" si="22"/>
        <v>108.96666666666665</v>
      </c>
      <c r="AW26" s="2">
        <v>109.3</v>
      </c>
      <c r="AX26" s="10">
        <f t="shared" si="23"/>
        <v>109.39999999999999</v>
      </c>
      <c r="AY26" s="2">
        <v>107.7</v>
      </c>
      <c r="AZ26" s="10">
        <f t="shared" si="24"/>
        <v>108.23333333333333</v>
      </c>
      <c r="BA26" s="2">
        <v>109.8</v>
      </c>
      <c r="BB26" s="10">
        <f t="shared" si="25"/>
        <v>110.33333333333333</v>
      </c>
      <c r="BC26" s="2">
        <v>106.7</v>
      </c>
      <c r="BD26" s="10">
        <f t="shared" si="26"/>
        <v>107.46666666666665</v>
      </c>
      <c r="BE26" s="2">
        <v>108.7</v>
      </c>
      <c r="BF26" s="10">
        <f t="shared" si="27"/>
        <v>109.2</v>
      </c>
      <c r="BG26" s="2">
        <v>114.2</v>
      </c>
      <c r="BH26" s="11">
        <f t="shared" si="28"/>
        <v>115.7</v>
      </c>
    </row>
    <row r="27" spans="1:60" x14ac:dyDescent="0.3">
      <c r="A27" s="2" t="s">
        <v>33</v>
      </c>
      <c r="B27" s="2">
        <v>2013</v>
      </c>
      <c r="C27" s="2" t="s">
        <v>48</v>
      </c>
      <c r="D27" s="2" t="str">
        <f t="shared" si="0"/>
        <v>2013-September</v>
      </c>
      <c r="E27" s="2">
        <v>118.6</v>
      </c>
      <c r="F27" s="10">
        <f t="shared" si="1"/>
        <v>119.10000000000001</v>
      </c>
      <c r="G27" s="2">
        <v>119.1</v>
      </c>
      <c r="H27" s="10">
        <f t="shared" si="2"/>
        <v>117.83333333333333</v>
      </c>
      <c r="I27" s="2">
        <v>113.2</v>
      </c>
      <c r="J27" s="10">
        <f t="shared" si="3"/>
        <v>116.76666666666665</v>
      </c>
      <c r="K27" s="2">
        <v>109.6</v>
      </c>
      <c r="L27" s="10">
        <f t="shared" si="4"/>
        <v>110.66666666666667</v>
      </c>
      <c r="M27" s="2">
        <v>101.7</v>
      </c>
      <c r="N27" s="10">
        <f t="shared" si="5"/>
        <v>102.39999999999999</v>
      </c>
      <c r="O27" s="2">
        <v>103.2</v>
      </c>
      <c r="P27" s="10">
        <f t="shared" si="6"/>
        <v>106.46666666666665</v>
      </c>
      <c r="Q27" s="2">
        <v>174.3</v>
      </c>
      <c r="R27" s="10">
        <f t="shared" si="7"/>
        <v>183.53333333333333</v>
      </c>
      <c r="S27" s="2">
        <v>105.1</v>
      </c>
      <c r="T27" s="10">
        <f t="shared" si="8"/>
        <v>105.56666666666666</v>
      </c>
      <c r="U27" s="2">
        <v>100.8</v>
      </c>
      <c r="V27" s="10">
        <f t="shared" si="9"/>
        <v>100.16666666666667</v>
      </c>
      <c r="W27" s="2">
        <v>109.1</v>
      </c>
      <c r="X27" s="10">
        <f t="shared" si="10"/>
        <v>109.66666666666667</v>
      </c>
      <c r="Y27" s="2">
        <v>111.1</v>
      </c>
      <c r="Z27" s="10">
        <f t="shared" si="11"/>
        <v>111.43333333333334</v>
      </c>
      <c r="AA27" s="2">
        <v>115.4</v>
      </c>
      <c r="AB27" s="10">
        <f t="shared" si="12"/>
        <v>116.16666666666667</v>
      </c>
      <c r="AC27" s="2">
        <v>119.2</v>
      </c>
      <c r="AD27" s="10">
        <f t="shared" si="13"/>
        <v>120.96666666666665</v>
      </c>
      <c r="AE27" s="2">
        <v>112.9</v>
      </c>
      <c r="AF27" s="10">
        <f t="shared" si="14"/>
        <v>113.5</v>
      </c>
      <c r="AG27" s="2">
        <v>111.4</v>
      </c>
      <c r="AH27" s="10">
        <f t="shared" si="15"/>
        <v>112.46666666666665</v>
      </c>
      <c r="AI27" s="2">
        <v>109</v>
      </c>
      <c r="AJ27" s="10">
        <f t="shared" si="16"/>
        <v>109.66666666666667</v>
      </c>
      <c r="AK27" s="2">
        <v>111.1</v>
      </c>
      <c r="AL27" s="10">
        <f t="shared" si="17"/>
        <v>112.03333333333335</v>
      </c>
      <c r="AM27" s="2" t="s">
        <v>49</v>
      </c>
      <c r="AN27" s="2">
        <f t="shared" si="18"/>
        <v>109.7</v>
      </c>
      <c r="AO27" s="2">
        <f t="shared" si="19"/>
        <v>109.7</v>
      </c>
      <c r="AP27" s="2">
        <v>109.7</v>
      </c>
      <c r="AQ27" s="2">
        <v>109.5</v>
      </c>
      <c r="AR27" s="10">
        <f t="shared" si="20"/>
        <v>109.73333333333333</v>
      </c>
      <c r="AS27" s="2">
        <v>109.6</v>
      </c>
      <c r="AT27" s="10">
        <f t="shared" si="21"/>
        <v>110.23333333333335</v>
      </c>
      <c r="AU27" s="2">
        <v>107.9</v>
      </c>
      <c r="AV27" s="10">
        <f t="shared" si="22"/>
        <v>108.23333333333335</v>
      </c>
      <c r="AW27" s="2">
        <v>110.4</v>
      </c>
      <c r="AX27" s="10">
        <f t="shared" si="23"/>
        <v>109.86666666666667</v>
      </c>
      <c r="AY27" s="2">
        <v>107.4</v>
      </c>
      <c r="AZ27" s="10">
        <f t="shared" si="24"/>
        <v>107.96666666666665</v>
      </c>
      <c r="BA27" s="2">
        <v>111.2</v>
      </c>
      <c r="BB27" s="10">
        <f t="shared" si="25"/>
        <v>111.26666666666667</v>
      </c>
      <c r="BC27" s="2">
        <v>106.9</v>
      </c>
      <c r="BD27" s="10">
        <f t="shared" si="26"/>
        <v>107.36666666666667</v>
      </c>
      <c r="BE27" s="2">
        <v>109.4</v>
      </c>
      <c r="BF27" s="10">
        <f t="shared" si="27"/>
        <v>109.46666666666665</v>
      </c>
      <c r="BG27" s="2">
        <v>113.2</v>
      </c>
      <c r="BH27" s="11">
        <f t="shared" si="28"/>
        <v>114.06666666666666</v>
      </c>
    </row>
    <row r="28" spans="1:60" x14ac:dyDescent="0.3">
      <c r="A28" s="2" t="s">
        <v>35</v>
      </c>
      <c r="B28" s="2">
        <v>2013</v>
      </c>
      <c r="C28" s="2" t="s">
        <v>48</v>
      </c>
      <c r="D28" s="2" t="str">
        <f t="shared" si="0"/>
        <v>2013-September</v>
      </c>
      <c r="E28" s="2">
        <v>116.4</v>
      </c>
      <c r="F28" s="10">
        <f t="shared" si="1"/>
        <v>117.2</v>
      </c>
      <c r="G28" s="2">
        <v>116.9</v>
      </c>
      <c r="H28" s="10">
        <f t="shared" si="2"/>
        <v>116.2</v>
      </c>
      <c r="I28" s="2">
        <v>112.3</v>
      </c>
      <c r="J28" s="10">
        <f t="shared" si="3"/>
        <v>114.76666666666667</v>
      </c>
      <c r="K28" s="2">
        <v>110.5</v>
      </c>
      <c r="L28" s="10">
        <f t="shared" si="4"/>
        <v>111.39999999999999</v>
      </c>
      <c r="M28" s="2">
        <v>105.3</v>
      </c>
      <c r="N28" s="10">
        <f t="shared" si="5"/>
        <v>105.93333333333334</v>
      </c>
      <c r="O28" s="2">
        <v>107.3</v>
      </c>
      <c r="P28" s="10">
        <f t="shared" si="6"/>
        <v>110.23333333333333</v>
      </c>
      <c r="Q28" s="2">
        <v>160.9</v>
      </c>
      <c r="R28" s="10">
        <f t="shared" si="7"/>
        <v>171.73333333333335</v>
      </c>
      <c r="S28" s="2">
        <v>107.1</v>
      </c>
      <c r="T28" s="10">
        <f t="shared" si="8"/>
        <v>107.53333333333332</v>
      </c>
      <c r="U28" s="2">
        <v>103.1</v>
      </c>
      <c r="V28" s="10">
        <f t="shared" si="9"/>
        <v>102.66666666666667</v>
      </c>
      <c r="W28" s="2">
        <v>108.3</v>
      </c>
      <c r="X28" s="10">
        <f t="shared" si="10"/>
        <v>108.8</v>
      </c>
      <c r="Y28" s="2">
        <v>110.7</v>
      </c>
      <c r="Z28" s="10">
        <f t="shared" si="11"/>
        <v>111.23333333333333</v>
      </c>
      <c r="AA28" s="2">
        <v>114.6</v>
      </c>
      <c r="AB28" s="10">
        <f t="shared" si="12"/>
        <v>115.5</v>
      </c>
      <c r="AC28" s="2">
        <v>118.3</v>
      </c>
      <c r="AD28" s="10">
        <f t="shared" si="13"/>
        <v>120.36666666666667</v>
      </c>
      <c r="AE28" s="2">
        <v>112</v>
      </c>
      <c r="AF28" s="10">
        <f t="shared" si="14"/>
        <v>112.53333333333335</v>
      </c>
      <c r="AG28" s="2">
        <v>112.2</v>
      </c>
      <c r="AH28" s="10">
        <f t="shared" si="15"/>
        <v>113.2</v>
      </c>
      <c r="AI28" s="2">
        <v>110.4</v>
      </c>
      <c r="AJ28" s="10">
        <f t="shared" si="16"/>
        <v>111.16666666666667</v>
      </c>
      <c r="AK28" s="2">
        <v>111.9</v>
      </c>
      <c r="AL28" s="10">
        <f t="shared" si="17"/>
        <v>112.83333333333333</v>
      </c>
      <c r="AM28" s="2" t="s">
        <v>49</v>
      </c>
      <c r="AN28" s="2">
        <f t="shared" si="18"/>
        <v>109.7</v>
      </c>
      <c r="AO28" s="2">
        <f t="shared" si="19"/>
        <v>109.7</v>
      </c>
      <c r="AP28" s="2">
        <v>109.7</v>
      </c>
      <c r="AQ28" s="2">
        <v>110.5</v>
      </c>
      <c r="AR28" s="10">
        <f t="shared" si="20"/>
        <v>111</v>
      </c>
      <c r="AS28" s="2">
        <v>109.6</v>
      </c>
      <c r="AT28" s="10">
        <f t="shared" si="21"/>
        <v>110.33333333333333</v>
      </c>
      <c r="AU28" s="2">
        <v>108.1</v>
      </c>
      <c r="AV28" s="10">
        <f t="shared" si="22"/>
        <v>108.66666666666667</v>
      </c>
      <c r="AW28" s="2">
        <v>109.9</v>
      </c>
      <c r="AX28" s="10">
        <f t="shared" si="23"/>
        <v>109.63333333333333</v>
      </c>
      <c r="AY28" s="2">
        <v>107.5</v>
      </c>
      <c r="AZ28" s="10">
        <f t="shared" si="24"/>
        <v>108.06666666666666</v>
      </c>
      <c r="BA28" s="2">
        <v>110.6</v>
      </c>
      <c r="BB28" s="10">
        <f t="shared" si="25"/>
        <v>110.86666666666666</v>
      </c>
      <c r="BC28" s="2">
        <v>106.8</v>
      </c>
      <c r="BD28" s="10">
        <f t="shared" si="26"/>
        <v>107.43333333333332</v>
      </c>
      <c r="BE28" s="2">
        <v>109</v>
      </c>
      <c r="BF28" s="10">
        <f t="shared" si="27"/>
        <v>109.3</v>
      </c>
      <c r="BG28" s="2">
        <v>113.7</v>
      </c>
      <c r="BH28" s="11">
        <f t="shared" si="28"/>
        <v>114.93333333333334</v>
      </c>
    </row>
    <row r="29" spans="1:60" x14ac:dyDescent="0.3">
      <c r="A29" s="2" t="s">
        <v>30</v>
      </c>
      <c r="B29" s="2">
        <v>2013</v>
      </c>
      <c r="C29" s="2" t="s">
        <v>50</v>
      </c>
      <c r="D29" s="2" t="str">
        <f t="shared" si="0"/>
        <v>2013-October</v>
      </c>
      <c r="E29" s="2">
        <v>116.3</v>
      </c>
      <c r="F29" s="10">
        <f t="shared" si="1"/>
        <v>117.33333333333333</v>
      </c>
      <c r="G29" s="2">
        <v>115.4</v>
      </c>
      <c r="H29" s="10">
        <f t="shared" si="2"/>
        <v>115.40000000000002</v>
      </c>
      <c r="I29" s="2">
        <v>112.6</v>
      </c>
      <c r="J29" s="10">
        <f t="shared" si="3"/>
        <v>116.40000000000002</v>
      </c>
      <c r="K29" s="2">
        <v>111.7</v>
      </c>
      <c r="L29" s="10">
        <f t="shared" si="4"/>
        <v>112.76666666666667</v>
      </c>
      <c r="M29" s="2">
        <v>107.7</v>
      </c>
      <c r="N29" s="10">
        <f t="shared" si="5"/>
        <v>108.7</v>
      </c>
      <c r="O29" s="2">
        <v>113.2</v>
      </c>
      <c r="P29" s="10">
        <f t="shared" si="6"/>
        <v>115.10000000000001</v>
      </c>
      <c r="Q29" s="2">
        <v>164.9</v>
      </c>
      <c r="R29" s="10">
        <f t="shared" si="7"/>
        <v>162.9</v>
      </c>
      <c r="S29" s="2">
        <v>108.3</v>
      </c>
      <c r="T29" s="10">
        <f t="shared" si="8"/>
        <v>108.96666666666665</v>
      </c>
      <c r="U29" s="2">
        <v>103.9</v>
      </c>
      <c r="V29" s="10">
        <f t="shared" si="9"/>
        <v>103.46666666666665</v>
      </c>
      <c r="W29" s="2">
        <v>108.2</v>
      </c>
      <c r="X29" s="10">
        <f t="shared" si="10"/>
        <v>109</v>
      </c>
      <c r="Y29" s="2">
        <v>111.1</v>
      </c>
      <c r="Z29" s="10">
        <f t="shared" si="11"/>
        <v>111.66666666666667</v>
      </c>
      <c r="AA29" s="2">
        <v>114.9</v>
      </c>
      <c r="AB29" s="10">
        <f t="shared" si="12"/>
        <v>115.89999999999999</v>
      </c>
      <c r="AC29" s="2">
        <v>119.8</v>
      </c>
      <c r="AD29" s="10">
        <f t="shared" si="13"/>
        <v>120.33333333333333</v>
      </c>
      <c r="AE29" s="2">
        <v>112.2</v>
      </c>
      <c r="AF29" s="10">
        <f t="shared" si="14"/>
        <v>112.86666666666667</v>
      </c>
      <c r="AG29" s="2">
        <v>113.6</v>
      </c>
      <c r="AH29" s="10">
        <f t="shared" si="15"/>
        <v>114.66666666666667</v>
      </c>
      <c r="AI29" s="2">
        <v>112.3</v>
      </c>
      <c r="AJ29" s="10">
        <f t="shared" si="16"/>
        <v>113.13333333333333</v>
      </c>
      <c r="AK29" s="2">
        <v>113.4</v>
      </c>
      <c r="AL29" s="10">
        <f t="shared" si="17"/>
        <v>114.43333333333334</v>
      </c>
      <c r="AM29" s="2" t="s">
        <v>32</v>
      </c>
      <c r="AN29" s="2" t="e">
        <f t="shared" si="18"/>
        <v>#VALUE!</v>
      </c>
      <c r="AO29" s="2">
        <f t="shared" si="19"/>
        <v>110.5</v>
      </c>
      <c r="AP29" s="2">
        <v>110.5</v>
      </c>
      <c r="AQ29" s="2">
        <v>111.6</v>
      </c>
      <c r="AR29" s="10">
        <f t="shared" si="20"/>
        <v>112.33333333333333</v>
      </c>
      <c r="AS29" s="2">
        <v>110.4</v>
      </c>
      <c r="AT29" s="10">
        <f t="shared" si="21"/>
        <v>111.26666666666665</v>
      </c>
      <c r="AU29" s="2">
        <v>108.9</v>
      </c>
      <c r="AV29" s="10">
        <f t="shared" si="22"/>
        <v>109.56666666666668</v>
      </c>
      <c r="AW29" s="2">
        <v>109.3</v>
      </c>
      <c r="AX29" s="10">
        <f t="shared" si="23"/>
        <v>109.59999999999998</v>
      </c>
      <c r="AY29" s="2">
        <v>108.3</v>
      </c>
      <c r="AZ29" s="10">
        <f t="shared" si="24"/>
        <v>108.73333333333333</v>
      </c>
      <c r="BA29" s="2">
        <v>110.2</v>
      </c>
      <c r="BB29" s="10">
        <f t="shared" si="25"/>
        <v>110.93333333333332</v>
      </c>
      <c r="BC29" s="2">
        <v>107.5</v>
      </c>
      <c r="BD29" s="10">
        <f t="shared" si="26"/>
        <v>107.93333333333332</v>
      </c>
      <c r="BE29" s="2">
        <v>109.1</v>
      </c>
      <c r="BF29" s="10">
        <f t="shared" si="27"/>
        <v>109.66666666666667</v>
      </c>
      <c r="BG29" s="2">
        <v>115.5</v>
      </c>
      <c r="BH29" s="11">
        <f t="shared" si="28"/>
        <v>116.13333333333333</v>
      </c>
    </row>
    <row r="30" spans="1:60" x14ac:dyDescent="0.3">
      <c r="A30" s="2" t="s">
        <v>33</v>
      </c>
      <c r="B30" s="2">
        <v>2013</v>
      </c>
      <c r="C30" s="2" t="s">
        <v>50</v>
      </c>
      <c r="D30" s="2" t="str">
        <f t="shared" si="0"/>
        <v>2013-October</v>
      </c>
      <c r="E30" s="2">
        <v>118.9</v>
      </c>
      <c r="F30" s="10">
        <f t="shared" si="1"/>
        <v>119.73333333333333</v>
      </c>
      <c r="G30" s="2">
        <v>118.1</v>
      </c>
      <c r="H30" s="10">
        <f t="shared" si="2"/>
        <v>117.5</v>
      </c>
      <c r="I30" s="2">
        <v>114.5</v>
      </c>
      <c r="J30" s="10">
        <f t="shared" si="3"/>
        <v>121.86666666666667</v>
      </c>
      <c r="K30" s="2">
        <v>110.4</v>
      </c>
      <c r="L30" s="10">
        <f t="shared" si="4"/>
        <v>111.73333333333333</v>
      </c>
      <c r="M30" s="2">
        <v>102.3</v>
      </c>
      <c r="N30" s="10">
        <f t="shared" si="5"/>
        <v>102.96666666666665</v>
      </c>
      <c r="O30" s="2">
        <v>106.2</v>
      </c>
      <c r="P30" s="10">
        <f t="shared" si="6"/>
        <v>108.96666666666665</v>
      </c>
      <c r="Q30" s="2">
        <v>183.5</v>
      </c>
      <c r="R30" s="10">
        <f t="shared" si="7"/>
        <v>173.70000000000002</v>
      </c>
      <c r="S30" s="2">
        <v>105.3</v>
      </c>
      <c r="T30" s="10">
        <f t="shared" si="8"/>
        <v>106.23333333333333</v>
      </c>
      <c r="U30" s="2">
        <v>100.2</v>
      </c>
      <c r="V30" s="10">
        <f t="shared" si="9"/>
        <v>99.433333333333323</v>
      </c>
      <c r="W30" s="2">
        <v>109.6</v>
      </c>
      <c r="X30" s="10">
        <f t="shared" si="10"/>
        <v>110.59999999999998</v>
      </c>
      <c r="Y30" s="2">
        <v>111.4</v>
      </c>
      <c r="Z30" s="10">
        <f t="shared" si="11"/>
        <v>111.76666666666665</v>
      </c>
      <c r="AA30" s="2">
        <v>116</v>
      </c>
      <c r="AB30" s="10">
        <f t="shared" si="12"/>
        <v>117.06666666666666</v>
      </c>
      <c r="AC30" s="2">
        <v>120.8</v>
      </c>
      <c r="AD30" s="10">
        <f t="shared" si="13"/>
        <v>120.5</v>
      </c>
      <c r="AE30" s="2">
        <v>113.5</v>
      </c>
      <c r="AF30" s="10">
        <f t="shared" si="14"/>
        <v>114.2</v>
      </c>
      <c r="AG30" s="2">
        <v>112.5</v>
      </c>
      <c r="AH30" s="10">
        <f t="shared" si="15"/>
        <v>113.39999999999999</v>
      </c>
      <c r="AI30" s="2">
        <v>109.7</v>
      </c>
      <c r="AJ30" s="10">
        <f t="shared" si="16"/>
        <v>110.3</v>
      </c>
      <c r="AK30" s="2">
        <v>112</v>
      </c>
      <c r="AL30" s="10">
        <f t="shared" si="17"/>
        <v>112.89999999999999</v>
      </c>
      <c r="AM30" s="2" t="s">
        <v>51</v>
      </c>
      <c r="AN30" s="2">
        <f t="shared" si="18"/>
        <v>110.5</v>
      </c>
      <c r="AO30" s="2">
        <f t="shared" si="19"/>
        <v>110.5</v>
      </c>
      <c r="AP30" s="2">
        <v>110.5</v>
      </c>
      <c r="AQ30" s="2">
        <v>109.7</v>
      </c>
      <c r="AR30" s="10">
        <f t="shared" si="20"/>
        <v>110.03333333333335</v>
      </c>
      <c r="AS30" s="2">
        <v>110.2</v>
      </c>
      <c r="AT30" s="10">
        <f t="shared" si="21"/>
        <v>110.80000000000001</v>
      </c>
      <c r="AU30" s="2">
        <v>108.2</v>
      </c>
      <c r="AV30" s="10">
        <f t="shared" si="22"/>
        <v>108.60000000000001</v>
      </c>
      <c r="AW30" s="2">
        <v>109.7</v>
      </c>
      <c r="AX30" s="10">
        <f t="shared" si="23"/>
        <v>109.63333333333333</v>
      </c>
      <c r="AY30" s="2">
        <v>108</v>
      </c>
      <c r="AZ30" s="10">
        <f t="shared" si="24"/>
        <v>108.46666666666665</v>
      </c>
      <c r="BA30" s="2">
        <v>111.3</v>
      </c>
      <c r="BB30" s="10">
        <f t="shared" si="25"/>
        <v>111.33333333333333</v>
      </c>
      <c r="BC30" s="2">
        <v>107.3</v>
      </c>
      <c r="BD30" s="10">
        <f t="shared" si="26"/>
        <v>107.63333333333333</v>
      </c>
      <c r="BE30" s="2">
        <v>109.4</v>
      </c>
      <c r="BF30" s="10">
        <f t="shared" si="27"/>
        <v>109.60000000000001</v>
      </c>
      <c r="BG30" s="2">
        <v>114</v>
      </c>
      <c r="BH30" s="11">
        <f t="shared" si="28"/>
        <v>114.10000000000001</v>
      </c>
    </row>
    <row r="31" spans="1:60" x14ac:dyDescent="0.3">
      <c r="A31" s="2" t="s">
        <v>35</v>
      </c>
      <c r="B31" s="2">
        <v>2013</v>
      </c>
      <c r="C31" s="2" t="s">
        <v>50</v>
      </c>
      <c r="D31" s="2" t="str">
        <f t="shared" si="0"/>
        <v>2013-October</v>
      </c>
      <c r="E31" s="2">
        <v>117.1</v>
      </c>
      <c r="F31" s="10">
        <f t="shared" si="1"/>
        <v>118.09999999999998</v>
      </c>
      <c r="G31" s="2">
        <v>116.3</v>
      </c>
      <c r="H31" s="10">
        <f t="shared" si="2"/>
        <v>116.13333333333333</v>
      </c>
      <c r="I31" s="2">
        <v>113.3</v>
      </c>
      <c r="J31" s="10">
        <f t="shared" si="3"/>
        <v>118.5</v>
      </c>
      <c r="K31" s="2">
        <v>111.2</v>
      </c>
      <c r="L31" s="10">
        <f t="shared" si="4"/>
        <v>112.36666666666667</v>
      </c>
      <c r="M31" s="2">
        <v>105.7</v>
      </c>
      <c r="N31" s="10">
        <f t="shared" si="5"/>
        <v>106.60000000000001</v>
      </c>
      <c r="O31" s="2">
        <v>109.9</v>
      </c>
      <c r="P31" s="10">
        <f t="shared" si="6"/>
        <v>112.23333333333333</v>
      </c>
      <c r="Q31" s="2">
        <v>171.2</v>
      </c>
      <c r="R31" s="10">
        <f t="shared" si="7"/>
        <v>166.56666666666663</v>
      </c>
      <c r="S31" s="2">
        <v>107.3</v>
      </c>
      <c r="T31" s="10">
        <f t="shared" si="8"/>
        <v>108.06666666666666</v>
      </c>
      <c r="U31" s="2">
        <v>102.7</v>
      </c>
      <c r="V31" s="10">
        <f t="shared" si="9"/>
        <v>102.13333333333333</v>
      </c>
      <c r="W31" s="2">
        <v>108.7</v>
      </c>
      <c r="X31" s="10">
        <f t="shared" si="10"/>
        <v>109.53333333333335</v>
      </c>
      <c r="Y31" s="2">
        <v>111.2</v>
      </c>
      <c r="Z31" s="10">
        <f t="shared" si="11"/>
        <v>111.7</v>
      </c>
      <c r="AA31" s="2">
        <v>115.4</v>
      </c>
      <c r="AB31" s="10">
        <f t="shared" si="12"/>
        <v>116.43333333333334</v>
      </c>
      <c r="AC31" s="2">
        <v>120.2</v>
      </c>
      <c r="AD31" s="10">
        <f t="shared" si="13"/>
        <v>120.40000000000002</v>
      </c>
      <c r="AE31" s="2">
        <v>112.5</v>
      </c>
      <c r="AF31" s="10">
        <f t="shared" si="14"/>
        <v>113.2</v>
      </c>
      <c r="AG31" s="2">
        <v>113.2</v>
      </c>
      <c r="AH31" s="10">
        <f t="shared" si="15"/>
        <v>114.2</v>
      </c>
      <c r="AI31" s="2">
        <v>111.2</v>
      </c>
      <c r="AJ31" s="10">
        <f t="shared" si="16"/>
        <v>111.93333333333334</v>
      </c>
      <c r="AK31" s="2">
        <v>112.8</v>
      </c>
      <c r="AL31" s="10">
        <f t="shared" si="17"/>
        <v>113.8</v>
      </c>
      <c r="AM31" s="2" t="s">
        <v>51</v>
      </c>
      <c r="AN31" s="2">
        <f t="shared" si="18"/>
        <v>110.5</v>
      </c>
      <c r="AO31" s="2">
        <f t="shared" si="19"/>
        <v>110.5</v>
      </c>
      <c r="AP31" s="2">
        <v>110.5</v>
      </c>
      <c r="AQ31" s="2">
        <v>110.9</v>
      </c>
      <c r="AR31" s="10">
        <f t="shared" si="20"/>
        <v>111.46666666666665</v>
      </c>
      <c r="AS31" s="2">
        <v>110.3</v>
      </c>
      <c r="AT31" s="10">
        <f t="shared" si="21"/>
        <v>111.03333333333332</v>
      </c>
      <c r="AU31" s="2">
        <v>108.6</v>
      </c>
      <c r="AV31" s="10">
        <f t="shared" si="22"/>
        <v>109.19999999999999</v>
      </c>
      <c r="AW31" s="2">
        <v>109.5</v>
      </c>
      <c r="AX31" s="10">
        <f t="shared" si="23"/>
        <v>109.60000000000001</v>
      </c>
      <c r="AY31" s="2">
        <v>108.1</v>
      </c>
      <c r="AZ31" s="10">
        <f t="shared" si="24"/>
        <v>108.56666666666666</v>
      </c>
      <c r="BA31" s="2">
        <v>110.8</v>
      </c>
      <c r="BB31" s="10">
        <f t="shared" si="25"/>
        <v>111.16666666666667</v>
      </c>
      <c r="BC31" s="2">
        <v>107.4</v>
      </c>
      <c r="BD31" s="10">
        <f t="shared" si="26"/>
        <v>107.8</v>
      </c>
      <c r="BE31" s="2">
        <v>109.2</v>
      </c>
      <c r="BF31" s="10">
        <f t="shared" si="27"/>
        <v>109.63333333333333</v>
      </c>
      <c r="BG31" s="2">
        <v>114.8</v>
      </c>
      <c r="BH31" s="11">
        <f t="shared" si="28"/>
        <v>115.2</v>
      </c>
    </row>
    <row r="32" spans="1:60" x14ac:dyDescent="0.3">
      <c r="A32" s="2" t="s">
        <v>30</v>
      </c>
      <c r="B32" s="2">
        <v>2013</v>
      </c>
      <c r="C32" s="2" t="s">
        <v>53</v>
      </c>
      <c r="D32" s="2" t="str">
        <f t="shared" si="0"/>
        <v>2013-November</v>
      </c>
      <c r="E32" s="2">
        <v>117.3</v>
      </c>
      <c r="F32" s="10">
        <f t="shared" si="1"/>
        <v>118.2</v>
      </c>
      <c r="G32" s="2">
        <v>114.9</v>
      </c>
      <c r="H32" s="10">
        <f t="shared" si="2"/>
        <v>115.96666666666665</v>
      </c>
      <c r="I32" s="2">
        <v>116.2</v>
      </c>
      <c r="J32" s="10">
        <f t="shared" si="3"/>
        <v>119.03333333333335</v>
      </c>
      <c r="K32" s="2">
        <v>112.8</v>
      </c>
      <c r="L32" s="10">
        <f t="shared" si="4"/>
        <v>113.66666666666667</v>
      </c>
      <c r="M32" s="2">
        <v>108.9</v>
      </c>
      <c r="N32" s="10">
        <f t="shared" si="5"/>
        <v>109.13333333333333</v>
      </c>
      <c r="O32" s="2">
        <v>116.6</v>
      </c>
      <c r="P32" s="10">
        <f t="shared" si="6"/>
        <v>115.86666666666667</v>
      </c>
      <c r="Q32" s="2">
        <v>178.1</v>
      </c>
      <c r="R32" s="10">
        <f t="shared" si="7"/>
        <v>149.23333333333332</v>
      </c>
      <c r="S32" s="2">
        <v>109.1</v>
      </c>
      <c r="T32" s="10">
        <f t="shared" si="8"/>
        <v>109.39999999999999</v>
      </c>
      <c r="U32" s="2">
        <v>103.6</v>
      </c>
      <c r="V32" s="10">
        <f t="shared" si="9"/>
        <v>102.76666666666667</v>
      </c>
      <c r="W32" s="2">
        <v>109</v>
      </c>
      <c r="X32" s="10">
        <f t="shared" si="10"/>
        <v>109.66666666666667</v>
      </c>
      <c r="Y32" s="2">
        <v>111.8</v>
      </c>
      <c r="Z32" s="10">
        <f t="shared" si="11"/>
        <v>112.09999999999998</v>
      </c>
      <c r="AA32" s="2">
        <v>116</v>
      </c>
      <c r="AB32" s="10">
        <f t="shared" si="12"/>
        <v>116.7</v>
      </c>
      <c r="AC32" s="2">
        <v>122.5</v>
      </c>
      <c r="AD32" s="10">
        <f t="shared" si="13"/>
        <v>119.06666666666666</v>
      </c>
      <c r="AE32" s="2">
        <v>112.8</v>
      </c>
      <c r="AF32" s="10">
        <f t="shared" si="14"/>
        <v>113.46666666666665</v>
      </c>
      <c r="AG32" s="2">
        <v>114.6</v>
      </c>
      <c r="AH32" s="10">
        <f t="shared" si="15"/>
        <v>115.63333333333333</v>
      </c>
      <c r="AI32" s="2">
        <v>113.1</v>
      </c>
      <c r="AJ32" s="10">
        <f t="shared" si="16"/>
        <v>113.86666666666667</v>
      </c>
      <c r="AK32" s="2">
        <v>114.4</v>
      </c>
      <c r="AL32" s="10">
        <f t="shared" si="17"/>
        <v>115.36666666666667</v>
      </c>
      <c r="AM32" s="2" t="s">
        <v>32</v>
      </c>
      <c r="AN32" s="2" t="e">
        <f t="shared" si="18"/>
        <v>#VALUE!</v>
      </c>
      <c r="AO32" s="2">
        <f t="shared" si="19"/>
        <v>111.1</v>
      </c>
      <c r="AP32" s="2">
        <v>111.1</v>
      </c>
      <c r="AQ32" s="2">
        <v>112.6</v>
      </c>
      <c r="AR32" s="10">
        <f t="shared" si="20"/>
        <v>112.8</v>
      </c>
      <c r="AS32" s="2">
        <v>111.3</v>
      </c>
      <c r="AT32" s="10">
        <f t="shared" si="21"/>
        <v>112</v>
      </c>
      <c r="AU32" s="2">
        <v>109.7</v>
      </c>
      <c r="AV32" s="10">
        <f t="shared" si="22"/>
        <v>110.13333333333333</v>
      </c>
      <c r="AW32" s="2">
        <v>109.6</v>
      </c>
      <c r="AX32" s="10">
        <f t="shared" si="23"/>
        <v>110</v>
      </c>
      <c r="AY32" s="2">
        <v>108.7</v>
      </c>
      <c r="AZ32" s="10">
        <f t="shared" si="24"/>
        <v>109.16666666666667</v>
      </c>
      <c r="BA32" s="2">
        <v>111</v>
      </c>
      <c r="BB32" s="10">
        <f t="shared" si="25"/>
        <v>111.46666666666665</v>
      </c>
      <c r="BC32" s="2">
        <v>108.2</v>
      </c>
      <c r="BD32" s="10">
        <f t="shared" si="26"/>
        <v>108.2</v>
      </c>
      <c r="BE32" s="2">
        <v>109.8</v>
      </c>
      <c r="BF32" s="10">
        <f t="shared" si="27"/>
        <v>110.16666666666667</v>
      </c>
      <c r="BG32" s="2">
        <v>117.4</v>
      </c>
      <c r="BH32" s="11">
        <f t="shared" si="28"/>
        <v>115.7</v>
      </c>
    </row>
    <row r="33" spans="1:60" x14ac:dyDescent="0.3">
      <c r="A33" s="2" t="s">
        <v>33</v>
      </c>
      <c r="B33" s="2">
        <v>2013</v>
      </c>
      <c r="C33" s="2" t="s">
        <v>53</v>
      </c>
      <c r="D33" s="2" t="str">
        <f t="shared" si="0"/>
        <v>2013-November</v>
      </c>
      <c r="E33" s="2">
        <v>119.8</v>
      </c>
      <c r="F33" s="10">
        <f t="shared" si="1"/>
        <v>120.5</v>
      </c>
      <c r="G33" s="2">
        <v>116.3</v>
      </c>
      <c r="H33" s="10">
        <f t="shared" si="2"/>
        <v>118.8</v>
      </c>
      <c r="I33" s="2">
        <v>122.6</v>
      </c>
      <c r="J33" s="10">
        <f t="shared" si="3"/>
        <v>127</v>
      </c>
      <c r="K33" s="2">
        <v>112</v>
      </c>
      <c r="L33" s="10">
        <f t="shared" si="4"/>
        <v>112.8</v>
      </c>
      <c r="M33" s="2">
        <v>103.2</v>
      </c>
      <c r="N33" s="10">
        <f t="shared" si="5"/>
        <v>103.16666666666667</v>
      </c>
      <c r="O33" s="2">
        <v>110</v>
      </c>
      <c r="P33" s="10">
        <f t="shared" si="6"/>
        <v>110.93333333333332</v>
      </c>
      <c r="Q33" s="2">
        <v>192.8</v>
      </c>
      <c r="R33" s="10">
        <f t="shared" si="7"/>
        <v>152.16666666666666</v>
      </c>
      <c r="S33" s="2">
        <v>106.3</v>
      </c>
      <c r="T33" s="10">
        <f t="shared" si="8"/>
        <v>106.96666666666665</v>
      </c>
      <c r="U33" s="2">
        <v>99.5</v>
      </c>
      <c r="V33" s="10">
        <f t="shared" si="9"/>
        <v>98.333333333333329</v>
      </c>
      <c r="W33" s="2">
        <v>110.3</v>
      </c>
      <c r="X33" s="10">
        <f t="shared" si="10"/>
        <v>111.63333333333333</v>
      </c>
      <c r="Y33" s="2">
        <v>111.8</v>
      </c>
      <c r="Z33" s="10">
        <f t="shared" si="11"/>
        <v>112</v>
      </c>
      <c r="AA33" s="2">
        <v>117.1</v>
      </c>
      <c r="AB33" s="10">
        <f t="shared" si="12"/>
        <v>118.06666666666666</v>
      </c>
      <c r="AC33" s="2">
        <v>122.9</v>
      </c>
      <c r="AD33" s="10">
        <f t="shared" si="13"/>
        <v>118.73333333333333</v>
      </c>
      <c r="AE33" s="2">
        <v>114.1</v>
      </c>
      <c r="AF33" s="10">
        <f t="shared" si="14"/>
        <v>114.93333333333334</v>
      </c>
      <c r="AG33" s="2">
        <v>113.5</v>
      </c>
      <c r="AH33" s="10">
        <f t="shared" si="15"/>
        <v>114.16666666666667</v>
      </c>
      <c r="AI33" s="2">
        <v>110.3</v>
      </c>
      <c r="AJ33" s="10">
        <f t="shared" si="16"/>
        <v>110.83333333333333</v>
      </c>
      <c r="AK33" s="2">
        <v>113</v>
      </c>
      <c r="AL33" s="10">
        <f t="shared" si="17"/>
        <v>113.66666666666667</v>
      </c>
      <c r="AM33" s="2" t="s">
        <v>54</v>
      </c>
      <c r="AN33" s="2">
        <f t="shared" si="18"/>
        <v>111.1</v>
      </c>
      <c r="AO33" s="2">
        <f t="shared" si="19"/>
        <v>111.1</v>
      </c>
      <c r="AP33" s="2">
        <v>111.1</v>
      </c>
      <c r="AQ33" s="2">
        <v>110</v>
      </c>
      <c r="AR33" s="10">
        <f t="shared" si="20"/>
        <v>110.46666666666665</v>
      </c>
      <c r="AS33" s="2">
        <v>110.9</v>
      </c>
      <c r="AT33" s="10">
        <f t="shared" si="21"/>
        <v>111.36666666666667</v>
      </c>
      <c r="AU33" s="2">
        <v>108.6</v>
      </c>
      <c r="AV33" s="10">
        <f t="shared" si="22"/>
        <v>109.10000000000001</v>
      </c>
      <c r="AW33" s="2">
        <v>109.5</v>
      </c>
      <c r="AX33" s="10">
        <f t="shared" si="23"/>
        <v>110</v>
      </c>
      <c r="AY33" s="2">
        <v>108.5</v>
      </c>
      <c r="AZ33" s="10">
        <f t="shared" si="24"/>
        <v>109.06666666666666</v>
      </c>
      <c r="BA33" s="2">
        <v>111.3</v>
      </c>
      <c r="BB33" s="10">
        <f t="shared" si="25"/>
        <v>111.39999999999999</v>
      </c>
      <c r="BC33" s="2">
        <v>107.9</v>
      </c>
      <c r="BD33" s="10">
        <f t="shared" si="26"/>
        <v>107.86666666666667</v>
      </c>
      <c r="BE33" s="2">
        <v>109.6</v>
      </c>
      <c r="BF33" s="10">
        <f t="shared" si="27"/>
        <v>109.96666666666665</v>
      </c>
      <c r="BG33" s="2">
        <v>115</v>
      </c>
      <c r="BH33" s="11">
        <f t="shared" si="28"/>
        <v>113.73333333333335</v>
      </c>
    </row>
    <row r="34" spans="1:60" x14ac:dyDescent="0.3">
      <c r="A34" s="2" t="s">
        <v>35</v>
      </c>
      <c r="B34" s="2">
        <v>2013</v>
      </c>
      <c r="C34" s="2" t="s">
        <v>53</v>
      </c>
      <c r="D34" s="2" t="str">
        <f t="shared" si="0"/>
        <v>2013-November</v>
      </c>
      <c r="E34" s="2">
        <v>118.1</v>
      </c>
      <c r="F34" s="10">
        <f t="shared" si="1"/>
        <v>118.93333333333332</v>
      </c>
      <c r="G34" s="2">
        <v>115.4</v>
      </c>
      <c r="H34" s="10">
        <f t="shared" si="2"/>
        <v>116.96666666666668</v>
      </c>
      <c r="I34" s="2">
        <v>118.7</v>
      </c>
      <c r="J34" s="10">
        <f t="shared" si="3"/>
        <v>122.09999999999998</v>
      </c>
      <c r="K34" s="2">
        <v>112.5</v>
      </c>
      <c r="L34" s="10">
        <f t="shared" si="4"/>
        <v>113.33333333333333</v>
      </c>
      <c r="M34" s="2">
        <v>106.8</v>
      </c>
      <c r="N34" s="10">
        <f t="shared" si="5"/>
        <v>106.96666666666665</v>
      </c>
      <c r="O34" s="2">
        <v>113.5</v>
      </c>
      <c r="P34" s="10">
        <f t="shared" si="6"/>
        <v>113.56666666666668</v>
      </c>
      <c r="Q34" s="2">
        <v>183.1</v>
      </c>
      <c r="R34" s="10">
        <f t="shared" si="7"/>
        <v>150.23333333333332</v>
      </c>
      <c r="S34" s="2">
        <v>108.2</v>
      </c>
      <c r="T34" s="10">
        <f t="shared" si="8"/>
        <v>108.60000000000001</v>
      </c>
      <c r="U34" s="2">
        <v>102.2</v>
      </c>
      <c r="V34" s="10">
        <f t="shared" si="9"/>
        <v>101.3</v>
      </c>
      <c r="W34" s="2">
        <v>109.4</v>
      </c>
      <c r="X34" s="10">
        <f t="shared" si="10"/>
        <v>110.3</v>
      </c>
      <c r="Y34" s="2">
        <v>111.8</v>
      </c>
      <c r="Z34" s="10">
        <f t="shared" si="11"/>
        <v>112.06666666666666</v>
      </c>
      <c r="AA34" s="2">
        <v>116.5</v>
      </c>
      <c r="AB34" s="10">
        <f t="shared" si="12"/>
        <v>117.33333333333333</v>
      </c>
      <c r="AC34" s="2">
        <v>122.6</v>
      </c>
      <c r="AD34" s="10">
        <f t="shared" si="13"/>
        <v>118.93333333333334</v>
      </c>
      <c r="AE34" s="2">
        <v>113.1</v>
      </c>
      <c r="AF34" s="10">
        <f t="shared" si="14"/>
        <v>113.86666666666667</v>
      </c>
      <c r="AG34" s="2">
        <v>114.2</v>
      </c>
      <c r="AH34" s="10">
        <f t="shared" si="15"/>
        <v>115.06666666666666</v>
      </c>
      <c r="AI34" s="2">
        <v>111.9</v>
      </c>
      <c r="AJ34" s="10">
        <f t="shared" si="16"/>
        <v>112.60000000000001</v>
      </c>
      <c r="AK34" s="2">
        <v>113.8</v>
      </c>
      <c r="AL34" s="10">
        <f t="shared" si="17"/>
        <v>114.66666666666667</v>
      </c>
      <c r="AM34" s="2" t="s">
        <v>54</v>
      </c>
      <c r="AN34" s="2">
        <f t="shared" si="18"/>
        <v>111.1</v>
      </c>
      <c r="AO34" s="2">
        <f t="shared" si="19"/>
        <v>111.1</v>
      </c>
      <c r="AP34" s="2">
        <v>111.1</v>
      </c>
      <c r="AQ34" s="2">
        <v>111.6</v>
      </c>
      <c r="AR34" s="10">
        <f t="shared" si="20"/>
        <v>111.89999999999999</v>
      </c>
      <c r="AS34" s="2">
        <v>111.1</v>
      </c>
      <c r="AT34" s="10">
        <f t="shared" si="21"/>
        <v>111.7</v>
      </c>
      <c r="AU34" s="2">
        <v>109.3</v>
      </c>
      <c r="AV34" s="10">
        <f t="shared" si="22"/>
        <v>109.76666666666667</v>
      </c>
      <c r="AW34" s="2">
        <v>109.5</v>
      </c>
      <c r="AX34" s="10">
        <f t="shared" si="23"/>
        <v>110</v>
      </c>
      <c r="AY34" s="2">
        <v>108.6</v>
      </c>
      <c r="AZ34" s="10">
        <f t="shared" si="24"/>
        <v>109.10000000000001</v>
      </c>
      <c r="BA34" s="2">
        <v>111.2</v>
      </c>
      <c r="BB34" s="10">
        <f t="shared" si="25"/>
        <v>111.43333333333332</v>
      </c>
      <c r="BC34" s="2">
        <v>108.1</v>
      </c>
      <c r="BD34" s="10">
        <f t="shared" si="26"/>
        <v>108.06666666666666</v>
      </c>
      <c r="BE34" s="2">
        <v>109.7</v>
      </c>
      <c r="BF34" s="10">
        <f t="shared" si="27"/>
        <v>110.09999999999998</v>
      </c>
      <c r="BG34" s="2">
        <v>116.3</v>
      </c>
      <c r="BH34" s="11">
        <f t="shared" si="28"/>
        <v>114.8</v>
      </c>
    </row>
    <row r="35" spans="1:60" x14ac:dyDescent="0.3">
      <c r="A35" s="2" t="s">
        <v>30</v>
      </c>
      <c r="B35" s="2">
        <v>2013</v>
      </c>
      <c r="C35" s="2" t="s">
        <v>55</v>
      </c>
      <c r="D35" s="2" t="str">
        <f t="shared" si="0"/>
        <v>2013-December</v>
      </c>
      <c r="E35" s="2">
        <v>118.4</v>
      </c>
      <c r="F35" s="10">
        <f t="shared" si="1"/>
        <v>118.90000000000002</v>
      </c>
      <c r="G35" s="2">
        <v>115.9</v>
      </c>
      <c r="H35" s="10">
        <f t="shared" si="2"/>
        <v>116.89999999999999</v>
      </c>
      <c r="I35" s="2">
        <v>120.4</v>
      </c>
      <c r="J35" s="10">
        <f t="shared" si="3"/>
        <v>120.7</v>
      </c>
      <c r="K35" s="2">
        <v>113.8</v>
      </c>
      <c r="L35" s="10">
        <f t="shared" si="4"/>
        <v>114.39999999999999</v>
      </c>
      <c r="M35" s="2">
        <v>109.5</v>
      </c>
      <c r="N35" s="10">
        <f t="shared" si="5"/>
        <v>109.16666666666667</v>
      </c>
      <c r="O35" s="2">
        <v>115.5</v>
      </c>
      <c r="P35" s="10">
        <f t="shared" si="6"/>
        <v>115.86666666666667</v>
      </c>
      <c r="Q35" s="2">
        <v>145.69999999999999</v>
      </c>
      <c r="R35" s="10">
        <f t="shared" si="7"/>
        <v>128.53333333333333</v>
      </c>
      <c r="S35" s="2">
        <v>109.5</v>
      </c>
      <c r="T35" s="10">
        <f t="shared" si="8"/>
        <v>109.63333333333333</v>
      </c>
      <c r="U35" s="2">
        <v>102.9</v>
      </c>
      <c r="V35" s="10">
        <f t="shared" si="9"/>
        <v>101.93333333333332</v>
      </c>
      <c r="W35" s="2">
        <v>109.8</v>
      </c>
      <c r="X35" s="10">
        <f t="shared" si="10"/>
        <v>110.13333333333333</v>
      </c>
      <c r="Y35" s="2">
        <v>112.1</v>
      </c>
      <c r="Z35" s="10">
        <f t="shared" si="11"/>
        <v>112.46666666666665</v>
      </c>
      <c r="AA35" s="2">
        <v>116.8</v>
      </c>
      <c r="AB35" s="10">
        <f t="shared" si="12"/>
        <v>117.3</v>
      </c>
      <c r="AC35" s="2">
        <v>118.7</v>
      </c>
      <c r="AD35" s="10">
        <f t="shared" si="13"/>
        <v>116.66666666666667</v>
      </c>
      <c r="AE35" s="2">
        <v>113.6</v>
      </c>
      <c r="AF35" s="10">
        <f t="shared" si="14"/>
        <v>113.93333333333334</v>
      </c>
      <c r="AG35" s="2">
        <v>115.8</v>
      </c>
      <c r="AH35" s="10">
        <f t="shared" si="15"/>
        <v>116.46666666666665</v>
      </c>
      <c r="AI35" s="2">
        <v>114</v>
      </c>
      <c r="AJ35" s="10">
        <f t="shared" si="16"/>
        <v>114.33333333333333</v>
      </c>
      <c r="AK35" s="2">
        <v>115.5</v>
      </c>
      <c r="AL35" s="10">
        <f t="shared" si="17"/>
        <v>116.13333333333333</v>
      </c>
      <c r="AM35" s="2" t="s">
        <v>32</v>
      </c>
      <c r="AN35" s="2" t="e">
        <f t="shared" si="18"/>
        <v>#VALUE!</v>
      </c>
      <c r="AO35" s="2">
        <f t="shared" si="19"/>
        <v>110.7</v>
      </c>
      <c r="AP35" s="2">
        <v>110.7</v>
      </c>
      <c r="AQ35" s="2">
        <v>112.8</v>
      </c>
      <c r="AR35" s="10">
        <f t="shared" si="20"/>
        <v>113</v>
      </c>
      <c r="AS35" s="2">
        <v>112.1</v>
      </c>
      <c r="AT35" s="10">
        <f t="shared" si="21"/>
        <v>112.53333333333335</v>
      </c>
      <c r="AU35" s="2">
        <v>110.1</v>
      </c>
      <c r="AV35" s="10">
        <f t="shared" si="22"/>
        <v>110.53333333333335</v>
      </c>
      <c r="AW35" s="2">
        <v>109.9</v>
      </c>
      <c r="AX35" s="10">
        <f t="shared" si="23"/>
        <v>110.39999999999999</v>
      </c>
      <c r="AY35" s="2">
        <v>109.2</v>
      </c>
      <c r="AZ35" s="10">
        <f t="shared" si="24"/>
        <v>109.56666666666668</v>
      </c>
      <c r="BA35" s="2">
        <v>111.6</v>
      </c>
      <c r="BB35" s="10">
        <f t="shared" si="25"/>
        <v>111.8</v>
      </c>
      <c r="BC35" s="2">
        <v>108.1</v>
      </c>
      <c r="BD35" s="10">
        <f t="shared" si="26"/>
        <v>108.36666666666666</v>
      </c>
      <c r="BE35" s="2">
        <v>110.1</v>
      </c>
      <c r="BF35" s="10">
        <f t="shared" si="27"/>
        <v>110.53333333333335</v>
      </c>
      <c r="BG35" s="2">
        <v>115.5</v>
      </c>
      <c r="BH35" s="11">
        <f t="shared" si="28"/>
        <v>114.56666666666666</v>
      </c>
    </row>
    <row r="36" spans="1:60" x14ac:dyDescent="0.3">
      <c r="A36" s="2" t="s">
        <v>33</v>
      </c>
      <c r="B36" s="2">
        <v>2013</v>
      </c>
      <c r="C36" s="2" t="s">
        <v>55</v>
      </c>
      <c r="D36" s="2" t="str">
        <f t="shared" si="0"/>
        <v>2013-December</v>
      </c>
      <c r="E36" s="2">
        <v>120.5</v>
      </c>
      <c r="F36" s="10">
        <f t="shared" si="1"/>
        <v>121.2</v>
      </c>
      <c r="G36" s="2">
        <v>118.1</v>
      </c>
      <c r="H36" s="10">
        <f t="shared" si="2"/>
        <v>120.7</v>
      </c>
      <c r="I36" s="2">
        <v>128.5</v>
      </c>
      <c r="J36" s="10">
        <f t="shared" si="3"/>
        <v>127.63333333333333</v>
      </c>
      <c r="K36" s="2">
        <v>112.8</v>
      </c>
      <c r="L36" s="10">
        <f t="shared" si="4"/>
        <v>113.86666666666666</v>
      </c>
      <c r="M36" s="2">
        <v>103.4</v>
      </c>
      <c r="N36" s="10">
        <f t="shared" si="5"/>
        <v>102.93333333333334</v>
      </c>
      <c r="O36" s="2">
        <v>110.7</v>
      </c>
      <c r="P36" s="10">
        <f t="shared" si="6"/>
        <v>112.3</v>
      </c>
      <c r="Q36" s="2">
        <v>144.80000000000001</v>
      </c>
      <c r="R36" s="10">
        <f t="shared" si="7"/>
        <v>125.06666666666668</v>
      </c>
      <c r="S36" s="2">
        <v>107.1</v>
      </c>
      <c r="T36" s="10">
        <f t="shared" si="8"/>
        <v>107.60000000000001</v>
      </c>
      <c r="U36" s="2">
        <v>98.6</v>
      </c>
      <c r="V36" s="10">
        <f t="shared" si="9"/>
        <v>96.966666666666654</v>
      </c>
      <c r="W36" s="2">
        <v>111.9</v>
      </c>
      <c r="X36" s="10">
        <f t="shared" si="10"/>
        <v>112.7</v>
      </c>
      <c r="Y36" s="2">
        <v>112.1</v>
      </c>
      <c r="Z36" s="10">
        <f t="shared" si="11"/>
        <v>112.09999999999998</v>
      </c>
      <c r="AA36" s="2">
        <v>118.1</v>
      </c>
      <c r="AB36" s="10">
        <f t="shared" si="12"/>
        <v>119</v>
      </c>
      <c r="AC36" s="2">
        <v>117.8</v>
      </c>
      <c r="AD36" s="10">
        <f t="shared" si="13"/>
        <v>116.16666666666667</v>
      </c>
      <c r="AE36" s="2">
        <v>115</v>
      </c>
      <c r="AF36" s="10">
        <f t="shared" si="14"/>
        <v>115.63333333333333</v>
      </c>
      <c r="AG36" s="2">
        <v>114.2</v>
      </c>
      <c r="AH36" s="10">
        <f t="shared" si="15"/>
        <v>114.76666666666667</v>
      </c>
      <c r="AI36" s="2">
        <v>110.9</v>
      </c>
      <c r="AJ36" s="10">
        <f t="shared" si="16"/>
        <v>111.3</v>
      </c>
      <c r="AK36" s="2">
        <v>113.7</v>
      </c>
      <c r="AL36" s="10">
        <f t="shared" si="17"/>
        <v>114.23333333333333</v>
      </c>
      <c r="AM36" s="2" t="s">
        <v>56</v>
      </c>
      <c r="AN36" s="2">
        <f t="shared" si="18"/>
        <v>110.7</v>
      </c>
      <c r="AO36" s="2">
        <f t="shared" si="19"/>
        <v>110.7</v>
      </c>
      <c r="AP36" s="2">
        <v>110.7</v>
      </c>
      <c r="AQ36" s="2">
        <v>110.4</v>
      </c>
      <c r="AR36" s="10">
        <f t="shared" si="20"/>
        <v>110.83333333333333</v>
      </c>
      <c r="AS36" s="2">
        <v>111.3</v>
      </c>
      <c r="AT36" s="10">
        <f t="shared" si="21"/>
        <v>111.93333333333332</v>
      </c>
      <c r="AU36" s="2">
        <v>109</v>
      </c>
      <c r="AV36" s="10">
        <f t="shared" si="22"/>
        <v>109.7</v>
      </c>
      <c r="AW36" s="2">
        <v>109.7</v>
      </c>
      <c r="AX36" s="10">
        <f t="shared" si="23"/>
        <v>110.60000000000001</v>
      </c>
      <c r="AY36" s="2">
        <v>108.9</v>
      </c>
      <c r="AZ36" s="10">
        <f t="shared" si="24"/>
        <v>109.66666666666667</v>
      </c>
      <c r="BA36" s="2">
        <v>111.4</v>
      </c>
      <c r="BB36" s="10">
        <f t="shared" si="25"/>
        <v>111.5</v>
      </c>
      <c r="BC36" s="2">
        <v>107.7</v>
      </c>
      <c r="BD36" s="10">
        <f t="shared" si="26"/>
        <v>108.13333333333333</v>
      </c>
      <c r="BE36" s="2">
        <v>109.8</v>
      </c>
      <c r="BF36" s="10">
        <f t="shared" si="27"/>
        <v>110.43333333333334</v>
      </c>
      <c r="BG36" s="2">
        <v>113.3</v>
      </c>
      <c r="BH36" s="11">
        <f t="shared" si="28"/>
        <v>113.09999999999998</v>
      </c>
    </row>
    <row r="37" spans="1:60" x14ac:dyDescent="0.3">
      <c r="A37" s="2" t="s">
        <v>35</v>
      </c>
      <c r="B37" s="2">
        <v>2013</v>
      </c>
      <c r="C37" s="2" t="s">
        <v>55</v>
      </c>
      <c r="D37" s="2" t="str">
        <f t="shared" si="0"/>
        <v>2013-December</v>
      </c>
      <c r="E37" s="2">
        <v>119.1</v>
      </c>
      <c r="F37" s="10">
        <f t="shared" si="1"/>
        <v>119.63333333333333</v>
      </c>
      <c r="G37" s="2">
        <v>116.7</v>
      </c>
      <c r="H37" s="10">
        <f t="shared" si="2"/>
        <v>118.23333333333333</v>
      </c>
      <c r="I37" s="2">
        <v>123.5</v>
      </c>
      <c r="J37" s="10">
        <f t="shared" si="3"/>
        <v>123.36666666666667</v>
      </c>
      <c r="K37" s="2">
        <v>113.4</v>
      </c>
      <c r="L37" s="10">
        <f t="shared" si="4"/>
        <v>114.2</v>
      </c>
      <c r="M37" s="2">
        <v>107.3</v>
      </c>
      <c r="N37" s="10">
        <f t="shared" si="5"/>
        <v>106.89999999999999</v>
      </c>
      <c r="O37" s="2">
        <v>113.3</v>
      </c>
      <c r="P37" s="10">
        <f t="shared" si="6"/>
        <v>114.2</v>
      </c>
      <c r="Q37" s="2">
        <v>145.4</v>
      </c>
      <c r="R37" s="10">
        <f t="shared" si="7"/>
        <v>127.36666666666667</v>
      </c>
      <c r="S37" s="2">
        <v>108.7</v>
      </c>
      <c r="T37" s="10">
        <f t="shared" si="8"/>
        <v>108.96666666666668</v>
      </c>
      <c r="U37" s="2">
        <v>101.5</v>
      </c>
      <c r="V37" s="10">
        <f t="shared" si="9"/>
        <v>100.3</v>
      </c>
      <c r="W37" s="2">
        <v>110.5</v>
      </c>
      <c r="X37" s="10">
        <f t="shared" si="10"/>
        <v>110.96666666666665</v>
      </c>
      <c r="Y37" s="2">
        <v>112.1</v>
      </c>
      <c r="Z37" s="10">
        <f t="shared" si="11"/>
        <v>112.33333333333333</v>
      </c>
      <c r="AA37" s="2">
        <v>117.4</v>
      </c>
      <c r="AB37" s="10">
        <f t="shared" si="12"/>
        <v>118.10000000000001</v>
      </c>
      <c r="AC37" s="2">
        <v>118.4</v>
      </c>
      <c r="AD37" s="10">
        <f t="shared" si="13"/>
        <v>116.5</v>
      </c>
      <c r="AE37" s="2">
        <v>114</v>
      </c>
      <c r="AF37" s="10">
        <f t="shared" si="14"/>
        <v>114.39999999999999</v>
      </c>
      <c r="AG37" s="2">
        <v>115.2</v>
      </c>
      <c r="AH37" s="10">
        <f t="shared" si="15"/>
        <v>115.8</v>
      </c>
      <c r="AI37" s="2">
        <v>112.7</v>
      </c>
      <c r="AJ37" s="10">
        <f t="shared" si="16"/>
        <v>113.06666666666666</v>
      </c>
      <c r="AK37" s="2">
        <v>114.8</v>
      </c>
      <c r="AL37" s="10">
        <f t="shared" si="17"/>
        <v>115.36666666666667</v>
      </c>
      <c r="AM37" s="2" t="s">
        <v>56</v>
      </c>
      <c r="AN37" s="2">
        <f t="shared" si="18"/>
        <v>110.7</v>
      </c>
      <c r="AO37" s="2">
        <f t="shared" si="19"/>
        <v>110.7</v>
      </c>
      <c r="AP37" s="2">
        <v>110.7</v>
      </c>
      <c r="AQ37" s="2">
        <v>111.9</v>
      </c>
      <c r="AR37" s="10">
        <f t="shared" si="20"/>
        <v>112.16666666666667</v>
      </c>
      <c r="AS37" s="2">
        <v>111.7</v>
      </c>
      <c r="AT37" s="10">
        <f t="shared" si="21"/>
        <v>112.26666666666667</v>
      </c>
      <c r="AU37" s="2">
        <v>109.7</v>
      </c>
      <c r="AV37" s="10">
        <f t="shared" si="22"/>
        <v>110.23333333333333</v>
      </c>
      <c r="AW37" s="2">
        <v>109.8</v>
      </c>
      <c r="AX37" s="10">
        <f t="shared" si="23"/>
        <v>110.53333333333335</v>
      </c>
      <c r="AY37" s="2">
        <v>109</v>
      </c>
      <c r="AZ37" s="10">
        <f t="shared" si="24"/>
        <v>109.59999999999998</v>
      </c>
      <c r="BA37" s="2">
        <v>111.5</v>
      </c>
      <c r="BB37" s="10">
        <f t="shared" si="25"/>
        <v>111.63333333333333</v>
      </c>
      <c r="BC37" s="2">
        <v>107.9</v>
      </c>
      <c r="BD37" s="10">
        <f t="shared" si="26"/>
        <v>108.26666666666667</v>
      </c>
      <c r="BE37" s="2">
        <v>110</v>
      </c>
      <c r="BF37" s="10">
        <f t="shared" si="27"/>
        <v>110.5</v>
      </c>
      <c r="BG37" s="2">
        <v>114.5</v>
      </c>
      <c r="BH37" s="11">
        <f t="shared" si="28"/>
        <v>113.89999999999999</v>
      </c>
    </row>
    <row r="38" spans="1:60" x14ac:dyDescent="0.3">
      <c r="A38" s="2" t="s">
        <v>30</v>
      </c>
      <c r="B38" s="2">
        <v>2014</v>
      </c>
      <c r="C38" s="2" t="s">
        <v>31</v>
      </c>
      <c r="D38" s="2" t="str">
        <f t="shared" si="0"/>
        <v>2014-January</v>
      </c>
      <c r="E38" s="2">
        <v>118.9</v>
      </c>
      <c r="F38" s="10">
        <f t="shared" si="1"/>
        <v>119.46666666666665</v>
      </c>
      <c r="G38" s="2">
        <v>117.1</v>
      </c>
      <c r="H38" s="10">
        <f t="shared" si="2"/>
        <v>117.63333333333333</v>
      </c>
      <c r="I38" s="2">
        <v>120.5</v>
      </c>
      <c r="J38" s="10">
        <f t="shared" si="3"/>
        <v>120.8</v>
      </c>
      <c r="K38" s="2">
        <v>114.4</v>
      </c>
      <c r="L38" s="10">
        <f t="shared" si="4"/>
        <v>115.16666666666667</v>
      </c>
      <c r="M38" s="2">
        <v>109</v>
      </c>
      <c r="N38" s="10">
        <f t="shared" si="5"/>
        <v>109.10000000000001</v>
      </c>
      <c r="O38" s="2">
        <v>115.5</v>
      </c>
      <c r="P38" s="10">
        <f t="shared" si="6"/>
        <v>117.23333333333333</v>
      </c>
      <c r="Q38" s="2">
        <v>123.9</v>
      </c>
      <c r="R38" s="10">
        <f t="shared" si="7"/>
        <v>119.26666666666667</v>
      </c>
      <c r="S38" s="2">
        <v>109.6</v>
      </c>
      <c r="T38" s="10">
        <f t="shared" si="8"/>
        <v>109.86666666666666</v>
      </c>
      <c r="U38" s="2">
        <v>101.8</v>
      </c>
      <c r="V38" s="10">
        <f t="shared" si="9"/>
        <v>101.36666666666666</v>
      </c>
      <c r="W38" s="2">
        <v>110.2</v>
      </c>
      <c r="X38" s="10">
        <f t="shared" si="10"/>
        <v>110.43333333333334</v>
      </c>
      <c r="Y38" s="2">
        <v>112.4</v>
      </c>
      <c r="Z38" s="10">
        <f t="shared" si="11"/>
        <v>112.76666666666667</v>
      </c>
      <c r="AA38" s="2">
        <v>117.3</v>
      </c>
      <c r="AB38" s="10">
        <f t="shared" si="12"/>
        <v>117.8</v>
      </c>
      <c r="AC38" s="2">
        <v>116</v>
      </c>
      <c r="AD38" s="10">
        <f t="shared" si="13"/>
        <v>115.83333333333333</v>
      </c>
      <c r="AE38" s="2">
        <v>114</v>
      </c>
      <c r="AF38" s="10">
        <f t="shared" si="14"/>
        <v>114.26666666666665</v>
      </c>
      <c r="AG38" s="2">
        <v>116.5</v>
      </c>
      <c r="AH38" s="10">
        <f t="shared" si="15"/>
        <v>117.03333333333335</v>
      </c>
      <c r="AI38" s="2">
        <v>114.5</v>
      </c>
      <c r="AJ38" s="10">
        <f t="shared" si="16"/>
        <v>114.63333333333333</v>
      </c>
      <c r="AK38" s="2">
        <v>116.2</v>
      </c>
      <c r="AL38" s="10">
        <f t="shared" si="17"/>
        <v>116.7</v>
      </c>
      <c r="AM38" s="2" t="s">
        <v>32</v>
      </c>
      <c r="AN38" s="2" t="e">
        <f t="shared" si="18"/>
        <v>#VALUE!</v>
      </c>
      <c r="AO38" s="2">
        <f t="shared" si="19"/>
        <v>111.6</v>
      </c>
      <c r="AP38" s="2">
        <v>111.6</v>
      </c>
      <c r="AQ38" s="2">
        <v>113</v>
      </c>
      <c r="AR38" s="10">
        <f t="shared" si="20"/>
        <v>113.2</v>
      </c>
      <c r="AS38" s="2">
        <v>112.6</v>
      </c>
      <c r="AT38" s="10">
        <f t="shared" si="21"/>
        <v>112.96666666666665</v>
      </c>
      <c r="AU38" s="2">
        <v>110.6</v>
      </c>
      <c r="AV38" s="10">
        <f t="shared" si="22"/>
        <v>110.96666666666665</v>
      </c>
      <c r="AW38" s="2">
        <v>110.5</v>
      </c>
      <c r="AX38" s="10">
        <f t="shared" si="23"/>
        <v>110.83333333333333</v>
      </c>
      <c r="AY38" s="2">
        <v>109.6</v>
      </c>
      <c r="AZ38" s="10">
        <f t="shared" si="24"/>
        <v>109.89999999999999</v>
      </c>
      <c r="BA38" s="2">
        <v>111.8</v>
      </c>
      <c r="BB38" s="10">
        <f t="shared" si="25"/>
        <v>112.06666666666668</v>
      </c>
      <c r="BC38" s="2">
        <v>108.3</v>
      </c>
      <c r="BD38" s="10">
        <f t="shared" si="26"/>
        <v>108.63333333333333</v>
      </c>
      <c r="BE38" s="2">
        <v>110.6</v>
      </c>
      <c r="BF38" s="10">
        <f t="shared" si="27"/>
        <v>110.93333333333334</v>
      </c>
      <c r="BG38" s="2">
        <v>114.2</v>
      </c>
      <c r="BH38" s="11">
        <f t="shared" si="28"/>
        <v>114.26666666666665</v>
      </c>
    </row>
    <row r="39" spans="1:60" x14ac:dyDescent="0.3">
      <c r="A39" s="2" t="s">
        <v>33</v>
      </c>
      <c r="B39" s="2">
        <v>2014</v>
      </c>
      <c r="C39" s="2" t="s">
        <v>31</v>
      </c>
      <c r="D39" s="2" t="str">
        <f t="shared" si="0"/>
        <v>2014-January</v>
      </c>
      <c r="E39" s="2">
        <v>121.2</v>
      </c>
      <c r="F39" s="10">
        <f t="shared" si="1"/>
        <v>121.73333333333335</v>
      </c>
      <c r="G39" s="2">
        <v>122</v>
      </c>
      <c r="H39" s="10">
        <f t="shared" si="2"/>
        <v>121.8</v>
      </c>
      <c r="I39" s="2">
        <v>129.9</v>
      </c>
      <c r="J39" s="10">
        <f t="shared" si="3"/>
        <v>125.3</v>
      </c>
      <c r="K39" s="2">
        <v>113.6</v>
      </c>
      <c r="L39" s="10">
        <f t="shared" si="4"/>
        <v>115</v>
      </c>
      <c r="M39" s="2">
        <v>102.9</v>
      </c>
      <c r="N39" s="10">
        <f t="shared" si="5"/>
        <v>102.73333333333333</v>
      </c>
      <c r="O39" s="2">
        <v>112.1</v>
      </c>
      <c r="P39" s="10">
        <f t="shared" si="6"/>
        <v>114.63333333333333</v>
      </c>
      <c r="Q39" s="2">
        <v>118.9</v>
      </c>
      <c r="R39" s="10">
        <f t="shared" si="7"/>
        <v>114.56666666666666</v>
      </c>
      <c r="S39" s="2">
        <v>107.5</v>
      </c>
      <c r="T39" s="10">
        <f t="shared" si="8"/>
        <v>108.2</v>
      </c>
      <c r="U39" s="2">
        <v>96.9</v>
      </c>
      <c r="V39" s="10">
        <f t="shared" si="9"/>
        <v>96.2</v>
      </c>
      <c r="W39" s="2">
        <v>112.7</v>
      </c>
      <c r="X39" s="10">
        <f t="shared" si="10"/>
        <v>113.43333333333332</v>
      </c>
      <c r="Y39" s="2">
        <v>112.1</v>
      </c>
      <c r="Z39" s="10">
        <f t="shared" si="11"/>
        <v>112.13333333333333</v>
      </c>
      <c r="AA39" s="2">
        <v>119</v>
      </c>
      <c r="AB39" s="10">
        <f t="shared" si="12"/>
        <v>119.8</v>
      </c>
      <c r="AC39" s="2">
        <v>115.5</v>
      </c>
      <c r="AD39" s="10">
        <f t="shared" si="13"/>
        <v>115.56666666666666</v>
      </c>
      <c r="AE39" s="2">
        <v>115.7</v>
      </c>
      <c r="AF39" s="10">
        <f t="shared" si="14"/>
        <v>116.2</v>
      </c>
      <c r="AG39" s="2">
        <v>114.8</v>
      </c>
      <c r="AH39" s="10">
        <f t="shared" si="15"/>
        <v>115.3</v>
      </c>
      <c r="AI39" s="2">
        <v>111.3</v>
      </c>
      <c r="AJ39" s="10">
        <f t="shared" si="16"/>
        <v>111.7</v>
      </c>
      <c r="AK39" s="2">
        <v>114.3</v>
      </c>
      <c r="AL39" s="10">
        <f t="shared" si="17"/>
        <v>114.73333333333333</v>
      </c>
      <c r="AM39" s="2" t="s">
        <v>57</v>
      </c>
      <c r="AN39" s="2">
        <f t="shared" si="18"/>
        <v>111.6</v>
      </c>
      <c r="AO39" s="2">
        <f t="shared" si="19"/>
        <v>111.6</v>
      </c>
      <c r="AP39" s="2">
        <v>111.6</v>
      </c>
      <c r="AQ39" s="2">
        <v>111</v>
      </c>
      <c r="AR39" s="10">
        <f t="shared" si="20"/>
        <v>111</v>
      </c>
      <c r="AS39" s="2">
        <v>111.9</v>
      </c>
      <c r="AT39" s="10">
        <f t="shared" si="21"/>
        <v>112.5</v>
      </c>
      <c r="AU39" s="2">
        <v>109.7</v>
      </c>
      <c r="AV39" s="10">
        <f t="shared" si="22"/>
        <v>110.30000000000001</v>
      </c>
      <c r="AW39" s="2">
        <v>110.8</v>
      </c>
      <c r="AX39" s="10">
        <f t="shared" si="23"/>
        <v>111.23333333333333</v>
      </c>
      <c r="AY39" s="2">
        <v>109.8</v>
      </c>
      <c r="AZ39" s="10">
        <f t="shared" si="24"/>
        <v>110.33333333333333</v>
      </c>
      <c r="BA39" s="2">
        <v>111.5</v>
      </c>
      <c r="BB39" s="10">
        <f t="shared" si="25"/>
        <v>111.63333333333333</v>
      </c>
      <c r="BC39" s="2">
        <v>108</v>
      </c>
      <c r="BD39" s="10">
        <f t="shared" si="26"/>
        <v>108.63333333333333</v>
      </c>
      <c r="BE39" s="2">
        <v>110.5</v>
      </c>
      <c r="BF39" s="10">
        <f t="shared" si="27"/>
        <v>110.96666666666665</v>
      </c>
      <c r="BG39" s="2">
        <v>112.9</v>
      </c>
      <c r="BH39" s="11">
        <f t="shared" si="28"/>
        <v>113.23333333333333</v>
      </c>
    </row>
    <row r="40" spans="1:60" x14ac:dyDescent="0.3">
      <c r="A40" s="2" t="s">
        <v>35</v>
      </c>
      <c r="B40" s="2">
        <v>2014</v>
      </c>
      <c r="C40" s="2" t="s">
        <v>31</v>
      </c>
      <c r="D40" s="2" t="str">
        <f t="shared" si="0"/>
        <v>2014-January</v>
      </c>
      <c r="E40" s="2">
        <v>119.6</v>
      </c>
      <c r="F40" s="10">
        <f t="shared" si="1"/>
        <v>120.16666666666667</v>
      </c>
      <c r="G40" s="2">
        <v>118.8</v>
      </c>
      <c r="H40" s="10">
        <f t="shared" si="2"/>
        <v>119.10000000000001</v>
      </c>
      <c r="I40" s="2">
        <v>124.1</v>
      </c>
      <c r="J40" s="10">
        <f t="shared" si="3"/>
        <v>122.53333333333335</v>
      </c>
      <c r="K40" s="2">
        <v>114.1</v>
      </c>
      <c r="L40" s="10">
        <f t="shared" si="4"/>
        <v>115.09999999999998</v>
      </c>
      <c r="M40" s="2">
        <v>106.8</v>
      </c>
      <c r="N40" s="10">
        <f t="shared" si="5"/>
        <v>106.76666666666665</v>
      </c>
      <c r="O40" s="2">
        <v>113.9</v>
      </c>
      <c r="P40" s="10">
        <f t="shared" si="6"/>
        <v>116</v>
      </c>
      <c r="Q40" s="2">
        <v>122.2</v>
      </c>
      <c r="R40" s="10">
        <f t="shared" si="7"/>
        <v>117.66666666666667</v>
      </c>
      <c r="S40" s="2">
        <v>108.9</v>
      </c>
      <c r="T40" s="10">
        <f t="shared" si="8"/>
        <v>109.33333333333333</v>
      </c>
      <c r="U40" s="2">
        <v>100.2</v>
      </c>
      <c r="V40" s="10">
        <f t="shared" si="9"/>
        <v>99.666666666666671</v>
      </c>
      <c r="W40" s="2">
        <v>111</v>
      </c>
      <c r="X40" s="10">
        <f t="shared" si="10"/>
        <v>111.39999999999999</v>
      </c>
      <c r="Y40" s="2">
        <v>112.3</v>
      </c>
      <c r="Z40" s="10">
        <f t="shared" si="11"/>
        <v>112.53333333333332</v>
      </c>
      <c r="AA40" s="2">
        <v>118.1</v>
      </c>
      <c r="AB40" s="10">
        <f t="shared" si="12"/>
        <v>118.73333333333333</v>
      </c>
      <c r="AC40" s="2">
        <v>115.8</v>
      </c>
      <c r="AD40" s="10">
        <f t="shared" si="13"/>
        <v>115.73333333333333</v>
      </c>
      <c r="AE40" s="2">
        <v>114.5</v>
      </c>
      <c r="AF40" s="10">
        <f t="shared" si="14"/>
        <v>114.8</v>
      </c>
      <c r="AG40" s="2">
        <v>115.8</v>
      </c>
      <c r="AH40" s="10">
        <f t="shared" si="15"/>
        <v>116.33333333333333</v>
      </c>
      <c r="AI40" s="2">
        <v>113.2</v>
      </c>
      <c r="AJ40" s="10">
        <f t="shared" si="16"/>
        <v>113.39999999999999</v>
      </c>
      <c r="AK40" s="2">
        <v>115.4</v>
      </c>
      <c r="AL40" s="10">
        <f t="shared" si="17"/>
        <v>115.90000000000002</v>
      </c>
      <c r="AM40" s="2" t="s">
        <v>57</v>
      </c>
      <c r="AN40" s="2">
        <f t="shared" si="18"/>
        <v>111.6</v>
      </c>
      <c r="AO40" s="2">
        <f t="shared" si="19"/>
        <v>111.6</v>
      </c>
      <c r="AP40" s="2">
        <v>111.6</v>
      </c>
      <c r="AQ40" s="2">
        <v>112.2</v>
      </c>
      <c r="AR40" s="10">
        <f t="shared" si="20"/>
        <v>112.36666666666667</v>
      </c>
      <c r="AS40" s="2">
        <v>112.3</v>
      </c>
      <c r="AT40" s="10">
        <f t="shared" si="21"/>
        <v>112.76666666666667</v>
      </c>
      <c r="AU40" s="2">
        <v>110.3</v>
      </c>
      <c r="AV40" s="10">
        <f t="shared" si="22"/>
        <v>110.73333333333333</v>
      </c>
      <c r="AW40" s="2">
        <v>110.7</v>
      </c>
      <c r="AX40" s="10">
        <f t="shared" si="23"/>
        <v>111.06666666666668</v>
      </c>
      <c r="AY40" s="2">
        <v>109.7</v>
      </c>
      <c r="AZ40" s="10">
        <f t="shared" si="24"/>
        <v>110.13333333333333</v>
      </c>
      <c r="BA40" s="2">
        <v>111.6</v>
      </c>
      <c r="BB40" s="10">
        <f t="shared" si="25"/>
        <v>111.8</v>
      </c>
      <c r="BC40" s="2">
        <v>108.2</v>
      </c>
      <c r="BD40" s="10">
        <f t="shared" si="26"/>
        <v>108.63333333333333</v>
      </c>
      <c r="BE40" s="2">
        <v>110.6</v>
      </c>
      <c r="BF40" s="10">
        <f t="shared" si="27"/>
        <v>110.93333333333334</v>
      </c>
      <c r="BG40" s="2">
        <v>113.6</v>
      </c>
      <c r="BH40" s="11">
        <f t="shared" si="28"/>
        <v>113.8</v>
      </c>
    </row>
    <row r="41" spans="1:60" x14ac:dyDescent="0.3">
      <c r="A41" s="2" t="s">
        <v>30</v>
      </c>
      <c r="B41" s="2">
        <v>2014</v>
      </c>
      <c r="C41" s="2" t="s">
        <v>36</v>
      </c>
      <c r="D41" s="2" t="str">
        <f t="shared" si="0"/>
        <v>2014-February</v>
      </c>
      <c r="E41" s="2">
        <v>119.4</v>
      </c>
      <c r="F41" s="10">
        <f t="shared" si="1"/>
        <v>119.89999999999999</v>
      </c>
      <c r="G41" s="2">
        <v>117.7</v>
      </c>
      <c r="H41" s="10">
        <f t="shared" si="2"/>
        <v>118.23333333333335</v>
      </c>
      <c r="I41" s="2">
        <v>121.2</v>
      </c>
      <c r="J41" s="10">
        <f t="shared" si="3"/>
        <v>120</v>
      </c>
      <c r="K41" s="2">
        <v>115</v>
      </c>
      <c r="L41" s="10">
        <f t="shared" si="4"/>
        <v>116.03333333333335</v>
      </c>
      <c r="M41" s="2">
        <v>109</v>
      </c>
      <c r="N41" s="10">
        <f t="shared" si="5"/>
        <v>109.33333333333333</v>
      </c>
      <c r="O41" s="2">
        <v>116.6</v>
      </c>
      <c r="P41" s="10">
        <f t="shared" si="6"/>
        <v>120.56666666666666</v>
      </c>
      <c r="Q41" s="2">
        <v>116</v>
      </c>
      <c r="R41" s="10">
        <f t="shared" si="7"/>
        <v>118.13333333333333</v>
      </c>
      <c r="S41" s="2">
        <v>109.8</v>
      </c>
      <c r="T41" s="10">
        <f t="shared" si="8"/>
        <v>110.33333333333333</v>
      </c>
      <c r="U41" s="2">
        <v>101.1</v>
      </c>
      <c r="V41" s="10">
        <f t="shared" si="9"/>
        <v>101.63333333333333</v>
      </c>
      <c r="W41" s="2">
        <v>110.4</v>
      </c>
      <c r="X41" s="10">
        <f t="shared" si="10"/>
        <v>110.76666666666667</v>
      </c>
      <c r="Y41" s="2">
        <v>112.9</v>
      </c>
      <c r="Z41" s="10">
        <f t="shared" si="11"/>
        <v>113.13333333333333</v>
      </c>
      <c r="AA41" s="2">
        <v>117.8</v>
      </c>
      <c r="AB41" s="10">
        <f t="shared" si="12"/>
        <v>118.26666666666667</v>
      </c>
      <c r="AC41" s="2">
        <v>115.3</v>
      </c>
      <c r="AD41" s="10">
        <f t="shared" si="13"/>
        <v>116.23333333333333</v>
      </c>
      <c r="AE41" s="2">
        <v>114.2</v>
      </c>
      <c r="AF41" s="10">
        <f t="shared" si="14"/>
        <v>114.73333333333335</v>
      </c>
      <c r="AG41" s="2">
        <v>117.1</v>
      </c>
      <c r="AH41" s="10">
        <f t="shared" si="15"/>
        <v>117.56666666666666</v>
      </c>
      <c r="AI41" s="2">
        <v>114.5</v>
      </c>
      <c r="AJ41" s="10">
        <f t="shared" si="16"/>
        <v>115.16666666666667</v>
      </c>
      <c r="AK41" s="2">
        <v>116.7</v>
      </c>
      <c r="AL41" s="10">
        <f t="shared" si="17"/>
        <v>117.23333333333333</v>
      </c>
      <c r="AM41" s="2" t="s">
        <v>32</v>
      </c>
      <c r="AN41" s="2" t="e">
        <f t="shared" si="18"/>
        <v>#VALUE!</v>
      </c>
      <c r="AO41" s="2">
        <f t="shared" si="19"/>
        <v>112.5</v>
      </c>
      <c r="AP41" s="2">
        <v>112.5</v>
      </c>
      <c r="AQ41" s="2">
        <v>113.2</v>
      </c>
      <c r="AR41" s="10">
        <f t="shared" si="20"/>
        <v>113.33333333333333</v>
      </c>
      <c r="AS41" s="2">
        <v>112.9</v>
      </c>
      <c r="AT41" s="10">
        <f t="shared" si="21"/>
        <v>113.33333333333333</v>
      </c>
      <c r="AU41" s="2">
        <v>110.9</v>
      </c>
      <c r="AV41" s="10">
        <f t="shared" si="22"/>
        <v>111.36666666666667</v>
      </c>
      <c r="AW41" s="2">
        <v>110.8</v>
      </c>
      <c r="AX41" s="10">
        <f t="shared" si="23"/>
        <v>111.06666666666666</v>
      </c>
      <c r="AY41" s="2">
        <v>109.9</v>
      </c>
      <c r="AZ41" s="10">
        <f t="shared" si="24"/>
        <v>110.2</v>
      </c>
      <c r="BA41" s="2">
        <v>112</v>
      </c>
      <c r="BB41" s="10">
        <f t="shared" si="25"/>
        <v>112.46666666666665</v>
      </c>
      <c r="BC41" s="2">
        <v>108.7</v>
      </c>
      <c r="BD41" s="10">
        <f t="shared" si="26"/>
        <v>108.83333333333333</v>
      </c>
      <c r="BE41" s="2">
        <v>110.9</v>
      </c>
      <c r="BF41" s="10">
        <f t="shared" si="27"/>
        <v>111.23333333333333</v>
      </c>
      <c r="BG41" s="2">
        <v>114</v>
      </c>
      <c r="BH41" s="11">
        <f t="shared" si="28"/>
        <v>114.66666666666667</v>
      </c>
    </row>
    <row r="42" spans="1:60" x14ac:dyDescent="0.3">
      <c r="A42" s="2" t="s">
        <v>33</v>
      </c>
      <c r="B42" s="2">
        <v>2014</v>
      </c>
      <c r="C42" s="2" t="s">
        <v>36</v>
      </c>
      <c r="D42" s="2" t="str">
        <f t="shared" si="0"/>
        <v>2014-February</v>
      </c>
      <c r="E42" s="2">
        <v>121.9</v>
      </c>
      <c r="F42" s="10">
        <f t="shared" si="1"/>
        <v>122.16666666666667</v>
      </c>
      <c r="G42" s="2">
        <v>122</v>
      </c>
      <c r="H42" s="10">
        <f t="shared" si="2"/>
        <v>121.7</v>
      </c>
      <c r="I42" s="2">
        <v>124.5</v>
      </c>
      <c r="J42" s="10">
        <f t="shared" si="3"/>
        <v>119.76666666666667</v>
      </c>
      <c r="K42" s="2">
        <v>115.2</v>
      </c>
      <c r="L42" s="10">
        <f t="shared" si="4"/>
        <v>116.13333333333333</v>
      </c>
      <c r="M42" s="2">
        <v>102.5</v>
      </c>
      <c r="N42" s="10">
        <f t="shared" si="5"/>
        <v>102.8</v>
      </c>
      <c r="O42" s="2">
        <v>114.1</v>
      </c>
      <c r="P42" s="10">
        <f t="shared" si="6"/>
        <v>119.5</v>
      </c>
      <c r="Q42" s="2">
        <v>111.5</v>
      </c>
      <c r="R42" s="10">
        <f t="shared" si="7"/>
        <v>115.33333333333333</v>
      </c>
      <c r="S42" s="2">
        <v>108.2</v>
      </c>
      <c r="T42" s="10">
        <f t="shared" si="8"/>
        <v>109.36666666666667</v>
      </c>
      <c r="U42" s="2">
        <v>95.4</v>
      </c>
      <c r="V42" s="10">
        <f t="shared" si="9"/>
        <v>97.333333333333329</v>
      </c>
      <c r="W42" s="2">
        <v>113.5</v>
      </c>
      <c r="X42" s="10">
        <f t="shared" si="10"/>
        <v>114.3</v>
      </c>
      <c r="Y42" s="2">
        <v>112.1</v>
      </c>
      <c r="Z42" s="10">
        <f t="shared" si="11"/>
        <v>112.33333333333333</v>
      </c>
      <c r="AA42" s="2">
        <v>119.9</v>
      </c>
      <c r="AB42" s="10">
        <f t="shared" si="12"/>
        <v>120.46666666666665</v>
      </c>
      <c r="AC42" s="2">
        <v>115.2</v>
      </c>
      <c r="AD42" s="10">
        <f t="shared" si="13"/>
        <v>116.46666666666665</v>
      </c>
      <c r="AE42" s="2">
        <v>116.2</v>
      </c>
      <c r="AF42" s="10">
        <f t="shared" si="14"/>
        <v>116.83333333333333</v>
      </c>
      <c r="AG42" s="2">
        <v>115.3</v>
      </c>
      <c r="AH42" s="10">
        <f t="shared" si="15"/>
        <v>115.8</v>
      </c>
      <c r="AI42" s="2">
        <v>111.7</v>
      </c>
      <c r="AJ42" s="10">
        <f t="shared" si="16"/>
        <v>112.10000000000001</v>
      </c>
      <c r="AK42" s="2">
        <v>114.7</v>
      </c>
      <c r="AL42" s="10">
        <f t="shared" si="17"/>
        <v>115.2</v>
      </c>
      <c r="AM42" s="2" t="s">
        <v>58</v>
      </c>
      <c r="AN42" s="2">
        <f t="shared" si="18"/>
        <v>112.5</v>
      </c>
      <c r="AO42" s="2">
        <f t="shared" si="19"/>
        <v>112.5</v>
      </c>
      <c r="AP42" s="2">
        <v>112.5</v>
      </c>
      <c r="AQ42" s="2">
        <v>111.1</v>
      </c>
      <c r="AR42" s="10">
        <f t="shared" si="20"/>
        <v>110.96666666666665</v>
      </c>
      <c r="AS42" s="2">
        <v>112.6</v>
      </c>
      <c r="AT42" s="10">
        <f t="shared" si="21"/>
        <v>113</v>
      </c>
      <c r="AU42" s="2">
        <v>110.4</v>
      </c>
      <c r="AV42" s="10">
        <f t="shared" si="22"/>
        <v>110.73333333333333</v>
      </c>
      <c r="AW42" s="2">
        <v>111.3</v>
      </c>
      <c r="AX42" s="10">
        <f t="shared" si="23"/>
        <v>111.36666666666666</v>
      </c>
      <c r="AY42" s="2">
        <v>110.3</v>
      </c>
      <c r="AZ42" s="10">
        <f t="shared" si="24"/>
        <v>110.8</v>
      </c>
      <c r="BA42" s="2">
        <v>111.6</v>
      </c>
      <c r="BB42" s="10">
        <f t="shared" si="25"/>
        <v>111.96666666666665</v>
      </c>
      <c r="BC42" s="2">
        <v>108.7</v>
      </c>
      <c r="BD42" s="10">
        <f t="shared" si="26"/>
        <v>109</v>
      </c>
      <c r="BE42" s="2">
        <v>111</v>
      </c>
      <c r="BF42" s="10">
        <f t="shared" si="27"/>
        <v>111.26666666666667</v>
      </c>
      <c r="BG42" s="2">
        <v>113.1</v>
      </c>
      <c r="BH42" s="11">
        <f t="shared" si="28"/>
        <v>113.83333333333333</v>
      </c>
    </row>
    <row r="43" spans="1:60" x14ac:dyDescent="0.3">
      <c r="A43" s="2" t="s">
        <v>35</v>
      </c>
      <c r="B43" s="2">
        <v>2014</v>
      </c>
      <c r="C43" s="2" t="s">
        <v>36</v>
      </c>
      <c r="D43" s="2" t="str">
        <f t="shared" si="0"/>
        <v>2014-February</v>
      </c>
      <c r="E43" s="2">
        <v>120.2</v>
      </c>
      <c r="F43" s="10">
        <f t="shared" si="1"/>
        <v>120.60000000000001</v>
      </c>
      <c r="G43" s="2">
        <v>119.2</v>
      </c>
      <c r="H43" s="10">
        <f t="shared" si="2"/>
        <v>119.46666666666665</v>
      </c>
      <c r="I43" s="2">
        <v>122.5</v>
      </c>
      <c r="J43" s="10">
        <f t="shared" si="3"/>
        <v>119.89999999999999</v>
      </c>
      <c r="K43" s="2">
        <v>115.1</v>
      </c>
      <c r="L43" s="10">
        <f t="shared" si="4"/>
        <v>116.06666666666666</v>
      </c>
      <c r="M43" s="2">
        <v>106.6</v>
      </c>
      <c r="N43" s="10">
        <f t="shared" si="5"/>
        <v>106.93333333333334</v>
      </c>
      <c r="O43" s="2">
        <v>115.4</v>
      </c>
      <c r="P43" s="10">
        <f t="shared" si="6"/>
        <v>120.06666666666668</v>
      </c>
      <c r="Q43" s="2">
        <v>114.5</v>
      </c>
      <c r="R43" s="10">
        <f t="shared" si="7"/>
        <v>117.16666666666667</v>
      </c>
      <c r="S43" s="2">
        <v>109.3</v>
      </c>
      <c r="T43" s="10">
        <f t="shared" si="8"/>
        <v>110.03333333333335</v>
      </c>
      <c r="U43" s="2">
        <v>99.2</v>
      </c>
      <c r="V43" s="10">
        <f t="shared" si="9"/>
        <v>100.2</v>
      </c>
      <c r="W43" s="2">
        <v>111.4</v>
      </c>
      <c r="X43" s="10">
        <f t="shared" si="10"/>
        <v>111.93333333333332</v>
      </c>
      <c r="Y43" s="2">
        <v>112.6</v>
      </c>
      <c r="Z43" s="10">
        <f t="shared" si="11"/>
        <v>112.83333333333333</v>
      </c>
      <c r="AA43" s="2">
        <v>118.8</v>
      </c>
      <c r="AB43" s="10">
        <f t="shared" si="12"/>
        <v>119.3</v>
      </c>
      <c r="AC43" s="2">
        <v>115.3</v>
      </c>
      <c r="AD43" s="10">
        <f t="shared" si="13"/>
        <v>116.33333333333333</v>
      </c>
      <c r="AE43" s="2">
        <v>114.7</v>
      </c>
      <c r="AF43" s="10">
        <f t="shared" si="14"/>
        <v>115.3</v>
      </c>
      <c r="AG43" s="2">
        <v>116.4</v>
      </c>
      <c r="AH43" s="10">
        <f t="shared" si="15"/>
        <v>116.86666666666667</v>
      </c>
      <c r="AI43" s="2">
        <v>113.3</v>
      </c>
      <c r="AJ43" s="10">
        <f t="shared" si="16"/>
        <v>113.86666666666667</v>
      </c>
      <c r="AK43" s="2">
        <v>115.9</v>
      </c>
      <c r="AL43" s="10">
        <f t="shared" si="17"/>
        <v>116.43333333333334</v>
      </c>
      <c r="AM43" s="2" t="s">
        <v>58</v>
      </c>
      <c r="AN43" s="2">
        <f t="shared" si="18"/>
        <v>112.5</v>
      </c>
      <c r="AO43" s="2">
        <f t="shared" si="19"/>
        <v>112.5</v>
      </c>
      <c r="AP43" s="2">
        <v>112.5</v>
      </c>
      <c r="AQ43" s="2">
        <v>112.4</v>
      </c>
      <c r="AR43" s="10">
        <f t="shared" si="20"/>
        <v>112.46666666666665</v>
      </c>
      <c r="AS43" s="2">
        <v>112.8</v>
      </c>
      <c r="AT43" s="10">
        <f t="shared" si="21"/>
        <v>113.2</v>
      </c>
      <c r="AU43" s="2">
        <v>110.7</v>
      </c>
      <c r="AV43" s="10">
        <f t="shared" si="22"/>
        <v>111.13333333333333</v>
      </c>
      <c r="AW43" s="2">
        <v>111.1</v>
      </c>
      <c r="AX43" s="10">
        <f t="shared" si="23"/>
        <v>111.23333333333333</v>
      </c>
      <c r="AY43" s="2">
        <v>110.1</v>
      </c>
      <c r="AZ43" s="10">
        <f t="shared" si="24"/>
        <v>110.53333333333335</v>
      </c>
      <c r="BA43" s="2">
        <v>111.8</v>
      </c>
      <c r="BB43" s="10">
        <f t="shared" si="25"/>
        <v>112.16666666666667</v>
      </c>
      <c r="BC43" s="2">
        <v>108.7</v>
      </c>
      <c r="BD43" s="10">
        <f t="shared" si="26"/>
        <v>108.89999999999999</v>
      </c>
      <c r="BE43" s="2">
        <v>110.9</v>
      </c>
      <c r="BF43" s="10">
        <f t="shared" si="27"/>
        <v>111.23333333333333</v>
      </c>
      <c r="BG43" s="2">
        <v>113.6</v>
      </c>
      <c r="BH43" s="11">
        <f t="shared" si="28"/>
        <v>114.3</v>
      </c>
    </row>
    <row r="44" spans="1:60" x14ac:dyDescent="0.3">
      <c r="A44" s="2" t="s">
        <v>30</v>
      </c>
      <c r="B44" s="2">
        <v>2014</v>
      </c>
      <c r="C44" s="2" t="s">
        <v>38</v>
      </c>
      <c r="D44" s="2" t="str">
        <f t="shared" si="0"/>
        <v>2014-March</v>
      </c>
      <c r="E44" s="2">
        <v>120.1</v>
      </c>
      <c r="F44" s="10">
        <f t="shared" si="1"/>
        <v>120.2</v>
      </c>
      <c r="G44" s="2">
        <v>118.1</v>
      </c>
      <c r="H44" s="10">
        <f t="shared" si="2"/>
        <v>119.06666666666666</v>
      </c>
      <c r="I44" s="2">
        <v>120.7</v>
      </c>
      <c r="J44" s="10">
        <f t="shared" si="3"/>
        <v>118.56666666666668</v>
      </c>
      <c r="K44" s="2">
        <v>116.1</v>
      </c>
      <c r="L44" s="10">
        <f t="shared" si="4"/>
        <v>117.03333333333335</v>
      </c>
      <c r="M44" s="2">
        <v>109.3</v>
      </c>
      <c r="N44" s="10">
        <f t="shared" si="5"/>
        <v>109.7</v>
      </c>
      <c r="O44" s="2">
        <v>119.6</v>
      </c>
      <c r="P44" s="10">
        <f t="shared" si="6"/>
        <v>123.8</v>
      </c>
      <c r="Q44" s="2">
        <v>117.9</v>
      </c>
      <c r="R44" s="10">
        <f t="shared" si="7"/>
        <v>120.76666666666667</v>
      </c>
      <c r="S44" s="2">
        <v>110.2</v>
      </c>
      <c r="T44" s="10">
        <f t="shared" si="8"/>
        <v>110.89999999999999</v>
      </c>
      <c r="U44" s="2">
        <v>101.2</v>
      </c>
      <c r="V44" s="10">
        <f t="shared" si="9"/>
        <v>102.43333333333334</v>
      </c>
      <c r="W44" s="2">
        <v>110.7</v>
      </c>
      <c r="X44" s="10">
        <f t="shared" si="10"/>
        <v>111.16666666666667</v>
      </c>
      <c r="Y44" s="2">
        <v>113</v>
      </c>
      <c r="Z44" s="10">
        <f t="shared" si="11"/>
        <v>113.56666666666666</v>
      </c>
      <c r="AA44" s="2">
        <v>118.3</v>
      </c>
      <c r="AB44" s="10">
        <f t="shared" si="12"/>
        <v>118.73333333333333</v>
      </c>
      <c r="AC44" s="2">
        <v>116.2</v>
      </c>
      <c r="AD44" s="10">
        <f t="shared" si="13"/>
        <v>117.2</v>
      </c>
      <c r="AE44" s="2">
        <v>114.6</v>
      </c>
      <c r="AF44" s="10">
        <f t="shared" si="14"/>
        <v>115.43333333333334</v>
      </c>
      <c r="AG44" s="2">
        <v>117.5</v>
      </c>
      <c r="AH44" s="10">
        <f t="shared" si="15"/>
        <v>118.10000000000001</v>
      </c>
      <c r="AI44" s="2">
        <v>114.9</v>
      </c>
      <c r="AJ44" s="10">
        <f t="shared" si="16"/>
        <v>115.93333333333334</v>
      </c>
      <c r="AK44" s="2">
        <v>117.2</v>
      </c>
      <c r="AL44" s="10">
        <f t="shared" si="17"/>
        <v>117.83333333333333</v>
      </c>
      <c r="AM44" s="2" t="s">
        <v>32</v>
      </c>
      <c r="AN44" s="2" t="e">
        <f t="shared" si="18"/>
        <v>#VALUE!</v>
      </c>
      <c r="AO44" s="2">
        <f t="shared" si="19"/>
        <v>113.2</v>
      </c>
      <c r="AP44" s="2">
        <v>113.2</v>
      </c>
      <c r="AQ44" s="2">
        <v>113.4</v>
      </c>
      <c r="AR44" s="10">
        <f t="shared" si="20"/>
        <v>113.40000000000002</v>
      </c>
      <c r="AS44" s="2">
        <v>113.4</v>
      </c>
      <c r="AT44" s="10">
        <f t="shared" si="21"/>
        <v>113.73333333333335</v>
      </c>
      <c r="AU44" s="2">
        <v>111.4</v>
      </c>
      <c r="AV44" s="10">
        <f t="shared" si="22"/>
        <v>111.76666666666665</v>
      </c>
      <c r="AW44" s="2">
        <v>111.2</v>
      </c>
      <c r="AX44" s="10">
        <f t="shared" si="23"/>
        <v>111.26666666666667</v>
      </c>
      <c r="AY44" s="2">
        <v>110.2</v>
      </c>
      <c r="AZ44" s="10">
        <f t="shared" si="24"/>
        <v>110.53333333333335</v>
      </c>
      <c r="BA44" s="2">
        <v>112.4</v>
      </c>
      <c r="BB44" s="10">
        <f t="shared" si="25"/>
        <v>112.83333333333333</v>
      </c>
      <c r="BC44" s="2">
        <v>108.9</v>
      </c>
      <c r="BD44" s="10">
        <f t="shared" si="26"/>
        <v>108.90000000000002</v>
      </c>
      <c r="BE44" s="2">
        <v>111.3</v>
      </c>
      <c r="BF44" s="10">
        <f t="shared" si="27"/>
        <v>111.53333333333335</v>
      </c>
      <c r="BG44" s="2">
        <v>114.6</v>
      </c>
      <c r="BH44" s="11">
        <f t="shared" si="28"/>
        <v>115.33333333333333</v>
      </c>
    </row>
    <row r="45" spans="1:60" x14ac:dyDescent="0.3">
      <c r="A45" s="2" t="s">
        <v>33</v>
      </c>
      <c r="B45" s="2">
        <v>2014</v>
      </c>
      <c r="C45" s="2" t="s">
        <v>38</v>
      </c>
      <c r="D45" s="2" t="str">
        <f t="shared" si="0"/>
        <v>2014-March</v>
      </c>
      <c r="E45" s="2">
        <v>122.1</v>
      </c>
      <c r="F45" s="10">
        <f t="shared" si="1"/>
        <v>122.43333333333334</v>
      </c>
      <c r="G45" s="2">
        <v>121.4</v>
      </c>
      <c r="H45" s="10">
        <f t="shared" si="2"/>
        <v>122.40000000000002</v>
      </c>
      <c r="I45" s="2">
        <v>121.5</v>
      </c>
      <c r="J45" s="10">
        <f t="shared" si="3"/>
        <v>116.33333333333333</v>
      </c>
      <c r="K45" s="2">
        <v>116.2</v>
      </c>
      <c r="L45" s="10">
        <f t="shared" si="4"/>
        <v>117.43333333333332</v>
      </c>
      <c r="M45" s="2">
        <v>102.8</v>
      </c>
      <c r="N45" s="10">
        <f t="shared" si="5"/>
        <v>103.13333333333333</v>
      </c>
      <c r="O45" s="2">
        <v>117.7</v>
      </c>
      <c r="P45" s="10">
        <f t="shared" si="6"/>
        <v>124.53333333333335</v>
      </c>
      <c r="Q45" s="2">
        <v>113.3</v>
      </c>
      <c r="R45" s="10">
        <f t="shared" si="7"/>
        <v>120.5</v>
      </c>
      <c r="S45" s="2">
        <v>108.9</v>
      </c>
      <c r="T45" s="10">
        <f t="shared" si="8"/>
        <v>110.83333333333333</v>
      </c>
      <c r="U45" s="2">
        <v>96.3</v>
      </c>
      <c r="V45" s="10">
        <f t="shared" si="9"/>
        <v>99.3</v>
      </c>
      <c r="W45" s="2">
        <v>114.1</v>
      </c>
      <c r="X45" s="10">
        <f t="shared" si="10"/>
        <v>115.46666666666665</v>
      </c>
      <c r="Y45" s="2">
        <v>112.2</v>
      </c>
      <c r="Z45" s="10">
        <f t="shared" si="11"/>
        <v>112.60000000000001</v>
      </c>
      <c r="AA45" s="2">
        <v>120.5</v>
      </c>
      <c r="AB45" s="10">
        <f t="shared" si="12"/>
        <v>121.06666666666666</v>
      </c>
      <c r="AC45" s="2">
        <v>116</v>
      </c>
      <c r="AD45" s="10">
        <f t="shared" si="13"/>
        <v>118.06666666666666</v>
      </c>
      <c r="AE45" s="2">
        <v>116.7</v>
      </c>
      <c r="AF45" s="10">
        <f t="shared" si="14"/>
        <v>117.53333333333335</v>
      </c>
      <c r="AG45" s="2">
        <v>115.8</v>
      </c>
      <c r="AH45" s="10">
        <f t="shared" si="15"/>
        <v>116.3</v>
      </c>
      <c r="AI45" s="2">
        <v>112.1</v>
      </c>
      <c r="AJ45" s="10">
        <f t="shared" si="16"/>
        <v>112.5</v>
      </c>
      <c r="AK45" s="2">
        <v>115.2</v>
      </c>
      <c r="AL45" s="10">
        <f t="shared" si="17"/>
        <v>115.7</v>
      </c>
      <c r="AM45" s="2" t="s">
        <v>59</v>
      </c>
      <c r="AN45" s="2">
        <f t="shared" si="18"/>
        <v>113.2</v>
      </c>
      <c r="AO45" s="2">
        <f t="shared" si="19"/>
        <v>113.2</v>
      </c>
      <c r="AP45" s="2">
        <v>113.2</v>
      </c>
      <c r="AQ45" s="2">
        <v>110.9</v>
      </c>
      <c r="AR45" s="10">
        <f t="shared" si="20"/>
        <v>110.96666666666665</v>
      </c>
      <c r="AS45" s="2">
        <v>113</v>
      </c>
      <c r="AT45" s="10">
        <f t="shared" si="21"/>
        <v>113.5</v>
      </c>
      <c r="AU45" s="2">
        <v>110.8</v>
      </c>
      <c r="AV45" s="10">
        <f t="shared" si="22"/>
        <v>111</v>
      </c>
      <c r="AW45" s="2">
        <v>111.6</v>
      </c>
      <c r="AX45" s="10">
        <f t="shared" si="23"/>
        <v>111.36666666666667</v>
      </c>
      <c r="AY45" s="2">
        <v>110.9</v>
      </c>
      <c r="AZ45" s="10">
        <f t="shared" si="24"/>
        <v>111.2</v>
      </c>
      <c r="BA45" s="2">
        <v>111.8</v>
      </c>
      <c r="BB45" s="10">
        <f t="shared" si="25"/>
        <v>112.40000000000002</v>
      </c>
      <c r="BC45" s="2">
        <v>109.2</v>
      </c>
      <c r="BD45" s="10">
        <f t="shared" si="26"/>
        <v>109.2</v>
      </c>
      <c r="BE45" s="2">
        <v>111.4</v>
      </c>
      <c r="BF45" s="10">
        <f t="shared" si="27"/>
        <v>111.5</v>
      </c>
      <c r="BG45" s="2">
        <v>113.7</v>
      </c>
      <c r="BH45" s="11">
        <f t="shared" si="28"/>
        <v>114.66666666666667</v>
      </c>
    </row>
    <row r="46" spans="1:60" x14ac:dyDescent="0.3">
      <c r="A46" s="2" t="s">
        <v>35</v>
      </c>
      <c r="B46" s="2">
        <v>2014</v>
      </c>
      <c r="C46" s="2" t="s">
        <v>38</v>
      </c>
      <c r="D46" s="2" t="str">
        <f t="shared" si="0"/>
        <v>2014-March</v>
      </c>
      <c r="E46" s="2">
        <v>120.7</v>
      </c>
      <c r="F46" s="10">
        <f t="shared" si="1"/>
        <v>120.90000000000002</v>
      </c>
      <c r="G46" s="2">
        <v>119.3</v>
      </c>
      <c r="H46" s="10">
        <f t="shared" si="2"/>
        <v>120.26666666666665</v>
      </c>
      <c r="I46" s="2">
        <v>121</v>
      </c>
      <c r="J46" s="10">
        <f t="shared" si="3"/>
        <v>117.7</v>
      </c>
      <c r="K46" s="2">
        <v>116.1</v>
      </c>
      <c r="L46" s="10">
        <f t="shared" si="4"/>
        <v>117.16666666666667</v>
      </c>
      <c r="M46" s="2">
        <v>106.9</v>
      </c>
      <c r="N46" s="10">
        <f t="shared" si="5"/>
        <v>107.3</v>
      </c>
      <c r="O46" s="2">
        <v>118.7</v>
      </c>
      <c r="P46" s="10">
        <f t="shared" si="6"/>
        <v>124.16666666666667</v>
      </c>
      <c r="Q46" s="2">
        <v>116.3</v>
      </c>
      <c r="R46" s="10">
        <f t="shared" si="7"/>
        <v>120.66666666666667</v>
      </c>
      <c r="S46" s="2">
        <v>109.8</v>
      </c>
      <c r="T46" s="10">
        <f t="shared" si="8"/>
        <v>110.90000000000002</v>
      </c>
      <c r="U46" s="2">
        <v>99.6</v>
      </c>
      <c r="V46" s="10">
        <f t="shared" si="9"/>
        <v>101.39999999999999</v>
      </c>
      <c r="W46" s="2">
        <v>111.8</v>
      </c>
      <c r="X46" s="10">
        <f t="shared" si="10"/>
        <v>112.59999999999998</v>
      </c>
      <c r="Y46" s="2">
        <v>112.7</v>
      </c>
      <c r="Z46" s="10">
        <f t="shared" si="11"/>
        <v>113.2</v>
      </c>
      <c r="AA46" s="2">
        <v>119.3</v>
      </c>
      <c r="AB46" s="10">
        <f t="shared" si="12"/>
        <v>119.83333333333333</v>
      </c>
      <c r="AC46" s="2">
        <v>116.1</v>
      </c>
      <c r="AD46" s="10">
        <f t="shared" si="13"/>
        <v>117.53333333333335</v>
      </c>
      <c r="AE46" s="2">
        <v>115.2</v>
      </c>
      <c r="AF46" s="10">
        <f t="shared" si="14"/>
        <v>116</v>
      </c>
      <c r="AG46" s="2">
        <v>116.8</v>
      </c>
      <c r="AH46" s="10">
        <f t="shared" si="15"/>
        <v>117.39999999999999</v>
      </c>
      <c r="AI46" s="2">
        <v>113.7</v>
      </c>
      <c r="AJ46" s="10">
        <f t="shared" si="16"/>
        <v>114.5</v>
      </c>
      <c r="AK46" s="2">
        <v>116.4</v>
      </c>
      <c r="AL46" s="10">
        <f t="shared" si="17"/>
        <v>117</v>
      </c>
      <c r="AM46" s="2" t="s">
        <v>59</v>
      </c>
      <c r="AN46" s="2">
        <f t="shared" si="18"/>
        <v>113.2</v>
      </c>
      <c r="AO46" s="2">
        <f t="shared" si="19"/>
        <v>113.2</v>
      </c>
      <c r="AP46" s="2">
        <v>113.2</v>
      </c>
      <c r="AQ46" s="2">
        <v>112.5</v>
      </c>
      <c r="AR46" s="10">
        <f t="shared" si="20"/>
        <v>112.5</v>
      </c>
      <c r="AS46" s="2">
        <v>113.2</v>
      </c>
      <c r="AT46" s="10">
        <f t="shared" si="21"/>
        <v>113.63333333333333</v>
      </c>
      <c r="AU46" s="2">
        <v>111.2</v>
      </c>
      <c r="AV46" s="10">
        <f t="shared" si="22"/>
        <v>111.5</v>
      </c>
      <c r="AW46" s="2">
        <v>111.4</v>
      </c>
      <c r="AX46" s="10">
        <f t="shared" si="23"/>
        <v>111.30000000000001</v>
      </c>
      <c r="AY46" s="2">
        <v>110.6</v>
      </c>
      <c r="AZ46" s="10">
        <f t="shared" si="24"/>
        <v>110.89999999999999</v>
      </c>
      <c r="BA46" s="2">
        <v>112</v>
      </c>
      <c r="BB46" s="10">
        <f t="shared" si="25"/>
        <v>112.56666666666666</v>
      </c>
      <c r="BC46" s="2">
        <v>109</v>
      </c>
      <c r="BD46" s="10">
        <f t="shared" si="26"/>
        <v>109.03333333333335</v>
      </c>
      <c r="BE46" s="2">
        <v>111.3</v>
      </c>
      <c r="BF46" s="10">
        <f t="shared" si="27"/>
        <v>111.53333333333335</v>
      </c>
      <c r="BG46" s="2">
        <v>114.2</v>
      </c>
      <c r="BH46" s="11">
        <f t="shared" si="28"/>
        <v>115.03333333333335</v>
      </c>
    </row>
    <row r="47" spans="1:60" x14ac:dyDescent="0.3">
      <c r="A47" s="2" t="s">
        <v>30</v>
      </c>
      <c r="B47" s="2">
        <v>2014</v>
      </c>
      <c r="C47" s="2" t="s">
        <v>39</v>
      </c>
      <c r="D47" s="2" t="str">
        <f t="shared" si="0"/>
        <v>2014-April</v>
      </c>
      <c r="E47" s="2">
        <v>120.2</v>
      </c>
      <c r="F47" s="10">
        <f t="shared" si="1"/>
        <v>120.39999999999999</v>
      </c>
      <c r="G47" s="2">
        <v>118.9</v>
      </c>
      <c r="H47" s="10">
        <f t="shared" si="2"/>
        <v>120.23333333333335</v>
      </c>
      <c r="I47" s="2">
        <v>118.1</v>
      </c>
      <c r="J47" s="10">
        <f t="shared" si="3"/>
        <v>117.03333333333335</v>
      </c>
      <c r="K47" s="2">
        <v>117</v>
      </c>
      <c r="L47" s="10">
        <f t="shared" si="4"/>
        <v>118.10000000000001</v>
      </c>
      <c r="M47" s="2">
        <v>109.7</v>
      </c>
      <c r="N47" s="10">
        <f t="shared" si="5"/>
        <v>110.03333333333335</v>
      </c>
      <c r="O47" s="2">
        <v>125.5</v>
      </c>
      <c r="P47" s="10">
        <f t="shared" si="6"/>
        <v>125.86666666666667</v>
      </c>
      <c r="Q47" s="2">
        <v>120.5</v>
      </c>
      <c r="R47" s="10">
        <f t="shared" si="7"/>
        <v>124.56666666666668</v>
      </c>
      <c r="S47" s="2">
        <v>111</v>
      </c>
      <c r="T47" s="10">
        <f t="shared" si="8"/>
        <v>111.56666666666666</v>
      </c>
      <c r="U47" s="2">
        <v>102.6</v>
      </c>
      <c r="V47" s="10">
        <f t="shared" si="9"/>
        <v>103.23333333333333</v>
      </c>
      <c r="W47" s="2">
        <v>111.2</v>
      </c>
      <c r="X47" s="10">
        <f t="shared" si="10"/>
        <v>111.7</v>
      </c>
      <c r="Y47" s="2">
        <v>113.5</v>
      </c>
      <c r="Z47" s="10">
        <f t="shared" si="11"/>
        <v>114.2</v>
      </c>
      <c r="AA47" s="2">
        <v>118.7</v>
      </c>
      <c r="AB47" s="10">
        <f t="shared" si="12"/>
        <v>119.33333333333333</v>
      </c>
      <c r="AC47" s="2">
        <v>117.2</v>
      </c>
      <c r="AD47" s="10">
        <f t="shared" si="13"/>
        <v>118.3</v>
      </c>
      <c r="AE47" s="2">
        <v>115.4</v>
      </c>
      <c r="AF47" s="10">
        <f t="shared" si="14"/>
        <v>116.33333333333333</v>
      </c>
      <c r="AG47" s="2">
        <v>118.1</v>
      </c>
      <c r="AH47" s="10">
        <f t="shared" si="15"/>
        <v>118.83333333333333</v>
      </c>
      <c r="AI47" s="2">
        <v>116.1</v>
      </c>
      <c r="AJ47" s="10">
        <f t="shared" si="16"/>
        <v>116.73333333333333</v>
      </c>
      <c r="AK47" s="2">
        <v>117.8</v>
      </c>
      <c r="AL47" s="10">
        <f t="shared" si="17"/>
        <v>118.53333333333335</v>
      </c>
      <c r="AM47" s="2" t="s">
        <v>32</v>
      </c>
      <c r="AN47" s="2" t="e">
        <f t="shared" si="18"/>
        <v>#VALUE!</v>
      </c>
      <c r="AO47" s="2">
        <f t="shared" si="19"/>
        <v>113.9</v>
      </c>
      <c r="AP47" s="2">
        <v>113.9</v>
      </c>
      <c r="AQ47" s="2">
        <v>113.4</v>
      </c>
      <c r="AR47" s="10">
        <f t="shared" si="20"/>
        <v>113.73333333333335</v>
      </c>
      <c r="AS47" s="2">
        <v>113.7</v>
      </c>
      <c r="AT47" s="10">
        <f t="shared" si="21"/>
        <v>114.23333333333335</v>
      </c>
      <c r="AU47" s="2">
        <v>111.8</v>
      </c>
      <c r="AV47" s="10">
        <f t="shared" si="22"/>
        <v>112.23333333333333</v>
      </c>
      <c r="AW47" s="2">
        <v>111.2</v>
      </c>
      <c r="AX47" s="10">
        <f t="shared" si="23"/>
        <v>111.60000000000001</v>
      </c>
      <c r="AY47" s="2">
        <v>110.5</v>
      </c>
      <c r="AZ47" s="10">
        <f t="shared" si="24"/>
        <v>110.93333333333334</v>
      </c>
      <c r="BA47" s="2">
        <v>113</v>
      </c>
      <c r="BB47" s="10">
        <f t="shared" si="25"/>
        <v>113.46666666666665</v>
      </c>
      <c r="BC47" s="2">
        <v>108.9</v>
      </c>
      <c r="BD47" s="10">
        <f t="shared" si="26"/>
        <v>108.60000000000001</v>
      </c>
      <c r="BE47" s="2">
        <v>111.5</v>
      </c>
      <c r="BF47" s="10">
        <f t="shared" si="27"/>
        <v>111.86666666666667</v>
      </c>
      <c r="BG47" s="2">
        <v>115.4</v>
      </c>
      <c r="BH47" s="11">
        <f t="shared" si="28"/>
        <v>116.13333333333333</v>
      </c>
    </row>
    <row r="48" spans="1:60" x14ac:dyDescent="0.3">
      <c r="A48" s="2" t="s">
        <v>33</v>
      </c>
      <c r="B48" s="2">
        <v>2014</v>
      </c>
      <c r="C48" s="2" t="s">
        <v>39</v>
      </c>
      <c r="D48" s="2" t="str">
        <f t="shared" si="0"/>
        <v>2014-April</v>
      </c>
      <c r="E48" s="2">
        <v>122.5</v>
      </c>
      <c r="F48" s="10">
        <f t="shared" si="1"/>
        <v>122.76666666666665</v>
      </c>
      <c r="G48" s="2">
        <v>121.7</v>
      </c>
      <c r="H48" s="10">
        <f t="shared" si="2"/>
        <v>123.90000000000002</v>
      </c>
      <c r="I48" s="2">
        <v>113.3</v>
      </c>
      <c r="J48" s="10">
        <f t="shared" si="3"/>
        <v>114.3</v>
      </c>
      <c r="K48" s="2">
        <v>117</v>
      </c>
      <c r="L48" s="10">
        <f t="shared" si="4"/>
        <v>118.83333333333333</v>
      </c>
      <c r="M48" s="2">
        <v>103.1</v>
      </c>
      <c r="N48" s="10">
        <f t="shared" si="5"/>
        <v>103.33333333333333</v>
      </c>
      <c r="O48" s="2">
        <v>126.7</v>
      </c>
      <c r="P48" s="10">
        <f t="shared" si="6"/>
        <v>129.03333333333333</v>
      </c>
      <c r="Q48" s="2">
        <v>121.2</v>
      </c>
      <c r="R48" s="10">
        <f t="shared" si="7"/>
        <v>128.56666666666666</v>
      </c>
      <c r="S48" s="2">
        <v>111</v>
      </c>
      <c r="T48" s="10">
        <f t="shared" si="8"/>
        <v>112.13333333333333</v>
      </c>
      <c r="U48" s="2">
        <v>100.3</v>
      </c>
      <c r="V48" s="10">
        <f t="shared" si="9"/>
        <v>101</v>
      </c>
      <c r="W48" s="2">
        <v>115.3</v>
      </c>
      <c r="X48" s="10">
        <f t="shared" si="10"/>
        <v>116.86666666666667</v>
      </c>
      <c r="Y48" s="2">
        <v>112.7</v>
      </c>
      <c r="Z48" s="10">
        <f t="shared" si="11"/>
        <v>112.93333333333334</v>
      </c>
      <c r="AA48" s="2">
        <v>121</v>
      </c>
      <c r="AB48" s="10">
        <f t="shared" si="12"/>
        <v>121.7</v>
      </c>
      <c r="AC48" s="2">
        <v>118.2</v>
      </c>
      <c r="AD48" s="10">
        <f t="shared" si="13"/>
        <v>120.06666666666666</v>
      </c>
      <c r="AE48" s="2">
        <v>117.6</v>
      </c>
      <c r="AF48" s="10">
        <f t="shared" si="14"/>
        <v>118.3</v>
      </c>
      <c r="AG48" s="2">
        <v>116.3</v>
      </c>
      <c r="AH48" s="10">
        <f t="shared" si="15"/>
        <v>116.83333333333333</v>
      </c>
      <c r="AI48" s="2">
        <v>112.5</v>
      </c>
      <c r="AJ48" s="10">
        <f t="shared" si="16"/>
        <v>112.86666666666667</v>
      </c>
      <c r="AK48" s="2">
        <v>115.7</v>
      </c>
      <c r="AL48" s="10">
        <f t="shared" si="17"/>
        <v>116.2</v>
      </c>
      <c r="AM48" s="2" t="s">
        <v>61</v>
      </c>
      <c r="AN48" s="2">
        <f t="shared" si="18"/>
        <v>113.9</v>
      </c>
      <c r="AO48" s="2">
        <f t="shared" si="19"/>
        <v>113.9</v>
      </c>
      <c r="AP48" s="2">
        <v>113.9</v>
      </c>
      <c r="AQ48" s="2">
        <v>110.9</v>
      </c>
      <c r="AR48" s="10">
        <f t="shared" si="20"/>
        <v>111.06666666666666</v>
      </c>
      <c r="AS48" s="2">
        <v>113.4</v>
      </c>
      <c r="AT48" s="10">
        <f t="shared" si="21"/>
        <v>113.93333333333334</v>
      </c>
      <c r="AU48" s="2">
        <v>111</v>
      </c>
      <c r="AV48" s="10">
        <f t="shared" si="22"/>
        <v>111.2</v>
      </c>
      <c r="AW48" s="2">
        <v>111.2</v>
      </c>
      <c r="AX48" s="10">
        <f t="shared" si="23"/>
        <v>111.33333333333333</v>
      </c>
      <c r="AY48" s="2">
        <v>111.2</v>
      </c>
      <c r="AZ48" s="10">
        <f t="shared" si="24"/>
        <v>111.5</v>
      </c>
      <c r="BA48" s="2">
        <v>112.5</v>
      </c>
      <c r="BB48" s="10">
        <f t="shared" si="25"/>
        <v>113.5</v>
      </c>
      <c r="BC48" s="2">
        <v>109.1</v>
      </c>
      <c r="BD48" s="10">
        <f t="shared" si="26"/>
        <v>109.03333333333332</v>
      </c>
      <c r="BE48" s="2">
        <v>111.4</v>
      </c>
      <c r="BF48" s="10">
        <f t="shared" si="27"/>
        <v>111.76666666666667</v>
      </c>
      <c r="BG48" s="2">
        <v>114.7</v>
      </c>
      <c r="BH48" s="11">
        <f t="shared" si="28"/>
        <v>115.56666666666668</v>
      </c>
    </row>
    <row r="49" spans="1:60" x14ac:dyDescent="0.3">
      <c r="A49" s="2" t="s">
        <v>35</v>
      </c>
      <c r="B49" s="2">
        <v>2014</v>
      </c>
      <c r="C49" s="2" t="s">
        <v>39</v>
      </c>
      <c r="D49" s="2" t="str">
        <f t="shared" si="0"/>
        <v>2014-April</v>
      </c>
      <c r="E49" s="2">
        <v>120.9</v>
      </c>
      <c r="F49" s="10">
        <f t="shared" si="1"/>
        <v>121.16666666666667</v>
      </c>
      <c r="G49" s="2">
        <v>119.9</v>
      </c>
      <c r="H49" s="10">
        <f t="shared" si="2"/>
        <v>121.53333333333335</v>
      </c>
      <c r="I49" s="2">
        <v>116.2</v>
      </c>
      <c r="J49" s="10">
        <f t="shared" si="3"/>
        <v>115.96666666666668</v>
      </c>
      <c r="K49" s="2">
        <v>117</v>
      </c>
      <c r="L49" s="10">
        <f t="shared" si="4"/>
        <v>118.36666666666667</v>
      </c>
      <c r="M49" s="2">
        <v>107.3</v>
      </c>
      <c r="N49" s="10">
        <f t="shared" si="5"/>
        <v>107.60000000000001</v>
      </c>
      <c r="O49" s="2">
        <v>126.1</v>
      </c>
      <c r="P49" s="10">
        <f t="shared" si="6"/>
        <v>127.36666666666667</v>
      </c>
      <c r="Q49" s="2">
        <v>120.7</v>
      </c>
      <c r="R49" s="10">
        <f t="shared" si="7"/>
        <v>125.93333333333332</v>
      </c>
      <c r="S49" s="2">
        <v>111</v>
      </c>
      <c r="T49" s="10">
        <f t="shared" si="8"/>
        <v>111.76666666666667</v>
      </c>
      <c r="U49" s="2">
        <v>101.8</v>
      </c>
      <c r="V49" s="10">
        <f t="shared" si="9"/>
        <v>102.5</v>
      </c>
      <c r="W49" s="2">
        <v>112.6</v>
      </c>
      <c r="X49" s="10">
        <f t="shared" si="10"/>
        <v>113.43333333333334</v>
      </c>
      <c r="Y49" s="2">
        <v>113.2</v>
      </c>
      <c r="Z49" s="10">
        <f t="shared" si="11"/>
        <v>113.7</v>
      </c>
      <c r="AA49" s="2">
        <v>119.8</v>
      </c>
      <c r="AB49" s="10">
        <f t="shared" si="12"/>
        <v>120.46666666666665</v>
      </c>
      <c r="AC49" s="2">
        <v>117.6</v>
      </c>
      <c r="AD49" s="10">
        <f t="shared" si="13"/>
        <v>118.96666666666665</v>
      </c>
      <c r="AE49" s="2">
        <v>116</v>
      </c>
      <c r="AF49" s="10">
        <f t="shared" si="14"/>
        <v>116.86666666666667</v>
      </c>
      <c r="AG49" s="2">
        <v>117.4</v>
      </c>
      <c r="AH49" s="10">
        <f t="shared" si="15"/>
        <v>118.06666666666666</v>
      </c>
      <c r="AI49" s="2">
        <v>114.6</v>
      </c>
      <c r="AJ49" s="10">
        <f t="shared" si="16"/>
        <v>115.13333333333333</v>
      </c>
      <c r="AK49" s="2">
        <v>117</v>
      </c>
      <c r="AL49" s="10">
        <f t="shared" si="17"/>
        <v>117.63333333333333</v>
      </c>
      <c r="AM49" s="2" t="s">
        <v>61</v>
      </c>
      <c r="AN49" s="2">
        <f t="shared" si="18"/>
        <v>113.9</v>
      </c>
      <c r="AO49" s="2">
        <f t="shared" si="19"/>
        <v>113.9</v>
      </c>
      <c r="AP49" s="2">
        <v>113.9</v>
      </c>
      <c r="AQ49" s="2">
        <v>112.5</v>
      </c>
      <c r="AR49" s="10">
        <f t="shared" si="20"/>
        <v>112.73333333333333</v>
      </c>
      <c r="AS49" s="2">
        <v>113.6</v>
      </c>
      <c r="AT49" s="10">
        <f t="shared" si="21"/>
        <v>114.09999999999998</v>
      </c>
      <c r="AU49" s="2">
        <v>111.5</v>
      </c>
      <c r="AV49" s="10">
        <f t="shared" si="22"/>
        <v>111.86666666666667</v>
      </c>
      <c r="AW49" s="2">
        <v>111.2</v>
      </c>
      <c r="AX49" s="10">
        <f t="shared" si="23"/>
        <v>111.43333333333334</v>
      </c>
      <c r="AY49" s="2">
        <v>110.9</v>
      </c>
      <c r="AZ49" s="10">
        <f t="shared" si="24"/>
        <v>111.23333333333335</v>
      </c>
      <c r="BA49" s="2">
        <v>112.7</v>
      </c>
      <c r="BB49" s="10">
        <f t="shared" si="25"/>
        <v>113.5</v>
      </c>
      <c r="BC49" s="2">
        <v>109</v>
      </c>
      <c r="BD49" s="10">
        <f t="shared" si="26"/>
        <v>108.8</v>
      </c>
      <c r="BE49" s="2">
        <v>111.5</v>
      </c>
      <c r="BF49" s="10">
        <f t="shared" si="27"/>
        <v>111.86666666666667</v>
      </c>
      <c r="BG49" s="2">
        <v>115.1</v>
      </c>
      <c r="BH49" s="11">
        <f t="shared" si="28"/>
        <v>115.86666666666666</v>
      </c>
    </row>
    <row r="50" spans="1:60" x14ac:dyDescent="0.3">
      <c r="A50" s="2" t="s">
        <v>30</v>
      </c>
      <c r="B50" s="2">
        <v>2014</v>
      </c>
      <c r="C50" s="2" t="s">
        <v>41</v>
      </c>
      <c r="D50" s="2" t="str">
        <f t="shared" si="0"/>
        <v>2014-May</v>
      </c>
      <c r="E50" s="2">
        <v>120.3</v>
      </c>
      <c r="F50" s="10">
        <f t="shared" si="1"/>
        <v>120.89999999999999</v>
      </c>
      <c r="G50" s="2">
        <v>120.2</v>
      </c>
      <c r="H50" s="10">
        <f t="shared" si="2"/>
        <v>121.43333333333334</v>
      </c>
      <c r="I50" s="2">
        <v>116.9</v>
      </c>
      <c r="J50" s="10">
        <f t="shared" si="3"/>
        <v>116.89999999999999</v>
      </c>
      <c r="K50" s="2">
        <v>118</v>
      </c>
      <c r="L50" s="10">
        <f t="shared" si="4"/>
        <v>119.3</v>
      </c>
      <c r="M50" s="2">
        <v>110.1</v>
      </c>
      <c r="N50" s="10">
        <f t="shared" si="5"/>
        <v>110.26666666666665</v>
      </c>
      <c r="O50" s="2">
        <v>126.3</v>
      </c>
      <c r="P50" s="10">
        <f t="shared" si="6"/>
        <v>127.06666666666666</v>
      </c>
      <c r="Q50" s="2">
        <v>123.9</v>
      </c>
      <c r="R50" s="10">
        <f t="shared" si="7"/>
        <v>134.43333333333334</v>
      </c>
      <c r="S50" s="2">
        <v>111.5</v>
      </c>
      <c r="T50" s="10">
        <f t="shared" si="8"/>
        <v>112.3</v>
      </c>
      <c r="U50" s="2">
        <v>103.5</v>
      </c>
      <c r="V50" s="10">
        <f t="shared" si="9"/>
        <v>103.96666666666665</v>
      </c>
      <c r="W50" s="2">
        <v>111.6</v>
      </c>
      <c r="X50" s="10">
        <f t="shared" si="10"/>
        <v>112.39999999999999</v>
      </c>
      <c r="Y50" s="2">
        <v>114.2</v>
      </c>
      <c r="Z50" s="10">
        <f t="shared" si="11"/>
        <v>114.90000000000002</v>
      </c>
      <c r="AA50" s="2">
        <v>119.2</v>
      </c>
      <c r="AB50" s="10">
        <f t="shared" si="12"/>
        <v>120.06666666666668</v>
      </c>
      <c r="AC50" s="2">
        <v>118.2</v>
      </c>
      <c r="AD50" s="10">
        <f t="shared" si="13"/>
        <v>120.33333333333333</v>
      </c>
      <c r="AE50" s="2">
        <v>116.3</v>
      </c>
      <c r="AF50" s="10">
        <f t="shared" si="14"/>
        <v>117.2</v>
      </c>
      <c r="AG50" s="2">
        <v>118.7</v>
      </c>
      <c r="AH50" s="10">
        <f t="shared" si="15"/>
        <v>119.7</v>
      </c>
      <c r="AI50" s="2">
        <v>116.8</v>
      </c>
      <c r="AJ50" s="10">
        <f t="shared" si="16"/>
        <v>117.46666666666665</v>
      </c>
      <c r="AK50" s="2">
        <v>118.5</v>
      </c>
      <c r="AL50" s="10">
        <f t="shared" si="17"/>
        <v>119.36666666666667</v>
      </c>
      <c r="AM50" s="2" t="s">
        <v>32</v>
      </c>
      <c r="AN50" s="2" t="e">
        <f t="shared" si="18"/>
        <v>#VALUE!</v>
      </c>
      <c r="AO50" s="2">
        <f t="shared" si="19"/>
        <v>114.3</v>
      </c>
      <c r="AP50" s="2">
        <v>114.3</v>
      </c>
      <c r="AQ50" s="2">
        <v>113.4</v>
      </c>
      <c r="AR50" s="10">
        <f t="shared" si="20"/>
        <v>114.36666666666667</v>
      </c>
      <c r="AS50" s="2">
        <v>114.1</v>
      </c>
      <c r="AT50" s="10">
        <f t="shared" si="21"/>
        <v>114.8</v>
      </c>
      <c r="AU50" s="2">
        <v>112.1</v>
      </c>
      <c r="AV50" s="10">
        <f t="shared" si="22"/>
        <v>112.76666666666665</v>
      </c>
      <c r="AW50" s="2">
        <v>111.4</v>
      </c>
      <c r="AX50" s="10">
        <f t="shared" si="23"/>
        <v>112.26666666666667</v>
      </c>
      <c r="AY50" s="2">
        <v>110.9</v>
      </c>
      <c r="AZ50" s="10">
        <f t="shared" si="24"/>
        <v>111.36666666666667</v>
      </c>
      <c r="BA50" s="2">
        <v>113.1</v>
      </c>
      <c r="BB50" s="10">
        <f t="shared" si="25"/>
        <v>114.3</v>
      </c>
      <c r="BC50" s="2">
        <v>108.9</v>
      </c>
      <c r="BD50" s="10">
        <f t="shared" si="26"/>
        <v>108.56666666666666</v>
      </c>
      <c r="BE50" s="2">
        <v>111.8</v>
      </c>
      <c r="BF50" s="10">
        <f t="shared" si="27"/>
        <v>112.39999999999999</v>
      </c>
      <c r="BG50" s="2">
        <v>116</v>
      </c>
      <c r="BH50" s="11">
        <f t="shared" si="28"/>
        <v>117.5</v>
      </c>
    </row>
    <row r="51" spans="1:60" x14ac:dyDescent="0.3">
      <c r="A51" s="2" t="s">
        <v>33</v>
      </c>
      <c r="B51" s="2">
        <v>2014</v>
      </c>
      <c r="C51" s="2" t="s">
        <v>41</v>
      </c>
      <c r="D51" s="2" t="str">
        <f t="shared" si="0"/>
        <v>2014-May</v>
      </c>
      <c r="E51" s="2">
        <v>122.7</v>
      </c>
      <c r="F51" s="10">
        <f t="shared" si="1"/>
        <v>123.2</v>
      </c>
      <c r="G51" s="2">
        <v>124.1</v>
      </c>
      <c r="H51" s="10">
        <f t="shared" si="2"/>
        <v>125.46666666666665</v>
      </c>
      <c r="I51" s="2">
        <v>114.2</v>
      </c>
      <c r="J51" s="10">
        <f t="shared" si="3"/>
        <v>115.86666666666667</v>
      </c>
      <c r="K51" s="2">
        <v>119.1</v>
      </c>
      <c r="L51" s="10">
        <f t="shared" si="4"/>
        <v>120.36666666666667</v>
      </c>
      <c r="M51" s="2">
        <v>103.5</v>
      </c>
      <c r="N51" s="10">
        <f t="shared" si="5"/>
        <v>103.46666666666665</v>
      </c>
      <c r="O51" s="2">
        <v>129.19999999999999</v>
      </c>
      <c r="P51" s="10">
        <f t="shared" si="6"/>
        <v>131.36666666666665</v>
      </c>
      <c r="Q51" s="2">
        <v>127</v>
      </c>
      <c r="R51" s="10">
        <f t="shared" si="7"/>
        <v>145.63333333333333</v>
      </c>
      <c r="S51" s="2">
        <v>112.6</v>
      </c>
      <c r="T51" s="10">
        <f t="shared" si="8"/>
        <v>112.83333333333333</v>
      </c>
      <c r="U51" s="2">
        <v>101.3</v>
      </c>
      <c r="V51" s="10">
        <f t="shared" si="9"/>
        <v>101.8</v>
      </c>
      <c r="W51" s="2">
        <v>117</v>
      </c>
      <c r="X51" s="10">
        <f t="shared" si="10"/>
        <v>118.43333333333334</v>
      </c>
      <c r="Y51" s="2">
        <v>112.9</v>
      </c>
      <c r="Z51" s="10">
        <f t="shared" si="11"/>
        <v>113.30000000000001</v>
      </c>
      <c r="AA51" s="2">
        <v>121.7</v>
      </c>
      <c r="AB51" s="10">
        <f t="shared" si="12"/>
        <v>122.5</v>
      </c>
      <c r="AC51" s="2">
        <v>120</v>
      </c>
      <c r="AD51" s="10">
        <f t="shared" si="13"/>
        <v>123.03333333333335</v>
      </c>
      <c r="AE51" s="2">
        <v>118.3</v>
      </c>
      <c r="AF51" s="10">
        <f t="shared" si="14"/>
        <v>119.43333333333334</v>
      </c>
      <c r="AG51" s="2">
        <v>116.8</v>
      </c>
      <c r="AH51" s="10">
        <f t="shared" si="15"/>
        <v>117.39999999999999</v>
      </c>
      <c r="AI51" s="2">
        <v>112.9</v>
      </c>
      <c r="AJ51" s="10">
        <f t="shared" si="16"/>
        <v>113.23333333333335</v>
      </c>
      <c r="AK51" s="2">
        <v>116.2</v>
      </c>
      <c r="AL51" s="10">
        <f t="shared" si="17"/>
        <v>116.76666666666667</v>
      </c>
      <c r="AM51" s="2" t="s">
        <v>62</v>
      </c>
      <c r="AN51" s="2">
        <f t="shared" si="18"/>
        <v>114.3</v>
      </c>
      <c r="AO51" s="2">
        <f t="shared" si="19"/>
        <v>114.3</v>
      </c>
      <c r="AP51" s="2">
        <v>114.3</v>
      </c>
      <c r="AQ51" s="2">
        <v>111.1</v>
      </c>
      <c r="AR51" s="10">
        <f t="shared" si="20"/>
        <v>111.3</v>
      </c>
      <c r="AS51" s="2">
        <v>114.1</v>
      </c>
      <c r="AT51" s="10">
        <f t="shared" si="21"/>
        <v>114.43333333333332</v>
      </c>
      <c r="AU51" s="2">
        <v>111.2</v>
      </c>
      <c r="AV51" s="10">
        <f t="shared" si="22"/>
        <v>111.36666666666667</v>
      </c>
      <c r="AW51" s="2">
        <v>111.3</v>
      </c>
      <c r="AX51" s="10">
        <f t="shared" si="23"/>
        <v>111.93333333333334</v>
      </c>
      <c r="AY51" s="2">
        <v>111.5</v>
      </c>
      <c r="AZ51" s="10">
        <f t="shared" si="24"/>
        <v>111.90000000000002</v>
      </c>
      <c r="BA51" s="2">
        <v>112.9</v>
      </c>
      <c r="BB51" s="10">
        <f t="shared" si="25"/>
        <v>115.26666666666667</v>
      </c>
      <c r="BC51" s="2">
        <v>109.3</v>
      </c>
      <c r="BD51" s="10">
        <f t="shared" si="26"/>
        <v>109.23333333333333</v>
      </c>
      <c r="BE51" s="2">
        <v>111.7</v>
      </c>
      <c r="BF51" s="10">
        <f t="shared" si="27"/>
        <v>112.46666666666665</v>
      </c>
      <c r="BG51" s="2">
        <v>115.6</v>
      </c>
      <c r="BH51" s="11">
        <f t="shared" si="28"/>
        <v>116.96666666666665</v>
      </c>
    </row>
    <row r="52" spans="1:60" x14ac:dyDescent="0.3">
      <c r="A52" s="2" t="s">
        <v>35</v>
      </c>
      <c r="B52" s="2">
        <v>2014</v>
      </c>
      <c r="C52" s="2" t="s">
        <v>41</v>
      </c>
      <c r="D52" s="2" t="str">
        <f t="shared" si="0"/>
        <v>2014-May</v>
      </c>
      <c r="E52" s="2">
        <v>121.1</v>
      </c>
      <c r="F52" s="10">
        <f t="shared" si="1"/>
        <v>121.66666666666667</v>
      </c>
      <c r="G52" s="2">
        <v>121.6</v>
      </c>
      <c r="H52" s="10">
        <f t="shared" si="2"/>
        <v>122.86666666666667</v>
      </c>
      <c r="I52" s="2">
        <v>115.9</v>
      </c>
      <c r="J52" s="10">
        <f t="shared" si="3"/>
        <v>116.5</v>
      </c>
      <c r="K52" s="2">
        <v>118.4</v>
      </c>
      <c r="L52" s="10">
        <f t="shared" si="4"/>
        <v>119.7</v>
      </c>
      <c r="M52" s="2">
        <v>107.7</v>
      </c>
      <c r="N52" s="10">
        <f t="shared" si="5"/>
        <v>107.8</v>
      </c>
      <c r="O52" s="2">
        <v>127.7</v>
      </c>
      <c r="P52" s="10">
        <f t="shared" si="6"/>
        <v>129.06666666666666</v>
      </c>
      <c r="Q52" s="2">
        <v>125</v>
      </c>
      <c r="R52" s="10">
        <f t="shared" si="7"/>
        <v>138.26666666666668</v>
      </c>
      <c r="S52" s="2">
        <v>111.9</v>
      </c>
      <c r="T52" s="10">
        <f t="shared" si="8"/>
        <v>112.5</v>
      </c>
      <c r="U52" s="2">
        <v>102.8</v>
      </c>
      <c r="V52" s="10">
        <f t="shared" si="9"/>
        <v>103.26666666666665</v>
      </c>
      <c r="W52" s="2">
        <v>113.4</v>
      </c>
      <c r="X52" s="10">
        <f t="shared" si="10"/>
        <v>114.39999999999999</v>
      </c>
      <c r="Y52" s="2">
        <v>113.7</v>
      </c>
      <c r="Z52" s="10">
        <f t="shared" si="11"/>
        <v>114.23333333333333</v>
      </c>
      <c r="AA52" s="2">
        <v>120.4</v>
      </c>
      <c r="AB52" s="10">
        <f t="shared" si="12"/>
        <v>121.23333333333335</v>
      </c>
      <c r="AC52" s="2">
        <v>118.9</v>
      </c>
      <c r="AD52" s="10">
        <f t="shared" si="13"/>
        <v>121.33333333333333</v>
      </c>
      <c r="AE52" s="2">
        <v>116.8</v>
      </c>
      <c r="AF52" s="10">
        <f t="shared" si="14"/>
        <v>117.8</v>
      </c>
      <c r="AG52" s="2">
        <v>118</v>
      </c>
      <c r="AH52" s="10">
        <f t="shared" si="15"/>
        <v>118.8</v>
      </c>
      <c r="AI52" s="2">
        <v>115.2</v>
      </c>
      <c r="AJ52" s="10">
        <f t="shared" si="16"/>
        <v>115.7</v>
      </c>
      <c r="AK52" s="2">
        <v>117.6</v>
      </c>
      <c r="AL52" s="10">
        <f t="shared" si="17"/>
        <v>118.33333333333333</v>
      </c>
      <c r="AM52" s="2" t="s">
        <v>62</v>
      </c>
      <c r="AN52" s="2">
        <f t="shared" si="18"/>
        <v>114.3</v>
      </c>
      <c r="AO52" s="2">
        <f t="shared" si="19"/>
        <v>114.3</v>
      </c>
      <c r="AP52" s="2">
        <v>114.3</v>
      </c>
      <c r="AQ52" s="2">
        <v>112.5</v>
      </c>
      <c r="AR52" s="10">
        <f t="shared" si="20"/>
        <v>113.2</v>
      </c>
      <c r="AS52" s="2">
        <v>114.1</v>
      </c>
      <c r="AT52" s="10">
        <f t="shared" si="21"/>
        <v>114.63333333333333</v>
      </c>
      <c r="AU52" s="2">
        <v>111.8</v>
      </c>
      <c r="AV52" s="10">
        <f t="shared" si="22"/>
        <v>112.26666666666667</v>
      </c>
      <c r="AW52" s="2">
        <v>111.3</v>
      </c>
      <c r="AX52" s="10">
        <f t="shared" si="23"/>
        <v>112.06666666666666</v>
      </c>
      <c r="AY52" s="2">
        <v>111.2</v>
      </c>
      <c r="AZ52" s="10">
        <f t="shared" si="24"/>
        <v>111.63333333333333</v>
      </c>
      <c r="BA52" s="2">
        <v>113</v>
      </c>
      <c r="BB52" s="10">
        <f t="shared" si="25"/>
        <v>114.86666666666667</v>
      </c>
      <c r="BC52" s="2">
        <v>109.1</v>
      </c>
      <c r="BD52" s="10">
        <f t="shared" si="26"/>
        <v>108.86666666666666</v>
      </c>
      <c r="BE52" s="2">
        <v>111.8</v>
      </c>
      <c r="BF52" s="10">
        <f t="shared" si="27"/>
        <v>112.46666666666665</v>
      </c>
      <c r="BG52" s="2">
        <v>115.8</v>
      </c>
      <c r="BH52" s="11">
        <f t="shared" si="28"/>
        <v>117.23333333333333</v>
      </c>
    </row>
    <row r="53" spans="1:60" x14ac:dyDescent="0.3">
      <c r="A53" s="2" t="s">
        <v>30</v>
      </c>
      <c r="B53" s="2">
        <v>2014</v>
      </c>
      <c r="C53" s="2" t="s">
        <v>42</v>
      </c>
      <c r="D53" s="2" t="str">
        <f t="shared" si="0"/>
        <v>2014-June</v>
      </c>
      <c r="E53" s="2">
        <v>120.7</v>
      </c>
      <c r="F53" s="10">
        <f t="shared" si="1"/>
        <v>121.39999999999999</v>
      </c>
      <c r="G53" s="2">
        <v>121.6</v>
      </c>
      <c r="H53" s="10">
        <f t="shared" si="2"/>
        <v>122.3</v>
      </c>
      <c r="I53" s="2">
        <v>116.1</v>
      </c>
      <c r="J53" s="10">
        <f t="shared" si="3"/>
        <v>117.2</v>
      </c>
      <c r="K53" s="2">
        <v>119.3</v>
      </c>
      <c r="L53" s="10">
        <f t="shared" si="4"/>
        <v>120.59999999999998</v>
      </c>
      <c r="M53" s="2">
        <v>110.3</v>
      </c>
      <c r="N53" s="10">
        <f t="shared" si="5"/>
        <v>110.43333333333332</v>
      </c>
      <c r="O53" s="2">
        <v>125.8</v>
      </c>
      <c r="P53" s="10">
        <f t="shared" si="6"/>
        <v>128.19999999999999</v>
      </c>
      <c r="Q53" s="2">
        <v>129.30000000000001</v>
      </c>
      <c r="R53" s="10">
        <f t="shared" si="7"/>
        <v>146.83333333333334</v>
      </c>
      <c r="S53" s="2">
        <v>112.2</v>
      </c>
      <c r="T53" s="10">
        <f t="shared" si="8"/>
        <v>113.16666666666667</v>
      </c>
      <c r="U53" s="2">
        <v>103.6</v>
      </c>
      <c r="V53" s="10">
        <f t="shared" si="9"/>
        <v>104.5</v>
      </c>
      <c r="W53" s="2">
        <v>112.3</v>
      </c>
      <c r="X53" s="10">
        <f t="shared" si="10"/>
        <v>113.39999999999999</v>
      </c>
      <c r="Y53" s="2">
        <v>114.9</v>
      </c>
      <c r="Z53" s="10">
        <f t="shared" si="11"/>
        <v>115.43333333333334</v>
      </c>
      <c r="AA53" s="2">
        <v>120.1</v>
      </c>
      <c r="AB53" s="10">
        <f t="shared" si="12"/>
        <v>120.89999999999999</v>
      </c>
      <c r="AC53" s="2">
        <v>119.5</v>
      </c>
      <c r="AD53" s="10">
        <f t="shared" si="13"/>
        <v>122.7</v>
      </c>
      <c r="AE53" s="2">
        <v>117.3</v>
      </c>
      <c r="AF53" s="10">
        <f t="shared" si="14"/>
        <v>118.03333333333335</v>
      </c>
      <c r="AG53" s="2">
        <v>119.7</v>
      </c>
      <c r="AH53" s="10">
        <f t="shared" si="15"/>
        <v>120.43333333333334</v>
      </c>
      <c r="AI53" s="2">
        <v>117.3</v>
      </c>
      <c r="AJ53" s="10">
        <f t="shared" si="16"/>
        <v>118.13333333333333</v>
      </c>
      <c r="AK53" s="2">
        <v>119.3</v>
      </c>
      <c r="AL53" s="10">
        <f t="shared" si="17"/>
        <v>120.10000000000001</v>
      </c>
      <c r="AM53" s="2" t="s">
        <v>32</v>
      </c>
      <c r="AN53" s="2" t="e">
        <f t="shared" si="18"/>
        <v>#VALUE!</v>
      </c>
      <c r="AO53" s="2">
        <f t="shared" si="19"/>
        <v>113.9</v>
      </c>
      <c r="AP53" s="2">
        <v>113.9</v>
      </c>
      <c r="AQ53" s="2">
        <v>114.4</v>
      </c>
      <c r="AR53" s="10">
        <f t="shared" si="20"/>
        <v>115.03333333333335</v>
      </c>
      <c r="AS53" s="2">
        <v>114.9</v>
      </c>
      <c r="AT53" s="10">
        <f t="shared" si="21"/>
        <v>115.40000000000002</v>
      </c>
      <c r="AU53" s="2">
        <v>112.8</v>
      </c>
      <c r="AV53" s="10">
        <f t="shared" si="22"/>
        <v>113.39999999999999</v>
      </c>
      <c r="AW53" s="2">
        <v>112.2</v>
      </c>
      <c r="AX53" s="10">
        <f t="shared" si="23"/>
        <v>112.86666666666667</v>
      </c>
      <c r="AY53" s="2">
        <v>111.4</v>
      </c>
      <c r="AZ53" s="10">
        <f t="shared" si="24"/>
        <v>111.8</v>
      </c>
      <c r="BA53" s="2">
        <v>114.3</v>
      </c>
      <c r="BB53" s="10">
        <f t="shared" si="25"/>
        <v>115.33333333333333</v>
      </c>
      <c r="BC53" s="2">
        <v>108</v>
      </c>
      <c r="BD53" s="10">
        <f t="shared" si="26"/>
        <v>108.73333333333335</v>
      </c>
      <c r="BE53" s="2">
        <v>112.3</v>
      </c>
      <c r="BF53" s="10">
        <f t="shared" si="27"/>
        <v>112.96666666666665</v>
      </c>
      <c r="BG53" s="2">
        <v>117</v>
      </c>
      <c r="BH53" s="11">
        <f t="shared" si="28"/>
        <v>119.06666666666666</v>
      </c>
    </row>
    <row r="54" spans="1:60" x14ac:dyDescent="0.3">
      <c r="A54" s="2" t="s">
        <v>33</v>
      </c>
      <c r="B54" s="2">
        <v>2014</v>
      </c>
      <c r="C54" s="2" t="s">
        <v>42</v>
      </c>
      <c r="D54" s="2" t="str">
        <f t="shared" si="0"/>
        <v>2014-June</v>
      </c>
      <c r="E54" s="2">
        <v>123.1</v>
      </c>
      <c r="F54" s="10">
        <f t="shared" si="1"/>
        <v>123.89999999999999</v>
      </c>
      <c r="G54" s="2">
        <v>125.9</v>
      </c>
      <c r="H54" s="10">
        <f t="shared" si="2"/>
        <v>126.53333333333335</v>
      </c>
      <c r="I54" s="2">
        <v>115.4</v>
      </c>
      <c r="J54" s="10">
        <f t="shared" si="3"/>
        <v>116.63333333333333</v>
      </c>
      <c r="K54" s="2">
        <v>120.4</v>
      </c>
      <c r="L54" s="10">
        <f t="shared" si="4"/>
        <v>121.39999999999999</v>
      </c>
      <c r="M54" s="2">
        <v>103.4</v>
      </c>
      <c r="N54" s="10">
        <f t="shared" si="5"/>
        <v>103.5</v>
      </c>
      <c r="O54" s="2">
        <v>131.19999999999999</v>
      </c>
      <c r="P54" s="10">
        <f t="shared" si="6"/>
        <v>132.53333333333333</v>
      </c>
      <c r="Q54" s="2">
        <v>137.5</v>
      </c>
      <c r="R54" s="10">
        <f t="shared" si="7"/>
        <v>163.93333333333331</v>
      </c>
      <c r="S54" s="2">
        <v>112.8</v>
      </c>
      <c r="T54" s="10">
        <f t="shared" si="8"/>
        <v>113.69999999999999</v>
      </c>
      <c r="U54" s="2">
        <v>101.4</v>
      </c>
      <c r="V54" s="10">
        <f t="shared" si="9"/>
        <v>102.26666666666667</v>
      </c>
      <c r="W54" s="2">
        <v>118.3</v>
      </c>
      <c r="X54" s="10">
        <f t="shared" si="10"/>
        <v>120.13333333333333</v>
      </c>
      <c r="Y54" s="2">
        <v>113.2</v>
      </c>
      <c r="Z54" s="10">
        <f t="shared" si="11"/>
        <v>113.8</v>
      </c>
      <c r="AA54" s="2">
        <v>122.4</v>
      </c>
      <c r="AB54" s="10">
        <f t="shared" si="12"/>
        <v>123.5</v>
      </c>
      <c r="AC54" s="2">
        <v>122</v>
      </c>
      <c r="AD54" s="10">
        <f t="shared" si="13"/>
        <v>126</v>
      </c>
      <c r="AE54" s="2">
        <v>119</v>
      </c>
      <c r="AF54" s="10">
        <f t="shared" si="14"/>
        <v>121</v>
      </c>
      <c r="AG54" s="2">
        <v>117.4</v>
      </c>
      <c r="AH54" s="10">
        <f t="shared" si="15"/>
        <v>118</v>
      </c>
      <c r="AI54" s="2">
        <v>113.2</v>
      </c>
      <c r="AJ54" s="10">
        <f t="shared" si="16"/>
        <v>113.63333333333333</v>
      </c>
      <c r="AK54" s="2">
        <v>116.7</v>
      </c>
      <c r="AL54" s="10">
        <f t="shared" si="17"/>
        <v>117.33333333333333</v>
      </c>
      <c r="AM54" s="2" t="s">
        <v>61</v>
      </c>
      <c r="AN54" s="2">
        <f t="shared" si="18"/>
        <v>113.9</v>
      </c>
      <c r="AO54" s="2">
        <f t="shared" si="19"/>
        <v>113.9</v>
      </c>
      <c r="AP54" s="2">
        <v>113.9</v>
      </c>
      <c r="AQ54" s="2">
        <v>111.2</v>
      </c>
      <c r="AR54" s="10">
        <f t="shared" si="20"/>
        <v>111.53333333333335</v>
      </c>
      <c r="AS54" s="2">
        <v>114.3</v>
      </c>
      <c r="AT54" s="10">
        <f t="shared" si="21"/>
        <v>114.83333333333333</v>
      </c>
      <c r="AU54" s="2">
        <v>111.4</v>
      </c>
      <c r="AV54" s="10">
        <f t="shared" si="22"/>
        <v>111.7</v>
      </c>
      <c r="AW54" s="2">
        <v>111.5</v>
      </c>
      <c r="AX54" s="10">
        <f t="shared" si="23"/>
        <v>112.33333333333333</v>
      </c>
      <c r="AY54" s="2">
        <v>111.8</v>
      </c>
      <c r="AZ54" s="10">
        <f t="shared" si="24"/>
        <v>112.36666666666667</v>
      </c>
      <c r="BA54" s="2">
        <v>115.1</v>
      </c>
      <c r="BB54" s="10">
        <f t="shared" si="25"/>
        <v>117.36666666666666</v>
      </c>
      <c r="BC54" s="2">
        <v>108.7</v>
      </c>
      <c r="BD54" s="10">
        <f t="shared" si="26"/>
        <v>109.63333333333333</v>
      </c>
      <c r="BE54" s="2">
        <v>112.2</v>
      </c>
      <c r="BF54" s="10">
        <f t="shared" si="27"/>
        <v>113.2</v>
      </c>
      <c r="BG54" s="2">
        <v>116.4</v>
      </c>
      <c r="BH54" s="11">
        <f t="shared" si="28"/>
        <v>118.40000000000002</v>
      </c>
    </row>
    <row r="55" spans="1:60" x14ac:dyDescent="0.3">
      <c r="A55" s="2" t="s">
        <v>35</v>
      </c>
      <c r="B55" s="2">
        <v>2014</v>
      </c>
      <c r="C55" s="2" t="s">
        <v>42</v>
      </c>
      <c r="D55" s="2" t="str">
        <f t="shared" si="0"/>
        <v>2014-June</v>
      </c>
      <c r="E55" s="2">
        <v>121.5</v>
      </c>
      <c r="F55" s="10">
        <f t="shared" si="1"/>
        <v>122.2</v>
      </c>
      <c r="G55" s="2">
        <v>123.1</v>
      </c>
      <c r="H55" s="10">
        <f t="shared" si="2"/>
        <v>123.8</v>
      </c>
      <c r="I55" s="2">
        <v>115.8</v>
      </c>
      <c r="J55" s="10">
        <f t="shared" si="3"/>
        <v>116.96666666666665</v>
      </c>
      <c r="K55" s="2">
        <v>119.7</v>
      </c>
      <c r="L55" s="10">
        <f t="shared" si="4"/>
        <v>120.89999999999999</v>
      </c>
      <c r="M55" s="2">
        <v>107.8</v>
      </c>
      <c r="N55" s="10">
        <f t="shared" si="5"/>
        <v>107.89999999999999</v>
      </c>
      <c r="O55" s="2">
        <v>128.30000000000001</v>
      </c>
      <c r="P55" s="10">
        <f t="shared" si="6"/>
        <v>130.20000000000002</v>
      </c>
      <c r="Q55" s="2">
        <v>132.1</v>
      </c>
      <c r="R55" s="10">
        <f t="shared" si="7"/>
        <v>152.66666666666666</v>
      </c>
      <c r="S55" s="2">
        <v>112.4</v>
      </c>
      <c r="T55" s="10">
        <f t="shared" si="8"/>
        <v>113.36666666666667</v>
      </c>
      <c r="U55" s="2">
        <v>102.9</v>
      </c>
      <c r="V55" s="10">
        <f t="shared" si="9"/>
        <v>103.76666666666667</v>
      </c>
      <c r="W55" s="2">
        <v>114.3</v>
      </c>
      <c r="X55" s="10">
        <f t="shared" si="10"/>
        <v>115.63333333333333</v>
      </c>
      <c r="Y55" s="2">
        <v>114.2</v>
      </c>
      <c r="Z55" s="10">
        <f t="shared" si="11"/>
        <v>114.73333333333333</v>
      </c>
      <c r="AA55" s="2">
        <v>121.2</v>
      </c>
      <c r="AB55" s="10">
        <f t="shared" si="12"/>
        <v>122.13333333333333</v>
      </c>
      <c r="AC55" s="2">
        <v>120.4</v>
      </c>
      <c r="AD55" s="10">
        <f t="shared" si="13"/>
        <v>123.90000000000002</v>
      </c>
      <c r="AE55" s="2">
        <v>117.8</v>
      </c>
      <c r="AF55" s="10">
        <f t="shared" si="14"/>
        <v>118.83333333333333</v>
      </c>
      <c r="AG55" s="2">
        <v>118.8</v>
      </c>
      <c r="AH55" s="10">
        <f t="shared" si="15"/>
        <v>119.46666666666665</v>
      </c>
      <c r="AI55" s="2">
        <v>115.6</v>
      </c>
      <c r="AJ55" s="10">
        <f t="shared" si="16"/>
        <v>116.23333333333333</v>
      </c>
      <c r="AK55" s="2">
        <v>118.3</v>
      </c>
      <c r="AL55" s="10">
        <f t="shared" si="17"/>
        <v>119</v>
      </c>
      <c r="AM55" s="2" t="s">
        <v>61</v>
      </c>
      <c r="AN55" s="2">
        <f t="shared" si="18"/>
        <v>113.9</v>
      </c>
      <c r="AO55" s="2">
        <f t="shared" si="19"/>
        <v>113.9</v>
      </c>
      <c r="AP55" s="2">
        <v>113.9</v>
      </c>
      <c r="AQ55" s="2">
        <v>113.2</v>
      </c>
      <c r="AR55" s="10">
        <f t="shared" si="20"/>
        <v>113.7</v>
      </c>
      <c r="AS55" s="2">
        <v>114.6</v>
      </c>
      <c r="AT55" s="10">
        <f t="shared" si="21"/>
        <v>115.13333333333333</v>
      </c>
      <c r="AU55" s="2">
        <v>112.3</v>
      </c>
      <c r="AV55" s="10">
        <f t="shared" si="22"/>
        <v>112.76666666666667</v>
      </c>
      <c r="AW55" s="2">
        <v>111.8</v>
      </c>
      <c r="AX55" s="10">
        <f t="shared" si="23"/>
        <v>112.56666666666666</v>
      </c>
      <c r="AY55" s="2">
        <v>111.6</v>
      </c>
      <c r="AZ55" s="10">
        <f t="shared" si="24"/>
        <v>112.09999999999998</v>
      </c>
      <c r="BA55" s="2">
        <v>114.8</v>
      </c>
      <c r="BB55" s="10">
        <f t="shared" si="25"/>
        <v>116.53333333333335</v>
      </c>
      <c r="BC55" s="2">
        <v>108.3</v>
      </c>
      <c r="BD55" s="10">
        <f t="shared" si="26"/>
        <v>109.13333333333333</v>
      </c>
      <c r="BE55" s="2">
        <v>112.3</v>
      </c>
      <c r="BF55" s="10">
        <f t="shared" si="27"/>
        <v>113.10000000000001</v>
      </c>
      <c r="BG55" s="2">
        <v>116.7</v>
      </c>
      <c r="BH55" s="11">
        <f t="shared" si="28"/>
        <v>118.73333333333333</v>
      </c>
    </row>
    <row r="56" spans="1:60" x14ac:dyDescent="0.3">
      <c r="A56" s="2" t="s">
        <v>30</v>
      </c>
      <c r="B56" s="2">
        <v>2014</v>
      </c>
      <c r="C56" s="2" t="s">
        <v>44</v>
      </c>
      <c r="D56" s="2" t="str">
        <f t="shared" si="0"/>
        <v>2014-July</v>
      </c>
      <c r="E56" s="2">
        <v>121.7</v>
      </c>
      <c r="F56" s="10">
        <f t="shared" si="1"/>
        <v>121.93333333333334</v>
      </c>
      <c r="G56" s="2">
        <v>122.5</v>
      </c>
      <c r="H56" s="10">
        <f t="shared" si="2"/>
        <v>122.56666666666668</v>
      </c>
      <c r="I56" s="2">
        <v>117.7</v>
      </c>
      <c r="J56" s="10">
        <f t="shared" si="3"/>
        <v>117.76666666666667</v>
      </c>
      <c r="K56" s="2">
        <v>120.6</v>
      </c>
      <c r="L56" s="10">
        <f t="shared" si="4"/>
        <v>121.73333333333333</v>
      </c>
      <c r="M56" s="2">
        <v>110.4</v>
      </c>
      <c r="N56" s="10">
        <f t="shared" si="5"/>
        <v>110.46666666666665</v>
      </c>
      <c r="O56" s="2">
        <v>129.1</v>
      </c>
      <c r="P56" s="10">
        <f t="shared" si="6"/>
        <v>129.53333333333333</v>
      </c>
      <c r="Q56" s="2">
        <v>150.1</v>
      </c>
      <c r="R56" s="10">
        <f t="shared" si="7"/>
        <v>156.66666666666666</v>
      </c>
      <c r="S56" s="2">
        <v>113.2</v>
      </c>
      <c r="T56" s="10">
        <f t="shared" si="8"/>
        <v>114.10000000000001</v>
      </c>
      <c r="U56" s="2">
        <v>104.8</v>
      </c>
      <c r="V56" s="10">
        <f t="shared" si="9"/>
        <v>104.86666666666666</v>
      </c>
      <c r="W56" s="2">
        <v>113.3</v>
      </c>
      <c r="X56" s="10">
        <f t="shared" si="10"/>
        <v>114.26666666666665</v>
      </c>
      <c r="Y56" s="2">
        <v>115.6</v>
      </c>
      <c r="Z56" s="10">
        <f t="shared" si="11"/>
        <v>115.96666666666665</v>
      </c>
      <c r="AA56" s="2">
        <v>120.9</v>
      </c>
      <c r="AB56" s="10">
        <f t="shared" si="12"/>
        <v>121.73333333333335</v>
      </c>
      <c r="AC56" s="2">
        <v>123.3</v>
      </c>
      <c r="AD56" s="10">
        <f t="shared" si="13"/>
        <v>124.63333333333333</v>
      </c>
      <c r="AE56" s="2">
        <v>118</v>
      </c>
      <c r="AF56" s="10">
        <f t="shared" si="14"/>
        <v>118.76666666666667</v>
      </c>
      <c r="AG56" s="2">
        <v>120.7</v>
      </c>
      <c r="AH56" s="10">
        <f t="shared" si="15"/>
        <v>121.10000000000001</v>
      </c>
      <c r="AI56" s="2">
        <v>118.3</v>
      </c>
      <c r="AJ56" s="10">
        <f t="shared" si="16"/>
        <v>118.76666666666667</v>
      </c>
      <c r="AK56" s="2">
        <v>120.3</v>
      </c>
      <c r="AL56" s="10">
        <f t="shared" si="17"/>
        <v>120.76666666666667</v>
      </c>
      <c r="AM56" s="2" t="s">
        <v>32</v>
      </c>
      <c r="AN56" s="2" t="e">
        <f t="shared" si="18"/>
        <v>#VALUE!</v>
      </c>
      <c r="AO56" s="2">
        <f t="shared" si="19"/>
        <v>114.8</v>
      </c>
      <c r="AP56" s="2">
        <v>114.8</v>
      </c>
      <c r="AQ56" s="2">
        <v>115.3</v>
      </c>
      <c r="AR56" s="10">
        <f t="shared" si="20"/>
        <v>115.5</v>
      </c>
      <c r="AS56" s="2">
        <v>115.4</v>
      </c>
      <c r="AT56" s="10">
        <f t="shared" si="21"/>
        <v>116</v>
      </c>
      <c r="AU56" s="2">
        <v>113.4</v>
      </c>
      <c r="AV56" s="10">
        <f t="shared" si="22"/>
        <v>113.96666666666665</v>
      </c>
      <c r="AW56" s="2">
        <v>113.2</v>
      </c>
      <c r="AX56" s="10">
        <f t="shared" si="23"/>
        <v>113.06666666666666</v>
      </c>
      <c r="AY56" s="2">
        <v>111.8</v>
      </c>
      <c r="AZ56" s="10">
        <f t="shared" si="24"/>
        <v>112.2</v>
      </c>
      <c r="BA56" s="2">
        <v>115.5</v>
      </c>
      <c r="BB56" s="10">
        <f t="shared" si="25"/>
        <v>116.09999999999998</v>
      </c>
      <c r="BC56" s="2">
        <v>108.8</v>
      </c>
      <c r="BD56" s="10">
        <f t="shared" si="26"/>
        <v>109.09999999999998</v>
      </c>
      <c r="BE56" s="2">
        <v>113.1</v>
      </c>
      <c r="BF56" s="10">
        <f t="shared" si="27"/>
        <v>113.43333333333334</v>
      </c>
      <c r="BG56" s="2">
        <v>119.5</v>
      </c>
      <c r="BH56" s="11">
        <f t="shared" si="28"/>
        <v>120.36666666666667</v>
      </c>
    </row>
    <row r="57" spans="1:60" x14ac:dyDescent="0.3">
      <c r="A57" s="2" t="s">
        <v>33</v>
      </c>
      <c r="B57" s="2">
        <v>2014</v>
      </c>
      <c r="C57" s="2" t="s">
        <v>44</v>
      </c>
      <c r="D57" s="2" t="str">
        <f t="shared" si="0"/>
        <v>2014-July</v>
      </c>
      <c r="E57" s="2">
        <v>123.8</v>
      </c>
      <c r="F57" s="10">
        <f t="shared" si="1"/>
        <v>124.26666666666667</v>
      </c>
      <c r="G57" s="2">
        <v>126.4</v>
      </c>
      <c r="H57" s="10">
        <f t="shared" si="2"/>
        <v>126.36666666666667</v>
      </c>
      <c r="I57" s="2">
        <v>118</v>
      </c>
      <c r="J57" s="10">
        <f t="shared" si="3"/>
        <v>116.96666666666665</v>
      </c>
      <c r="K57" s="2">
        <v>121.6</v>
      </c>
      <c r="L57" s="10">
        <f t="shared" si="4"/>
        <v>122.16666666666667</v>
      </c>
      <c r="M57" s="2">
        <v>103.5</v>
      </c>
      <c r="N57" s="10">
        <f t="shared" si="5"/>
        <v>103.53333333333335</v>
      </c>
      <c r="O57" s="2">
        <v>133.69999999999999</v>
      </c>
      <c r="P57" s="10">
        <f t="shared" si="6"/>
        <v>130.29999999999998</v>
      </c>
      <c r="Q57" s="2">
        <v>172.4</v>
      </c>
      <c r="R57" s="10">
        <f t="shared" si="7"/>
        <v>174.29999999999998</v>
      </c>
      <c r="S57" s="2">
        <v>113.1</v>
      </c>
      <c r="T57" s="10">
        <f t="shared" si="8"/>
        <v>115.06666666666668</v>
      </c>
      <c r="U57" s="2">
        <v>102.7</v>
      </c>
      <c r="V57" s="10">
        <f t="shared" si="9"/>
        <v>102.43333333333334</v>
      </c>
      <c r="W57" s="2">
        <v>120</v>
      </c>
      <c r="X57" s="10">
        <f t="shared" si="10"/>
        <v>121.66666666666667</v>
      </c>
      <c r="Y57" s="2">
        <v>113.8</v>
      </c>
      <c r="Z57" s="10">
        <f t="shared" si="11"/>
        <v>114.33333333333333</v>
      </c>
      <c r="AA57" s="2">
        <v>123.4</v>
      </c>
      <c r="AB57" s="10">
        <f t="shared" si="12"/>
        <v>124.43333333333334</v>
      </c>
      <c r="AC57" s="2">
        <v>127.1</v>
      </c>
      <c r="AD57" s="10">
        <f t="shared" si="13"/>
        <v>127.56666666666666</v>
      </c>
      <c r="AE57" s="2">
        <v>121</v>
      </c>
      <c r="AF57" s="10">
        <f t="shared" si="14"/>
        <v>122.76666666666667</v>
      </c>
      <c r="AG57" s="2">
        <v>118</v>
      </c>
      <c r="AH57" s="10">
        <f t="shared" si="15"/>
        <v>118.60000000000001</v>
      </c>
      <c r="AI57" s="2">
        <v>113.6</v>
      </c>
      <c r="AJ57" s="10">
        <f t="shared" si="16"/>
        <v>114.06666666666666</v>
      </c>
      <c r="AK57" s="2">
        <v>117.4</v>
      </c>
      <c r="AL57" s="10">
        <f t="shared" si="17"/>
        <v>117.90000000000002</v>
      </c>
      <c r="AM57" s="2" t="s">
        <v>63</v>
      </c>
      <c r="AN57" s="2">
        <f t="shared" si="18"/>
        <v>114.8</v>
      </c>
      <c r="AO57" s="2">
        <f t="shared" si="19"/>
        <v>114.8</v>
      </c>
      <c r="AP57" s="2">
        <v>114.8</v>
      </c>
      <c r="AQ57" s="2">
        <v>111.6</v>
      </c>
      <c r="AR57" s="10">
        <f t="shared" si="20"/>
        <v>111.73333333333333</v>
      </c>
      <c r="AS57" s="2">
        <v>114.9</v>
      </c>
      <c r="AT57" s="10">
        <f t="shared" si="21"/>
        <v>115.23333333333333</v>
      </c>
      <c r="AU57" s="2">
        <v>111.5</v>
      </c>
      <c r="AV57" s="10">
        <f t="shared" si="22"/>
        <v>112</v>
      </c>
      <c r="AW57" s="2">
        <v>113</v>
      </c>
      <c r="AX57" s="10">
        <f t="shared" si="23"/>
        <v>112.23333333333333</v>
      </c>
      <c r="AY57" s="2">
        <v>112.4</v>
      </c>
      <c r="AZ57" s="10">
        <f t="shared" si="24"/>
        <v>112.90000000000002</v>
      </c>
      <c r="BA57" s="2">
        <v>117.8</v>
      </c>
      <c r="BB57" s="10">
        <f t="shared" si="25"/>
        <v>119</v>
      </c>
      <c r="BC57" s="2">
        <v>109.7</v>
      </c>
      <c r="BD57" s="10">
        <f t="shared" si="26"/>
        <v>110.06666666666666</v>
      </c>
      <c r="BE57" s="2">
        <v>113.5</v>
      </c>
      <c r="BF57" s="10">
        <f t="shared" si="27"/>
        <v>113.66666666666667</v>
      </c>
      <c r="BG57" s="2">
        <v>118.9</v>
      </c>
      <c r="BH57" s="11">
        <f t="shared" si="28"/>
        <v>119.33333333333333</v>
      </c>
    </row>
    <row r="58" spans="1:60" x14ac:dyDescent="0.3">
      <c r="A58" s="2" t="s">
        <v>35</v>
      </c>
      <c r="B58" s="2">
        <v>2014</v>
      </c>
      <c r="C58" s="2" t="s">
        <v>44</v>
      </c>
      <c r="D58" s="2" t="str">
        <f t="shared" si="0"/>
        <v>2014-July</v>
      </c>
      <c r="E58" s="2">
        <v>122.4</v>
      </c>
      <c r="F58" s="10">
        <f t="shared" si="1"/>
        <v>122.66666666666667</v>
      </c>
      <c r="G58" s="2">
        <v>123.9</v>
      </c>
      <c r="H58" s="10">
        <f t="shared" si="2"/>
        <v>123.93333333333334</v>
      </c>
      <c r="I58" s="2">
        <v>117.8</v>
      </c>
      <c r="J58" s="10">
        <f t="shared" si="3"/>
        <v>117.46666666666665</v>
      </c>
      <c r="K58" s="2">
        <v>121</v>
      </c>
      <c r="L58" s="10">
        <f t="shared" si="4"/>
        <v>121.89999999999999</v>
      </c>
      <c r="M58" s="2">
        <v>107.9</v>
      </c>
      <c r="N58" s="10">
        <f t="shared" si="5"/>
        <v>107.93333333333334</v>
      </c>
      <c r="O58" s="2">
        <v>131.19999999999999</v>
      </c>
      <c r="P58" s="10">
        <f t="shared" si="6"/>
        <v>129.86666666666665</v>
      </c>
      <c r="Q58" s="2">
        <v>157.69999999999999</v>
      </c>
      <c r="R58" s="10">
        <f t="shared" si="7"/>
        <v>162.66666666666666</v>
      </c>
      <c r="S58" s="2">
        <v>113.2</v>
      </c>
      <c r="T58" s="10">
        <f t="shared" si="8"/>
        <v>114.43333333333332</v>
      </c>
      <c r="U58" s="2">
        <v>104.1</v>
      </c>
      <c r="V58" s="10">
        <f t="shared" si="9"/>
        <v>104.06666666666666</v>
      </c>
      <c r="W58" s="2">
        <v>115.5</v>
      </c>
      <c r="X58" s="10">
        <f t="shared" si="10"/>
        <v>116.73333333333333</v>
      </c>
      <c r="Y58" s="2">
        <v>114.8</v>
      </c>
      <c r="Z58" s="10">
        <f t="shared" si="11"/>
        <v>115.26666666666667</v>
      </c>
      <c r="AA58" s="2">
        <v>122.1</v>
      </c>
      <c r="AB58" s="10">
        <f t="shared" si="12"/>
        <v>123</v>
      </c>
      <c r="AC58" s="2">
        <v>124.7</v>
      </c>
      <c r="AD58" s="10">
        <f t="shared" si="13"/>
        <v>125.7</v>
      </c>
      <c r="AE58" s="2">
        <v>118.8</v>
      </c>
      <c r="AF58" s="10">
        <f t="shared" si="14"/>
        <v>119.83333333333333</v>
      </c>
      <c r="AG58" s="2">
        <v>119.6</v>
      </c>
      <c r="AH58" s="10">
        <f t="shared" si="15"/>
        <v>120.10000000000001</v>
      </c>
      <c r="AI58" s="2">
        <v>116.3</v>
      </c>
      <c r="AJ58" s="10">
        <f t="shared" si="16"/>
        <v>116.76666666666667</v>
      </c>
      <c r="AK58" s="2">
        <v>119.1</v>
      </c>
      <c r="AL58" s="10">
        <f t="shared" si="17"/>
        <v>119.59999999999998</v>
      </c>
      <c r="AM58" s="2" t="s">
        <v>63</v>
      </c>
      <c r="AN58" s="2">
        <f t="shared" si="18"/>
        <v>114.8</v>
      </c>
      <c r="AO58" s="2">
        <f t="shared" si="19"/>
        <v>114.8</v>
      </c>
      <c r="AP58" s="2">
        <v>114.8</v>
      </c>
      <c r="AQ58" s="2">
        <v>113.9</v>
      </c>
      <c r="AR58" s="10">
        <f t="shared" si="20"/>
        <v>114.06666666666666</v>
      </c>
      <c r="AS58" s="2">
        <v>115.2</v>
      </c>
      <c r="AT58" s="10">
        <f t="shared" si="21"/>
        <v>115.63333333333333</v>
      </c>
      <c r="AU58" s="2">
        <v>112.7</v>
      </c>
      <c r="AV58" s="10">
        <f t="shared" si="22"/>
        <v>113.23333333333333</v>
      </c>
      <c r="AW58" s="2">
        <v>113.1</v>
      </c>
      <c r="AX58" s="10">
        <f t="shared" si="23"/>
        <v>112.63333333333333</v>
      </c>
      <c r="AY58" s="2">
        <v>112.1</v>
      </c>
      <c r="AZ58" s="10">
        <f t="shared" si="24"/>
        <v>112.59999999999998</v>
      </c>
      <c r="BA58" s="2">
        <v>116.8</v>
      </c>
      <c r="BB58" s="10">
        <f t="shared" si="25"/>
        <v>117.8</v>
      </c>
      <c r="BC58" s="2">
        <v>109.2</v>
      </c>
      <c r="BD58" s="10">
        <f t="shared" si="26"/>
        <v>109.53333333333335</v>
      </c>
      <c r="BE58" s="2">
        <v>113.3</v>
      </c>
      <c r="BF58" s="10">
        <f t="shared" si="27"/>
        <v>113.56666666666666</v>
      </c>
      <c r="BG58" s="2">
        <v>119.2</v>
      </c>
      <c r="BH58" s="11">
        <f t="shared" si="28"/>
        <v>119.86666666666667</v>
      </c>
    </row>
    <row r="59" spans="1:60" x14ac:dyDescent="0.3">
      <c r="A59" s="2" t="s">
        <v>30</v>
      </c>
      <c r="B59" s="2">
        <v>2014</v>
      </c>
      <c r="C59" s="2" t="s">
        <v>46</v>
      </c>
      <c r="D59" s="2" t="str">
        <f t="shared" si="0"/>
        <v>2014-August</v>
      </c>
      <c r="E59" s="2">
        <v>121.8</v>
      </c>
      <c r="F59" s="10">
        <f t="shared" si="1"/>
        <v>122.23333333333333</v>
      </c>
      <c r="G59" s="2">
        <v>122.8</v>
      </c>
      <c r="H59" s="10">
        <f t="shared" si="2"/>
        <v>122.56666666666666</v>
      </c>
      <c r="I59" s="2">
        <v>117.8</v>
      </c>
      <c r="J59" s="10">
        <f t="shared" si="3"/>
        <v>117.96666666666665</v>
      </c>
      <c r="K59" s="2">
        <v>121.9</v>
      </c>
      <c r="L59" s="10">
        <f t="shared" si="4"/>
        <v>122.60000000000001</v>
      </c>
      <c r="M59" s="2">
        <v>110.6</v>
      </c>
      <c r="N59" s="10">
        <f t="shared" si="5"/>
        <v>110.5</v>
      </c>
      <c r="O59" s="2">
        <v>129.69999999999999</v>
      </c>
      <c r="P59" s="10">
        <f t="shared" si="6"/>
        <v>129.46666666666667</v>
      </c>
      <c r="Q59" s="2">
        <v>161.1</v>
      </c>
      <c r="R59" s="10">
        <f t="shared" si="7"/>
        <v>158.4</v>
      </c>
      <c r="S59" s="2">
        <v>114.1</v>
      </c>
      <c r="T59" s="10">
        <f t="shared" si="8"/>
        <v>114.86666666666667</v>
      </c>
      <c r="U59" s="2">
        <v>105.1</v>
      </c>
      <c r="V59" s="10">
        <f t="shared" si="9"/>
        <v>104.60000000000001</v>
      </c>
      <c r="W59" s="2">
        <v>114.6</v>
      </c>
      <c r="X59" s="10">
        <f t="shared" si="10"/>
        <v>114.93333333333334</v>
      </c>
      <c r="Y59" s="2">
        <v>115.8</v>
      </c>
      <c r="Z59" s="10">
        <f t="shared" si="11"/>
        <v>116.36666666666667</v>
      </c>
      <c r="AA59" s="2">
        <v>121.7</v>
      </c>
      <c r="AB59" s="10">
        <f t="shared" si="12"/>
        <v>122.5</v>
      </c>
      <c r="AC59" s="2">
        <v>125.3</v>
      </c>
      <c r="AD59" s="10">
        <f t="shared" si="13"/>
        <v>125.23333333333333</v>
      </c>
      <c r="AE59" s="2">
        <v>118.8</v>
      </c>
      <c r="AF59" s="10">
        <f t="shared" si="14"/>
        <v>119.43333333333334</v>
      </c>
      <c r="AG59" s="2">
        <v>120.9</v>
      </c>
      <c r="AH59" s="10">
        <f t="shared" si="15"/>
        <v>121.76666666666667</v>
      </c>
      <c r="AI59" s="2">
        <v>118.8</v>
      </c>
      <c r="AJ59" s="10">
        <f t="shared" si="16"/>
        <v>119.43333333333334</v>
      </c>
      <c r="AK59" s="2">
        <v>120.7</v>
      </c>
      <c r="AL59" s="10">
        <f t="shared" si="17"/>
        <v>121.43333333333334</v>
      </c>
      <c r="AM59" s="2" t="s">
        <v>32</v>
      </c>
      <c r="AN59" s="2" t="e">
        <f t="shared" si="18"/>
        <v>#VALUE!</v>
      </c>
      <c r="AO59" s="2">
        <f t="shared" si="19"/>
        <v>115.5</v>
      </c>
      <c r="AP59" s="2">
        <v>115.5</v>
      </c>
      <c r="AQ59" s="2">
        <v>115.4</v>
      </c>
      <c r="AR59" s="10">
        <f t="shared" si="20"/>
        <v>115.86666666666667</v>
      </c>
      <c r="AS59" s="2">
        <v>115.9</v>
      </c>
      <c r="AT59" s="10">
        <f t="shared" si="21"/>
        <v>116.7</v>
      </c>
      <c r="AU59" s="2">
        <v>114</v>
      </c>
      <c r="AV59" s="10">
        <f t="shared" si="22"/>
        <v>114.60000000000001</v>
      </c>
      <c r="AW59" s="2">
        <v>113.2</v>
      </c>
      <c r="AX59" s="10">
        <f t="shared" si="23"/>
        <v>112.86666666666667</v>
      </c>
      <c r="AY59" s="2">
        <v>112.2</v>
      </c>
      <c r="AZ59" s="10">
        <f t="shared" si="24"/>
        <v>112.60000000000001</v>
      </c>
      <c r="BA59" s="2">
        <v>116.2</v>
      </c>
      <c r="BB59" s="10">
        <f t="shared" si="25"/>
        <v>116.56666666666668</v>
      </c>
      <c r="BC59" s="2">
        <v>109.4</v>
      </c>
      <c r="BD59" s="10">
        <f t="shared" si="26"/>
        <v>109.26666666666667</v>
      </c>
      <c r="BE59" s="2">
        <v>113.5</v>
      </c>
      <c r="BF59" s="10">
        <f t="shared" si="27"/>
        <v>113.73333333333333</v>
      </c>
      <c r="BG59" s="2">
        <v>120.7</v>
      </c>
      <c r="BH59" s="11">
        <f t="shared" si="28"/>
        <v>120.86666666666667</v>
      </c>
    </row>
    <row r="60" spans="1:60" x14ac:dyDescent="0.3">
      <c r="A60" s="2" t="s">
        <v>33</v>
      </c>
      <c r="B60" s="2">
        <v>2014</v>
      </c>
      <c r="C60" s="2" t="s">
        <v>46</v>
      </c>
      <c r="D60" s="2" t="str">
        <f t="shared" si="0"/>
        <v>2014-August</v>
      </c>
      <c r="E60" s="2">
        <v>124.8</v>
      </c>
      <c r="F60" s="10">
        <f t="shared" si="1"/>
        <v>124.53333333333335</v>
      </c>
      <c r="G60" s="2">
        <v>127.3</v>
      </c>
      <c r="H60" s="10">
        <f t="shared" si="2"/>
        <v>126.26666666666665</v>
      </c>
      <c r="I60" s="2">
        <v>116.5</v>
      </c>
      <c r="J60" s="10">
        <f t="shared" si="3"/>
        <v>116.89999999999999</v>
      </c>
      <c r="K60" s="2">
        <v>122.2</v>
      </c>
      <c r="L60" s="10">
        <f t="shared" si="4"/>
        <v>122.66666666666667</v>
      </c>
      <c r="M60" s="2">
        <v>103.6</v>
      </c>
      <c r="N60" s="10">
        <f t="shared" si="5"/>
        <v>103.53333333333335</v>
      </c>
      <c r="O60" s="2">
        <v>132.69999999999999</v>
      </c>
      <c r="P60" s="10">
        <f t="shared" si="6"/>
        <v>126.89999999999999</v>
      </c>
      <c r="Q60" s="2">
        <v>181.9</v>
      </c>
      <c r="R60" s="10">
        <f t="shared" si="7"/>
        <v>170.03333333333333</v>
      </c>
      <c r="S60" s="2">
        <v>115.2</v>
      </c>
      <c r="T60" s="10">
        <f t="shared" si="8"/>
        <v>116.5</v>
      </c>
      <c r="U60" s="2">
        <v>102.7</v>
      </c>
      <c r="V60" s="10">
        <f t="shared" si="9"/>
        <v>101.93333333333334</v>
      </c>
      <c r="W60" s="2">
        <v>122.1</v>
      </c>
      <c r="X60" s="10">
        <f t="shared" si="10"/>
        <v>122.93333333333334</v>
      </c>
      <c r="Y60" s="2">
        <v>114.4</v>
      </c>
      <c r="Z60" s="10">
        <f t="shared" si="11"/>
        <v>114.8</v>
      </c>
      <c r="AA60" s="2">
        <v>124.7</v>
      </c>
      <c r="AB60" s="10">
        <f t="shared" si="12"/>
        <v>125.26666666666667</v>
      </c>
      <c r="AC60" s="2">
        <v>128.9</v>
      </c>
      <c r="AD60" s="10">
        <f t="shared" si="13"/>
        <v>127.13333333333334</v>
      </c>
      <c r="AE60" s="2">
        <v>123</v>
      </c>
      <c r="AF60" s="10">
        <f t="shared" si="14"/>
        <v>123.86666666666667</v>
      </c>
      <c r="AG60" s="2">
        <v>118.6</v>
      </c>
      <c r="AH60" s="10">
        <f t="shared" si="15"/>
        <v>119.13333333333333</v>
      </c>
      <c r="AI60" s="2">
        <v>114.1</v>
      </c>
      <c r="AJ60" s="10">
        <f t="shared" si="16"/>
        <v>114.5</v>
      </c>
      <c r="AK60" s="2">
        <v>117.9</v>
      </c>
      <c r="AL60" s="10">
        <f t="shared" si="17"/>
        <v>118.40000000000002</v>
      </c>
      <c r="AM60" s="2" t="s">
        <v>64</v>
      </c>
      <c r="AN60" s="2">
        <f t="shared" si="18"/>
        <v>115.5</v>
      </c>
      <c r="AO60" s="2">
        <f t="shared" si="19"/>
        <v>115.5</v>
      </c>
      <c r="AP60" s="2">
        <v>115.5</v>
      </c>
      <c r="AQ60" s="2">
        <v>111.8</v>
      </c>
      <c r="AR60" s="10">
        <f t="shared" si="20"/>
        <v>111.86666666666667</v>
      </c>
      <c r="AS60" s="2">
        <v>115.3</v>
      </c>
      <c r="AT60" s="10">
        <f t="shared" si="21"/>
        <v>115.53333333333335</v>
      </c>
      <c r="AU60" s="2">
        <v>112.2</v>
      </c>
      <c r="AV60" s="10">
        <f t="shared" si="22"/>
        <v>112.36666666666667</v>
      </c>
      <c r="AW60" s="2">
        <v>112.5</v>
      </c>
      <c r="AX60" s="10">
        <f t="shared" si="23"/>
        <v>111.56666666666666</v>
      </c>
      <c r="AY60" s="2">
        <v>112.9</v>
      </c>
      <c r="AZ60" s="10">
        <f t="shared" si="24"/>
        <v>113.3</v>
      </c>
      <c r="BA60" s="2">
        <v>119.2</v>
      </c>
      <c r="BB60" s="10">
        <f t="shared" si="25"/>
        <v>119.8</v>
      </c>
      <c r="BC60" s="2">
        <v>110.5</v>
      </c>
      <c r="BD60" s="10">
        <f t="shared" si="26"/>
        <v>110.2</v>
      </c>
      <c r="BE60" s="2">
        <v>113.9</v>
      </c>
      <c r="BF60" s="10">
        <f t="shared" si="27"/>
        <v>113.73333333333333</v>
      </c>
      <c r="BG60" s="2">
        <v>119.9</v>
      </c>
      <c r="BH60" s="11">
        <f t="shared" si="28"/>
        <v>119.40000000000002</v>
      </c>
    </row>
    <row r="61" spans="1:60" x14ac:dyDescent="0.3">
      <c r="A61" s="2" t="s">
        <v>35</v>
      </c>
      <c r="B61" s="2">
        <v>2014</v>
      </c>
      <c r="C61" s="2" t="s">
        <v>46</v>
      </c>
      <c r="D61" s="2" t="str">
        <f t="shared" si="0"/>
        <v>2014-August</v>
      </c>
      <c r="E61" s="2">
        <v>122.7</v>
      </c>
      <c r="F61" s="10">
        <f t="shared" si="1"/>
        <v>122.93333333333334</v>
      </c>
      <c r="G61" s="2">
        <v>124.4</v>
      </c>
      <c r="H61" s="10">
        <f t="shared" si="2"/>
        <v>123.89999999999999</v>
      </c>
      <c r="I61" s="2">
        <v>117.3</v>
      </c>
      <c r="J61" s="10">
        <f t="shared" si="3"/>
        <v>117.56666666666666</v>
      </c>
      <c r="K61" s="2">
        <v>122</v>
      </c>
      <c r="L61" s="10">
        <f t="shared" si="4"/>
        <v>122.63333333333333</v>
      </c>
      <c r="M61" s="2">
        <v>108</v>
      </c>
      <c r="N61" s="10">
        <f t="shared" si="5"/>
        <v>107.93333333333334</v>
      </c>
      <c r="O61" s="2">
        <v>131.1</v>
      </c>
      <c r="P61" s="10">
        <f t="shared" si="6"/>
        <v>128.26666666666665</v>
      </c>
      <c r="Q61" s="2">
        <v>168.2</v>
      </c>
      <c r="R61" s="10">
        <f t="shared" si="7"/>
        <v>162.36666666666665</v>
      </c>
      <c r="S61" s="2">
        <v>114.5</v>
      </c>
      <c r="T61" s="10">
        <f t="shared" si="8"/>
        <v>115.39999999999999</v>
      </c>
      <c r="U61" s="2">
        <v>104.3</v>
      </c>
      <c r="V61" s="10">
        <f t="shared" si="9"/>
        <v>103.73333333333333</v>
      </c>
      <c r="W61" s="2">
        <v>117.1</v>
      </c>
      <c r="X61" s="10">
        <f t="shared" si="10"/>
        <v>117.59999999999998</v>
      </c>
      <c r="Y61" s="2">
        <v>115.2</v>
      </c>
      <c r="Z61" s="10">
        <f t="shared" si="11"/>
        <v>115.7</v>
      </c>
      <c r="AA61" s="2">
        <v>123.1</v>
      </c>
      <c r="AB61" s="10">
        <f t="shared" si="12"/>
        <v>123.8</v>
      </c>
      <c r="AC61" s="2">
        <v>126.6</v>
      </c>
      <c r="AD61" s="10">
        <f t="shared" si="13"/>
        <v>125.93333333333332</v>
      </c>
      <c r="AE61" s="2">
        <v>119.9</v>
      </c>
      <c r="AF61" s="10">
        <f t="shared" si="14"/>
        <v>120.59999999999998</v>
      </c>
      <c r="AG61" s="2">
        <v>120</v>
      </c>
      <c r="AH61" s="10">
        <f t="shared" si="15"/>
        <v>120.73333333333333</v>
      </c>
      <c r="AI61" s="2">
        <v>116.8</v>
      </c>
      <c r="AJ61" s="10">
        <f t="shared" si="16"/>
        <v>117.36666666666667</v>
      </c>
      <c r="AK61" s="2">
        <v>119.6</v>
      </c>
      <c r="AL61" s="10">
        <f t="shared" si="17"/>
        <v>120.23333333333333</v>
      </c>
      <c r="AM61" s="2" t="s">
        <v>64</v>
      </c>
      <c r="AN61" s="2">
        <f t="shared" si="18"/>
        <v>115.5</v>
      </c>
      <c r="AO61" s="2">
        <f t="shared" si="19"/>
        <v>115.5</v>
      </c>
      <c r="AP61" s="2">
        <v>115.5</v>
      </c>
      <c r="AQ61" s="2">
        <v>114</v>
      </c>
      <c r="AR61" s="10">
        <f t="shared" si="20"/>
        <v>114.33333333333333</v>
      </c>
      <c r="AS61" s="2">
        <v>115.6</v>
      </c>
      <c r="AT61" s="10">
        <f t="shared" si="21"/>
        <v>116.13333333333333</v>
      </c>
      <c r="AU61" s="2">
        <v>113.3</v>
      </c>
      <c r="AV61" s="10">
        <f t="shared" si="22"/>
        <v>113.76666666666667</v>
      </c>
      <c r="AW61" s="2">
        <v>112.8</v>
      </c>
      <c r="AX61" s="10">
        <f t="shared" si="23"/>
        <v>112.2</v>
      </c>
      <c r="AY61" s="2">
        <v>112.6</v>
      </c>
      <c r="AZ61" s="10">
        <f t="shared" si="24"/>
        <v>113</v>
      </c>
      <c r="BA61" s="2">
        <v>118</v>
      </c>
      <c r="BB61" s="10">
        <f t="shared" si="25"/>
        <v>118.46666666666665</v>
      </c>
      <c r="BC61" s="2">
        <v>109.9</v>
      </c>
      <c r="BD61" s="10">
        <f t="shared" si="26"/>
        <v>109.66666666666667</v>
      </c>
      <c r="BE61" s="2">
        <v>113.7</v>
      </c>
      <c r="BF61" s="10">
        <f t="shared" si="27"/>
        <v>113.76666666666667</v>
      </c>
      <c r="BG61" s="2">
        <v>120.3</v>
      </c>
      <c r="BH61" s="11">
        <f t="shared" si="28"/>
        <v>120.16666666666667</v>
      </c>
    </row>
    <row r="62" spans="1:60" x14ac:dyDescent="0.3">
      <c r="A62" s="2" t="s">
        <v>30</v>
      </c>
      <c r="B62" s="2">
        <v>2014</v>
      </c>
      <c r="C62" s="2" t="s">
        <v>48</v>
      </c>
      <c r="D62" s="2" t="str">
        <f t="shared" si="0"/>
        <v>2014-September</v>
      </c>
      <c r="E62" s="2">
        <v>122.3</v>
      </c>
      <c r="F62" s="10">
        <f t="shared" si="1"/>
        <v>122.53333333333332</v>
      </c>
      <c r="G62" s="2">
        <v>122.4</v>
      </c>
      <c r="H62" s="10">
        <f t="shared" si="2"/>
        <v>122.5</v>
      </c>
      <c r="I62" s="2">
        <v>117.8</v>
      </c>
      <c r="J62" s="10">
        <f t="shared" si="3"/>
        <v>118.66666666666667</v>
      </c>
      <c r="K62" s="2">
        <v>122.7</v>
      </c>
      <c r="L62" s="10">
        <f t="shared" si="4"/>
        <v>123.3</v>
      </c>
      <c r="M62" s="2">
        <v>110.4</v>
      </c>
      <c r="N62" s="10">
        <f t="shared" si="5"/>
        <v>110.46666666666665</v>
      </c>
      <c r="O62" s="2">
        <v>129.80000000000001</v>
      </c>
      <c r="P62" s="10">
        <f t="shared" si="6"/>
        <v>129.16666666666669</v>
      </c>
      <c r="Q62" s="2">
        <v>158.80000000000001</v>
      </c>
      <c r="R62" s="10">
        <f t="shared" si="7"/>
        <v>155.36666666666667</v>
      </c>
      <c r="S62" s="2">
        <v>115</v>
      </c>
      <c r="T62" s="10">
        <f t="shared" si="8"/>
        <v>115.56666666666666</v>
      </c>
      <c r="U62" s="2">
        <v>104.7</v>
      </c>
      <c r="V62" s="10">
        <f t="shared" si="9"/>
        <v>104</v>
      </c>
      <c r="W62" s="2">
        <v>114.9</v>
      </c>
      <c r="X62" s="10">
        <f t="shared" si="10"/>
        <v>115.33333333333333</v>
      </c>
      <c r="Y62" s="2">
        <v>116.5</v>
      </c>
      <c r="Z62" s="10">
        <f t="shared" si="11"/>
        <v>116.7</v>
      </c>
      <c r="AA62" s="2">
        <v>122.6</v>
      </c>
      <c r="AB62" s="10">
        <f t="shared" si="12"/>
        <v>123.43333333333334</v>
      </c>
      <c r="AC62" s="2">
        <v>125.3</v>
      </c>
      <c r="AD62" s="10">
        <f t="shared" si="13"/>
        <v>125.09999999999998</v>
      </c>
      <c r="AE62" s="2">
        <v>119.5</v>
      </c>
      <c r="AF62" s="10">
        <f t="shared" si="14"/>
        <v>120.10000000000001</v>
      </c>
      <c r="AG62" s="2">
        <v>121.7</v>
      </c>
      <c r="AH62" s="10">
        <f t="shared" si="15"/>
        <v>122.56666666666666</v>
      </c>
      <c r="AI62" s="2">
        <v>119.2</v>
      </c>
      <c r="AJ62" s="10">
        <f t="shared" si="16"/>
        <v>120</v>
      </c>
      <c r="AK62" s="2">
        <v>121.3</v>
      </c>
      <c r="AL62" s="10">
        <f t="shared" si="17"/>
        <v>122.16666666666667</v>
      </c>
      <c r="AM62" s="2" t="s">
        <v>32</v>
      </c>
      <c r="AN62" s="2" t="e">
        <f t="shared" si="18"/>
        <v>#VALUE!</v>
      </c>
      <c r="AO62" s="2">
        <f t="shared" si="19"/>
        <v>116.1</v>
      </c>
      <c r="AP62" s="2">
        <v>116.1</v>
      </c>
      <c r="AQ62" s="2">
        <v>115.8</v>
      </c>
      <c r="AR62" s="10">
        <f t="shared" si="20"/>
        <v>116.5</v>
      </c>
      <c r="AS62" s="2">
        <v>116.7</v>
      </c>
      <c r="AT62" s="10">
        <f t="shared" si="21"/>
        <v>117.43333333333332</v>
      </c>
      <c r="AU62" s="2">
        <v>114.5</v>
      </c>
      <c r="AV62" s="10">
        <f t="shared" si="22"/>
        <v>115.23333333333335</v>
      </c>
      <c r="AW62" s="2">
        <v>112.8</v>
      </c>
      <c r="AX62" s="10">
        <f t="shared" si="23"/>
        <v>112.46666666666665</v>
      </c>
      <c r="AY62" s="2">
        <v>112.6</v>
      </c>
      <c r="AZ62" s="10">
        <f t="shared" si="24"/>
        <v>112.96666666666665</v>
      </c>
      <c r="BA62" s="2">
        <v>116.6</v>
      </c>
      <c r="BB62" s="10">
        <f t="shared" si="25"/>
        <v>116.89999999999999</v>
      </c>
      <c r="BC62" s="2">
        <v>109.1</v>
      </c>
      <c r="BD62" s="10">
        <f t="shared" si="26"/>
        <v>109.06666666666666</v>
      </c>
      <c r="BE62" s="2">
        <v>113.7</v>
      </c>
      <c r="BF62" s="10">
        <f t="shared" si="27"/>
        <v>113.93333333333332</v>
      </c>
      <c r="BG62" s="2">
        <v>120.9</v>
      </c>
      <c r="BH62" s="11">
        <f t="shared" si="28"/>
        <v>121</v>
      </c>
    </row>
    <row r="63" spans="1:60" x14ac:dyDescent="0.3">
      <c r="A63" s="2" t="s">
        <v>33</v>
      </c>
      <c r="B63" s="2">
        <v>2014</v>
      </c>
      <c r="C63" s="2" t="s">
        <v>48</v>
      </c>
      <c r="D63" s="2" t="str">
        <f t="shared" si="0"/>
        <v>2014-September</v>
      </c>
      <c r="E63" s="2">
        <v>124.2</v>
      </c>
      <c r="F63" s="10">
        <f t="shared" si="1"/>
        <v>124.43333333333334</v>
      </c>
      <c r="G63" s="2">
        <v>125.4</v>
      </c>
      <c r="H63" s="10">
        <f t="shared" si="2"/>
        <v>125.7</v>
      </c>
      <c r="I63" s="2">
        <v>116.4</v>
      </c>
      <c r="J63" s="10">
        <f t="shared" si="3"/>
        <v>118.96666666666665</v>
      </c>
      <c r="K63" s="2">
        <v>122.7</v>
      </c>
      <c r="L63" s="10">
        <f t="shared" si="4"/>
        <v>123.46666666666665</v>
      </c>
      <c r="M63" s="2">
        <v>103.5</v>
      </c>
      <c r="N63" s="10">
        <f t="shared" si="5"/>
        <v>103.39999999999999</v>
      </c>
      <c r="O63" s="2">
        <v>124.5</v>
      </c>
      <c r="P63" s="10">
        <f t="shared" si="6"/>
        <v>123.39999999999999</v>
      </c>
      <c r="Q63" s="2">
        <v>168.6</v>
      </c>
      <c r="R63" s="10">
        <f t="shared" si="7"/>
        <v>160.46666666666667</v>
      </c>
      <c r="S63" s="2">
        <v>116.9</v>
      </c>
      <c r="T63" s="10">
        <f t="shared" si="8"/>
        <v>117.86666666666667</v>
      </c>
      <c r="U63" s="2">
        <v>101.9</v>
      </c>
      <c r="V63" s="10">
        <f t="shared" si="9"/>
        <v>100.96666666666668</v>
      </c>
      <c r="W63" s="2">
        <v>122.9</v>
      </c>
      <c r="X63" s="10">
        <f t="shared" si="10"/>
        <v>123.76666666666665</v>
      </c>
      <c r="Y63" s="2">
        <v>114.8</v>
      </c>
      <c r="Z63" s="10">
        <f t="shared" si="11"/>
        <v>115.26666666666667</v>
      </c>
      <c r="AA63" s="2">
        <v>125.2</v>
      </c>
      <c r="AB63" s="10">
        <f t="shared" si="12"/>
        <v>126</v>
      </c>
      <c r="AC63" s="2">
        <v>126.7</v>
      </c>
      <c r="AD63" s="10">
        <f t="shared" si="13"/>
        <v>125.96666666666665</v>
      </c>
      <c r="AE63" s="2">
        <v>124.3</v>
      </c>
      <c r="AF63" s="10">
        <f t="shared" si="14"/>
        <v>124.8</v>
      </c>
      <c r="AG63" s="2">
        <v>119.2</v>
      </c>
      <c r="AH63" s="10">
        <f t="shared" si="15"/>
        <v>119.7</v>
      </c>
      <c r="AI63" s="2">
        <v>114.5</v>
      </c>
      <c r="AJ63" s="10">
        <f t="shared" si="16"/>
        <v>114.93333333333334</v>
      </c>
      <c r="AK63" s="2">
        <v>118.4</v>
      </c>
      <c r="AL63" s="10">
        <f t="shared" si="17"/>
        <v>118.93333333333334</v>
      </c>
      <c r="AM63" s="2" t="s">
        <v>65</v>
      </c>
      <c r="AN63" s="2">
        <f t="shared" si="18"/>
        <v>116.1</v>
      </c>
      <c r="AO63" s="2">
        <f t="shared" si="19"/>
        <v>116.1</v>
      </c>
      <c r="AP63" s="2">
        <v>116.1</v>
      </c>
      <c r="AQ63" s="2">
        <v>111.8</v>
      </c>
      <c r="AR63" s="10">
        <f t="shared" si="20"/>
        <v>112.13333333333333</v>
      </c>
      <c r="AS63" s="2">
        <v>115.5</v>
      </c>
      <c r="AT63" s="10">
        <f t="shared" si="21"/>
        <v>115.90000000000002</v>
      </c>
      <c r="AU63" s="2">
        <v>112.3</v>
      </c>
      <c r="AV63" s="10">
        <f t="shared" si="22"/>
        <v>112.63333333333333</v>
      </c>
      <c r="AW63" s="2">
        <v>111.2</v>
      </c>
      <c r="AX63" s="10">
        <f t="shared" si="23"/>
        <v>110.63333333333333</v>
      </c>
      <c r="AY63" s="2">
        <v>113.4</v>
      </c>
      <c r="AZ63" s="10">
        <f t="shared" si="24"/>
        <v>113.66666666666667</v>
      </c>
      <c r="BA63" s="2">
        <v>120</v>
      </c>
      <c r="BB63" s="10">
        <f t="shared" si="25"/>
        <v>120.16666666666667</v>
      </c>
      <c r="BC63" s="2">
        <v>110</v>
      </c>
      <c r="BD63" s="10">
        <f t="shared" si="26"/>
        <v>109.89999999999999</v>
      </c>
      <c r="BE63" s="2">
        <v>113.6</v>
      </c>
      <c r="BF63" s="10">
        <f t="shared" si="27"/>
        <v>113.56666666666668</v>
      </c>
      <c r="BG63" s="2">
        <v>119.2</v>
      </c>
      <c r="BH63" s="11">
        <f t="shared" si="28"/>
        <v>119.10000000000001</v>
      </c>
    </row>
    <row r="64" spans="1:60" x14ac:dyDescent="0.3">
      <c r="A64" s="2" t="s">
        <v>35</v>
      </c>
      <c r="B64" s="2">
        <v>2014</v>
      </c>
      <c r="C64" s="2" t="s">
        <v>48</v>
      </c>
      <c r="D64" s="2" t="str">
        <f t="shared" si="0"/>
        <v>2014-September</v>
      </c>
      <c r="E64" s="2">
        <v>122.9</v>
      </c>
      <c r="F64" s="10">
        <f t="shared" si="1"/>
        <v>123.13333333333334</v>
      </c>
      <c r="G64" s="2">
        <v>123.5</v>
      </c>
      <c r="H64" s="10">
        <f t="shared" si="2"/>
        <v>123.66666666666667</v>
      </c>
      <c r="I64" s="2">
        <v>117.3</v>
      </c>
      <c r="J64" s="10">
        <f t="shared" si="3"/>
        <v>118.8</v>
      </c>
      <c r="K64" s="2">
        <v>122.7</v>
      </c>
      <c r="L64" s="10">
        <f t="shared" si="4"/>
        <v>123.36666666666667</v>
      </c>
      <c r="M64" s="2">
        <v>107.9</v>
      </c>
      <c r="N64" s="10">
        <f t="shared" si="5"/>
        <v>107.86666666666667</v>
      </c>
      <c r="O64" s="2">
        <v>127.3</v>
      </c>
      <c r="P64" s="10">
        <f t="shared" si="6"/>
        <v>126.46666666666665</v>
      </c>
      <c r="Q64" s="2">
        <v>162.1</v>
      </c>
      <c r="R64" s="10">
        <f t="shared" si="7"/>
        <v>157.1</v>
      </c>
      <c r="S64" s="2">
        <v>115.6</v>
      </c>
      <c r="T64" s="10">
        <f t="shared" si="8"/>
        <v>116.3</v>
      </c>
      <c r="U64" s="2">
        <v>103.8</v>
      </c>
      <c r="V64" s="10">
        <f t="shared" si="9"/>
        <v>103</v>
      </c>
      <c r="W64" s="2">
        <v>117.6</v>
      </c>
      <c r="X64" s="10">
        <f t="shared" si="10"/>
        <v>118.13333333333333</v>
      </c>
      <c r="Y64" s="2">
        <v>115.8</v>
      </c>
      <c r="Z64" s="10">
        <f t="shared" si="11"/>
        <v>116.09999999999998</v>
      </c>
      <c r="AA64" s="2">
        <v>123.8</v>
      </c>
      <c r="AB64" s="10">
        <f t="shared" si="12"/>
        <v>124.63333333333333</v>
      </c>
      <c r="AC64" s="2">
        <v>125.8</v>
      </c>
      <c r="AD64" s="10">
        <f t="shared" si="13"/>
        <v>125.43333333333332</v>
      </c>
      <c r="AE64" s="2">
        <v>120.8</v>
      </c>
      <c r="AF64" s="10">
        <f t="shared" si="14"/>
        <v>121.33333333333333</v>
      </c>
      <c r="AG64" s="2">
        <v>120.7</v>
      </c>
      <c r="AH64" s="10">
        <f t="shared" si="15"/>
        <v>121.43333333333332</v>
      </c>
      <c r="AI64" s="2">
        <v>117.2</v>
      </c>
      <c r="AJ64" s="10">
        <f t="shared" si="16"/>
        <v>117.90000000000002</v>
      </c>
      <c r="AK64" s="2">
        <v>120.1</v>
      </c>
      <c r="AL64" s="10">
        <f t="shared" si="17"/>
        <v>120.89999999999999</v>
      </c>
      <c r="AM64" s="2" t="s">
        <v>65</v>
      </c>
      <c r="AN64" s="2">
        <f t="shared" si="18"/>
        <v>116.1</v>
      </c>
      <c r="AO64" s="2">
        <f t="shared" si="19"/>
        <v>116.1</v>
      </c>
      <c r="AP64" s="2">
        <v>116.1</v>
      </c>
      <c r="AQ64" s="2">
        <v>114.3</v>
      </c>
      <c r="AR64" s="10">
        <f t="shared" si="20"/>
        <v>114.83333333333333</v>
      </c>
      <c r="AS64" s="2">
        <v>116.1</v>
      </c>
      <c r="AT64" s="10">
        <f t="shared" si="21"/>
        <v>116.7</v>
      </c>
      <c r="AU64" s="2">
        <v>113.7</v>
      </c>
      <c r="AV64" s="10">
        <f t="shared" si="22"/>
        <v>114.26666666666667</v>
      </c>
      <c r="AW64" s="2">
        <v>112</v>
      </c>
      <c r="AX64" s="10">
        <f t="shared" si="23"/>
        <v>111.53333333333335</v>
      </c>
      <c r="AY64" s="2">
        <v>113.1</v>
      </c>
      <c r="AZ64" s="10">
        <f t="shared" si="24"/>
        <v>113.36666666666666</v>
      </c>
      <c r="BA64" s="2">
        <v>118.6</v>
      </c>
      <c r="BB64" s="10">
        <f t="shared" si="25"/>
        <v>118.8</v>
      </c>
      <c r="BC64" s="2">
        <v>109.5</v>
      </c>
      <c r="BD64" s="10">
        <f t="shared" si="26"/>
        <v>109.39999999999999</v>
      </c>
      <c r="BE64" s="2">
        <v>113.7</v>
      </c>
      <c r="BF64" s="10">
        <f t="shared" si="27"/>
        <v>113.80000000000001</v>
      </c>
      <c r="BG64" s="2">
        <v>120.1</v>
      </c>
      <c r="BH64" s="11">
        <f t="shared" si="28"/>
        <v>120.09999999999998</v>
      </c>
    </row>
    <row r="65" spans="1:60" x14ac:dyDescent="0.3">
      <c r="A65" s="2" t="s">
        <v>30</v>
      </c>
      <c r="B65" s="2">
        <v>2014</v>
      </c>
      <c r="C65" s="2" t="s">
        <v>50</v>
      </c>
      <c r="D65" s="2" t="str">
        <f t="shared" si="0"/>
        <v>2014-October</v>
      </c>
      <c r="E65" s="2">
        <v>122.6</v>
      </c>
      <c r="F65" s="10">
        <f t="shared" si="1"/>
        <v>122.56666666666668</v>
      </c>
      <c r="G65" s="2">
        <v>122.5</v>
      </c>
      <c r="H65" s="10">
        <f t="shared" si="2"/>
        <v>122.5</v>
      </c>
      <c r="I65" s="2">
        <v>118.3</v>
      </c>
      <c r="J65" s="10">
        <f t="shared" si="3"/>
        <v>120</v>
      </c>
      <c r="K65" s="2">
        <v>123.2</v>
      </c>
      <c r="L65" s="10">
        <f t="shared" si="4"/>
        <v>123.8</v>
      </c>
      <c r="M65" s="2">
        <v>110.5</v>
      </c>
      <c r="N65" s="10">
        <f t="shared" si="5"/>
        <v>110.39999999999999</v>
      </c>
      <c r="O65" s="2">
        <v>128.9</v>
      </c>
      <c r="P65" s="10">
        <f t="shared" si="6"/>
        <v>128.76666666666668</v>
      </c>
      <c r="Q65" s="2">
        <v>155.30000000000001</v>
      </c>
      <c r="R65" s="10">
        <f t="shared" si="7"/>
        <v>149.20000000000002</v>
      </c>
      <c r="S65" s="2">
        <v>115.5</v>
      </c>
      <c r="T65" s="10">
        <f t="shared" si="8"/>
        <v>116</v>
      </c>
      <c r="U65" s="2">
        <v>104</v>
      </c>
      <c r="V65" s="10">
        <f t="shared" si="9"/>
        <v>103.10000000000001</v>
      </c>
      <c r="W65" s="2">
        <v>115.3</v>
      </c>
      <c r="X65" s="10">
        <f t="shared" si="10"/>
        <v>115.7</v>
      </c>
      <c r="Y65" s="2">
        <v>116.8</v>
      </c>
      <c r="Z65" s="10">
        <f t="shared" si="11"/>
        <v>116.96666666666665</v>
      </c>
      <c r="AA65" s="2">
        <v>123.2</v>
      </c>
      <c r="AB65" s="10">
        <f t="shared" si="12"/>
        <v>124.16666666666667</v>
      </c>
      <c r="AC65" s="2">
        <v>125.1</v>
      </c>
      <c r="AD65" s="10">
        <f t="shared" si="13"/>
        <v>124.43333333333334</v>
      </c>
      <c r="AE65" s="2">
        <v>120</v>
      </c>
      <c r="AF65" s="10">
        <f t="shared" si="14"/>
        <v>120.83333333333333</v>
      </c>
      <c r="AG65" s="2">
        <v>122.7</v>
      </c>
      <c r="AH65" s="10">
        <f t="shared" si="15"/>
        <v>123.26666666666667</v>
      </c>
      <c r="AI65" s="2">
        <v>120.3</v>
      </c>
      <c r="AJ65" s="10">
        <f t="shared" si="16"/>
        <v>120.46666666666665</v>
      </c>
      <c r="AK65" s="2">
        <v>122.3</v>
      </c>
      <c r="AL65" s="10">
        <f t="shared" si="17"/>
        <v>122.83333333333333</v>
      </c>
      <c r="AM65" s="2" t="s">
        <v>32</v>
      </c>
      <c r="AN65" s="2" t="e">
        <f t="shared" si="18"/>
        <v>#VALUE!</v>
      </c>
      <c r="AO65" s="2">
        <f t="shared" si="19"/>
        <v>116.7</v>
      </c>
      <c r="AP65" s="2">
        <v>116.7</v>
      </c>
      <c r="AQ65" s="2">
        <v>116.4</v>
      </c>
      <c r="AR65" s="10">
        <f t="shared" si="20"/>
        <v>117.03333333333335</v>
      </c>
      <c r="AS65" s="2">
        <v>117.5</v>
      </c>
      <c r="AT65" s="10">
        <f t="shared" si="21"/>
        <v>117.93333333333334</v>
      </c>
      <c r="AU65" s="2">
        <v>115.3</v>
      </c>
      <c r="AV65" s="10">
        <f t="shared" si="22"/>
        <v>115.8</v>
      </c>
      <c r="AW65" s="2">
        <v>112.6</v>
      </c>
      <c r="AX65" s="10">
        <f t="shared" si="23"/>
        <v>112.03333333333335</v>
      </c>
      <c r="AY65" s="2">
        <v>113</v>
      </c>
      <c r="AZ65" s="10">
        <f t="shared" si="24"/>
        <v>113.2</v>
      </c>
      <c r="BA65" s="2">
        <v>116.9</v>
      </c>
      <c r="BB65" s="10">
        <f t="shared" si="25"/>
        <v>117.26666666666667</v>
      </c>
      <c r="BC65" s="2">
        <v>109.3</v>
      </c>
      <c r="BD65" s="10">
        <f t="shared" si="26"/>
        <v>109.16666666666667</v>
      </c>
      <c r="BE65" s="2">
        <v>114</v>
      </c>
      <c r="BF65" s="10">
        <f t="shared" si="27"/>
        <v>114.10000000000001</v>
      </c>
      <c r="BG65" s="2">
        <v>121</v>
      </c>
      <c r="BH65" s="11">
        <f t="shared" si="28"/>
        <v>120.8</v>
      </c>
    </row>
    <row r="66" spans="1:60" x14ac:dyDescent="0.3">
      <c r="A66" s="2" t="s">
        <v>33</v>
      </c>
      <c r="B66" s="2">
        <v>2014</v>
      </c>
      <c r="C66" s="2" t="s">
        <v>50</v>
      </c>
      <c r="D66" s="2" t="str">
        <f t="shared" si="0"/>
        <v>2014-October</v>
      </c>
      <c r="E66" s="2">
        <v>124.6</v>
      </c>
      <c r="F66" s="10">
        <f t="shared" si="1"/>
        <v>124.36666666666667</v>
      </c>
      <c r="G66" s="2">
        <v>126.1</v>
      </c>
      <c r="H66" s="10">
        <f t="shared" si="2"/>
        <v>125.46666666666665</v>
      </c>
      <c r="I66" s="2">
        <v>117.8</v>
      </c>
      <c r="J66" s="10">
        <f t="shared" si="3"/>
        <v>122.26666666666667</v>
      </c>
      <c r="K66" s="2">
        <v>123.1</v>
      </c>
      <c r="L66" s="10">
        <f t="shared" si="4"/>
        <v>124.2</v>
      </c>
      <c r="M66" s="2">
        <v>103.5</v>
      </c>
      <c r="N66" s="10">
        <f t="shared" si="5"/>
        <v>103.23333333333333</v>
      </c>
      <c r="O66" s="2">
        <v>123.5</v>
      </c>
      <c r="P66" s="10">
        <f t="shared" si="6"/>
        <v>122.66666666666667</v>
      </c>
      <c r="Q66" s="2">
        <v>159.6</v>
      </c>
      <c r="R66" s="10">
        <f t="shared" si="7"/>
        <v>151.26666666666665</v>
      </c>
      <c r="S66" s="2">
        <v>117.4</v>
      </c>
      <c r="T66" s="10">
        <f t="shared" si="8"/>
        <v>118.93333333333332</v>
      </c>
      <c r="U66" s="2">
        <v>101.2</v>
      </c>
      <c r="V66" s="10">
        <f t="shared" si="9"/>
        <v>99.600000000000009</v>
      </c>
      <c r="W66" s="2">
        <v>123.8</v>
      </c>
      <c r="X66" s="10">
        <f t="shared" si="10"/>
        <v>124.59999999999998</v>
      </c>
      <c r="Y66" s="2">
        <v>115.2</v>
      </c>
      <c r="Z66" s="10">
        <f t="shared" si="11"/>
        <v>115.7</v>
      </c>
      <c r="AA66" s="2">
        <v>125.9</v>
      </c>
      <c r="AB66" s="10">
        <f t="shared" si="12"/>
        <v>126.8</v>
      </c>
      <c r="AC66" s="2">
        <v>125.8</v>
      </c>
      <c r="AD66" s="10">
        <f t="shared" si="13"/>
        <v>125.06666666666666</v>
      </c>
      <c r="AE66" s="2">
        <v>124.3</v>
      </c>
      <c r="AF66" s="10">
        <f t="shared" si="14"/>
        <v>125.5</v>
      </c>
      <c r="AG66" s="2">
        <v>119.6</v>
      </c>
      <c r="AH66" s="10">
        <f t="shared" si="15"/>
        <v>120.19999999999999</v>
      </c>
      <c r="AI66" s="2">
        <v>114.9</v>
      </c>
      <c r="AJ66" s="10">
        <f t="shared" si="16"/>
        <v>115.36666666666667</v>
      </c>
      <c r="AK66" s="2">
        <v>118.9</v>
      </c>
      <c r="AL66" s="10">
        <f t="shared" si="17"/>
        <v>119.46666666666665</v>
      </c>
      <c r="AM66" s="2" t="s">
        <v>66</v>
      </c>
      <c r="AN66" s="2">
        <f t="shared" si="18"/>
        <v>116.7</v>
      </c>
      <c r="AO66" s="2">
        <f t="shared" si="19"/>
        <v>116.7</v>
      </c>
      <c r="AP66" s="2">
        <v>116.7</v>
      </c>
      <c r="AQ66" s="2">
        <v>112</v>
      </c>
      <c r="AR66" s="10">
        <f t="shared" si="20"/>
        <v>112.53333333333335</v>
      </c>
      <c r="AS66" s="2">
        <v>115.8</v>
      </c>
      <c r="AT66" s="10">
        <f t="shared" si="21"/>
        <v>116.33333333333333</v>
      </c>
      <c r="AU66" s="2">
        <v>112.6</v>
      </c>
      <c r="AV66" s="10">
        <f t="shared" si="22"/>
        <v>112.93333333333334</v>
      </c>
      <c r="AW66" s="2">
        <v>111</v>
      </c>
      <c r="AX66" s="10">
        <f t="shared" si="23"/>
        <v>109.83333333333333</v>
      </c>
      <c r="AY66" s="2">
        <v>113.6</v>
      </c>
      <c r="AZ66" s="10">
        <f t="shared" si="24"/>
        <v>113.96666666666665</v>
      </c>
      <c r="BA66" s="2">
        <v>120.2</v>
      </c>
      <c r="BB66" s="10">
        <f t="shared" si="25"/>
        <v>120.39999999999999</v>
      </c>
      <c r="BC66" s="2">
        <v>110.1</v>
      </c>
      <c r="BD66" s="10">
        <f t="shared" si="26"/>
        <v>110.03333333333335</v>
      </c>
      <c r="BE66" s="2">
        <v>113.7</v>
      </c>
      <c r="BF66" s="10">
        <f t="shared" si="27"/>
        <v>113.5</v>
      </c>
      <c r="BG66" s="2">
        <v>119.1</v>
      </c>
      <c r="BH66" s="11">
        <f t="shared" si="28"/>
        <v>118.83333333333333</v>
      </c>
    </row>
    <row r="67" spans="1:60" x14ac:dyDescent="0.3">
      <c r="A67" s="2" t="s">
        <v>35</v>
      </c>
      <c r="B67" s="2">
        <v>2014</v>
      </c>
      <c r="C67" s="2" t="s">
        <v>50</v>
      </c>
      <c r="D67" s="2" t="str">
        <f t="shared" ref="D67:D130" si="29">_xlfn.CONCAT(B67,"-",C67)</f>
        <v>2014-October</v>
      </c>
      <c r="E67" s="2">
        <v>123.2</v>
      </c>
      <c r="F67" s="10">
        <f t="shared" ref="F67:F130" si="30">AVERAGE(E67,E70,E73)</f>
        <v>123.13333333333333</v>
      </c>
      <c r="G67" s="2">
        <v>123.8</v>
      </c>
      <c r="H67" s="10">
        <f t="shared" ref="H67:H130" si="31">AVERAGE(G67,G70,G73)</f>
        <v>123.56666666666666</v>
      </c>
      <c r="I67" s="2">
        <v>118.1</v>
      </c>
      <c r="J67" s="10">
        <f t="shared" ref="J67:J130" si="32">AVERAGE(I67,I70,I73)</f>
        <v>120.86666666666667</v>
      </c>
      <c r="K67" s="2">
        <v>123.2</v>
      </c>
      <c r="L67" s="10">
        <f t="shared" ref="L67:L130" si="33">AVERAGE(K67,K70,K73)</f>
        <v>123.96666666666665</v>
      </c>
      <c r="M67" s="2">
        <v>107.9</v>
      </c>
      <c r="N67" s="10">
        <f t="shared" ref="N67:N130" si="34">AVERAGE(M67,M70,M73)</f>
        <v>107.76666666666665</v>
      </c>
      <c r="O67" s="2">
        <v>126.4</v>
      </c>
      <c r="P67" s="10">
        <f t="shared" ref="P67:P130" si="35">AVERAGE(O67,O70,O73)</f>
        <v>125.93333333333334</v>
      </c>
      <c r="Q67" s="2">
        <v>156.80000000000001</v>
      </c>
      <c r="R67" s="10">
        <f t="shared" ref="R67:R130" si="36">AVERAGE(Q67,Q70,Q73)</f>
        <v>149.9</v>
      </c>
      <c r="S67" s="2">
        <v>116.1</v>
      </c>
      <c r="T67" s="10">
        <f t="shared" ref="T67:T130" si="37">AVERAGE(S67,S70,S73)</f>
        <v>116.96666666666665</v>
      </c>
      <c r="U67" s="2">
        <v>103.1</v>
      </c>
      <c r="V67" s="10">
        <f t="shared" ref="V67:V130" si="38">AVERAGE(U67,U70,U73)</f>
        <v>101.93333333333332</v>
      </c>
      <c r="W67" s="2">
        <v>118.1</v>
      </c>
      <c r="X67" s="10">
        <f t="shared" ref="X67:X130" si="39">AVERAGE(W67,W70,W73)</f>
        <v>118.63333333333333</v>
      </c>
      <c r="Y67" s="2">
        <v>116.1</v>
      </c>
      <c r="Z67" s="10">
        <f t="shared" ref="Z67:Z130" si="40">AVERAGE(Y67,Y70,Y73)</f>
        <v>116.43333333333334</v>
      </c>
      <c r="AA67" s="2">
        <v>124.5</v>
      </c>
      <c r="AB67" s="10">
        <f t="shared" ref="AB67:AB130" si="41">AVERAGE(AA67,AA70,AA73)</f>
        <v>125.39999999999999</v>
      </c>
      <c r="AC67" s="2">
        <v>125.4</v>
      </c>
      <c r="AD67" s="10">
        <f t="shared" ref="AD67:AD130" si="42">AVERAGE(AC67,AC70,AC73)</f>
        <v>124.7</v>
      </c>
      <c r="AE67" s="2">
        <v>121.1</v>
      </c>
      <c r="AF67" s="10">
        <f t="shared" ref="AF67:AF130" si="43">AVERAGE(AE67,AE70,AE73)</f>
        <v>122.06666666666666</v>
      </c>
      <c r="AG67" s="2">
        <v>121.5</v>
      </c>
      <c r="AH67" s="10">
        <f t="shared" ref="AH67:AH130" si="44">AVERAGE(AG67,AG70,AG73)</f>
        <v>122.06666666666666</v>
      </c>
      <c r="AI67" s="2">
        <v>118.1</v>
      </c>
      <c r="AJ67" s="10">
        <f t="shared" ref="AJ67:AJ130" si="45">AVERAGE(AI67,AI70,AI73)</f>
        <v>118.36666666666667</v>
      </c>
      <c r="AK67" s="2">
        <v>121</v>
      </c>
      <c r="AL67" s="10">
        <f t="shared" ref="AL67:AL130" si="46">AVERAGE(AK67,AK70,AK73)</f>
        <v>121.53333333333335</v>
      </c>
      <c r="AM67" s="2" t="s">
        <v>66</v>
      </c>
      <c r="AN67" s="2">
        <f t="shared" ref="AN67:AN130" si="47">_xlfn.NUMBERVALUE(AM:AM)</f>
        <v>116.7</v>
      </c>
      <c r="AO67" s="2">
        <f t="shared" ref="AO67:AO130" si="48">VALUE(IF(AM67="NA",AVERAGE(AN68:AN69),AM67))</f>
        <v>116.7</v>
      </c>
      <c r="AP67" s="2">
        <v>116.7</v>
      </c>
      <c r="AQ67" s="2">
        <v>114.7</v>
      </c>
      <c r="AR67" s="10">
        <f t="shared" ref="AR67:AR130" si="49">AVERAGE(AQ67,AQ70,AQ73)</f>
        <v>115.3</v>
      </c>
      <c r="AS67" s="2">
        <v>116.7</v>
      </c>
      <c r="AT67" s="10">
        <f t="shared" ref="AT67:AT130" si="50">AVERAGE(AS67,AS70,AS73)</f>
        <v>117.16666666666667</v>
      </c>
      <c r="AU67" s="2">
        <v>114.3</v>
      </c>
      <c r="AV67" s="10">
        <f t="shared" ref="AV67:AV130" si="51">AVERAGE(AU67,AU70,AU73)</f>
        <v>114.73333333333333</v>
      </c>
      <c r="AW67" s="2">
        <v>111.8</v>
      </c>
      <c r="AX67" s="10">
        <f t="shared" ref="AX67:AX130" si="52">AVERAGE(AW67,AW70,AW73)</f>
        <v>110.89999999999999</v>
      </c>
      <c r="AY67" s="2">
        <v>113.3</v>
      </c>
      <c r="AZ67" s="10">
        <f t="shared" ref="AZ67:AZ130" si="53">AVERAGE(AY67,AY70,AY73)</f>
        <v>113.63333333333333</v>
      </c>
      <c r="BA67" s="2">
        <v>118.8</v>
      </c>
      <c r="BB67" s="10">
        <f t="shared" ref="BB67:BB130" si="54">AVERAGE(BA67,BA70,BA73)</f>
        <v>119.10000000000001</v>
      </c>
      <c r="BC67" s="2">
        <v>109.6</v>
      </c>
      <c r="BD67" s="10">
        <f t="shared" ref="BD67:BD130" si="55">AVERAGE(BC67,BC70,BC73)</f>
        <v>109.5</v>
      </c>
      <c r="BE67" s="2">
        <v>113.9</v>
      </c>
      <c r="BF67" s="10">
        <f t="shared" ref="BF67:BF130" si="56">AVERAGE(BE67,BE70,BE73)</f>
        <v>113.83333333333333</v>
      </c>
      <c r="BG67" s="2">
        <v>120.1</v>
      </c>
      <c r="BH67" s="11">
        <f t="shared" ref="BH67:BH130" si="57">AVERAGE(BG67,BG70,BG73)</f>
        <v>119.86666666666667</v>
      </c>
    </row>
    <row r="68" spans="1:60" x14ac:dyDescent="0.3">
      <c r="A68" s="2" t="s">
        <v>30</v>
      </c>
      <c r="B68" s="2">
        <v>2014</v>
      </c>
      <c r="C68" s="2" t="s">
        <v>53</v>
      </c>
      <c r="D68" s="2" t="str">
        <f t="shared" si="29"/>
        <v>2014-November</v>
      </c>
      <c r="E68" s="2">
        <v>122.7</v>
      </c>
      <c r="F68" s="10">
        <f t="shared" si="30"/>
        <v>122.73333333333335</v>
      </c>
      <c r="G68" s="2">
        <v>122.6</v>
      </c>
      <c r="H68" s="10">
        <f t="shared" si="31"/>
        <v>122.7</v>
      </c>
      <c r="I68" s="2">
        <v>119.9</v>
      </c>
      <c r="J68" s="10">
        <f t="shared" si="32"/>
        <v>121.26666666666665</v>
      </c>
      <c r="K68" s="2">
        <v>124</v>
      </c>
      <c r="L68" s="10">
        <f t="shared" si="33"/>
        <v>124.36666666666667</v>
      </c>
      <c r="M68" s="2">
        <v>110.5</v>
      </c>
      <c r="N68" s="10">
        <f t="shared" si="34"/>
        <v>110.56666666666666</v>
      </c>
      <c r="O68" s="2">
        <v>128.80000000000001</v>
      </c>
      <c r="P68" s="10">
        <f t="shared" si="35"/>
        <v>129.26666666666665</v>
      </c>
      <c r="Q68" s="2">
        <v>152</v>
      </c>
      <c r="R68" s="10">
        <f t="shared" si="36"/>
        <v>141.53333333333333</v>
      </c>
      <c r="S68" s="2">
        <v>116.2</v>
      </c>
      <c r="T68" s="10">
        <f t="shared" si="37"/>
        <v>116.56666666666666</v>
      </c>
      <c r="U68" s="2">
        <v>103.3</v>
      </c>
      <c r="V68" s="10">
        <f t="shared" si="38"/>
        <v>101.93333333333334</v>
      </c>
      <c r="W68" s="2">
        <v>115.8</v>
      </c>
      <c r="X68" s="10">
        <f t="shared" si="39"/>
        <v>116.33333333333333</v>
      </c>
      <c r="Y68" s="2">
        <v>116.8</v>
      </c>
      <c r="Z68" s="10">
        <f t="shared" si="40"/>
        <v>117.33333333333333</v>
      </c>
      <c r="AA68" s="2">
        <v>124.5</v>
      </c>
      <c r="AB68" s="10">
        <f t="shared" si="41"/>
        <v>124.96666666666665</v>
      </c>
      <c r="AC68" s="2">
        <v>124.9</v>
      </c>
      <c r="AD68" s="10">
        <f t="shared" si="42"/>
        <v>123.66666666666667</v>
      </c>
      <c r="AE68" s="2">
        <v>120.8</v>
      </c>
      <c r="AF68" s="10">
        <f t="shared" si="43"/>
        <v>121.73333333333333</v>
      </c>
      <c r="AG68" s="2">
        <v>123.3</v>
      </c>
      <c r="AH68" s="10">
        <f t="shared" si="44"/>
        <v>123.83333333333333</v>
      </c>
      <c r="AI68" s="2">
        <v>120.5</v>
      </c>
      <c r="AJ68" s="10">
        <f t="shared" si="45"/>
        <v>120.89999999999999</v>
      </c>
      <c r="AK68" s="2">
        <v>122.9</v>
      </c>
      <c r="AL68" s="10">
        <f t="shared" si="46"/>
        <v>123.39999999999999</v>
      </c>
      <c r="AM68" s="2" t="s">
        <v>32</v>
      </c>
      <c r="AN68" s="2" t="e">
        <f t="shared" si="47"/>
        <v>#VALUE!</v>
      </c>
      <c r="AO68" s="2">
        <f t="shared" si="48"/>
        <v>117.1</v>
      </c>
      <c r="AP68" s="2">
        <v>117.1</v>
      </c>
      <c r="AQ68" s="2">
        <v>117.3</v>
      </c>
      <c r="AR68" s="10">
        <f t="shared" si="49"/>
        <v>117.7</v>
      </c>
      <c r="AS68" s="2">
        <v>118.1</v>
      </c>
      <c r="AT68" s="10">
        <f t="shared" si="50"/>
        <v>118.40000000000002</v>
      </c>
      <c r="AU68" s="2">
        <v>115.9</v>
      </c>
      <c r="AV68" s="10">
        <f t="shared" si="51"/>
        <v>116.23333333333335</v>
      </c>
      <c r="AW68" s="2">
        <v>112</v>
      </c>
      <c r="AX68" s="10">
        <f t="shared" si="52"/>
        <v>111.5</v>
      </c>
      <c r="AY68" s="2">
        <v>113.3</v>
      </c>
      <c r="AZ68" s="10">
        <f t="shared" si="53"/>
        <v>113.53333333333335</v>
      </c>
      <c r="BA68" s="2">
        <v>117.2</v>
      </c>
      <c r="BB68" s="10">
        <f t="shared" si="54"/>
        <v>117.7</v>
      </c>
      <c r="BC68" s="2">
        <v>108.8</v>
      </c>
      <c r="BD68" s="10">
        <f t="shared" si="55"/>
        <v>109.46666666666665</v>
      </c>
      <c r="BE68" s="2">
        <v>114.1</v>
      </c>
      <c r="BF68" s="10">
        <f t="shared" si="56"/>
        <v>114.26666666666667</v>
      </c>
      <c r="BG68" s="2">
        <v>121.1</v>
      </c>
      <c r="BH68" s="11">
        <f t="shared" si="57"/>
        <v>120.56666666666666</v>
      </c>
    </row>
    <row r="69" spans="1:60" x14ac:dyDescent="0.3">
      <c r="A69" s="2" t="s">
        <v>33</v>
      </c>
      <c r="B69" s="2">
        <v>2014</v>
      </c>
      <c r="C69" s="2" t="s">
        <v>53</v>
      </c>
      <c r="D69" s="2" t="str">
        <f t="shared" si="29"/>
        <v>2014-November</v>
      </c>
      <c r="E69" s="2">
        <v>124.5</v>
      </c>
      <c r="F69" s="10">
        <f t="shared" si="30"/>
        <v>124.16666666666667</v>
      </c>
      <c r="G69" s="2">
        <v>125.6</v>
      </c>
      <c r="H69" s="10">
        <f t="shared" si="31"/>
        <v>125.26666666666667</v>
      </c>
      <c r="I69" s="2">
        <v>122.7</v>
      </c>
      <c r="J69" s="10">
        <f t="shared" si="32"/>
        <v>125.2</v>
      </c>
      <c r="K69" s="2">
        <v>124.6</v>
      </c>
      <c r="L69" s="10">
        <f t="shared" si="33"/>
        <v>124.89999999999999</v>
      </c>
      <c r="M69" s="2">
        <v>103.2</v>
      </c>
      <c r="N69" s="10">
        <f t="shared" si="34"/>
        <v>103.5</v>
      </c>
      <c r="O69" s="2">
        <v>122.2</v>
      </c>
      <c r="P69" s="10">
        <f t="shared" si="35"/>
        <v>121.93333333333334</v>
      </c>
      <c r="Q69" s="2">
        <v>153.19999999999999</v>
      </c>
      <c r="R69" s="10">
        <f t="shared" si="36"/>
        <v>142.86666666666667</v>
      </c>
      <c r="S69" s="2">
        <v>119.3</v>
      </c>
      <c r="T69" s="10">
        <f t="shared" si="37"/>
        <v>120.76666666666665</v>
      </c>
      <c r="U69" s="2">
        <v>99.8</v>
      </c>
      <c r="V69" s="10">
        <f t="shared" si="38"/>
        <v>97.899999999999991</v>
      </c>
      <c r="W69" s="2">
        <v>124.6</v>
      </c>
      <c r="X69" s="10">
        <f t="shared" si="39"/>
        <v>125.53333333333335</v>
      </c>
      <c r="Y69" s="2">
        <v>115.8</v>
      </c>
      <c r="Z69" s="10">
        <f t="shared" si="40"/>
        <v>116.13333333333333</v>
      </c>
      <c r="AA69" s="2">
        <v>126.9</v>
      </c>
      <c r="AB69" s="10">
        <f t="shared" si="41"/>
        <v>127.5</v>
      </c>
      <c r="AC69" s="2">
        <v>125.4</v>
      </c>
      <c r="AD69" s="10">
        <f t="shared" si="42"/>
        <v>124.3</v>
      </c>
      <c r="AE69" s="2">
        <v>125.8</v>
      </c>
      <c r="AF69" s="10">
        <f t="shared" si="43"/>
        <v>126.53333333333335</v>
      </c>
      <c r="AG69" s="2">
        <v>120.3</v>
      </c>
      <c r="AH69" s="10">
        <f t="shared" si="44"/>
        <v>120.66666666666667</v>
      </c>
      <c r="AI69" s="2">
        <v>115.4</v>
      </c>
      <c r="AJ69" s="10">
        <f t="shared" si="45"/>
        <v>115.76666666666665</v>
      </c>
      <c r="AK69" s="2">
        <v>119.5</v>
      </c>
      <c r="AL69" s="10">
        <f t="shared" si="46"/>
        <v>119.89999999999999</v>
      </c>
      <c r="AM69" s="2" t="s">
        <v>67</v>
      </c>
      <c r="AN69" s="2">
        <f t="shared" si="47"/>
        <v>117.1</v>
      </c>
      <c r="AO69" s="2">
        <f t="shared" si="48"/>
        <v>117.1</v>
      </c>
      <c r="AP69" s="2">
        <v>117.1</v>
      </c>
      <c r="AQ69" s="2">
        <v>112.6</v>
      </c>
      <c r="AR69" s="10">
        <f t="shared" si="49"/>
        <v>113</v>
      </c>
      <c r="AS69" s="2">
        <v>116.4</v>
      </c>
      <c r="AT69" s="10">
        <f t="shared" si="50"/>
        <v>116.8</v>
      </c>
      <c r="AU69" s="2">
        <v>113</v>
      </c>
      <c r="AV69" s="10">
        <f t="shared" si="51"/>
        <v>113.3</v>
      </c>
      <c r="AW69" s="2">
        <v>109.7</v>
      </c>
      <c r="AX69" s="10">
        <f t="shared" si="52"/>
        <v>108.8</v>
      </c>
      <c r="AY69" s="2">
        <v>114</v>
      </c>
      <c r="AZ69" s="10">
        <f t="shared" si="53"/>
        <v>114.3</v>
      </c>
      <c r="BA69" s="2">
        <v>120.3</v>
      </c>
      <c r="BB69" s="10">
        <f t="shared" si="54"/>
        <v>120.60000000000001</v>
      </c>
      <c r="BC69" s="2">
        <v>109.6</v>
      </c>
      <c r="BD69" s="10">
        <f t="shared" si="55"/>
        <v>110.46666666666665</v>
      </c>
      <c r="BE69" s="2">
        <v>113.4</v>
      </c>
      <c r="BF69" s="10">
        <f t="shared" si="56"/>
        <v>113.40000000000002</v>
      </c>
      <c r="BG69" s="2">
        <v>119</v>
      </c>
      <c r="BH69" s="11">
        <f t="shared" si="57"/>
        <v>118.63333333333333</v>
      </c>
    </row>
    <row r="70" spans="1:60" x14ac:dyDescent="0.3">
      <c r="A70" s="2" t="s">
        <v>35</v>
      </c>
      <c r="B70" s="2">
        <v>2014</v>
      </c>
      <c r="C70" s="2" t="s">
        <v>53</v>
      </c>
      <c r="D70" s="2" t="str">
        <f t="shared" si="29"/>
        <v>2014-November</v>
      </c>
      <c r="E70" s="2">
        <v>123.3</v>
      </c>
      <c r="F70" s="10">
        <f t="shared" si="30"/>
        <v>123.2</v>
      </c>
      <c r="G70" s="2">
        <v>123.7</v>
      </c>
      <c r="H70" s="10">
        <f t="shared" si="31"/>
        <v>123.60000000000001</v>
      </c>
      <c r="I70" s="2">
        <v>121</v>
      </c>
      <c r="J70" s="10">
        <f t="shared" si="32"/>
        <v>122.76666666666667</v>
      </c>
      <c r="K70" s="2">
        <v>124.2</v>
      </c>
      <c r="L70" s="10">
        <f t="shared" si="33"/>
        <v>124.56666666666666</v>
      </c>
      <c r="M70" s="2">
        <v>107.8</v>
      </c>
      <c r="N70" s="10">
        <f t="shared" si="34"/>
        <v>107.96666666666665</v>
      </c>
      <c r="O70" s="2">
        <v>125.7</v>
      </c>
      <c r="P70" s="10">
        <f t="shared" si="35"/>
        <v>125.86666666666667</v>
      </c>
      <c r="Q70" s="2">
        <v>152.4</v>
      </c>
      <c r="R70" s="10">
        <f t="shared" si="36"/>
        <v>141.96666666666667</v>
      </c>
      <c r="S70" s="2">
        <v>117.2</v>
      </c>
      <c r="T70" s="10">
        <f t="shared" si="37"/>
        <v>117.96666666666665</v>
      </c>
      <c r="U70" s="2">
        <v>102.1</v>
      </c>
      <c r="V70" s="10">
        <f t="shared" si="38"/>
        <v>100.56666666666666</v>
      </c>
      <c r="W70" s="2">
        <v>118.7</v>
      </c>
      <c r="X70" s="10">
        <f t="shared" si="39"/>
        <v>119.36666666666667</v>
      </c>
      <c r="Y70" s="2">
        <v>116.4</v>
      </c>
      <c r="Z70" s="10">
        <f t="shared" si="40"/>
        <v>116.83333333333333</v>
      </c>
      <c r="AA70" s="2">
        <v>125.6</v>
      </c>
      <c r="AB70" s="10">
        <f t="shared" si="41"/>
        <v>126.13333333333333</v>
      </c>
      <c r="AC70" s="2">
        <v>125.1</v>
      </c>
      <c r="AD70" s="10">
        <f t="shared" si="42"/>
        <v>123.93333333333332</v>
      </c>
      <c r="AE70" s="2">
        <v>122.1</v>
      </c>
      <c r="AF70" s="10">
        <f t="shared" si="43"/>
        <v>123.03333333333335</v>
      </c>
      <c r="AG70" s="2">
        <v>122.1</v>
      </c>
      <c r="AH70" s="10">
        <f t="shared" si="44"/>
        <v>122.59999999999998</v>
      </c>
      <c r="AI70" s="2">
        <v>118.4</v>
      </c>
      <c r="AJ70" s="10">
        <f t="shared" si="45"/>
        <v>118.76666666666667</v>
      </c>
      <c r="AK70" s="2">
        <v>121.6</v>
      </c>
      <c r="AL70" s="10">
        <f t="shared" si="46"/>
        <v>122.03333333333335</v>
      </c>
      <c r="AM70" s="2" t="s">
        <v>67</v>
      </c>
      <c r="AN70" s="2">
        <f t="shared" si="47"/>
        <v>117.1</v>
      </c>
      <c r="AO70" s="2">
        <f t="shared" si="48"/>
        <v>117.1</v>
      </c>
      <c r="AP70" s="2">
        <v>117.1</v>
      </c>
      <c r="AQ70" s="2">
        <v>115.5</v>
      </c>
      <c r="AR70" s="10">
        <f t="shared" si="49"/>
        <v>115.89999999999999</v>
      </c>
      <c r="AS70" s="2">
        <v>117.3</v>
      </c>
      <c r="AT70" s="10">
        <f t="shared" si="50"/>
        <v>117.63333333333333</v>
      </c>
      <c r="AU70" s="2">
        <v>114.8</v>
      </c>
      <c r="AV70" s="10">
        <f t="shared" si="51"/>
        <v>115.13333333333333</v>
      </c>
      <c r="AW70" s="2">
        <v>110.8</v>
      </c>
      <c r="AX70" s="10">
        <f t="shared" si="52"/>
        <v>110.09999999999998</v>
      </c>
      <c r="AY70" s="2">
        <v>113.7</v>
      </c>
      <c r="AZ70" s="10">
        <f t="shared" si="53"/>
        <v>113.96666666666668</v>
      </c>
      <c r="BA70" s="2">
        <v>119</v>
      </c>
      <c r="BB70" s="10">
        <f t="shared" si="54"/>
        <v>119.39999999999999</v>
      </c>
      <c r="BC70" s="2">
        <v>109.1</v>
      </c>
      <c r="BD70" s="10">
        <f t="shared" si="55"/>
        <v>109.86666666666666</v>
      </c>
      <c r="BE70" s="2">
        <v>113.8</v>
      </c>
      <c r="BF70" s="10">
        <f t="shared" si="56"/>
        <v>113.86666666666667</v>
      </c>
      <c r="BG70" s="2">
        <v>120.1</v>
      </c>
      <c r="BH70" s="11">
        <f t="shared" si="57"/>
        <v>119.66666666666667</v>
      </c>
    </row>
    <row r="71" spans="1:60" x14ac:dyDescent="0.3">
      <c r="A71" s="2" t="s">
        <v>30</v>
      </c>
      <c r="B71" s="2">
        <v>2014</v>
      </c>
      <c r="C71" s="2" t="s">
        <v>55</v>
      </c>
      <c r="D71" s="2" t="str">
        <f t="shared" si="29"/>
        <v>2014-December</v>
      </c>
      <c r="E71" s="2">
        <v>122.4</v>
      </c>
      <c r="F71" s="10">
        <f t="shared" si="30"/>
        <v>122.96666666666665</v>
      </c>
      <c r="G71" s="2">
        <v>122.4</v>
      </c>
      <c r="H71" s="10">
        <f t="shared" si="31"/>
        <v>123.3</v>
      </c>
      <c r="I71" s="2">
        <v>121.8</v>
      </c>
      <c r="J71" s="10">
        <f t="shared" si="32"/>
        <v>122</v>
      </c>
      <c r="K71" s="2">
        <v>124.2</v>
      </c>
      <c r="L71" s="10">
        <f t="shared" si="33"/>
        <v>124.96666666666668</v>
      </c>
      <c r="M71" s="2">
        <v>110.2</v>
      </c>
      <c r="N71" s="10">
        <f t="shared" si="34"/>
        <v>110.89999999999999</v>
      </c>
      <c r="O71" s="2">
        <v>128.6</v>
      </c>
      <c r="P71" s="10">
        <f t="shared" si="35"/>
        <v>129.46666666666667</v>
      </c>
      <c r="Q71" s="2">
        <v>140.30000000000001</v>
      </c>
      <c r="R71" s="10">
        <f t="shared" si="36"/>
        <v>133.6</v>
      </c>
      <c r="S71" s="2">
        <v>116.3</v>
      </c>
      <c r="T71" s="10">
        <f t="shared" si="37"/>
        <v>117.43333333333334</v>
      </c>
      <c r="U71" s="2">
        <v>102</v>
      </c>
      <c r="V71" s="10">
        <f t="shared" si="38"/>
        <v>100.83333333333333</v>
      </c>
      <c r="W71" s="2">
        <v>116</v>
      </c>
      <c r="X71" s="10">
        <f t="shared" si="39"/>
        <v>117.26666666666665</v>
      </c>
      <c r="Y71" s="2">
        <v>117.3</v>
      </c>
      <c r="Z71" s="10">
        <f t="shared" si="40"/>
        <v>118</v>
      </c>
      <c r="AA71" s="2">
        <v>124.8</v>
      </c>
      <c r="AB71" s="10">
        <f t="shared" si="41"/>
        <v>125.73333333333333</v>
      </c>
      <c r="AC71" s="2">
        <v>123.3</v>
      </c>
      <c r="AD71" s="10">
        <f t="shared" si="42"/>
        <v>122.96666666666665</v>
      </c>
      <c r="AE71" s="2">
        <v>121.7</v>
      </c>
      <c r="AF71" s="10">
        <f t="shared" si="43"/>
        <v>122.86666666666667</v>
      </c>
      <c r="AG71" s="2">
        <v>123.8</v>
      </c>
      <c r="AH71" s="10">
        <f t="shared" si="44"/>
        <v>124.53333333333335</v>
      </c>
      <c r="AI71" s="2">
        <v>120.6</v>
      </c>
      <c r="AJ71" s="10">
        <f t="shared" si="45"/>
        <v>121.63333333333333</v>
      </c>
      <c r="AK71" s="2">
        <v>123.3</v>
      </c>
      <c r="AL71" s="10">
        <f t="shared" si="46"/>
        <v>124.10000000000001</v>
      </c>
      <c r="AM71" s="2" t="s">
        <v>32</v>
      </c>
      <c r="AN71" s="2" t="e">
        <f t="shared" si="47"/>
        <v>#VALUE!</v>
      </c>
      <c r="AO71" s="2">
        <f t="shared" si="48"/>
        <v>116.5</v>
      </c>
      <c r="AP71" s="2">
        <v>116.5</v>
      </c>
      <c r="AQ71" s="2">
        <v>117.4</v>
      </c>
      <c r="AR71" s="10">
        <f t="shared" si="49"/>
        <v>118.60000000000001</v>
      </c>
      <c r="AS71" s="2">
        <v>118.2</v>
      </c>
      <c r="AT71" s="10">
        <f t="shared" si="50"/>
        <v>118.90000000000002</v>
      </c>
      <c r="AU71" s="2">
        <v>116.2</v>
      </c>
      <c r="AV71" s="10">
        <f t="shared" si="51"/>
        <v>116.83333333333333</v>
      </c>
      <c r="AW71" s="2">
        <v>111.5</v>
      </c>
      <c r="AX71" s="10">
        <f t="shared" si="52"/>
        <v>111.13333333333333</v>
      </c>
      <c r="AY71" s="2">
        <v>113.3</v>
      </c>
      <c r="AZ71" s="10">
        <f t="shared" si="53"/>
        <v>114.03333333333335</v>
      </c>
      <c r="BA71" s="2">
        <v>117.7</v>
      </c>
      <c r="BB71" s="10">
        <f t="shared" si="54"/>
        <v>118.2</v>
      </c>
      <c r="BC71" s="2">
        <v>109.4</v>
      </c>
      <c r="BD71" s="10">
        <f t="shared" si="55"/>
        <v>110.13333333333334</v>
      </c>
      <c r="BE71" s="2">
        <v>114.2</v>
      </c>
      <c r="BF71" s="10">
        <f t="shared" si="56"/>
        <v>114.56666666666666</v>
      </c>
      <c r="BG71" s="2">
        <v>120.3</v>
      </c>
      <c r="BH71" s="11">
        <f t="shared" si="57"/>
        <v>120.39999999999999</v>
      </c>
    </row>
    <row r="72" spans="1:60" x14ac:dyDescent="0.3">
      <c r="A72" s="2" t="s">
        <v>33</v>
      </c>
      <c r="B72" s="2">
        <v>2014</v>
      </c>
      <c r="C72" s="2" t="s">
        <v>55</v>
      </c>
      <c r="D72" s="2" t="str">
        <f t="shared" si="29"/>
        <v>2014-December</v>
      </c>
      <c r="E72" s="2">
        <v>124</v>
      </c>
      <c r="F72" s="10">
        <f t="shared" si="30"/>
        <v>124.10000000000001</v>
      </c>
      <c r="G72" s="2">
        <v>124.7</v>
      </c>
      <c r="H72" s="10">
        <f t="shared" si="31"/>
        <v>125.56666666666666</v>
      </c>
      <c r="I72" s="2">
        <v>126.3</v>
      </c>
      <c r="J72" s="10">
        <f t="shared" si="32"/>
        <v>124.13333333333333</v>
      </c>
      <c r="K72" s="2">
        <v>124.9</v>
      </c>
      <c r="L72" s="10">
        <f t="shared" si="33"/>
        <v>125.23333333333335</v>
      </c>
      <c r="M72" s="2">
        <v>103</v>
      </c>
      <c r="N72" s="10">
        <f t="shared" si="34"/>
        <v>104.06666666666668</v>
      </c>
      <c r="O72" s="2">
        <v>122.3</v>
      </c>
      <c r="P72" s="10">
        <f t="shared" si="35"/>
        <v>121.73333333333333</v>
      </c>
      <c r="Q72" s="2">
        <v>141</v>
      </c>
      <c r="R72" s="10">
        <f t="shared" si="36"/>
        <v>135.73333333333332</v>
      </c>
      <c r="S72" s="2">
        <v>120.1</v>
      </c>
      <c r="T72" s="10">
        <f t="shared" si="37"/>
        <v>122.7</v>
      </c>
      <c r="U72" s="2">
        <v>97.8</v>
      </c>
      <c r="V72" s="10">
        <f t="shared" si="38"/>
        <v>96.3</v>
      </c>
      <c r="W72" s="2">
        <v>125.4</v>
      </c>
      <c r="X72" s="10">
        <f t="shared" si="39"/>
        <v>126.56666666666666</v>
      </c>
      <c r="Y72" s="2">
        <v>116.1</v>
      </c>
      <c r="Z72" s="10">
        <f t="shared" si="40"/>
        <v>116.46666666666665</v>
      </c>
      <c r="AA72" s="2">
        <v>127.6</v>
      </c>
      <c r="AB72" s="10">
        <f t="shared" si="41"/>
        <v>128.06666666666666</v>
      </c>
      <c r="AC72" s="2">
        <v>124</v>
      </c>
      <c r="AD72" s="10">
        <f t="shared" si="42"/>
        <v>123.73333333333333</v>
      </c>
      <c r="AE72" s="2">
        <v>126.4</v>
      </c>
      <c r="AF72" s="10">
        <f t="shared" si="43"/>
        <v>127.3</v>
      </c>
      <c r="AG72" s="2">
        <v>120.7</v>
      </c>
      <c r="AH72" s="10">
        <f t="shared" si="44"/>
        <v>121</v>
      </c>
      <c r="AI72" s="2">
        <v>115.8</v>
      </c>
      <c r="AJ72" s="10">
        <f t="shared" si="45"/>
        <v>116.13333333333333</v>
      </c>
      <c r="AK72" s="2">
        <v>120</v>
      </c>
      <c r="AL72" s="10">
        <f t="shared" si="46"/>
        <v>120.26666666666665</v>
      </c>
      <c r="AM72" s="2" t="s">
        <v>68</v>
      </c>
      <c r="AN72" s="2">
        <f t="shared" si="47"/>
        <v>116.5</v>
      </c>
      <c r="AO72" s="2">
        <f t="shared" si="48"/>
        <v>116.5</v>
      </c>
      <c r="AP72" s="2">
        <v>116.5</v>
      </c>
      <c r="AQ72" s="2">
        <v>113</v>
      </c>
      <c r="AR72" s="10">
        <f t="shared" si="49"/>
        <v>113.46666666666665</v>
      </c>
      <c r="AS72" s="2">
        <v>116.8</v>
      </c>
      <c r="AT72" s="10">
        <f t="shared" si="50"/>
        <v>117.23333333333333</v>
      </c>
      <c r="AU72" s="2">
        <v>113.2</v>
      </c>
      <c r="AV72" s="10">
        <f t="shared" si="51"/>
        <v>113.66666666666667</v>
      </c>
      <c r="AW72" s="2">
        <v>108.8</v>
      </c>
      <c r="AX72" s="10">
        <f t="shared" si="52"/>
        <v>107.83333333333333</v>
      </c>
      <c r="AY72" s="2">
        <v>114.3</v>
      </c>
      <c r="AZ72" s="10">
        <f t="shared" si="53"/>
        <v>114.59999999999998</v>
      </c>
      <c r="BA72" s="2">
        <v>120.7</v>
      </c>
      <c r="BB72" s="10">
        <f t="shared" si="54"/>
        <v>120.63333333333333</v>
      </c>
      <c r="BC72" s="2">
        <v>110.4</v>
      </c>
      <c r="BD72" s="10">
        <f t="shared" si="55"/>
        <v>111.16666666666667</v>
      </c>
      <c r="BE72" s="2">
        <v>113.4</v>
      </c>
      <c r="BF72" s="10">
        <f t="shared" si="56"/>
        <v>113.33333333333333</v>
      </c>
      <c r="BG72" s="2">
        <v>118.4</v>
      </c>
      <c r="BH72" s="11">
        <f t="shared" si="57"/>
        <v>118.53333333333335</v>
      </c>
    </row>
    <row r="73" spans="1:60" x14ac:dyDescent="0.3">
      <c r="A73" s="2" t="s">
        <v>35</v>
      </c>
      <c r="B73" s="2">
        <v>2014</v>
      </c>
      <c r="C73" s="2" t="s">
        <v>55</v>
      </c>
      <c r="D73" s="2" t="str">
        <f t="shared" si="29"/>
        <v>2014-December</v>
      </c>
      <c r="E73" s="2">
        <v>122.9</v>
      </c>
      <c r="F73" s="10">
        <f t="shared" si="30"/>
        <v>123.33333333333333</v>
      </c>
      <c r="G73" s="2">
        <v>123.2</v>
      </c>
      <c r="H73" s="10">
        <f t="shared" si="31"/>
        <v>124.06666666666668</v>
      </c>
      <c r="I73" s="2">
        <v>123.5</v>
      </c>
      <c r="J73" s="10">
        <f t="shared" si="32"/>
        <v>122.8</v>
      </c>
      <c r="K73" s="2">
        <v>124.5</v>
      </c>
      <c r="L73" s="10">
        <f t="shared" si="33"/>
        <v>125.06666666666666</v>
      </c>
      <c r="M73" s="2">
        <v>107.6</v>
      </c>
      <c r="N73" s="10">
        <f t="shared" si="34"/>
        <v>108.39999999999999</v>
      </c>
      <c r="O73" s="2">
        <v>125.7</v>
      </c>
      <c r="P73" s="10">
        <f t="shared" si="35"/>
        <v>125.89999999999999</v>
      </c>
      <c r="Q73" s="2">
        <v>140.5</v>
      </c>
      <c r="R73" s="10">
        <f t="shared" si="36"/>
        <v>134.29999999999998</v>
      </c>
      <c r="S73" s="2">
        <v>117.6</v>
      </c>
      <c r="T73" s="10">
        <f t="shared" si="37"/>
        <v>119.2</v>
      </c>
      <c r="U73" s="2">
        <v>100.6</v>
      </c>
      <c r="V73" s="10">
        <f t="shared" si="38"/>
        <v>99.3</v>
      </c>
      <c r="W73" s="2">
        <v>119.1</v>
      </c>
      <c r="X73" s="10">
        <f t="shared" si="39"/>
        <v>120.33333333333333</v>
      </c>
      <c r="Y73" s="2">
        <v>116.8</v>
      </c>
      <c r="Z73" s="10">
        <f t="shared" si="40"/>
        <v>117.36666666666667</v>
      </c>
      <c r="AA73" s="2">
        <v>126.1</v>
      </c>
      <c r="AB73" s="10">
        <f t="shared" si="41"/>
        <v>126.8</v>
      </c>
      <c r="AC73" s="2">
        <v>123.6</v>
      </c>
      <c r="AD73" s="10">
        <f t="shared" si="42"/>
        <v>123.26666666666665</v>
      </c>
      <c r="AE73" s="2">
        <v>123</v>
      </c>
      <c r="AF73" s="10">
        <f t="shared" si="43"/>
        <v>124.06666666666666</v>
      </c>
      <c r="AG73" s="2">
        <v>122.6</v>
      </c>
      <c r="AH73" s="10">
        <f t="shared" si="44"/>
        <v>123.16666666666667</v>
      </c>
      <c r="AI73" s="2">
        <v>118.6</v>
      </c>
      <c r="AJ73" s="10">
        <f t="shared" si="45"/>
        <v>119.33333333333333</v>
      </c>
      <c r="AK73" s="2">
        <v>122</v>
      </c>
      <c r="AL73" s="10">
        <f t="shared" si="46"/>
        <v>122.60000000000001</v>
      </c>
      <c r="AM73" s="2" t="s">
        <v>68</v>
      </c>
      <c r="AN73" s="2">
        <f t="shared" si="47"/>
        <v>116.5</v>
      </c>
      <c r="AO73" s="2">
        <f t="shared" si="48"/>
        <v>116.5</v>
      </c>
      <c r="AP73" s="2">
        <v>116.5</v>
      </c>
      <c r="AQ73" s="2">
        <v>115.7</v>
      </c>
      <c r="AR73" s="10">
        <f t="shared" si="49"/>
        <v>116.63333333333333</v>
      </c>
      <c r="AS73" s="2">
        <v>117.5</v>
      </c>
      <c r="AT73" s="10">
        <f t="shared" si="50"/>
        <v>118.10000000000001</v>
      </c>
      <c r="AU73" s="2">
        <v>115.1</v>
      </c>
      <c r="AV73" s="10">
        <f t="shared" si="51"/>
        <v>115.63333333333333</v>
      </c>
      <c r="AW73" s="2">
        <v>110.1</v>
      </c>
      <c r="AX73" s="10">
        <f t="shared" si="52"/>
        <v>109.39999999999999</v>
      </c>
      <c r="AY73" s="2">
        <v>113.9</v>
      </c>
      <c r="AZ73" s="10">
        <f t="shared" si="53"/>
        <v>114.36666666666667</v>
      </c>
      <c r="BA73" s="2">
        <v>119.5</v>
      </c>
      <c r="BB73" s="10">
        <f t="shared" si="54"/>
        <v>119.63333333333333</v>
      </c>
      <c r="BC73" s="2">
        <v>109.8</v>
      </c>
      <c r="BD73" s="10">
        <f t="shared" si="55"/>
        <v>110.56666666666666</v>
      </c>
      <c r="BE73" s="2">
        <v>113.8</v>
      </c>
      <c r="BF73" s="10">
        <f t="shared" si="56"/>
        <v>113.96666666666665</v>
      </c>
      <c r="BG73" s="2">
        <v>119.4</v>
      </c>
      <c r="BH73" s="11">
        <f t="shared" si="57"/>
        <v>119.53333333333335</v>
      </c>
    </row>
    <row r="74" spans="1:60" x14ac:dyDescent="0.3">
      <c r="A74" s="2" t="s">
        <v>30</v>
      </c>
      <c r="B74" s="2">
        <v>2015</v>
      </c>
      <c r="C74" s="2" t="s">
        <v>31</v>
      </c>
      <c r="D74" s="2" t="str">
        <f t="shared" si="29"/>
        <v>2015-January</v>
      </c>
      <c r="E74" s="2">
        <v>123.1</v>
      </c>
      <c r="F74" s="10">
        <f t="shared" si="30"/>
        <v>123.26666666666667</v>
      </c>
      <c r="G74" s="2">
        <v>123.1</v>
      </c>
      <c r="H74" s="10">
        <f t="shared" si="31"/>
        <v>124.06666666666666</v>
      </c>
      <c r="I74" s="2">
        <v>122.1</v>
      </c>
      <c r="J74" s="10">
        <f t="shared" si="32"/>
        <v>121.03333333333335</v>
      </c>
      <c r="K74" s="2">
        <v>124.9</v>
      </c>
      <c r="L74" s="10">
        <f t="shared" si="33"/>
        <v>125.56666666666666</v>
      </c>
      <c r="M74" s="2">
        <v>111</v>
      </c>
      <c r="N74" s="10">
        <f t="shared" si="34"/>
        <v>111.43333333333334</v>
      </c>
      <c r="O74" s="2">
        <v>130.4</v>
      </c>
      <c r="P74" s="10">
        <f t="shared" si="35"/>
        <v>130.23333333333335</v>
      </c>
      <c r="Q74" s="2">
        <v>132.30000000000001</v>
      </c>
      <c r="R74" s="10">
        <f t="shared" si="36"/>
        <v>129.5</v>
      </c>
      <c r="S74" s="2">
        <v>117.2</v>
      </c>
      <c r="T74" s="10">
        <f t="shared" si="37"/>
        <v>118.63333333333333</v>
      </c>
      <c r="U74" s="2">
        <v>100.5</v>
      </c>
      <c r="V74" s="10">
        <f t="shared" si="38"/>
        <v>99.8</v>
      </c>
      <c r="W74" s="2">
        <v>117.2</v>
      </c>
      <c r="X74" s="10">
        <f t="shared" si="39"/>
        <v>118.40000000000002</v>
      </c>
      <c r="Y74" s="2">
        <v>117.9</v>
      </c>
      <c r="Z74" s="10">
        <f t="shared" si="40"/>
        <v>118.53333333333335</v>
      </c>
      <c r="AA74" s="2">
        <v>125.6</v>
      </c>
      <c r="AB74" s="10">
        <f t="shared" si="41"/>
        <v>126.69999999999999</v>
      </c>
      <c r="AC74" s="2">
        <v>122.8</v>
      </c>
      <c r="AD74" s="10">
        <f t="shared" si="42"/>
        <v>122.89999999999999</v>
      </c>
      <c r="AE74" s="2">
        <v>122.7</v>
      </c>
      <c r="AF74" s="10">
        <f t="shared" si="43"/>
        <v>123.86666666666667</v>
      </c>
      <c r="AG74" s="2">
        <v>124.4</v>
      </c>
      <c r="AH74" s="10">
        <f t="shared" si="44"/>
        <v>125.26666666666667</v>
      </c>
      <c r="AI74" s="2">
        <v>121.6</v>
      </c>
      <c r="AJ74" s="10">
        <f t="shared" si="45"/>
        <v>122.40000000000002</v>
      </c>
      <c r="AK74" s="2">
        <v>124</v>
      </c>
      <c r="AL74" s="10">
        <f t="shared" si="46"/>
        <v>124.83333333333333</v>
      </c>
      <c r="AM74" s="2" t="s">
        <v>32</v>
      </c>
      <c r="AN74" s="2" t="e">
        <f t="shared" si="47"/>
        <v>#VALUE!</v>
      </c>
      <c r="AO74" s="2">
        <f t="shared" si="48"/>
        <v>117.3</v>
      </c>
      <c r="AP74" s="2">
        <v>117.3</v>
      </c>
      <c r="AQ74" s="2">
        <v>118.4</v>
      </c>
      <c r="AR74" s="10">
        <f t="shared" si="49"/>
        <v>119.66666666666667</v>
      </c>
      <c r="AS74" s="2">
        <v>118.9</v>
      </c>
      <c r="AT74" s="10">
        <f t="shared" si="50"/>
        <v>119.56666666666666</v>
      </c>
      <c r="AU74" s="2">
        <v>116.6</v>
      </c>
      <c r="AV74" s="10">
        <f t="shared" si="51"/>
        <v>117.5</v>
      </c>
      <c r="AW74" s="2">
        <v>111</v>
      </c>
      <c r="AX74" s="10">
        <f t="shared" si="52"/>
        <v>111.16666666666667</v>
      </c>
      <c r="AY74" s="2">
        <v>114</v>
      </c>
      <c r="AZ74" s="10">
        <f t="shared" si="53"/>
        <v>114.76666666666667</v>
      </c>
      <c r="BA74" s="2">
        <v>118.2</v>
      </c>
      <c r="BB74" s="10">
        <f t="shared" si="54"/>
        <v>118.76666666666667</v>
      </c>
      <c r="BC74" s="2">
        <v>110.2</v>
      </c>
      <c r="BD74" s="10">
        <f t="shared" si="55"/>
        <v>110.60000000000001</v>
      </c>
      <c r="BE74" s="2">
        <v>114.5</v>
      </c>
      <c r="BF74" s="10">
        <f t="shared" si="56"/>
        <v>115</v>
      </c>
      <c r="BG74" s="2">
        <v>120.3</v>
      </c>
      <c r="BH74" s="11">
        <f t="shared" si="57"/>
        <v>120.66666666666667</v>
      </c>
    </row>
    <row r="75" spans="1:60" x14ac:dyDescent="0.3">
      <c r="A75" s="2" t="s">
        <v>33</v>
      </c>
      <c r="B75" s="2">
        <v>2015</v>
      </c>
      <c r="C75" s="2" t="s">
        <v>31</v>
      </c>
      <c r="D75" s="2" t="str">
        <f t="shared" si="29"/>
        <v>2015-January</v>
      </c>
      <c r="E75" s="2">
        <v>124</v>
      </c>
      <c r="F75" s="10">
        <f t="shared" si="30"/>
        <v>124.10000000000001</v>
      </c>
      <c r="G75" s="2">
        <v>125.5</v>
      </c>
      <c r="H75" s="10">
        <f t="shared" si="31"/>
        <v>126.23333333333333</v>
      </c>
      <c r="I75" s="2">
        <v>126.6</v>
      </c>
      <c r="J75" s="10">
        <f t="shared" si="32"/>
        <v>119.86666666666667</v>
      </c>
      <c r="K75" s="2">
        <v>125.2</v>
      </c>
      <c r="L75" s="10">
        <f t="shared" si="33"/>
        <v>125.56666666666668</v>
      </c>
      <c r="M75" s="2">
        <v>104.3</v>
      </c>
      <c r="N75" s="10">
        <f t="shared" si="34"/>
        <v>104.66666666666667</v>
      </c>
      <c r="O75" s="2">
        <v>121.3</v>
      </c>
      <c r="P75" s="10">
        <f t="shared" si="35"/>
        <v>122.23333333333333</v>
      </c>
      <c r="Q75" s="2">
        <v>134.4</v>
      </c>
      <c r="R75" s="10">
        <f t="shared" si="36"/>
        <v>132.53333333333333</v>
      </c>
      <c r="S75" s="2">
        <v>122.9</v>
      </c>
      <c r="T75" s="10">
        <f t="shared" si="37"/>
        <v>125.06666666666666</v>
      </c>
      <c r="U75" s="2">
        <v>96.1</v>
      </c>
      <c r="V75" s="10">
        <f t="shared" si="38"/>
        <v>94.766666666666666</v>
      </c>
      <c r="W75" s="2">
        <v>126.6</v>
      </c>
      <c r="X75" s="10">
        <f t="shared" si="39"/>
        <v>127.23333333333335</v>
      </c>
      <c r="Y75" s="2">
        <v>116.5</v>
      </c>
      <c r="Z75" s="10">
        <f t="shared" si="40"/>
        <v>116.76666666666667</v>
      </c>
      <c r="AA75" s="2">
        <v>128</v>
      </c>
      <c r="AB75" s="10">
        <f t="shared" si="41"/>
        <v>128.6</v>
      </c>
      <c r="AC75" s="2">
        <v>123.5</v>
      </c>
      <c r="AD75" s="10">
        <f t="shared" si="42"/>
        <v>123.7</v>
      </c>
      <c r="AE75" s="2">
        <v>127.4</v>
      </c>
      <c r="AF75" s="10">
        <f t="shared" si="43"/>
        <v>128.1</v>
      </c>
      <c r="AG75" s="2">
        <v>121</v>
      </c>
      <c r="AH75" s="10">
        <f t="shared" si="44"/>
        <v>121.33333333333333</v>
      </c>
      <c r="AI75" s="2">
        <v>116.1</v>
      </c>
      <c r="AJ75" s="10">
        <f t="shared" si="45"/>
        <v>116.5</v>
      </c>
      <c r="AK75" s="2">
        <v>120.2</v>
      </c>
      <c r="AL75" s="10">
        <f t="shared" si="46"/>
        <v>120.56666666666668</v>
      </c>
      <c r="AM75" s="2" t="s">
        <v>69</v>
      </c>
      <c r="AN75" s="2">
        <f t="shared" si="47"/>
        <v>117.3</v>
      </c>
      <c r="AO75" s="2">
        <f t="shared" si="48"/>
        <v>117.3</v>
      </c>
      <c r="AP75" s="2">
        <v>117.3</v>
      </c>
      <c r="AQ75" s="2">
        <v>113.4</v>
      </c>
      <c r="AR75" s="10">
        <f t="shared" si="49"/>
        <v>113.93333333333334</v>
      </c>
      <c r="AS75" s="2">
        <v>117.2</v>
      </c>
      <c r="AT75" s="10">
        <f t="shared" si="50"/>
        <v>117.63333333333333</v>
      </c>
      <c r="AU75" s="2">
        <v>113.7</v>
      </c>
      <c r="AV75" s="10">
        <f t="shared" si="51"/>
        <v>114.03333333333335</v>
      </c>
      <c r="AW75" s="2">
        <v>107.9</v>
      </c>
      <c r="AX75" s="10">
        <f t="shared" si="52"/>
        <v>107.7</v>
      </c>
      <c r="AY75" s="2">
        <v>114.6</v>
      </c>
      <c r="AZ75" s="10">
        <f t="shared" si="53"/>
        <v>114.96666666666665</v>
      </c>
      <c r="BA75" s="2">
        <v>120.8</v>
      </c>
      <c r="BB75" s="10">
        <f t="shared" si="54"/>
        <v>120.59999999999998</v>
      </c>
      <c r="BC75" s="2">
        <v>111.4</v>
      </c>
      <c r="BD75" s="10">
        <f t="shared" si="55"/>
        <v>111.46666666666668</v>
      </c>
      <c r="BE75" s="2">
        <v>113.4</v>
      </c>
      <c r="BF75" s="10">
        <f t="shared" si="56"/>
        <v>113.46666666666668</v>
      </c>
      <c r="BG75" s="2">
        <v>118.5</v>
      </c>
      <c r="BH75" s="11">
        <f t="shared" si="57"/>
        <v>118.76666666666665</v>
      </c>
    </row>
    <row r="76" spans="1:60" x14ac:dyDescent="0.3">
      <c r="A76" s="2" t="s">
        <v>35</v>
      </c>
      <c r="B76" s="2">
        <v>2015</v>
      </c>
      <c r="C76" s="2" t="s">
        <v>31</v>
      </c>
      <c r="D76" s="2" t="str">
        <f t="shared" si="29"/>
        <v>2015-January</v>
      </c>
      <c r="E76" s="2">
        <v>123.4</v>
      </c>
      <c r="F76" s="10">
        <f t="shared" si="30"/>
        <v>123.53333333333335</v>
      </c>
      <c r="G76" s="2">
        <v>123.9</v>
      </c>
      <c r="H76" s="10">
        <f t="shared" si="31"/>
        <v>124.8</v>
      </c>
      <c r="I76" s="2">
        <v>123.8</v>
      </c>
      <c r="J76" s="10">
        <f t="shared" si="32"/>
        <v>120.56666666666666</v>
      </c>
      <c r="K76" s="2">
        <v>125</v>
      </c>
      <c r="L76" s="10">
        <f t="shared" si="33"/>
        <v>125.56666666666666</v>
      </c>
      <c r="M76" s="2">
        <v>108.5</v>
      </c>
      <c r="N76" s="10">
        <f t="shared" si="34"/>
        <v>108.93333333333334</v>
      </c>
      <c r="O76" s="2">
        <v>126.2</v>
      </c>
      <c r="P76" s="10">
        <f t="shared" si="35"/>
        <v>126.53333333333335</v>
      </c>
      <c r="Q76" s="2">
        <v>133</v>
      </c>
      <c r="R76" s="10">
        <f t="shared" si="36"/>
        <v>130.53333333333333</v>
      </c>
      <c r="S76" s="2">
        <v>119.1</v>
      </c>
      <c r="T76" s="10">
        <f t="shared" si="37"/>
        <v>120.8</v>
      </c>
      <c r="U76" s="2">
        <v>99</v>
      </c>
      <c r="V76" s="10">
        <f t="shared" si="38"/>
        <v>98.100000000000009</v>
      </c>
      <c r="W76" s="2">
        <v>120.3</v>
      </c>
      <c r="X76" s="10">
        <f t="shared" si="39"/>
        <v>121.33333333333333</v>
      </c>
      <c r="Y76" s="2">
        <v>117.3</v>
      </c>
      <c r="Z76" s="10">
        <f t="shared" si="40"/>
        <v>117.8</v>
      </c>
      <c r="AA76" s="2">
        <v>126.7</v>
      </c>
      <c r="AB76" s="10">
        <f t="shared" si="41"/>
        <v>127.56666666666668</v>
      </c>
      <c r="AC76" s="2">
        <v>123.1</v>
      </c>
      <c r="AD76" s="10">
        <f t="shared" si="42"/>
        <v>123.2</v>
      </c>
      <c r="AE76" s="2">
        <v>124</v>
      </c>
      <c r="AF76" s="10">
        <f t="shared" si="43"/>
        <v>125</v>
      </c>
      <c r="AG76" s="2">
        <v>123.1</v>
      </c>
      <c r="AH76" s="10">
        <f t="shared" si="44"/>
        <v>123.73333333333333</v>
      </c>
      <c r="AI76" s="2">
        <v>119.3</v>
      </c>
      <c r="AJ76" s="10">
        <f t="shared" si="45"/>
        <v>119.93333333333332</v>
      </c>
      <c r="AK76" s="2">
        <v>122.5</v>
      </c>
      <c r="AL76" s="10">
        <f t="shared" si="46"/>
        <v>123.16666666666667</v>
      </c>
      <c r="AM76" s="2" t="s">
        <v>69</v>
      </c>
      <c r="AN76" s="2">
        <f t="shared" si="47"/>
        <v>117.3</v>
      </c>
      <c r="AO76" s="2">
        <f t="shared" si="48"/>
        <v>117.3</v>
      </c>
      <c r="AP76" s="2">
        <v>117.3</v>
      </c>
      <c r="AQ76" s="2">
        <v>116.5</v>
      </c>
      <c r="AR76" s="10">
        <f t="shared" si="49"/>
        <v>117.5</v>
      </c>
      <c r="AS76" s="2">
        <v>118.1</v>
      </c>
      <c r="AT76" s="10">
        <f t="shared" si="50"/>
        <v>118.66666666666667</v>
      </c>
      <c r="AU76" s="2">
        <v>115.5</v>
      </c>
      <c r="AV76" s="10">
        <f t="shared" si="51"/>
        <v>116.16666666666667</v>
      </c>
      <c r="AW76" s="2">
        <v>109.4</v>
      </c>
      <c r="AX76" s="10">
        <f t="shared" si="52"/>
        <v>109.33333333333333</v>
      </c>
      <c r="AY76" s="2">
        <v>114.3</v>
      </c>
      <c r="AZ76" s="10">
        <f t="shared" si="53"/>
        <v>114.86666666666667</v>
      </c>
      <c r="BA76" s="2">
        <v>119.7</v>
      </c>
      <c r="BB76" s="10">
        <f t="shared" si="54"/>
        <v>119.83333333333333</v>
      </c>
      <c r="BC76" s="2">
        <v>110.7</v>
      </c>
      <c r="BD76" s="10">
        <f t="shared" si="55"/>
        <v>110.96666666666665</v>
      </c>
      <c r="BE76" s="2">
        <v>114</v>
      </c>
      <c r="BF76" s="10">
        <f t="shared" si="56"/>
        <v>114.26666666666667</v>
      </c>
      <c r="BG76" s="2">
        <v>119.5</v>
      </c>
      <c r="BH76" s="11">
        <f t="shared" si="57"/>
        <v>119.8</v>
      </c>
    </row>
    <row r="77" spans="1:60" x14ac:dyDescent="0.3">
      <c r="A77" s="2" t="s">
        <v>30</v>
      </c>
      <c r="B77" s="2">
        <v>2015</v>
      </c>
      <c r="C77" s="2" t="s">
        <v>36</v>
      </c>
      <c r="D77" s="2" t="str">
        <f t="shared" si="29"/>
        <v>2015-February</v>
      </c>
      <c r="E77" s="2">
        <v>123.4</v>
      </c>
      <c r="F77" s="10">
        <f t="shared" si="30"/>
        <v>123.33333333333333</v>
      </c>
      <c r="G77" s="2">
        <v>124.4</v>
      </c>
      <c r="H77" s="10">
        <f t="shared" si="31"/>
        <v>124.86666666666667</v>
      </c>
      <c r="I77" s="2">
        <v>122.1</v>
      </c>
      <c r="J77" s="10">
        <f t="shared" si="32"/>
        <v>119.39999999999999</v>
      </c>
      <c r="K77" s="2">
        <v>125.8</v>
      </c>
      <c r="L77" s="10">
        <f t="shared" si="33"/>
        <v>126.2</v>
      </c>
      <c r="M77" s="2">
        <v>111.5</v>
      </c>
      <c r="N77" s="10">
        <f t="shared" si="34"/>
        <v>111.73333333333335</v>
      </c>
      <c r="O77" s="2">
        <v>129.4</v>
      </c>
      <c r="P77" s="10">
        <f t="shared" si="35"/>
        <v>131.5</v>
      </c>
      <c r="Q77" s="2">
        <v>128.19999999999999</v>
      </c>
      <c r="R77" s="10">
        <f t="shared" si="36"/>
        <v>127.89999999999999</v>
      </c>
      <c r="S77" s="2">
        <v>118.8</v>
      </c>
      <c r="T77" s="10">
        <f t="shared" si="37"/>
        <v>120.06666666666666</v>
      </c>
      <c r="U77" s="2">
        <v>100</v>
      </c>
      <c r="V77" s="10">
        <f t="shared" si="38"/>
        <v>98.899999999999991</v>
      </c>
      <c r="W77" s="2">
        <v>118.6</v>
      </c>
      <c r="X77" s="10">
        <f t="shared" si="39"/>
        <v>119.26666666666667</v>
      </c>
      <c r="Y77" s="2">
        <v>118.8</v>
      </c>
      <c r="Z77" s="10">
        <f t="shared" si="40"/>
        <v>119.03333333333335</v>
      </c>
      <c r="AA77" s="2">
        <v>126.8</v>
      </c>
      <c r="AB77" s="10">
        <f t="shared" si="41"/>
        <v>127.73333333333333</v>
      </c>
      <c r="AC77" s="2">
        <v>122.8</v>
      </c>
      <c r="AD77" s="10">
        <f t="shared" si="42"/>
        <v>123.16666666666667</v>
      </c>
      <c r="AE77" s="2">
        <v>124.2</v>
      </c>
      <c r="AF77" s="10">
        <f t="shared" si="43"/>
        <v>124.86666666666667</v>
      </c>
      <c r="AG77" s="2">
        <v>125.4</v>
      </c>
      <c r="AH77" s="10">
        <f t="shared" si="44"/>
        <v>125.93333333333334</v>
      </c>
      <c r="AI77" s="2">
        <v>122.7</v>
      </c>
      <c r="AJ77" s="10">
        <f t="shared" si="45"/>
        <v>122.96666666666668</v>
      </c>
      <c r="AK77" s="2">
        <v>125</v>
      </c>
      <c r="AL77" s="10">
        <f t="shared" si="46"/>
        <v>125.5</v>
      </c>
      <c r="AM77" s="2" t="s">
        <v>32</v>
      </c>
      <c r="AN77" s="2" t="e">
        <f t="shared" si="47"/>
        <v>#VALUE!</v>
      </c>
      <c r="AO77" s="2">
        <f t="shared" si="48"/>
        <v>118.1</v>
      </c>
      <c r="AP77" s="2">
        <v>118.1</v>
      </c>
      <c r="AQ77" s="2">
        <v>120</v>
      </c>
      <c r="AR77" s="10">
        <f t="shared" si="49"/>
        <v>120.60000000000001</v>
      </c>
      <c r="AS77" s="2">
        <v>119.6</v>
      </c>
      <c r="AT77" s="10">
        <f t="shared" si="50"/>
        <v>120.23333333333335</v>
      </c>
      <c r="AU77" s="2">
        <v>117.7</v>
      </c>
      <c r="AV77" s="10">
        <f t="shared" si="51"/>
        <v>118.16666666666667</v>
      </c>
      <c r="AW77" s="2">
        <v>110.9</v>
      </c>
      <c r="AX77" s="10">
        <f t="shared" si="52"/>
        <v>111.46666666666665</v>
      </c>
      <c r="AY77" s="2">
        <v>114.8</v>
      </c>
      <c r="AZ77" s="10">
        <f t="shared" si="53"/>
        <v>115.5</v>
      </c>
      <c r="BA77" s="2">
        <v>118.7</v>
      </c>
      <c r="BB77" s="10">
        <f t="shared" si="54"/>
        <v>119.33333333333333</v>
      </c>
      <c r="BC77" s="2">
        <v>110.8</v>
      </c>
      <c r="BD77" s="10">
        <f t="shared" si="55"/>
        <v>111.06666666666666</v>
      </c>
      <c r="BE77" s="2">
        <v>115</v>
      </c>
      <c r="BF77" s="10">
        <f t="shared" si="56"/>
        <v>115.5</v>
      </c>
      <c r="BG77" s="2">
        <v>120.6</v>
      </c>
      <c r="BH77" s="11">
        <f t="shared" si="57"/>
        <v>121.06666666666666</v>
      </c>
    </row>
    <row r="78" spans="1:60" x14ac:dyDescent="0.3">
      <c r="A78" s="2" t="s">
        <v>33</v>
      </c>
      <c r="B78" s="2">
        <v>2015</v>
      </c>
      <c r="C78" s="2" t="s">
        <v>36</v>
      </c>
      <c r="D78" s="2" t="str">
        <f t="shared" si="29"/>
        <v>2015-February</v>
      </c>
      <c r="E78" s="2">
        <v>124.3</v>
      </c>
      <c r="F78" s="10">
        <f t="shared" si="30"/>
        <v>124.03333333333335</v>
      </c>
      <c r="G78" s="2">
        <v>126.5</v>
      </c>
      <c r="H78" s="10">
        <f t="shared" si="31"/>
        <v>127.13333333333333</v>
      </c>
      <c r="I78" s="2">
        <v>119.5</v>
      </c>
      <c r="J78" s="10">
        <f t="shared" si="32"/>
        <v>114.33333333333333</v>
      </c>
      <c r="K78" s="2">
        <v>125.6</v>
      </c>
      <c r="L78" s="10">
        <f t="shared" si="33"/>
        <v>125.93333333333334</v>
      </c>
      <c r="M78" s="2">
        <v>104.9</v>
      </c>
      <c r="N78" s="10">
        <f t="shared" si="34"/>
        <v>104.73333333333333</v>
      </c>
      <c r="O78" s="2">
        <v>121.6</v>
      </c>
      <c r="P78" s="10">
        <f t="shared" si="35"/>
        <v>125.33333333333333</v>
      </c>
      <c r="Q78" s="2">
        <v>131.80000000000001</v>
      </c>
      <c r="R78" s="10">
        <f t="shared" si="36"/>
        <v>131.33333333333334</v>
      </c>
      <c r="S78" s="2">
        <v>125.1</v>
      </c>
      <c r="T78" s="10">
        <f t="shared" si="37"/>
        <v>127.86666666666667</v>
      </c>
      <c r="U78" s="2">
        <v>95</v>
      </c>
      <c r="V78" s="10">
        <f t="shared" si="38"/>
        <v>93.266666666666652</v>
      </c>
      <c r="W78" s="2">
        <v>127.7</v>
      </c>
      <c r="X78" s="10">
        <f t="shared" si="39"/>
        <v>127.60000000000001</v>
      </c>
      <c r="Y78" s="2">
        <v>116.8</v>
      </c>
      <c r="Z78" s="10">
        <f t="shared" si="40"/>
        <v>117</v>
      </c>
      <c r="AA78" s="2">
        <v>128.6</v>
      </c>
      <c r="AB78" s="10">
        <f t="shared" si="41"/>
        <v>129.1</v>
      </c>
      <c r="AC78" s="2">
        <v>123.7</v>
      </c>
      <c r="AD78" s="10">
        <f t="shared" si="42"/>
        <v>124.06666666666668</v>
      </c>
      <c r="AE78" s="2">
        <v>128.1</v>
      </c>
      <c r="AF78" s="10">
        <f t="shared" si="43"/>
        <v>129</v>
      </c>
      <c r="AG78" s="2">
        <v>121.3</v>
      </c>
      <c r="AH78" s="10">
        <f t="shared" si="44"/>
        <v>121.7</v>
      </c>
      <c r="AI78" s="2">
        <v>116.5</v>
      </c>
      <c r="AJ78" s="10">
        <f t="shared" si="45"/>
        <v>116.86666666666667</v>
      </c>
      <c r="AK78" s="2">
        <v>120.6</v>
      </c>
      <c r="AL78" s="10">
        <f t="shared" si="46"/>
        <v>120.93333333333334</v>
      </c>
      <c r="AM78" s="2" t="s">
        <v>70</v>
      </c>
      <c r="AN78" s="2">
        <f t="shared" si="47"/>
        <v>118.1</v>
      </c>
      <c r="AO78" s="2">
        <f t="shared" si="48"/>
        <v>118.1</v>
      </c>
      <c r="AP78" s="2">
        <v>118.1</v>
      </c>
      <c r="AQ78" s="2">
        <v>114</v>
      </c>
      <c r="AR78" s="10">
        <f t="shared" si="49"/>
        <v>114.36666666666667</v>
      </c>
      <c r="AS78" s="2">
        <v>117.7</v>
      </c>
      <c r="AT78" s="10">
        <f t="shared" si="50"/>
        <v>118.03333333333335</v>
      </c>
      <c r="AU78" s="2">
        <v>114.1</v>
      </c>
      <c r="AV78" s="10">
        <f t="shared" si="51"/>
        <v>114.33333333333333</v>
      </c>
      <c r="AW78" s="2">
        <v>106.8</v>
      </c>
      <c r="AX78" s="10">
        <f t="shared" si="52"/>
        <v>107.86666666666667</v>
      </c>
      <c r="AY78" s="2">
        <v>114.9</v>
      </c>
      <c r="AZ78" s="10">
        <f t="shared" si="53"/>
        <v>115.3</v>
      </c>
      <c r="BA78" s="2">
        <v>120.4</v>
      </c>
      <c r="BB78" s="10">
        <f t="shared" si="54"/>
        <v>120.89999999999999</v>
      </c>
      <c r="BC78" s="2">
        <v>111.7</v>
      </c>
      <c r="BD78" s="10">
        <f t="shared" si="55"/>
        <v>111.60000000000001</v>
      </c>
      <c r="BE78" s="2">
        <v>113.2</v>
      </c>
      <c r="BF78" s="10">
        <f t="shared" si="56"/>
        <v>113.73333333333333</v>
      </c>
      <c r="BG78" s="2">
        <v>118.7</v>
      </c>
      <c r="BH78" s="11">
        <f t="shared" si="57"/>
        <v>119.16666666666667</v>
      </c>
    </row>
    <row r="79" spans="1:60" x14ac:dyDescent="0.3">
      <c r="A79" s="2" t="s">
        <v>35</v>
      </c>
      <c r="B79" s="2">
        <v>2015</v>
      </c>
      <c r="C79" s="2" t="s">
        <v>36</v>
      </c>
      <c r="D79" s="2" t="str">
        <f t="shared" si="29"/>
        <v>2015-February</v>
      </c>
      <c r="E79" s="2">
        <v>123.7</v>
      </c>
      <c r="F79" s="10">
        <f t="shared" si="30"/>
        <v>123.56666666666666</v>
      </c>
      <c r="G79" s="2">
        <v>125.1</v>
      </c>
      <c r="H79" s="10">
        <f t="shared" si="31"/>
        <v>125.63333333333333</v>
      </c>
      <c r="I79" s="2">
        <v>121.1</v>
      </c>
      <c r="J79" s="10">
        <f t="shared" si="32"/>
        <v>117.43333333333332</v>
      </c>
      <c r="K79" s="2">
        <v>125.7</v>
      </c>
      <c r="L79" s="10">
        <f t="shared" si="33"/>
        <v>126.09999999999998</v>
      </c>
      <c r="M79" s="2">
        <v>109.1</v>
      </c>
      <c r="N79" s="10">
        <f t="shared" si="34"/>
        <v>109.16666666666667</v>
      </c>
      <c r="O79" s="2">
        <v>125.8</v>
      </c>
      <c r="P79" s="10">
        <f t="shared" si="35"/>
        <v>128.63333333333333</v>
      </c>
      <c r="Q79" s="2">
        <v>129.4</v>
      </c>
      <c r="R79" s="10">
        <f t="shared" si="36"/>
        <v>129.06666666666669</v>
      </c>
      <c r="S79" s="2">
        <v>120.9</v>
      </c>
      <c r="T79" s="10">
        <f t="shared" si="37"/>
        <v>122.7</v>
      </c>
      <c r="U79" s="2">
        <v>98.3</v>
      </c>
      <c r="V79" s="10">
        <f t="shared" si="38"/>
        <v>97</v>
      </c>
      <c r="W79" s="2">
        <v>121.6</v>
      </c>
      <c r="X79" s="10">
        <f t="shared" si="39"/>
        <v>122.03333333333335</v>
      </c>
      <c r="Y79" s="2">
        <v>118</v>
      </c>
      <c r="Z79" s="10">
        <f t="shared" si="40"/>
        <v>118.2</v>
      </c>
      <c r="AA79" s="2">
        <v>127.6</v>
      </c>
      <c r="AB79" s="10">
        <f t="shared" si="41"/>
        <v>128.36666666666667</v>
      </c>
      <c r="AC79" s="2">
        <v>123.1</v>
      </c>
      <c r="AD79" s="10">
        <f t="shared" si="42"/>
        <v>123.5</v>
      </c>
      <c r="AE79" s="2">
        <v>125.2</v>
      </c>
      <c r="AF79" s="10">
        <f t="shared" si="43"/>
        <v>125.96666666666665</v>
      </c>
      <c r="AG79" s="2">
        <v>123.8</v>
      </c>
      <c r="AH79" s="10">
        <f t="shared" si="44"/>
        <v>124.26666666666667</v>
      </c>
      <c r="AI79" s="2">
        <v>120.1</v>
      </c>
      <c r="AJ79" s="10">
        <f t="shared" si="45"/>
        <v>120.43333333333334</v>
      </c>
      <c r="AK79" s="2">
        <v>123.3</v>
      </c>
      <c r="AL79" s="10">
        <f t="shared" si="46"/>
        <v>123.7</v>
      </c>
      <c r="AM79" s="2" t="s">
        <v>70</v>
      </c>
      <c r="AN79" s="2">
        <f t="shared" si="47"/>
        <v>118.1</v>
      </c>
      <c r="AO79" s="2">
        <f t="shared" si="48"/>
        <v>118.1</v>
      </c>
      <c r="AP79" s="2">
        <v>118.1</v>
      </c>
      <c r="AQ79" s="2">
        <v>117.7</v>
      </c>
      <c r="AR79" s="10">
        <f t="shared" si="49"/>
        <v>118.23333333333333</v>
      </c>
      <c r="AS79" s="2">
        <v>118.7</v>
      </c>
      <c r="AT79" s="10">
        <f t="shared" si="50"/>
        <v>119.2</v>
      </c>
      <c r="AU79" s="2">
        <v>116.3</v>
      </c>
      <c r="AV79" s="10">
        <f t="shared" si="51"/>
        <v>116.7</v>
      </c>
      <c r="AW79" s="2">
        <v>108.7</v>
      </c>
      <c r="AX79" s="10">
        <f t="shared" si="52"/>
        <v>109.56666666666668</v>
      </c>
      <c r="AY79" s="2">
        <v>114.9</v>
      </c>
      <c r="AZ79" s="10">
        <f t="shared" si="53"/>
        <v>115.40000000000002</v>
      </c>
      <c r="BA79" s="2">
        <v>119.7</v>
      </c>
      <c r="BB79" s="10">
        <f t="shared" si="54"/>
        <v>120.26666666666667</v>
      </c>
      <c r="BC79" s="2">
        <v>111.2</v>
      </c>
      <c r="BD79" s="10">
        <f t="shared" si="55"/>
        <v>111.3</v>
      </c>
      <c r="BE79" s="2">
        <v>114.1</v>
      </c>
      <c r="BF79" s="10">
        <f t="shared" si="56"/>
        <v>114.63333333333333</v>
      </c>
      <c r="BG79" s="2">
        <v>119.7</v>
      </c>
      <c r="BH79" s="11">
        <f t="shared" si="57"/>
        <v>120.2</v>
      </c>
    </row>
    <row r="80" spans="1:60" x14ac:dyDescent="0.3">
      <c r="A80" s="2" t="s">
        <v>30</v>
      </c>
      <c r="B80" s="2">
        <v>2015</v>
      </c>
      <c r="C80" s="2" t="s">
        <v>38</v>
      </c>
      <c r="D80" s="2" t="str">
        <f t="shared" si="29"/>
        <v>2015-March</v>
      </c>
      <c r="E80" s="2">
        <v>123.3</v>
      </c>
      <c r="F80" s="10">
        <f t="shared" si="30"/>
        <v>123.36666666666667</v>
      </c>
      <c r="G80" s="2">
        <v>124.7</v>
      </c>
      <c r="H80" s="10">
        <f t="shared" si="31"/>
        <v>125.76666666666665</v>
      </c>
      <c r="I80" s="2">
        <v>118.9</v>
      </c>
      <c r="J80" s="10">
        <f t="shared" si="32"/>
        <v>117.80000000000001</v>
      </c>
      <c r="K80" s="2">
        <v>126</v>
      </c>
      <c r="L80" s="10">
        <f t="shared" si="33"/>
        <v>126.83333333333333</v>
      </c>
      <c r="M80" s="2">
        <v>111.8</v>
      </c>
      <c r="N80" s="10">
        <f t="shared" si="34"/>
        <v>112.06666666666666</v>
      </c>
      <c r="O80" s="2">
        <v>130.9</v>
      </c>
      <c r="P80" s="10">
        <f t="shared" si="35"/>
        <v>133.06666666666669</v>
      </c>
      <c r="Q80" s="2">
        <v>128</v>
      </c>
      <c r="R80" s="10">
        <f t="shared" si="36"/>
        <v>128</v>
      </c>
      <c r="S80" s="2">
        <v>119.9</v>
      </c>
      <c r="T80" s="10">
        <f t="shared" si="37"/>
        <v>121.89999999999999</v>
      </c>
      <c r="U80" s="2">
        <v>98.9</v>
      </c>
      <c r="V80" s="10">
        <f t="shared" si="38"/>
        <v>98.09999999999998</v>
      </c>
      <c r="W80" s="2">
        <v>119.4</v>
      </c>
      <c r="X80" s="10">
        <f t="shared" si="39"/>
        <v>119.96666666666665</v>
      </c>
      <c r="Y80" s="2">
        <v>118.9</v>
      </c>
      <c r="Z80" s="10">
        <f t="shared" si="40"/>
        <v>119.5</v>
      </c>
      <c r="AA80" s="2">
        <v>127.7</v>
      </c>
      <c r="AB80" s="10">
        <f t="shared" si="41"/>
        <v>128.73333333333332</v>
      </c>
      <c r="AC80" s="2">
        <v>123.1</v>
      </c>
      <c r="AD80" s="10">
        <f t="shared" si="42"/>
        <v>123.7</v>
      </c>
      <c r="AE80" s="2">
        <v>124.7</v>
      </c>
      <c r="AF80" s="10">
        <f t="shared" si="43"/>
        <v>125.7</v>
      </c>
      <c r="AG80" s="2">
        <v>126</v>
      </c>
      <c r="AH80" s="10">
        <f t="shared" si="44"/>
        <v>126.56666666666666</v>
      </c>
      <c r="AI80" s="2">
        <v>122.9</v>
      </c>
      <c r="AJ80" s="10">
        <f t="shared" si="45"/>
        <v>123.43333333333332</v>
      </c>
      <c r="AK80" s="2">
        <v>125.5</v>
      </c>
      <c r="AL80" s="10">
        <f t="shared" si="46"/>
        <v>126.10000000000001</v>
      </c>
      <c r="AM80" s="2" t="s">
        <v>32</v>
      </c>
      <c r="AN80" s="2" t="e">
        <f t="shared" si="47"/>
        <v>#VALUE!</v>
      </c>
      <c r="AO80" s="2">
        <f t="shared" si="48"/>
        <v>118.6</v>
      </c>
      <c r="AP80" s="2">
        <v>118.6</v>
      </c>
      <c r="AQ80" s="2">
        <v>120.6</v>
      </c>
      <c r="AR80" s="10">
        <f t="shared" si="49"/>
        <v>121.23333333333335</v>
      </c>
      <c r="AS80" s="2">
        <v>120.2</v>
      </c>
      <c r="AT80" s="10">
        <f t="shared" si="50"/>
        <v>120.86666666666667</v>
      </c>
      <c r="AU80" s="2">
        <v>118.2</v>
      </c>
      <c r="AV80" s="10">
        <f t="shared" si="51"/>
        <v>118.73333333333335</v>
      </c>
      <c r="AW80" s="2">
        <v>111.6</v>
      </c>
      <c r="AX80" s="10">
        <f t="shared" si="52"/>
        <v>112.26666666666667</v>
      </c>
      <c r="AY80" s="2">
        <v>115.5</v>
      </c>
      <c r="AZ80" s="10">
        <f t="shared" si="53"/>
        <v>116.13333333333333</v>
      </c>
      <c r="BA80" s="2">
        <v>119.4</v>
      </c>
      <c r="BB80" s="10">
        <f t="shared" si="54"/>
        <v>119.93333333333334</v>
      </c>
      <c r="BC80" s="2">
        <v>110.8</v>
      </c>
      <c r="BD80" s="10">
        <f t="shared" si="55"/>
        <v>111.56666666666666</v>
      </c>
      <c r="BE80" s="2">
        <v>115.5</v>
      </c>
      <c r="BF80" s="10">
        <f t="shared" si="56"/>
        <v>116.13333333333333</v>
      </c>
      <c r="BG80" s="2">
        <v>121.1</v>
      </c>
      <c r="BH80" s="11">
        <f t="shared" si="57"/>
        <v>121.66666666666667</v>
      </c>
    </row>
    <row r="81" spans="1:60" x14ac:dyDescent="0.3">
      <c r="A81" s="2" t="s">
        <v>33</v>
      </c>
      <c r="B81" s="2">
        <v>2015</v>
      </c>
      <c r="C81" s="2" t="s">
        <v>38</v>
      </c>
      <c r="D81" s="2" t="str">
        <f t="shared" si="29"/>
        <v>2015-March</v>
      </c>
      <c r="E81" s="2">
        <v>124</v>
      </c>
      <c r="F81" s="10">
        <f t="shared" si="30"/>
        <v>123.86666666666667</v>
      </c>
      <c r="G81" s="2">
        <v>126.7</v>
      </c>
      <c r="H81" s="10">
        <f t="shared" si="31"/>
        <v>128.19999999999999</v>
      </c>
      <c r="I81" s="2">
        <v>113.5</v>
      </c>
      <c r="J81" s="10">
        <f t="shared" si="32"/>
        <v>111.60000000000001</v>
      </c>
      <c r="K81" s="2">
        <v>125.9</v>
      </c>
      <c r="L81" s="10">
        <f t="shared" si="33"/>
        <v>126.26666666666665</v>
      </c>
      <c r="M81" s="2">
        <v>104.8</v>
      </c>
      <c r="N81" s="10">
        <f t="shared" si="34"/>
        <v>104.83333333333333</v>
      </c>
      <c r="O81" s="2">
        <v>123.8</v>
      </c>
      <c r="P81" s="10">
        <f t="shared" si="35"/>
        <v>128.4</v>
      </c>
      <c r="Q81" s="2">
        <v>131.4</v>
      </c>
      <c r="R81" s="10">
        <f t="shared" si="36"/>
        <v>132.60000000000002</v>
      </c>
      <c r="S81" s="2">
        <v>127.2</v>
      </c>
      <c r="T81" s="10">
        <f t="shared" si="37"/>
        <v>133.70000000000002</v>
      </c>
      <c r="U81" s="2">
        <v>93.2</v>
      </c>
      <c r="V81" s="10">
        <f t="shared" si="38"/>
        <v>91.866666666666674</v>
      </c>
      <c r="W81" s="2">
        <v>127.4</v>
      </c>
      <c r="X81" s="10">
        <f t="shared" si="39"/>
        <v>127.96666666666668</v>
      </c>
      <c r="Y81" s="2">
        <v>117</v>
      </c>
      <c r="Z81" s="10">
        <f t="shared" si="40"/>
        <v>117.3</v>
      </c>
      <c r="AA81" s="2">
        <v>129.19999999999999</v>
      </c>
      <c r="AB81" s="10">
        <f t="shared" si="41"/>
        <v>129.53333333333333</v>
      </c>
      <c r="AC81" s="2">
        <v>123.9</v>
      </c>
      <c r="AD81" s="10">
        <f t="shared" si="42"/>
        <v>124.86666666666667</v>
      </c>
      <c r="AE81" s="2">
        <v>128.80000000000001</v>
      </c>
      <c r="AF81" s="10">
        <f t="shared" si="43"/>
        <v>130.06666666666666</v>
      </c>
      <c r="AG81" s="2">
        <v>121.7</v>
      </c>
      <c r="AH81" s="10">
        <f t="shared" si="44"/>
        <v>122.06666666666668</v>
      </c>
      <c r="AI81" s="2">
        <v>116.9</v>
      </c>
      <c r="AJ81" s="10">
        <f t="shared" si="45"/>
        <v>117.16666666666667</v>
      </c>
      <c r="AK81" s="2">
        <v>120.9</v>
      </c>
      <c r="AL81" s="10">
        <f t="shared" si="46"/>
        <v>121.26666666666665</v>
      </c>
      <c r="AM81" s="2" t="s">
        <v>71</v>
      </c>
      <c r="AN81" s="2">
        <f t="shared" si="47"/>
        <v>118.6</v>
      </c>
      <c r="AO81" s="2">
        <f t="shared" si="48"/>
        <v>118.6</v>
      </c>
      <c r="AP81" s="2">
        <v>118.6</v>
      </c>
      <c r="AQ81" s="2">
        <v>114.4</v>
      </c>
      <c r="AR81" s="10">
        <f t="shared" si="49"/>
        <v>114.66666666666667</v>
      </c>
      <c r="AS81" s="2">
        <v>118</v>
      </c>
      <c r="AT81" s="10">
        <f t="shared" si="50"/>
        <v>118.36666666666667</v>
      </c>
      <c r="AU81" s="2">
        <v>114.3</v>
      </c>
      <c r="AV81" s="10">
        <f t="shared" si="51"/>
        <v>114.59999999999998</v>
      </c>
      <c r="AW81" s="2">
        <v>108.4</v>
      </c>
      <c r="AX81" s="10">
        <f t="shared" si="52"/>
        <v>109.2</v>
      </c>
      <c r="AY81" s="2">
        <v>115.4</v>
      </c>
      <c r="AZ81" s="10">
        <f t="shared" si="53"/>
        <v>115.66666666666667</v>
      </c>
      <c r="BA81" s="2">
        <v>120.6</v>
      </c>
      <c r="BB81" s="10">
        <f t="shared" si="54"/>
        <v>121.43333333333334</v>
      </c>
      <c r="BC81" s="2">
        <v>111.3</v>
      </c>
      <c r="BD81" s="10">
        <f t="shared" si="55"/>
        <v>111.83333333333333</v>
      </c>
      <c r="BE81" s="2">
        <v>113.8</v>
      </c>
      <c r="BF81" s="10">
        <f t="shared" si="56"/>
        <v>114.39999999999999</v>
      </c>
      <c r="BG81" s="2">
        <v>119.1</v>
      </c>
      <c r="BH81" s="11">
        <f t="shared" si="57"/>
        <v>119.83333333333333</v>
      </c>
    </row>
    <row r="82" spans="1:60" x14ac:dyDescent="0.3">
      <c r="A82" s="2" t="s">
        <v>35</v>
      </c>
      <c r="B82" s="2">
        <v>2015</v>
      </c>
      <c r="C82" s="2" t="s">
        <v>38</v>
      </c>
      <c r="D82" s="2" t="str">
        <f t="shared" si="29"/>
        <v>2015-March</v>
      </c>
      <c r="E82" s="2">
        <v>123.5</v>
      </c>
      <c r="F82" s="10">
        <f t="shared" si="30"/>
        <v>123.53333333333335</v>
      </c>
      <c r="G82" s="2">
        <v>125.4</v>
      </c>
      <c r="H82" s="10">
        <f t="shared" si="31"/>
        <v>126.60000000000001</v>
      </c>
      <c r="I82" s="2">
        <v>116.8</v>
      </c>
      <c r="J82" s="10">
        <f t="shared" si="32"/>
        <v>115.39999999999999</v>
      </c>
      <c r="K82" s="2">
        <v>126</v>
      </c>
      <c r="L82" s="10">
        <f t="shared" si="33"/>
        <v>126.63333333333333</v>
      </c>
      <c r="M82" s="2">
        <v>109.2</v>
      </c>
      <c r="N82" s="10">
        <f t="shared" si="34"/>
        <v>109.39999999999999</v>
      </c>
      <c r="O82" s="2">
        <v>127.6</v>
      </c>
      <c r="P82" s="10">
        <f t="shared" si="35"/>
        <v>130.9</v>
      </c>
      <c r="Q82" s="2">
        <v>129.19999999999999</v>
      </c>
      <c r="R82" s="10">
        <f t="shared" si="36"/>
        <v>129.56666666666663</v>
      </c>
      <c r="S82" s="2">
        <v>122.4</v>
      </c>
      <c r="T82" s="10">
        <f t="shared" si="37"/>
        <v>125.89999999999999</v>
      </c>
      <c r="U82" s="2">
        <v>97</v>
      </c>
      <c r="V82" s="10">
        <f t="shared" si="38"/>
        <v>96</v>
      </c>
      <c r="W82" s="2">
        <v>122.1</v>
      </c>
      <c r="X82" s="10">
        <f t="shared" si="39"/>
        <v>122.63333333333333</v>
      </c>
      <c r="Y82" s="2">
        <v>118.1</v>
      </c>
      <c r="Z82" s="10">
        <f t="shared" si="40"/>
        <v>118.60000000000001</v>
      </c>
      <c r="AA82" s="2">
        <v>128.4</v>
      </c>
      <c r="AB82" s="10">
        <f t="shared" si="41"/>
        <v>129.1</v>
      </c>
      <c r="AC82" s="2">
        <v>123.4</v>
      </c>
      <c r="AD82" s="10">
        <f t="shared" si="42"/>
        <v>124.13333333333333</v>
      </c>
      <c r="AE82" s="2">
        <v>125.8</v>
      </c>
      <c r="AF82" s="10">
        <f t="shared" si="43"/>
        <v>126.86666666666667</v>
      </c>
      <c r="AG82" s="2">
        <v>124.3</v>
      </c>
      <c r="AH82" s="10">
        <f t="shared" si="44"/>
        <v>124.8</v>
      </c>
      <c r="AI82" s="2">
        <v>120.4</v>
      </c>
      <c r="AJ82" s="10">
        <f t="shared" si="45"/>
        <v>120.83333333333333</v>
      </c>
      <c r="AK82" s="2">
        <v>123.7</v>
      </c>
      <c r="AL82" s="10">
        <f t="shared" si="46"/>
        <v>124.16666666666667</v>
      </c>
      <c r="AM82" s="2" t="s">
        <v>71</v>
      </c>
      <c r="AN82" s="2">
        <f t="shared" si="47"/>
        <v>118.6</v>
      </c>
      <c r="AO82" s="2">
        <f t="shared" si="48"/>
        <v>118.6</v>
      </c>
      <c r="AP82" s="2">
        <v>118.6</v>
      </c>
      <c r="AQ82" s="2">
        <v>118.3</v>
      </c>
      <c r="AR82" s="10">
        <f t="shared" si="49"/>
        <v>118.73333333333333</v>
      </c>
      <c r="AS82" s="2">
        <v>119.2</v>
      </c>
      <c r="AT82" s="10">
        <f t="shared" si="50"/>
        <v>119.7</v>
      </c>
      <c r="AU82" s="2">
        <v>116.7</v>
      </c>
      <c r="AV82" s="10">
        <f t="shared" si="51"/>
        <v>117.16666666666667</v>
      </c>
      <c r="AW82" s="2">
        <v>109.9</v>
      </c>
      <c r="AX82" s="10">
        <f t="shared" si="52"/>
        <v>110.66666666666667</v>
      </c>
      <c r="AY82" s="2">
        <v>115.4</v>
      </c>
      <c r="AZ82" s="10">
        <f t="shared" si="53"/>
        <v>115.86666666666667</v>
      </c>
      <c r="BA82" s="2">
        <v>120.1</v>
      </c>
      <c r="BB82" s="10">
        <f t="shared" si="54"/>
        <v>120.83333333333333</v>
      </c>
      <c r="BC82" s="2">
        <v>111</v>
      </c>
      <c r="BD82" s="10">
        <f t="shared" si="55"/>
        <v>111.66666666666667</v>
      </c>
      <c r="BE82" s="2">
        <v>114.7</v>
      </c>
      <c r="BF82" s="10">
        <f t="shared" si="56"/>
        <v>115.3</v>
      </c>
      <c r="BG82" s="2">
        <v>120.2</v>
      </c>
      <c r="BH82" s="11">
        <f t="shared" si="57"/>
        <v>120.83333333333333</v>
      </c>
    </row>
    <row r="83" spans="1:60" x14ac:dyDescent="0.3">
      <c r="A83" s="2" t="s">
        <v>30</v>
      </c>
      <c r="B83" s="2">
        <v>2015</v>
      </c>
      <c r="C83" s="2" t="s">
        <v>39</v>
      </c>
      <c r="D83" s="2" t="str">
        <f t="shared" si="29"/>
        <v>2015-April</v>
      </c>
      <c r="E83" s="2">
        <v>123.3</v>
      </c>
      <c r="F83" s="10">
        <f t="shared" si="30"/>
        <v>123.63333333333333</v>
      </c>
      <c r="G83" s="2">
        <v>125.5</v>
      </c>
      <c r="H83" s="10">
        <f t="shared" si="31"/>
        <v>127.66666666666667</v>
      </c>
      <c r="I83" s="2">
        <v>117.2</v>
      </c>
      <c r="J83" s="10">
        <f t="shared" si="32"/>
        <v>118.86666666666667</v>
      </c>
      <c r="K83" s="2">
        <v>126.8</v>
      </c>
      <c r="L83" s="10">
        <f t="shared" si="33"/>
        <v>127.73333333333333</v>
      </c>
      <c r="M83" s="2">
        <v>111.9</v>
      </c>
      <c r="N83" s="10">
        <f t="shared" si="34"/>
        <v>112.83333333333333</v>
      </c>
      <c r="O83" s="2">
        <v>134.19999999999999</v>
      </c>
      <c r="P83" s="10">
        <f t="shared" si="35"/>
        <v>133.83333333333331</v>
      </c>
      <c r="Q83" s="2">
        <v>127.5</v>
      </c>
      <c r="R83" s="10">
        <f t="shared" si="36"/>
        <v>130.4</v>
      </c>
      <c r="S83" s="2">
        <v>121.5</v>
      </c>
      <c r="T83" s="10">
        <f t="shared" si="37"/>
        <v>125.90000000000002</v>
      </c>
      <c r="U83" s="2">
        <v>97.8</v>
      </c>
      <c r="V83" s="10">
        <f t="shared" si="38"/>
        <v>97.233333333333334</v>
      </c>
      <c r="W83" s="2">
        <v>119.8</v>
      </c>
      <c r="X83" s="10">
        <f t="shared" si="39"/>
        <v>121.16666666666667</v>
      </c>
      <c r="Y83" s="2">
        <v>119.4</v>
      </c>
      <c r="Z83" s="10">
        <f t="shared" si="40"/>
        <v>120.23333333333335</v>
      </c>
      <c r="AA83" s="2">
        <v>128.69999999999999</v>
      </c>
      <c r="AB83" s="10">
        <f t="shared" si="41"/>
        <v>129.9</v>
      </c>
      <c r="AC83" s="2">
        <v>123.6</v>
      </c>
      <c r="AD83" s="10">
        <f t="shared" si="42"/>
        <v>124.86666666666667</v>
      </c>
      <c r="AE83" s="2">
        <v>125.7</v>
      </c>
      <c r="AF83" s="10">
        <f t="shared" si="43"/>
        <v>126.86666666666667</v>
      </c>
      <c r="AG83" s="2">
        <v>126.4</v>
      </c>
      <c r="AH83" s="10">
        <f t="shared" si="44"/>
        <v>127.36666666666667</v>
      </c>
      <c r="AI83" s="2">
        <v>123.3</v>
      </c>
      <c r="AJ83" s="10">
        <f t="shared" si="45"/>
        <v>124.16666666666667</v>
      </c>
      <c r="AK83" s="2">
        <v>126</v>
      </c>
      <c r="AL83" s="10">
        <f t="shared" si="46"/>
        <v>126.93333333333334</v>
      </c>
      <c r="AM83" s="2" t="s">
        <v>32</v>
      </c>
      <c r="AN83" s="2" t="e">
        <f t="shared" si="47"/>
        <v>#VALUE!</v>
      </c>
      <c r="AO83" s="2">
        <f t="shared" si="48"/>
        <v>119.2</v>
      </c>
      <c r="AP83" s="2">
        <v>119.2</v>
      </c>
      <c r="AQ83" s="2">
        <v>121.2</v>
      </c>
      <c r="AR83" s="10">
        <f t="shared" si="49"/>
        <v>121.90000000000002</v>
      </c>
      <c r="AS83" s="2">
        <v>120.9</v>
      </c>
      <c r="AT83" s="10">
        <f t="shared" si="50"/>
        <v>121.73333333333333</v>
      </c>
      <c r="AU83" s="2">
        <v>118.6</v>
      </c>
      <c r="AV83" s="10">
        <f t="shared" si="51"/>
        <v>119.46666666666665</v>
      </c>
      <c r="AW83" s="2">
        <v>111.9</v>
      </c>
      <c r="AX83" s="10">
        <f t="shared" si="52"/>
        <v>113.13333333333333</v>
      </c>
      <c r="AY83" s="2">
        <v>116.2</v>
      </c>
      <c r="AZ83" s="10">
        <f t="shared" si="53"/>
        <v>116.93333333333334</v>
      </c>
      <c r="BA83" s="2">
        <v>119.9</v>
      </c>
      <c r="BB83" s="10">
        <f t="shared" si="54"/>
        <v>120.8</v>
      </c>
      <c r="BC83" s="2">
        <v>111.6</v>
      </c>
      <c r="BD83" s="10">
        <f t="shared" si="55"/>
        <v>112.3</v>
      </c>
      <c r="BE83" s="2">
        <v>116</v>
      </c>
      <c r="BF83" s="10">
        <f t="shared" si="56"/>
        <v>116.93333333333334</v>
      </c>
      <c r="BG83" s="2">
        <v>121.5</v>
      </c>
      <c r="BH83" s="11">
        <f t="shared" si="57"/>
        <v>122.66666666666667</v>
      </c>
    </row>
    <row r="84" spans="1:60" x14ac:dyDescent="0.3">
      <c r="A84" s="2" t="s">
        <v>33</v>
      </c>
      <c r="B84" s="2">
        <v>2015</v>
      </c>
      <c r="C84" s="2" t="s">
        <v>39</v>
      </c>
      <c r="D84" s="2" t="str">
        <f t="shared" si="29"/>
        <v>2015-April</v>
      </c>
      <c r="E84" s="2">
        <v>123.8</v>
      </c>
      <c r="F84" s="10">
        <f t="shared" si="30"/>
        <v>123.73333333333333</v>
      </c>
      <c r="G84" s="2">
        <v>128.19999999999999</v>
      </c>
      <c r="H84" s="10">
        <f t="shared" si="31"/>
        <v>130.76666666666665</v>
      </c>
      <c r="I84" s="2">
        <v>110</v>
      </c>
      <c r="J84" s="10">
        <f t="shared" si="32"/>
        <v>114.06666666666668</v>
      </c>
      <c r="K84" s="2">
        <v>126.3</v>
      </c>
      <c r="L84" s="10">
        <f t="shared" si="33"/>
        <v>126.73333333333333</v>
      </c>
      <c r="M84" s="2">
        <v>104.5</v>
      </c>
      <c r="N84" s="10">
        <f t="shared" si="34"/>
        <v>105.23333333333333</v>
      </c>
      <c r="O84" s="2">
        <v>130.6</v>
      </c>
      <c r="P84" s="10">
        <f t="shared" si="35"/>
        <v>131.23333333333332</v>
      </c>
      <c r="Q84" s="2">
        <v>130.80000000000001</v>
      </c>
      <c r="R84" s="10">
        <f t="shared" si="36"/>
        <v>137.69999999999999</v>
      </c>
      <c r="S84" s="2">
        <v>131.30000000000001</v>
      </c>
      <c r="T84" s="10">
        <f t="shared" si="37"/>
        <v>140.66666666666666</v>
      </c>
      <c r="U84" s="2">
        <v>91.6</v>
      </c>
      <c r="V84" s="10">
        <f t="shared" si="38"/>
        <v>90.733333333333334</v>
      </c>
      <c r="W84" s="2">
        <v>127.7</v>
      </c>
      <c r="X84" s="10">
        <f t="shared" si="39"/>
        <v>129</v>
      </c>
      <c r="Y84" s="2">
        <v>117.2</v>
      </c>
      <c r="Z84" s="10">
        <f t="shared" si="40"/>
        <v>117.63333333333333</v>
      </c>
      <c r="AA84" s="2">
        <v>129.5</v>
      </c>
      <c r="AB84" s="10">
        <f t="shared" si="41"/>
        <v>129.96666666666667</v>
      </c>
      <c r="AC84" s="2">
        <v>124.6</v>
      </c>
      <c r="AD84" s="10">
        <f t="shared" si="42"/>
        <v>126.39999999999999</v>
      </c>
      <c r="AE84" s="2">
        <v>130.1</v>
      </c>
      <c r="AF84" s="10">
        <f t="shared" si="43"/>
        <v>131.16666666666666</v>
      </c>
      <c r="AG84" s="2">
        <v>122.1</v>
      </c>
      <c r="AH84" s="10">
        <f t="shared" si="44"/>
        <v>122.56666666666666</v>
      </c>
      <c r="AI84" s="2">
        <v>117.2</v>
      </c>
      <c r="AJ84" s="10">
        <f t="shared" si="45"/>
        <v>117.40000000000002</v>
      </c>
      <c r="AK84" s="2">
        <v>121.3</v>
      </c>
      <c r="AL84" s="10">
        <f t="shared" si="46"/>
        <v>121.73333333333333</v>
      </c>
      <c r="AM84" s="2" t="s">
        <v>72</v>
      </c>
      <c r="AN84" s="2">
        <f t="shared" si="47"/>
        <v>119.2</v>
      </c>
      <c r="AO84" s="2">
        <f t="shared" si="48"/>
        <v>119.2</v>
      </c>
      <c r="AP84" s="2">
        <v>119.2</v>
      </c>
      <c r="AQ84" s="2">
        <v>114.7</v>
      </c>
      <c r="AR84" s="10">
        <f t="shared" si="49"/>
        <v>114.90000000000002</v>
      </c>
      <c r="AS84" s="2">
        <v>118.4</v>
      </c>
      <c r="AT84" s="10">
        <f t="shared" si="50"/>
        <v>118.76666666666667</v>
      </c>
      <c r="AU84" s="2">
        <v>114.6</v>
      </c>
      <c r="AV84" s="10">
        <f t="shared" si="51"/>
        <v>114.96666666666665</v>
      </c>
      <c r="AW84" s="2">
        <v>108.4</v>
      </c>
      <c r="AX84" s="10">
        <f t="shared" si="52"/>
        <v>110.3</v>
      </c>
      <c r="AY84" s="2">
        <v>115.6</v>
      </c>
      <c r="AZ84" s="10">
        <f t="shared" si="53"/>
        <v>115.93333333333334</v>
      </c>
      <c r="BA84" s="2">
        <v>121.7</v>
      </c>
      <c r="BB84" s="10">
        <f t="shared" si="54"/>
        <v>122.5</v>
      </c>
      <c r="BC84" s="2">
        <v>111.8</v>
      </c>
      <c r="BD84" s="10">
        <f t="shared" si="55"/>
        <v>112.23333333333333</v>
      </c>
      <c r="BE84" s="2">
        <v>114.2</v>
      </c>
      <c r="BF84" s="10">
        <f t="shared" si="56"/>
        <v>115.13333333333333</v>
      </c>
      <c r="BG84" s="2">
        <v>119.7</v>
      </c>
      <c r="BH84" s="11">
        <f t="shared" si="57"/>
        <v>120.7</v>
      </c>
    </row>
    <row r="85" spans="1:60" x14ac:dyDescent="0.3">
      <c r="A85" s="2" t="s">
        <v>35</v>
      </c>
      <c r="B85" s="2">
        <v>2015</v>
      </c>
      <c r="C85" s="2" t="s">
        <v>39</v>
      </c>
      <c r="D85" s="2" t="str">
        <f t="shared" si="29"/>
        <v>2015-April</v>
      </c>
      <c r="E85" s="2">
        <v>123.5</v>
      </c>
      <c r="F85" s="10">
        <f t="shared" si="30"/>
        <v>123.66666666666667</v>
      </c>
      <c r="G85" s="2">
        <v>126.4</v>
      </c>
      <c r="H85" s="10">
        <f t="shared" si="31"/>
        <v>128.73333333333335</v>
      </c>
      <c r="I85" s="2">
        <v>114.4</v>
      </c>
      <c r="J85" s="10">
        <f t="shared" si="32"/>
        <v>117</v>
      </c>
      <c r="K85" s="2">
        <v>126.6</v>
      </c>
      <c r="L85" s="10">
        <f t="shared" si="33"/>
        <v>127.36666666666666</v>
      </c>
      <c r="M85" s="2">
        <v>109.2</v>
      </c>
      <c r="N85" s="10">
        <f t="shared" si="34"/>
        <v>110.03333333333335</v>
      </c>
      <c r="O85" s="2">
        <v>132.5</v>
      </c>
      <c r="P85" s="10">
        <f t="shared" si="35"/>
        <v>132.63333333333335</v>
      </c>
      <c r="Q85" s="2">
        <v>128.6</v>
      </c>
      <c r="R85" s="10">
        <f t="shared" si="36"/>
        <v>132.86666666666667</v>
      </c>
      <c r="S85" s="2">
        <v>124.8</v>
      </c>
      <c r="T85" s="10">
        <f t="shared" si="37"/>
        <v>130.9</v>
      </c>
      <c r="U85" s="2">
        <v>95.7</v>
      </c>
      <c r="V85" s="10">
        <f t="shared" si="38"/>
        <v>95.033333333333346</v>
      </c>
      <c r="W85" s="2">
        <v>122.4</v>
      </c>
      <c r="X85" s="10">
        <f t="shared" si="39"/>
        <v>123.76666666666667</v>
      </c>
      <c r="Y85" s="2">
        <v>118.5</v>
      </c>
      <c r="Z85" s="10">
        <f t="shared" si="40"/>
        <v>119.16666666666667</v>
      </c>
      <c r="AA85" s="2">
        <v>129.1</v>
      </c>
      <c r="AB85" s="10">
        <f t="shared" si="41"/>
        <v>129.93333333333331</v>
      </c>
      <c r="AC85" s="2">
        <v>124</v>
      </c>
      <c r="AD85" s="10">
        <f t="shared" si="42"/>
        <v>125.43333333333334</v>
      </c>
      <c r="AE85" s="2">
        <v>126.9</v>
      </c>
      <c r="AF85" s="10">
        <f t="shared" si="43"/>
        <v>128</v>
      </c>
      <c r="AG85" s="2">
        <v>124.7</v>
      </c>
      <c r="AH85" s="10">
        <f t="shared" si="44"/>
        <v>125.5</v>
      </c>
      <c r="AI85" s="2">
        <v>120.8</v>
      </c>
      <c r="AJ85" s="10">
        <f t="shared" si="45"/>
        <v>121.36666666666667</v>
      </c>
      <c r="AK85" s="2">
        <v>124.1</v>
      </c>
      <c r="AL85" s="10">
        <f t="shared" si="46"/>
        <v>124.83333333333333</v>
      </c>
      <c r="AM85" s="2" t="s">
        <v>72</v>
      </c>
      <c r="AN85" s="2">
        <f t="shared" si="47"/>
        <v>119.2</v>
      </c>
      <c r="AO85" s="2">
        <f t="shared" si="48"/>
        <v>119.2</v>
      </c>
      <c r="AP85" s="2">
        <v>119.2</v>
      </c>
      <c r="AQ85" s="2">
        <v>118.7</v>
      </c>
      <c r="AR85" s="10">
        <f t="shared" si="49"/>
        <v>119.23333333333333</v>
      </c>
      <c r="AS85" s="2">
        <v>119.7</v>
      </c>
      <c r="AT85" s="10">
        <f t="shared" si="50"/>
        <v>120.33333333333333</v>
      </c>
      <c r="AU85" s="2">
        <v>117.1</v>
      </c>
      <c r="AV85" s="10">
        <f t="shared" si="51"/>
        <v>117.76666666666667</v>
      </c>
      <c r="AW85" s="2">
        <v>110.1</v>
      </c>
      <c r="AX85" s="10">
        <f t="shared" si="52"/>
        <v>111.66666666666667</v>
      </c>
      <c r="AY85" s="2">
        <v>115.9</v>
      </c>
      <c r="AZ85" s="10">
        <f t="shared" si="53"/>
        <v>116.36666666666667</v>
      </c>
      <c r="BA85" s="2">
        <v>121</v>
      </c>
      <c r="BB85" s="10">
        <f t="shared" si="54"/>
        <v>121.83333333333333</v>
      </c>
      <c r="BC85" s="2">
        <v>111.7</v>
      </c>
      <c r="BD85" s="10">
        <f t="shared" si="55"/>
        <v>112.26666666666667</v>
      </c>
      <c r="BE85" s="2">
        <v>115.1</v>
      </c>
      <c r="BF85" s="10">
        <f t="shared" si="56"/>
        <v>116.06666666666666</v>
      </c>
      <c r="BG85" s="2">
        <v>120.7</v>
      </c>
      <c r="BH85" s="11">
        <f t="shared" si="57"/>
        <v>121.76666666666667</v>
      </c>
    </row>
    <row r="86" spans="1:60" x14ac:dyDescent="0.3">
      <c r="A86" s="2" t="s">
        <v>30</v>
      </c>
      <c r="B86" s="2">
        <v>2015</v>
      </c>
      <c r="C86" s="2" t="s">
        <v>41</v>
      </c>
      <c r="D86" s="2" t="str">
        <f t="shared" si="29"/>
        <v>2015-May</v>
      </c>
      <c r="E86" s="2">
        <v>123.5</v>
      </c>
      <c r="F86" s="10">
        <f t="shared" si="30"/>
        <v>123.86666666666667</v>
      </c>
      <c r="G86" s="2">
        <v>127.1</v>
      </c>
      <c r="H86" s="10">
        <f t="shared" si="31"/>
        <v>129.66666666666666</v>
      </c>
      <c r="I86" s="2">
        <v>117.3</v>
      </c>
      <c r="J86" s="10">
        <f t="shared" si="32"/>
        <v>120.46666666666665</v>
      </c>
      <c r="K86" s="2">
        <v>127.7</v>
      </c>
      <c r="L86" s="10">
        <f t="shared" si="33"/>
        <v>128.36666666666665</v>
      </c>
      <c r="M86" s="2">
        <v>112.5</v>
      </c>
      <c r="N86" s="10">
        <f t="shared" si="34"/>
        <v>113.36666666666667</v>
      </c>
      <c r="O86" s="2">
        <v>134.1</v>
      </c>
      <c r="P86" s="10">
        <f t="shared" si="35"/>
        <v>133.53333333333333</v>
      </c>
      <c r="Q86" s="2">
        <v>128.5</v>
      </c>
      <c r="R86" s="10">
        <f t="shared" si="36"/>
        <v>134.83333333333334</v>
      </c>
      <c r="S86" s="2">
        <v>124.3</v>
      </c>
      <c r="T86" s="10">
        <f t="shared" si="37"/>
        <v>130</v>
      </c>
      <c r="U86" s="2">
        <v>97.6</v>
      </c>
      <c r="V86" s="10">
        <f t="shared" si="38"/>
        <v>96</v>
      </c>
      <c r="W86" s="2">
        <v>120.7</v>
      </c>
      <c r="X86" s="10">
        <f t="shared" si="39"/>
        <v>122.36666666666667</v>
      </c>
      <c r="Y86" s="2">
        <v>120.2</v>
      </c>
      <c r="Z86" s="10">
        <f t="shared" si="40"/>
        <v>120.76666666666667</v>
      </c>
      <c r="AA86" s="2">
        <v>129.80000000000001</v>
      </c>
      <c r="AB86" s="10">
        <f t="shared" si="41"/>
        <v>130.9</v>
      </c>
      <c r="AC86" s="2">
        <v>124.4</v>
      </c>
      <c r="AD86" s="10">
        <f t="shared" si="42"/>
        <v>126.16666666666667</v>
      </c>
      <c r="AE86" s="2">
        <v>126.7</v>
      </c>
      <c r="AF86" s="10">
        <f t="shared" si="43"/>
        <v>128.1</v>
      </c>
      <c r="AG86" s="2">
        <v>127.3</v>
      </c>
      <c r="AH86" s="10">
        <f t="shared" si="44"/>
        <v>128.16666666666666</v>
      </c>
      <c r="AI86" s="2">
        <v>124.1</v>
      </c>
      <c r="AJ86" s="10">
        <f t="shared" si="45"/>
        <v>124.89999999999999</v>
      </c>
      <c r="AK86" s="2">
        <v>126.8</v>
      </c>
      <c r="AL86" s="10">
        <f t="shared" si="46"/>
        <v>127.7</v>
      </c>
      <c r="AM86" s="2" t="s">
        <v>32</v>
      </c>
      <c r="AN86" s="2" t="e">
        <f t="shared" si="47"/>
        <v>#VALUE!</v>
      </c>
      <c r="AO86" s="2">
        <f t="shared" si="48"/>
        <v>119.6</v>
      </c>
      <c r="AP86" s="2">
        <v>119.6</v>
      </c>
      <c r="AQ86" s="2">
        <v>121.9</v>
      </c>
      <c r="AR86" s="10">
        <f t="shared" si="49"/>
        <v>122.5</v>
      </c>
      <c r="AS86" s="2">
        <v>121.5</v>
      </c>
      <c r="AT86" s="10">
        <f t="shared" si="50"/>
        <v>122.43333333333334</v>
      </c>
      <c r="AU86" s="2">
        <v>119.4</v>
      </c>
      <c r="AV86" s="10">
        <f t="shared" si="51"/>
        <v>120.2</v>
      </c>
      <c r="AW86" s="2">
        <v>113.3</v>
      </c>
      <c r="AX86" s="10">
        <f t="shared" si="52"/>
        <v>113.86666666666667</v>
      </c>
      <c r="AY86" s="2">
        <v>116.7</v>
      </c>
      <c r="AZ86" s="10">
        <f t="shared" si="53"/>
        <v>117.53333333333335</v>
      </c>
      <c r="BA86" s="2">
        <v>120.5</v>
      </c>
      <c r="BB86" s="10">
        <f t="shared" si="54"/>
        <v>121.8</v>
      </c>
      <c r="BC86" s="2">
        <v>112.3</v>
      </c>
      <c r="BD86" s="10">
        <f t="shared" si="55"/>
        <v>112.66666666666667</v>
      </c>
      <c r="BE86" s="2">
        <v>116.9</v>
      </c>
      <c r="BF86" s="10">
        <f t="shared" si="56"/>
        <v>117.63333333333333</v>
      </c>
      <c r="BG86" s="2">
        <v>122.4</v>
      </c>
      <c r="BH86" s="11">
        <f t="shared" si="57"/>
        <v>123.73333333333333</v>
      </c>
    </row>
    <row r="87" spans="1:60" x14ac:dyDescent="0.3">
      <c r="A87" s="2" t="s">
        <v>33</v>
      </c>
      <c r="B87" s="2">
        <v>2015</v>
      </c>
      <c r="C87" s="2" t="s">
        <v>41</v>
      </c>
      <c r="D87" s="2" t="str">
        <f t="shared" si="29"/>
        <v>2015-May</v>
      </c>
      <c r="E87" s="2">
        <v>123.8</v>
      </c>
      <c r="F87" s="10">
        <f t="shared" si="30"/>
        <v>123.53333333333332</v>
      </c>
      <c r="G87" s="2">
        <v>129.69999999999999</v>
      </c>
      <c r="H87" s="10">
        <f t="shared" si="31"/>
        <v>132.80000000000001</v>
      </c>
      <c r="I87" s="2">
        <v>111.3</v>
      </c>
      <c r="J87" s="10">
        <f t="shared" si="32"/>
        <v>117.23333333333333</v>
      </c>
      <c r="K87" s="2">
        <v>126.6</v>
      </c>
      <c r="L87" s="10">
        <f t="shared" si="33"/>
        <v>127.19999999999999</v>
      </c>
      <c r="M87" s="2">
        <v>105.2</v>
      </c>
      <c r="N87" s="10">
        <f t="shared" si="34"/>
        <v>105.83333333333333</v>
      </c>
      <c r="O87" s="2">
        <v>130.80000000000001</v>
      </c>
      <c r="P87" s="10">
        <f t="shared" si="35"/>
        <v>131.96666666666667</v>
      </c>
      <c r="Q87" s="2">
        <v>135.6</v>
      </c>
      <c r="R87" s="10">
        <f t="shared" si="36"/>
        <v>145.26666666666665</v>
      </c>
      <c r="S87" s="2">
        <v>142.6</v>
      </c>
      <c r="T87" s="10">
        <f t="shared" si="37"/>
        <v>146.73333333333332</v>
      </c>
      <c r="U87" s="2">
        <v>90.8</v>
      </c>
      <c r="V87" s="10">
        <f t="shared" si="38"/>
        <v>88.766666666666666</v>
      </c>
      <c r="W87" s="2">
        <v>128.80000000000001</v>
      </c>
      <c r="X87" s="10">
        <f t="shared" si="39"/>
        <v>130.26666666666668</v>
      </c>
      <c r="Y87" s="2">
        <v>117.7</v>
      </c>
      <c r="Z87" s="10">
        <f t="shared" si="40"/>
        <v>118</v>
      </c>
      <c r="AA87" s="2">
        <v>129.9</v>
      </c>
      <c r="AB87" s="10">
        <f t="shared" si="41"/>
        <v>130.5</v>
      </c>
      <c r="AC87" s="2">
        <v>126.1</v>
      </c>
      <c r="AD87" s="10">
        <f t="shared" si="42"/>
        <v>128.03333333333333</v>
      </c>
      <c r="AE87" s="2">
        <v>131.30000000000001</v>
      </c>
      <c r="AF87" s="10">
        <f t="shared" si="43"/>
        <v>132.16666666666666</v>
      </c>
      <c r="AG87" s="2">
        <v>122.4</v>
      </c>
      <c r="AH87" s="10">
        <f t="shared" si="44"/>
        <v>123.03333333333335</v>
      </c>
      <c r="AI87" s="2">
        <v>117.4</v>
      </c>
      <c r="AJ87" s="10">
        <f t="shared" si="45"/>
        <v>117.63333333333333</v>
      </c>
      <c r="AK87" s="2">
        <v>121.6</v>
      </c>
      <c r="AL87" s="10">
        <f t="shared" si="46"/>
        <v>122.19999999999999</v>
      </c>
      <c r="AM87" s="2" t="s">
        <v>73</v>
      </c>
      <c r="AN87" s="2">
        <f t="shared" si="47"/>
        <v>119.6</v>
      </c>
      <c r="AO87" s="2">
        <f t="shared" si="48"/>
        <v>119.6</v>
      </c>
      <c r="AP87" s="2">
        <v>119.6</v>
      </c>
      <c r="AQ87" s="2">
        <v>114.9</v>
      </c>
      <c r="AR87" s="10">
        <f t="shared" si="49"/>
        <v>115.10000000000001</v>
      </c>
      <c r="AS87" s="2">
        <v>118.7</v>
      </c>
      <c r="AT87" s="10">
        <f t="shared" si="50"/>
        <v>119.13333333333333</v>
      </c>
      <c r="AU87" s="2">
        <v>114.9</v>
      </c>
      <c r="AV87" s="10">
        <f t="shared" si="51"/>
        <v>115.43333333333334</v>
      </c>
      <c r="AW87" s="2">
        <v>110.8</v>
      </c>
      <c r="AX87" s="10">
        <f t="shared" si="52"/>
        <v>111.33333333333333</v>
      </c>
      <c r="AY87" s="2">
        <v>116</v>
      </c>
      <c r="AZ87" s="10">
        <f t="shared" si="53"/>
        <v>116.26666666666665</v>
      </c>
      <c r="BA87" s="2">
        <v>122</v>
      </c>
      <c r="BB87" s="10">
        <f t="shared" si="54"/>
        <v>123.73333333333335</v>
      </c>
      <c r="BC87" s="2">
        <v>112.4</v>
      </c>
      <c r="BD87" s="10">
        <f t="shared" si="55"/>
        <v>112.2</v>
      </c>
      <c r="BE87" s="2">
        <v>115.2</v>
      </c>
      <c r="BF87" s="10">
        <f t="shared" si="56"/>
        <v>115.83333333333333</v>
      </c>
      <c r="BG87" s="2">
        <v>120.7</v>
      </c>
      <c r="BH87" s="11">
        <f t="shared" si="57"/>
        <v>121.60000000000001</v>
      </c>
    </row>
    <row r="88" spans="1:60" x14ac:dyDescent="0.3">
      <c r="A88" s="2" t="s">
        <v>35</v>
      </c>
      <c r="B88" s="2">
        <v>2015</v>
      </c>
      <c r="C88" s="2" t="s">
        <v>41</v>
      </c>
      <c r="D88" s="2" t="str">
        <f t="shared" si="29"/>
        <v>2015-May</v>
      </c>
      <c r="E88" s="2">
        <v>123.6</v>
      </c>
      <c r="F88" s="10">
        <f t="shared" si="30"/>
        <v>123.73333333333333</v>
      </c>
      <c r="G88" s="2">
        <v>128</v>
      </c>
      <c r="H88" s="10">
        <f t="shared" si="31"/>
        <v>130.76666666666668</v>
      </c>
      <c r="I88" s="2">
        <v>115</v>
      </c>
      <c r="J88" s="10">
        <f t="shared" si="32"/>
        <v>119.2</v>
      </c>
      <c r="K88" s="2">
        <v>127.3</v>
      </c>
      <c r="L88" s="10">
        <f t="shared" si="33"/>
        <v>127.93333333333334</v>
      </c>
      <c r="M88" s="2">
        <v>109.8</v>
      </c>
      <c r="N88" s="10">
        <f t="shared" si="34"/>
        <v>110.59999999999998</v>
      </c>
      <c r="O88" s="2">
        <v>132.6</v>
      </c>
      <c r="P88" s="10">
        <f t="shared" si="35"/>
        <v>132.83333333333334</v>
      </c>
      <c r="Q88" s="2">
        <v>130.9</v>
      </c>
      <c r="R88" s="10">
        <f t="shared" si="36"/>
        <v>138.36666666666667</v>
      </c>
      <c r="S88" s="2">
        <v>130.5</v>
      </c>
      <c r="T88" s="10">
        <f t="shared" si="37"/>
        <v>135.66666666666666</v>
      </c>
      <c r="U88" s="2">
        <v>95.3</v>
      </c>
      <c r="V88" s="10">
        <f t="shared" si="38"/>
        <v>93.566666666666663</v>
      </c>
      <c r="W88" s="2">
        <v>123.4</v>
      </c>
      <c r="X88" s="10">
        <f t="shared" si="39"/>
        <v>125</v>
      </c>
      <c r="Y88" s="2">
        <v>119.2</v>
      </c>
      <c r="Z88" s="10">
        <f t="shared" si="40"/>
        <v>119.63333333333333</v>
      </c>
      <c r="AA88" s="2">
        <v>129.80000000000001</v>
      </c>
      <c r="AB88" s="10">
        <f t="shared" si="41"/>
        <v>130.70000000000002</v>
      </c>
      <c r="AC88" s="2">
        <v>125</v>
      </c>
      <c r="AD88" s="10">
        <f t="shared" si="42"/>
        <v>126.83333333333333</v>
      </c>
      <c r="AE88" s="2">
        <v>127.9</v>
      </c>
      <c r="AF88" s="10">
        <f t="shared" si="43"/>
        <v>129.16666666666666</v>
      </c>
      <c r="AG88" s="2">
        <v>125.4</v>
      </c>
      <c r="AH88" s="10">
        <f t="shared" si="44"/>
        <v>126.16666666666667</v>
      </c>
      <c r="AI88" s="2">
        <v>121.3</v>
      </c>
      <c r="AJ88" s="10">
        <f t="shared" si="45"/>
        <v>121.86666666666667</v>
      </c>
      <c r="AK88" s="2">
        <v>124.7</v>
      </c>
      <c r="AL88" s="10">
        <f t="shared" si="46"/>
        <v>125.5</v>
      </c>
      <c r="AM88" s="2" t="s">
        <v>73</v>
      </c>
      <c r="AN88" s="2">
        <f t="shared" si="47"/>
        <v>119.6</v>
      </c>
      <c r="AO88" s="2">
        <f t="shared" si="48"/>
        <v>119.6</v>
      </c>
      <c r="AP88" s="2">
        <v>119.6</v>
      </c>
      <c r="AQ88" s="2">
        <v>119.2</v>
      </c>
      <c r="AR88" s="10">
        <f t="shared" si="49"/>
        <v>119.7</v>
      </c>
      <c r="AS88" s="2">
        <v>120.2</v>
      </c>
      <c r="AT88" s="10">
        <f t="shared" si="50"/>
        <v>120.86666666666667</v>
      </c>
      <c r="AU88" s="2">
        <v>117.7</v>
      </c>
      <c r="AV88" s="10">
        <f t="shared" si="51"/>
        <v>118.39999999999999</v>
      </c>
      <c r="AW88" s="2">
        <v>112</v>
      </c>
      <c r="AX88" s="10">
        <f t="shared" si="52"/>
        <v>112.53333333333335</v>
      </c>
      <c r="AY88" s="2">
        <v>116.3</v>
      </c>
      <c r="AZ88" s="10">
        <f t="shared" si="53"/>
        <v>116.8</v>
      </c>
      <c r="BA88" s="2">
        <v>121.4</v>
      </c>
      <c r="BB88" s="10">
        <f t="shared" si="54"/>
        <v>122.96666666666665</v>
      </c>
      <c r="BC88" s="2">
        <v>112.3</v>
      </c>
      <c r="BD88" s="10">
        <f t="shared" si="55"/>
        <v>112.46666666666665</v>
      </c>
      <c r="BE88" s="2">
        <v>116.1</v>
      </c>
      <c r="BF88" s="10">
        <f t="shared" si="56"/>
        <v>116.76666666666667</v>
      </c>
      <c r="BG88" s="2">
        <v>121.6</v>
      </c>
      <c r="BH88" s="11">
        <f t="shared" si="57"/>
        <v>122.73333333333333</v>
      </c>
    </row>
    <row r="89" spans="1:60" x14ac:dyDescent="0.3">
      <c r="A89" s="2" t="s">
        <v>30</v>
      </c>
      <c r="B89" s="2">
        <v>2015</v>
      </c>
      <c r="C89" s="2" t="s">
        <v>42</v>
      </c>
      <c r="D89" s="2" t="str">
        <f t="shared" si="29"/>
        <v>2015-June</v>
      </c>
      <c r="E89" s="2">
        <v>124.1</v>
      </c>
      <c r="F89" s="10">
        <f t="shared" si="30"/>
        <v>124.26666666666667</v>
      </c>
      <c r="G89" s="2">
        <v>130.4</v>
      </c>
      <c r="H89" s="10">
        <f t="shared" si="31"/>
        <v>131.06666666666666</v>
      </c>
      <c r="I89" s="2">
        <v>122.1</v>
      </c>
      <c r="J89" s="10">
        <f t="shared" si="32"/>
        <v>121.8</v>
      </c>
      <c r="K89" s="2">
        <v>128.69999999999999</v>
      </c>
      <c r="L89" s="10">
        <f t="shared" si="33"/>
        <v>128.73333333333332</v>
      </c>
      <c r="M89" s="2">
        <v>114.1</v>
      </c>
      <c r="N89" s="10">
        <f t="shared" si="34"/>
        <v>113.86666666666667</v>
      </c>
      <c r="O89" s="2">
        <v>133.19999999999999</v>
      </c>
      <c r="P89" s="10">
        <f t="shared" si="35"/>
        <v>133.56666666666666</v>
      </c>
      <c r="Q89" s="2">
        <v>135.19999999999999</v>
      </c>
      <c r="R89" s="10">
        <f t="shared" si="36"/>
        <v>143.20000000000002</v>
      </c>
      <c r="S89" s="2">
        <v>131.9</v>
      </c>
      <c r="T89" s="10">
        <f t="shared" si="37"/>
        <v>134.53333333333333</v>
      </c>
      <c r="U89" s="2">
        <v>96.3</v>
      </c>
      <c r="V89" s="10">
        <f t="shared" si="38"/>
        <v>94.5</v>
      </c>
      <c r="W89" s="2">
        <v>123</v>
      </c>
      <c r="X89" s="10">
        <f t="shared" si="39"/>
        <v>123.43333333333334</v>
      </c>
      <c r="Y89" s="2">
        <v>121.1</v>
      </c>
      <c r="Z89" s="10">
        <f t="shared" si="40"/>
        <v>121.2</v>
      </c>
      <c r="AA89" s="2">
        <v>131.19999999999999</v>
      </c>
      <c r="AB89" s="10">
        <f t="shared" si="41"/>
        <v>131.79999999999998</v>
      </c>
      <c r="AC89" s="2">
        <v>126.6</v>
      </c>
      <c r="AD89" s="10">
        <f t="shared" si="42"/>
        <v>127.96666666666665</v>
      </c>
      <c r="AE89" s="2">
        <v>128.19999999999999</v>
      </c>
      <c r="AF89" s="10">
        <f t="shared" si="43"/>
        <v>129.23333333333335</v>
      </c>
      <c r="AG89" s="2">
        <v>128.4</v>
      </c>
      <c r="AH89" s="10">
        <f t="shared" si="44"/>
        <v>128.9</v>
      </c>
      <c r="AI89" s="2">
        <v>125.1</v>
      </c>
      <c r="AJ89" s="10">
        <f t="shared" si="45"/>
        <v>125.63333333333333</v>
      </c>
      <c r="AK89" s="2">
        <v>128</v>
      </c>
      <c r="AL89" s="10">
        <f t="shared" si="46"/>
        <v>128.43333333333334</v>
      </c>
      <c r="AM89" s="2" t="s">
        <v>32</v>
      </c>
      <c r="AN89" s="2" t="e">
        <f t="shared" si="47"/>
        <v>#VALUE!</v>
      </c>
      <c r="AO89" s="2">
        <f t="shared" si="48"/>
        <v>119</v>
      </c>
      <c r="AP89" s="2">
        <v>119</v>
      </c>
      <c r="AQ89" s="2">
        <v>122.6</v>
      </c>
      <c r="AR89" s="10">
        <f t="shared" si="49"/>
        <v>123.13333333333333</v>
      </c>
      <c r="AS89" s="2">
        <v>122.8</v>
      </c>
      <c r="AT89" s="10">
        <f t="shared" si="50"/>
        <v>123.16666666666667</v>
      </c>
      <c r="AU89" s="2">
        <v>120.4</v>
      </c>
      <c r="AV89" s="10">
        <f t="shared" si="51"/>
        <v>120.76666666666665</v>
      </c>
      <c r="AW89" s="2">
        <v>114.2</v>
      </c>
      <c r="AX89" s="10">
        <f t="shared" si="52"/>
        <v>113.96666666666665</v>
      </c>
      <c r="AY89" s="2">
        <v>117.9</v>
      </c>
      <c r="AZ89" s="10">
        <f t="shared" si="53"/>
        <v>118.13333333333333</v>
      </c>
      <c r="BA89" s="2">
        <v>122</v>
      </c>
      <c r="BB89" s="10">
        <f t="shared" si="54"/>
        <v>122.83333333333333</v>
      </c>
      <c r="BC89" s="2">
        <v>113</v>
      </c>
      <c r="BD89" s="10">
        <f t="shared" si="55"/>
        <v>112.73333333333333</v>
      </c>
      <c r="BE89" s="2">
        <v>117.9</v>
      </c>
      <c r="BF89" s="10">
        <f t="shared" si="56"/>
        <v>118.06666666666666</v>
      </c>
      <c r="BG89" s="2">
        <v>124.1</v>
      </c>
      <c r="BH89" s="11">
        <f t="shared" si="57"/>
        <v>124.96666666666665</v>
      </c>
    </row>
    <row r="90" spans="1:60" x14ac:dyDescent="0.3">
      <c r="A90" s="2" t="s">
        <v>33</v>
      </c>
      <c r="B90" s="2">
        <v>2015</v>
      </c>
      <c r="C90" s="2" t="s">
        <v>42</v>
      </c>
      <c r="D90" s="2" t="str">
        <f t="shared" si="29"/>
        <v>2015-June</v>
      </c>
      <c r="E90" s="2">
        <v>123.6</v>
      </c>
      <c r="F90" s="10">
        <f t="shared" si="30"/>
        <v>123.3</v>
      </c>
      <c r="G90" s="2">
        <v>134.4</v>
      </c>
      <c r="H90" s="10">
        <f t="shared" si="31"/>
        <v>133.46666666666667</v>
      </c>
      <c r="I90" s="2">
        <v>120.9</v>
      </c>
      <c r="J90" s="10">
        <f t="shared" si="32"/>
        <v>119.5</v>
      </c>
      <c r="K90" s="2">
        <v>127.3</v>
      </c>
      <c r="L90" s="10">
        <f t="shared" si="33"/>
        <v>127.66666666666667</v>
      </c>
      <c r="M90" s="2">
        <v>106</v>
      </c>
      <c r="N90" s="10">
        <f t="shared" si="34"/>
        <v>106.36666666666667</v>
      </c>
      <c r="O90" s="2">
        <v>132.30000000000001</v>
      </c>
      <c r="P90" s="10">
        <f t="shared" si="35"/>
        <v>131.73333333333335</v>
      </c>
      <c r="Q90" s="2">
        <v>146.69999999999999</v>
      </c>
      <c r="R90" s="10">
        <f t="shared" si="36"/>
        <v>155.23333333333332</v>
      </c>
      <c r="S90" s="2">
        <v>148.1</v>
      </c>
      <c r="T90" s="10">
        <f t="shared" si="37"/>
        <v>151.20000000000002</v>
      </c>
      <c r="U90" s="2">
        <v>89.8</v>
      </c>
      <c r="V90" s="10">
        <f t="shared" si="38"/>
        <v>86.933333333333337</v>
      </c>
      <c r="W90" s="2">
        <v>130.5</v>
      </c>
      <c r="X90" s="10">
        <f t="shared" si="39"/>
        <v>131.56666666666666</v>
      </c>
      <c r="Y90" s="2">
        <v>118</v>
      </c>
      <c r="Z90" s="10">
        <f t="shared" si="40"/>
        <v>118.36666666666667</v>
      </c>
      <c r="AA90" s="2">
        <v>130.5</v>
      </c>
      <c r="AB90" s="10">
        <f t="shared" si="41"/>
        <v>131.1</v>
      </c>
      <c r="AC90" s="2">
        <v>128.5</v>
      </c>
      <c r="AD90" s="10">
        <f t="shared" si="42"/>
        <v>129.70000000000002</v>
      </c>
      <c r="AE90" s="2">
        <v>132.1</v>
      </c>
      <c r="AF90" s="10">
        <f t="shared" si="43"/>
        <v>133.13333333333333</v>
      </c>
      <c r="AG90" s="2">
        <v>123.2</v>
      </c>
      <c r="AH90" s="10">
        <f t="shared" si="44"/>
        <v>123.46666666666665</v>
      </c>
      <c r="AI90" s="2">
        <v>117.6</v>
      </c>
      <c r="AJ90" s="10">
        <f t="shared" si="45"/>
        <v>117.89999999999999</v>
      </c>
      <c r="AK90" s="2">
        <v>122.3</v>
      </c>
      <c r="AL90" s="10">
        <f t="shared" si="46"/>
        <v>122.63333333333333</v>
      </c>
      <c r="AM90" s="2" t="s">
        <v>74</v>
      </c>
      <c r="AN90" s="2">
        <f t="shared" si="47"/>
        <v>119</v>
      </c>
      <c r="AO90" s="2">
        <f t="shared" si="48"/>
        <v>119</v>
      </c>
      <c r="AP90" s="2">
        <v>119</v>
      </c>
      <c r="AQ90" s="2">
        <v>115.1</v>
      </c>
      <c r="AR90" s="10">
        <f t="shared" si="49"/>
        <v>115.23333333333333</v>
      </c>
      <c r="AS90" s="2">
        <v>119.2</v>
      </c>
      <c r="AT90" s="10">
        <f t="shared" si="50"/>
        <v>119.56666666666666</v>
      </c>
      <c r="AU90" s="2">
        <v>115.4</v>
      </c>
      <c r="AV90" s="10">
        <f t="shared" si="51"/>
        <v>116</v>
      </c>
      <c r="AW90" s="2">
        <v>111.7</v>
      </c>
      <c r="AX90" s="10">
        <f t="shared" si="52"/>
        <v>111.03333333333335</v>
      </c>
      <c r="AY90" s="2">
        <v>116.2</v>
      </c>
      <c r="AZ90" s="10">
        <f t="shared" si="53"/>
        <v>116.66666666666667</v>
      </c>
      <c r="BA90" s="2">
        <v>123.8</v>
      </c>
      <c r="BB90" s="10">
        <f t="shared" si="54"/>
        <v>125.13333333333333</v>
      </c>
      <c r="BC90" s="2">
        <v>112.5</v>
      </c>
      <c r="BD90" s="10">
        <f t="shared" si="55"/>
        <v>112.06666666666666</v>
      </c>
      <c r="BE90" s="2">
        <v>116</v>
      </c>
      <c r="BF90" s="10">
        <f t="shared" si="56"/>
        <v>116.16666666666667</v>
      </c>
      <c r="BG90" s="2">
        <v>121.7</v>
      </c>
      <c r="BH90" s="11">
        <f t="shared" si="57"/>
        <v>122.43333333333334</v>
      </c>
    </row>
    <row r="91" spans="1:60" x14ac:dyDescent="0.3">
      <c r="A91" s="2" t="s">
        <v>35</v>
      </c>
      <c r="B91" s="2">
        <v>2015</v>
      </c>
      <c r="C91" s="2" t="s">
        <v>42</v>
      </c>
      <c r="D91" s="2" t="str">
        <f t="shared" si="29"/>
        <v>2015-June</v>
      </c>
      <c r="E91" s="2">
        <v>123.9</v>
      </c>
      <c r="F91" s="10">
        <f t="shared" si="30"/>
        <v>123.93333333333334</v>
      </c>
      <c r="G91" s="2">
        <v>131.80000000000001</v>
      </c>
      <c r="H91" s="10">
        <f t="shared" si="31"/>
        <v>131.9</v>
      </c>
      <c r="I91" s="2">
        <v>121.6</v>
      </c>
      <c r="J91" s="10">
        <f t="shared" si="32"/>
        <v>120.89999999999999</v>
      </c>
      <c r="K91" s="2">
        <v>128.19999999999999</v>
      </c>
      <c r="L91" s="10">
        <f t="shared" si="33"/>
        <v>128.33333333333334</v>
      </c>
      <c r="M91" s="2">
        <v>111.1</v>
      </c>
      <c r="N91" s="10">
        <f t="shared" si="34"/>
        <v>111.13333333333333</v>
      </c>
      <c r="O91" s="2">
        <v>132.80000000000001</v>
      </c>
      <c r="P91" s="10">
        <f t="shared" si="35"/>
        <v>132.73333333333332</v>
      </c>
      <c r="Q91" s="2">
        <v>139.1</v>
      </c>
      <c r="R91" s="10">
        <f t="shared" si="36"/>
        <v>147.26666666666665</v>
      </c>
      <c r="S91" s="2">
        <v>137.4</v>
      </c>
      <c r="T91" s="10">
        <f t="shared" si="37"/>
        <v>140.16666666666666</v>
      </c>
      <c r="U91" s="2">
        <v>94.1</v>
      </c>
      <c r="V91" s="10">
        <f t="shared" si="38"/>
        <v>91.966666666666654</v>
      </c>
      <c r="W91" s="2">
        <v>125.5</v>
      </c>
      <c r="X91" s="10">
        <f t="shared" si="39"/>
        <v>126.13333333333333</v>
      </c>
      <c r="Y91" s="2">
        <v>119.8</v>
      </c>
      <c r="Z91" s="10">
        <f t="shared" si="40"/>
        <v>120.03333333333335</v>
      </c>
      <c r="AA91" s="2">
        <v>130.9</v>
      </c>
      <c r="AB91" s="10">
        <f t="shared" si="41"/>
        <v>131.46666666666667</v>
      </c>
      <c r="AC91" s="2">
        <v>127.3</v>
      </c>
      <c r="AD91" s="10">
        <f t="shared" si="42"/>
        <v>128.6</v>
      </c>
      <c r="AE91" s="2">
        <v>129.19999999999999</v>
      </c>
      <c r="AF91" s="10">
        <f t="shared" si="43"/>
        <v>130.26666666666668</v>
      </c>
      <c r="AG91" s="2">
        <v>126.4</v>
      </c>
      <c r="AH91" s="10">
        <f t="shared" si="44"/>
        <v>126.76666666666667</v>
      </c>
      <c r="AI91" s="2">
        <v>122</v>
      </c>
      <c r="AJ91" s="10">
        <f t="shared" si="45"/>
        <v>122.40000000000002</v>
      </c>
      <c r="AK91" s="2">
        <v>125.7</v>
      </c>
      <c r="AL91" s="10">
        <f t="shared" si="46"/>
        <v>126.13333333333333</v>
      </c>
      <c r="AM91" s="2" t="s">
        <v>74</v>
      </c>
      <c r="AN91" s="2">
        <f t="shared" si="47"/>
        <v>119</v>
      </c>
      <c r="AO91" s="2">
        <f t="shared" si="48"/>
        <v>119</v>
      </c>
      <c r="AP91" s="2">
        <v>119</v>
      </c>
      <c r="AQ91" s="2">
        <v>119.8</v>
      </c>
      <c r="AR91" s="10">
        <f t="shared" si="49"/>
        <v>120.16666666666667</v>
      </c>
      <c r="AS91" s="2">
        <v>121.1</v>
      </c>
      <c r="AT91" s="10">
        <f t="shared" si="50"/>
        <v>121.46666666666665</v>
      </c>
      <c r="AU91" s="2">
        <v>118.5</v>
      </c>
      <c r="AV91" s="10">
        <f t="shared" si="51"/>
        <v>118.96666666666665</v>
      </c>
      <c r="AW91" s="2">
        <v>112.9</v>
      </c>
      <c r="AX91" s="10">
        <f t="shared" si="52"/>
        <v>112.43333333333334</v>
      </c>
      <c r="AY91" s="2">
        <v>116.9</v>
      </c>
      <c r="AZ91" s="10">
        <f t="shared" si="53"/>
        <v>117.30000000000001</v>
      </c>
      <c r="BA91" s="2">
        <v>123.1</v>
      </c>
      <c r="BB91" s="10">
        <f t="shared" si="54"/>
        <v>124.2</v>
      </c>
      <c r="BC91" s="2">
        <v>112.8</v>
      </c>
      <c r="BD91" s="10">
        <f t="shared" si="55"/>
        <v>112.46666666666665</v>
      </c>
      <c r="BE91" s="2">
        <v>117</v>
      </c>
      <c r="BF91" s="10">
        <f t="shared" si="56"/>
        <v>117.13333333333333</v>
      </c>
      <c r="BG91" s="2">
        <v>123</v>
      </c>
      <c r="BH91" s="11">
        <f t="shared" si="57"/>
        <v>123.8</v>
      </c>
    </row>
    <row r="92" spans="1:60" x14ac:dyDescent="0.3">
      <c r="A92" s="2" t="s">
        <v>30</v>
      </c>
      <c r="B92" s="2">
        <v>2015</v>
      </c>
      <c r="C92" s="2" t="s">
        <v>44</v>
      </c>
      <c r="D92" s="2" t="str">
        <f t="shared" si="29"/>
        <v>2015-July</v>
      </c>
      <c r="E92" s="2">
        <v>124</v>
      </c>
      <c r="F92" s="10">
        <f t="shared" si="30"/>
        <v>124.59999999999998</v>
      </c>
      <c r="G92" s="2">
        <v>131.5</v>
      </c>
      <c r="H92" s="10">
        <f t="shared" si="31"/>
        <v>131.29999999999998</v>
      </c>
      <c r="I92" s="2">
        <v>122</v>
      </c>
      <c r="J92" s="10">
        <f t="shared" si="32"/>
        <v>121.33333333333333</v>
      </c>
      <c r="K92" s="2">
        <v>128.69999999999999</v>
      </c>
      <c r="L92" s="10">
        <f t="shared" si="33"/>
        <v>128.9</v>
      </c>
      <c r="M92" s="2">
        <v>113.5</v>
      </c>
      <c r="N92" s="10">
        <f t="shared" si="34"/>
        <v>114.06666666666666</v>
      </c>
      <c r="O92" s="2">
        <v>133.30000000000001</v>
      </c>
      <c r="P92" s="10">
        <f t="shared" si="35"/>
        <v>133.26666666666668</v>
      </c>
      <c r="Q92" s="2">
        <v>140.80000000000001</v>
      </c>
      <c r="R92" s="10">
        <f t="shared" si="36"/>
        <v>151.1</v>
      </c>
      <c r="S92" s="2">
        <v>133.80000000000001</v>
      </c>
      <c r="T92" s="10">
        <f t="shared" si="37"/>
        <v>137.93333333333337</v>
      </c>
      <c r="U92" s="2">
        <v>94.1</v>
      </c>
      <c r="V92" s="10">
        <f t="shared" si="38"/>
        <v>93.233333333333334</v>
      </c>
      <c r="W92" s="2">
        <v>123.4</v>
      </c>
      <c r="X92" s="10">
        <f t="shared" si="39"/>
        <v>124.23333333333335</v>
      </c>
      <c r="Y92" s="2">
        <v>121</v>
      </c>
      <c r="Z92" s="10">
        <f t="shared" si="40"/>
        <v>121.46666666666665</v>
      </c>
      <c r="AA92" s="2">
        <v>131.69999999999999</v>
      </c>
      <c r="AB92" s="10">
        <f t="shared" si="41"/>
        <v>132.29999999999998</v>
      </c>
      <c r="AC92" s="2">
        <v>127.5</v>
      </c>
      <c r="AD92" s="10">
        <f t="shared" si="42"/>
        <v>129.43333333333334</v>
      </c>
      <c r="AE92" s="2">
        <v>129.4</v>
      </c>
      <c r="AF92" s="10">
        <f t="shared" si="43"/>
        <v>130.16666666666666</v>
      </c>
      <c r="AG92" s="2">
        <v>128.80000000000001</v>
      </c>
      <c r="AH92" s="10">
        <f t="shared" si="44"/>
        <v>129.56666666666669</v>
      </c>
      <c r="AI92" s="2">
        <v>125.5</v>
      </c>
      <c r="AJ92" s="10">
        <f t="shared" si="45"/>
        <v>126.2</v>
      </c>
      <c r="AK92" s="2">
        <v>128.30000000000001</v>
      </c>
      <c r="AL92" s="10">
        <f t="shared" si="46"/>
        <v>129.06666666666669</v>
      </c>
      <c r="AM92" s="2" t="s">
        <v>32</v>
      </c>
      <c r="AN92" s="2" t="e">
        <f t="shared" si="47"/>
        <v>#VALUE!</v>
      </c>
      <c r="AO92" s="2">
        <f t="shared" si="48"/>
        <v>119.9</v>
      </c>
      <c r="AP92" s="2">
        <v>119.9</v>
      </c>
      <c r="AQ92" s="2">
        <v>123</v>
      </c>
      <c r="AR92" s="10">
        <f t="shared" si="49"/>
        <v>123.5</v>
      </c>
      <c r="AS92" s="2">
        <v>123</v>
      </c>
      <c r="AT92" s="10">
        <f t="shared" si="50"/>
        <v>123.73333333333333</v>
      </c>
      <c r="AU92" s="2">
        <v>120.8</v>
      </c>
      <c r="AV92" s="10">
        <f t="shared" si="51"/>
        <v>121.09999999999998</v>
      </c>
      <c r="AW92" s="2">
        <v>114.1</v>
      </c>
      <c r="AX92" s="10">
        <f t="shared" si="52"/>
        <v>113.83333333333333</v>
      </c>
      <c r="AY92" s="2">
        <v>118</v>
      </c>
      <c r="AZ92" s="10">
        <f t="shared" si="53"/>
        <v>118.7</v>
      </c>
      <c r="BA92" s="2">
        <v>122.9</v>
      </c>
      <c r="BB92" s="10">
        <f t="shared" si="54"/>
        <v>123.66666666666667</v>
      </c>
      <c r="BC92" s="2">
        <v>112.7</v>
      </c>
      <c r="BD92" s="10">
        <f t="shared" si="55"/>
        <v>112.96666666666665</v>
      </c>
      <c r="BE92" s="2">
        <v>118.1</v>
      </c>
      <c r="BF92" s="10">
        <f t="shared" si="56"/>
        <v>118.36666666666667</v>
      </c>
      <c r="BG92" s="2">
        <v>124.7</v>
      </c>
      <c r="BH92" s="11">
        <f t="shared" si="57"/>
        <v>125.93333333333334</v>
      </c>
    </row>
    <row r="93" spans="1:60" x14ac:dyDescent="0.3">
      <c r="A93" s="2" t="s">
        <v>33</v>
      </c>
      <c r="B93" s="2">
        <v>2015</v>
      </c>
      <c r="C93" s="2" t="s">
        <v>44</v>
      </c>
      <c r="D93" s="2" t="str">
        <f t="shared" si="29"/>
        <v>2015-July</v>
      </c>
      <c r="E93" s="2">
        <v>123.2</v>
      </c>
      <c r="F93" s="10">
        <f t="shared" si="30"/>
        <v>123.23333333333335</v>
      </c>
      <c r="G93" s="2">
        <v>134.30000000000001</v>
      </c>
      <c r="H93" s="10">
        <f t="shared" si="31"/>
        <v>131.66666666666666</v>
      </c>
      <c r="I93" s="2">
        <v>119.5</v>
      </c>
      <c r="J93" s="10">
        <f t="shared" si="32"/>
        <v>117.73333333333333</v>
      </c>
      <c r="K93" s="2">
        <v>127.7</v>
      </c>
      <c r="L93" s="10">
        <f t="shared" si="33"/>
        <v>128</v>
      </c>
      <c r="M93" s="2">
        <v>106.3</v>
      </c>
      <c r="N93" s="10">
        <f t="shared" si="34"/>
        <v>106.7</v>
      </c>
      <c r="O93" s="2">
        <v>132.80000000000001</v>
      </c>
      <c r="P93" s="10">
        <f t="shared" si="35"/>
        <v>128.96666666666667</v>
      </c>
      <c r="Q93" s="2">
        <v>153.5</v>
      </c>
      <c r="R93" s="10">
        <f t="shared" si="36"/>
        <v>162.5</v>
      </c>
      <c r="S93" s="2">
        <v>149.5</v>
      </c>
      <c r="T93" s="10">
        <f t="shared" si="37"/>
        <v>156.96666666666667</v>
      </c>
      <c r="U93" s="2">
        <v>85.7</v>
      </c>
      <c r="V93" s="10">
        <f t="shared" si="38"/>
        <v>85.766666666666666</v>
      </c>
      <c r="W93" s="2">
        <v>131.5</v>
      </c>
      <c r="X93" s="10">
        <f t="shared" si="39"/>
        <v>132.86666666666667</v>
      </c>
      <c r="Y93" s="2">
        <v>118.3</v>
      </c>
      <c r="Z93" s="10">
        <f t="shared" si="40"/>
        <v>118.73333333333333</v>
      </c>
      <c r="AA93" s="2">
        <v>131.1</v>
      </c>
      <c r="AB93" s="10">
        <f t="shared" si="41"/>
        <v>131.69999999999999</v>
      </c>
      <c r="AC93" s="2">
        <v>129.5</v>
      </c>
      <c r="AD93" s="10">
        <f t="shared" si="42"/>
        <v>130.70000000000002</v>
      </c>
      <c r="AE93" s="2">
        <v>133.1</v>
      </c>
      <c r="AF93" s="10">
        <f t="shared" si="43"/>
        <v>133.99999999999997</v>
      </c>
      <c r="AG93" s="2">
        <v>123.5</v>
      </c>
      <c r="AH93" s="10">
        <f t="shared" si="44"/>
        <v>123.73333333333333</v>
      </c>
      <c r="AI93" s="2">
        <v>117.9</v>
      </c>
      <c r="AJ93" s="10">
        <f t="shared" si="45"/>
        <v>118.23333333333335</v>
      </c>
      <c r="AK93" s="2">
        <v>122.7</v>
      </c>
      <c r="AL93" s="10">
        <f t="shared" si="46"/>
        <v>122.93333333333334</v>
      </c>
      <c r="AM93" s="2" t="s">
        <v>75</v>
      </c>
      <c r="AN93" s="2">
        <f t="shared" si="47"/>
        <v>119.9</v>
      </c>
      <c r="AO93" s="2">
        <f t="shared" si="48"/>
        <v>119.9</v>
      </c>
      <c r="AP93" s="2">
        <v>119.9</v>
      </c>
      <c r="AQ93" s="2">
        <v>115.3</v>
      </c>
      <c r="AR93" s="10">
        <f t="shared" si="49"/>
        <v>115.23333333333333</v>
      </c>
      <c r="AS93" s="2">
        <v>119.5</v>
      </c>
      <c r="AT93" s="10">
        <f t="shared" si="50"/>
        <v>119.96666666666665</v>
      </c>
      <c r="AU93" s="2">
        <v>116</v>
      </c>
      <c r="AV93" s="10">
        <f t="shared" si="51"/>
        <v>116.56666666666666</v>
      </c>
      <c r="AW93" s="2">
        <v>111.5</v>
      </c>
      <c r="AX93" s="10">
        <f t="shared" si="52"/>
        <v>110.16666666666667</v>
      </c>
      <c r="AY93" s="2">
        <v>116.6</v>
      </c>
      <c r="AZ93" s="10">
        <f t="shared" si="53"/>
        <v>117.03333333333335</v>
      </c>
      <c r="BA93" s="2">
        <v>125.4</v>
      </c>
      <c r="BB93" s="10">
        <f t="shared" si="54"/>
        <v>126.03333333333335</v>
      </c>
      <c r="BC93" s="2">
        <v>111.7</v>
      </c>
      <c r="BD93" s="10">
        <f t="shared" si="55"/>
        <v>112.2</v>
      </c>
      <c r="BE93" s="2">
        <v>116.3</v>
      </c>
      <c r="BF93" s="10">
        <f t="shared" si="56"/>
        <v>116.23333333333333</v>
      </c>
      <c r="BG93" s="2">
        <v>122.4</v>
      </c>
      <c r="BH93" s="11">
        <f t="shared" si="57"/>
        <v>123.03333333333335</v>
      </c>
    </row>
    <row r="94" spans="1:60" x14ac:dyDescent="0.3">
      <c r="A94" s="2" t="s">
        <v>35</v>
      </c>
      <c r="B94" s="2">
        <v>2015</v>
      </c>
      <c r="C94" s="2" t="s">
        <v>44</v>
      </c>
      <c r="D94" s="2" t="str">
        <f t="shared" si="29"/>
        <v>2015-July</v>
      </c>
      <c r="E94" s="2">
        <v>123.7</v>
      </c>
      <c r="F94" s="10">
        <f t="shared" si="30"/>
        <v>124.16666666666667</v>
      </c>
      <c r="G94" s="2">
        <v>132.5</v>
      </c>
      <c r="H94" s="10">
        <f t="shared" si="31"/>
        <v>131.43333333333331</v>
      </c>
      <c r="I94" s="2">
        <v>121</v>
      </c>
      <c r="J94" s="10">
        <f t="shared" si="32"/>
        <v>119.93333333333334</v>
      </c>
      <c r="K94" s="2">
        <v>128.30000000000001</v>
      </c>
      <c r="L94" s="10">
        <f t="shared" si="33"/>
        <v>128.56666666666669</v>
      </c>
      <c r="M94" s="2">
        <v>110.9</v>
      </c>
      <c r="N94" s="10">
        <f t="shared" si="34"/>
        <v>111.40000000000002</v>
      </c>
      <c r="O94" s="2">
        <v>133.1</v>
      </c>
      <c r="P94" s="10">
        <f t="shared" si="35"/>
        <v>131.26666666666665</v>
      </c>
      <c r="Q94" s="2">
        <v>145.1</v>
      </c>
      <c r="R94" s="10">
        <f t="shared" si="36"/>
        <v>154.96666666666667</v>
      </c>
      <c r="S94" s="2">
        <v>139.1</v>
      </c>
      <c r="T94" s="10">
        <f t="shared" si="37"/>
        <v>144.36666666666667</v>
      </c>
      <c r="U94" s="2">
        <v>91.3</v>
      </c>
      <c r="V94" s="10">
        <f t="shared" si="38"/>
        <v>90.733333333333348</v>
      </c>
      <c r="W94" s="2">
        <v>126.1</v>
      </c>
      <c r="X94" s="10">
        <f t="shared" si="39"/>
        <v>127.09999999999998</v>
      </c>
      <c r="Y94" s="2">
        <v>119.9</v>
      </c>
      <c r="Z94" s="10">
        <f t="shared" si="40"/>
        <v>120.33333333333333</v>
      </c>
      <c r="AA94" s="2">
        <v>131.4</v>
      </c>
      <c r="AB94" s="10">
        <f t="shared" si="41"/>
        <v>132</v>
      </c>
      <c r="AC94" s="2">
        <v>128.19999999999999</v>
      </c>
      <c r="AD94" s="10">
        <f t="shared" si="42"/>
        <v>129.9</v>
      </c>
      <c r="AE94" s="2">
        <v>130.4</v>
      </c>
      <c r="AF94" s="10">
        <f t="shared" si="43"/>
        <v>131.20000000000002</v>
      </c>
      <c r="AG94" s="2">
        <v>126.7</v>
      </c>
      <c r="AH94" s="10">
        <f t="shared" si="44"/>
        <v>127.26666666666667</v>
      </c>
      <c r="AI94" s="2">
        <v>122.3</v>
      </c>
      <c r="AJ94" s="10">
        <f t="shared" si="45"/>
        <v>122.86666666666667</v>
      </c>
      <c r="AK94" s="2">
        <v>126.1</v>
      </c>
      <c r="AL94" s="10">
        <f t="shared" si="46"/>
        <v>126.63333333333333</v>
      </c>
      <c r="AM94" s="2" t="s">
        <v>75</v>
      </c>
      <c r="AN94" s="2">
        <f t="shared" si="47"/>
        <v>119.9</v>
      </c>
      <c r="AO94" s="2">
        <f t="shared" si="48"/>
        <v>119.9</v>
      </c>
      <c r="AP94" s="2">
        <v>119.9</v>
      </c>
      <c r="AQ94" s="2">
        <v>120.1</v>
      </c>
      <c r="AR94" s="10">
        <f t="shared" si="49"/>
        <v>120.36666666666667</v>
      </c>
      <c r="AS94" s="2">
        <v>121.3</v>
      </c>
      <c r="AT94" s="10">
        <f t="shared" si="50"/>
        <v>121.96666666666665</v>
      </c>
      <c r="AU94" s="2">
        <v>119</v>
      </c>
      <c r="AV94" s="10">
        <f t="shared" si="51"/>
        <v>119.39999999999999</v>
      </c>
      <c r="AW94" s="2">
        <v>112.7</v>
      </c>
      <c r="AX94" s="10">
        <f t="shared" si="52"/>
        <v>111.89999999999999</v>
      </c>
      <c r="AY94" s="2">
        <v>117.2</v>
      </c>
      <c r="AZ94" s="10">
        <f t="shared" si="53"/>
        <v>117.76666666666667</v>
      </c>
      <c r="BA94" s="2">
        <v>124.4</v>
      </c>
      <c r="BB94" s="10">
        <f t="shared" si="54"/>
        <v>125.06666666666666</v>
      </c>
      <c r="BC94" s="2">
        <v>112.3</v>
      </c>
      <c r="BD94" s="10">
        <f t="shared" si="55"/>
        <v>112.66666666666667</v>
      </c>
      <c r="BE94" s="2">
        <v>117.2</v>
      </c>
      <c r="BF94" s="10">
        <f t="shared" si="56"/>
        <v>117.3</v>
      </c>
      <c r="BG94" s="2">
        <v>123.6</v>
      </c>
      <c r="BH94" s="11">
        <f t="shared" si="57"/>
        <v>124.59999999999998</v>
      </c>
    </row>
    <row r="95" spans="1:60" x14ac:dyDescent="0.3">
      <c r="A95" s="2" t="s">
        <v>30</v>
      </c>
      <c r="B95" s="2">
        <v>2015</v>
      </c>
      <c r="C95" s="2" t="s">
        <v>46</v>
      </c>
      <c r="D95" s="2" t="str">
        <f t="shared" si="29"/>
        <v>2015-August</v>
      </c>
      <c r="E95" s="2">
        <v>124.7</v>
      </c>
      <c r="F95" s="10">
        <f t="shared" si="30"/>
        <v>125.13333333333333</v>
      </c>
      <c r="G95" s="2">
        <v>131.30000000000001</v>
      </c>
      <c r="H95" s="10">
        <f t="shared" si="31"/>
        <v>130.93333333333331</v>
      </c>
      <c r="I95" s="2">
        <v>121.3</v>
      </c>
      <c r="J95" s="10">
        <f t="shared" si="32"/>
        <v>120.93333333333334</v>
      </c>
      <c r="K95" s="2">
        <v>128.80000000000001</v>
      </c>
      <c r="L95" s="10">
        <f t="shared" si="33"/>
        <v>129.13333333333333</v>
      </c>
      <c r="M95" s="2">
        <v>114</v>
      </c>
      <c r="N95" s="10">
        <f t="shared" si="34"/>
        <v>114.83333333333333</v>
      </c>
      <c r="O95" s="2">
        <v>134.19999999999999</v>
      </c>
      <c r="P95" s="10">
        <f t="shared" si="35"/>
        <v>133.23333333333332</v>
      </c>
      <c r="Q95" s="2">
        <v>153.6</v>
      </c>
      <c r="R95" s="10">
        <f t="shared" si="36"/>
        <v>156.73333333333332</v>
      </c>
      <c r="S95" s="2">
        <v>137.9</v>
      </c>
      <c r="T95" s="10">
        <f t="shared" si="37"/>
        <v>144.73333333333332</v>
      </c>
      <c r="U95" s="2">
        <v>93.1</v>
      </c>
      <c r="V95" s="10">
        <f t="shared" si="38"/>
        <v>93.100000000000009</v>
      </c>
      <c r="W95" s="2">
        <v>123.9</v>
      </c>
      <c r="X95" s="10">
        <f t="shared" si="39"/>
        <v>125.3</v>
      </c>
      <c r="Y95" s="2">
        <v>121.5</v>
      </c>
      <c r="Z95" s="10">
        <f t="shared" si="40"/>
        <v>121.89999999999999</v>
      </c>
      <c r="AA95" s="2">
        <v>132.5</v>
      </c>
      <c r="AB95" s="10">
        <f t="shared" si="41"/>
        <v>132.76666666666665</v>
      </c>
      <c r="AC95" s="2">
        <v>129.80000000000001</v>
      </c>
      <c r="AD95" s="10">
        <f t="shared" si="42"/>
        <v>130.86666666666667</v>
      </c>
      <c r="AE95" s="2">
        <v>130.1</v>
      </c>
      <c r="AF95" s="10">
        <f t="shared" si="43"/>
        <v>130.86666666666667</v>
      </c>
      <c r="AG95" s="2">
        <v>129.5</v>
      </c>
      <c r="AH95" s="10">
        <f t="shared" si="44"/>
        <v>130.33333333333334</v>
      </c>
      <c r="AI95" s="2">
        <v>126.3</v>
      </c>
      <c r="AJ95" s="10">
        <f t="shared" si="45"/>
        <v>126.8</v>
      </c>
      <c r="AK95" s="2">
        <v>129</v>
      </c>
      <c r="AL95" s="10">
        <f t="shared" si="46"/>
        <v>129.83333333333334</v>
      </c>
      <c r="AM95" s="2" t="s">
        <v>32</v>
      </c>
      <c r="AN95" s="2" t="e">
        <f t="shared" si="47"/>
        <v>#VALUE!</v>
      </c>
      <c r="AO95" s="2">
        <f t="shared" si="48"/>
        <v>120.9</v>
      </c>
      <c r="AP95" s="2">
        <v>120.9</v>
      </c>
      <c r="AQ95" s="2">
        <v>123.8</v>
      </c>
      <c r="AR95" s="10">
        <f t="shared" si="49"/>
        <v>123.96666666666665</v>
      </c>
      <c r="AS95" s="2">
        <v>123.7</v>
      </c>
      <c r="AT95" s="10">
        <f t="shared" si="50"/>
        <v>124.43333333333332</v>
      </c>
      <c r="AU95" s="2">
        <v>121.1</v>
      </c>
      <c r="AV95" s="10">
        <f t="shared" si="51"/>
        <v>121.5</v>
      </c>
      <c r="AW95" s="2">
        <v>113.6</v>
      </c>
      <c r="AX95" s="10">
        <f t="shared" si="52"/>
        <v>113.73333333333333</v>
      </c>
      <c r="AY95" s="2">
        <v>118.5</v>
      </c>
      <c r="AZ95" s="10">
        <f t="shared" si="53"/>
        <v>119.39999999999999</v>
      </c>
      <c r="BA95" s="2">
        <v>123.6</v>
      </c>
      <c r="BB95" s="10">
        <f t="shared" si="54"/>
        <v>124.39999999999999</v>
      </c>
      <c r="BC95" s="2">
        <v>112.5</v>
      </c>
      <c r="BD95" s="10">
        <f t="shared" si="55"/>
        <v>113.46666666666665</v>
      </c>
      <c r="BE95" s="2">
        <v>118.2</v>
      </c>
      <c r="BF95" s="10">
        <f t="shared" si="56"/>
        <v>118.73333333333333</v>
      </c>
      <c r="BG95" s="2">
        <v>126.1</v>
      </c>
      <c r="BH95" s="11">
        <f t="shared" si="57"/>
        <v>126.93333333333334</v>
      </c>
    </row>
    <row r="96" spans="1:60" x14ac:dyDescent="0.3">
      <c r="A96" s="2" t="s">
        <v>33</v>
      </c>
      <c r="B96" s="2">
        <v>2015</v>
      </c>
      <c r="C96" s="2" t="s">
        <v>46</v>
      </c>
      <c r="D96" s="2" t="str">
        <f t="shared" si="29"/>
        <v>2015-August</v>
      </c>
      <c r="E96" s="2">
        <v>123.1</v>
      </c>
      <c r="F96" s="10">
        <f t="shared" si="30"/>
        <v>123.36666666666667</v>
      </c>
      <c r="G96" s="2">
        <v>131.69999999999999</v>
      </c>
      <c r="H96" s="10">
        <f t="shared" si="31"/>
        <v>129.76666666666665</v>
      </c>
      <c r="I96" s="2">
        <v>118.1</v>
      </c>
      <c r="J96" s="10">
        <f t="shared" si="32"/>
        <v>116.53333333333335</v>
      </c>
      <c r="K96" s="2">
        <v>128</v>
      </c>
      <c r="L96" s="10">
        <f t="shared" si="33"/>
        <v>128.26666666666668</v>
      </c>
      <c r="M96" s="2">
        <v>106.8</v>
      </c>
      <c r="N96" s="10">
        <f t="shared" si="34"/>
        <v>107.60000000000001</v>
      </c>
      <c r="O96" s="2">
        <v>130.1</v>
      </c>
      <c r="P96" s="10">
        <f t="shared" si="35"/>
        <v>126.06666666666666</v>
      </c>
      <c r="Q96" s="2">
        <v>165.5</v>
      </c>
      <c r="R96" s="10">
        <f t="shared" si="36"/>
        <v>166.6</v>
      </c>
      <c r="S96" s="2">
        <v>156</v>
      </c>
      <c r="T96" s="10">
        <f t="shared" si="37"/>
        <v>169.53333333333333</v>
      </c>
      <c r="U96" s="2">
        <v>85.3</v>
      </c>
      <c r="V96" s="10">
        <f t="shared" si="38"/>
        <v>87</v>
      </c>
      <c r="W96" s="2">
        <v>132.69999999999999</v>
      </c>
      <c r="X96" s="10">
        <f t="shared" si="39"/>
        <v>134.30000000000001</v>
      </c>
      <c r="Y96" s="2">
        <v>118.8</v>
      </c>
      <c r="Z96" s="10">
        <f t="shared" si="40"/>
        <v>119.09999999999998</v>
      </c>
      <c r="AA96" s="2">
        <v>131.69999999999999</v>
      </c>
      <c r="AB96" s="10">
        <f t="shared" si="41"/>
        <v>132.29999999999998</v>
      </c>
      <c r="AC96" s="2">
        <v>131.1</v>
      </c>
      <c r="AD96" s="10">
        <f t="shared" si="42"/>
        <v>131.73333333333335</v>
      </c>
      <c r="AE96" s="2">
        <v>134.19999999999999</v>
      </c>
      <c r="AF96" s="10">
        <f t="shared" si="43"/>
        <v>134.73333333333332</v>
      </c>
      <c r="AG96" s="2">
        <v>123.7</v>
      </c>
      <c r="AH96" s="10">
        <f t="shared" si="44"/>
        <v>124.03333333333335</v>
      </c>
      <c r="AI96" s="2">
        <v>118.2</v>
      </c>
      <c r="AJ96" s="10">
        <f t="shared" si="45"/>
        <v>118.53333333333335</v>
      </c>
      <c r="AK96" s="2">
        <v>122.9</v>
      </c>
      <c r="AL96" s="10">
        <f t="shared" si="46"/>
        <v>123.23333333333335</v>
      </c>
      <c r="AM96" s="2" t="s">
        <v>76</v>
      </c>
      <c r="AN96" s="2">
        <f t="shared" si="47"/>
        <v>120.9</v>
      </c>
      <c r="AO96" s="2">
        <f t="shared" si="48"/>
        <v>120.9</v>
      </c>
      <c r="AP96" s="2">
        <v>120.9</v>
      </c>
      <c r="AQ96" s="2">
        <v>115.3</v>
      </c>
      <c r="AR96" s="10">
        <f t="shared" si="49"/>
        <v>115.09999999999998</v>
      </c>
      <c r="AS96" s="2">
        <v>120</v>
      </c>
      <c r="AT96" s="10">
        <f t="shared" si="50"/>
        <v>120.36666666666667</v>
      </c>
      <c r="AU96" s="2">
        <v>116.6</v>
      </c>
      <c r="AV96" s="10">
        <f t="shared" si="51"/>
        <v>117.13333333333333</v>
      </c>
      <c r="AW96" s="2">
        <v>109.9</v>
      </c>
      <c r="AX96" s="10">
        <f t="shared" si="52"/>
        <v>109.43333333333334</v>
      </c>
      <c r="AY96" s="2">
        <v>117.2</v>
      </c>
      <c r="AZ96" s="10">
        <f t="shared" si="53"/>
        <v>117.39999999999999</v>
      </c>
      <c r="BA96" s="2">
        <v>126.2</v>
      </c>
      <c r="BB96" s="10">
        <f t="shared" si="54"/>
        <v>126.39999999999999</v>
      </c>
      <c r="BC96" s="2">
        <v>112</v>
      </c>
      <c r="BD96" s="10">
        <f t="shared" si="55"/>
        <v>112.8</v>
      </c>
      <c r="BE96" s="2">
        <v>116.2</v>
      </c>
      <c r="BF96" s="10">
        <f t="shared" si="56"/>
        <v>116.3</v>
      </c>
      <c r="BG96" s="2">
        <v>123.2</v>
      </c>
      <c r="BH96" s="11">
        <f t="shared" si="57"/>
        <v>123.63333333333333</v>
      </c>
    </row>
    <row r="97" spans="1:60" x14ac:dyDescent="0.3">
      <c r="A97" s="2" t="s">
        <v>35</v>
      </c>
      <c r="B97" s="2">
        <v>2015</v>
      </c>
      <c r="C97" s="2" t="s">
        <v>46</v>
      </c>
      <c r="D97" s="2" t="str">
        <f t="shared" si="29"/>
        <v>2015-August</v>
      </c>
      <c r="E97" s="2">
        <v>124.2</v>
      </c>
      <c r="F97" s="10">
        <f t="shared" si="30"/>
        <v>124.60000000000001</v>
      </c>
      <c r="G97" s="2">
        <v>131.4</v>
      </c>
      <c r="H97" s="10">
        <f t="shared" si="31"/>
        <v>130.53333333333333</v>
      </c>
      <c r="I97" s="2">
        <v>120.1</v>
      </c>
      <c r="J97" s="10">
        <f t="shared" si="32"/>
        <v>119.23333333333335</v>
      </c>
      <c r="K97" s="2">
        <v>128.5</v>
      </c>
      <c r="L97" s="10">
        <f t="shared" si="33"/>
        <v>128.83333333333334</v>
      </c>
      <c r="M97" s="2">
        <v>111.4</v>
      </c>
      <c r="N97" s="10">
        <f t="shared" si="34"/>
        <v>112.2</v>
      </c>
      <c r="O97" s="2">
        <v>132.30000000000001</v>
      </c>
      <c r="P97" s="10">
        <f t="shared" si="35"/>
        <v>129.9</v>
      </c>
      <c r="Q97" s="2">
        <v>157.6</v>
      </c>
      <c r="R97" s="10">
        <f t="shared" si="36"/>
        <v>160.06666666666663</v>
      </c>
      <c r="S97" s="2">
        <v>144</v>
      </c>
      <c r="T97" s="10">
        <f t="shared" si="37"/>
        <v>153.1</v>
      </c>
      <c r="U97" s="2">
        <v>90.5</v>
      </c>
      <c r="V97" s="10">
        <f t="shared" si="38"/>
        <v>91.066666666666663</v>
      </c>
      <c r="W97" s="2">
        <v>126.8</v>
      </c>
      <c r="X97" s="10">
        <f t="shared" si="39"/>
        <v>128.29999999999998</v>
      </c>
      <c r="Y97" s="2">
        <v>120.4</v>
      </c>
      <c r="Z97" s="10">
        <f t="shared" si="40"/>
        <v>120.73333333333335</v>
      </c>
      <c r="AA97" s="2">
        <v>132.1</v>
      </c>
      <c r="AB97" s="10">
        <f t="shared" si="41"/>
        <v>132.53333333333333</v>
      </c>
      <c r="AC97" s="2">
        <v>130.30000000000001</v>
      </c>
      <c r="AD97" s="10">
        <f t="shared" si="42"/>
        <v>131.20000000000002</v>
      </c>
      <c r="AE97" s="2">
        <v>131.19999999999999</v>
      </c>
      <c r="AF97" s="10">
        <f t="shared" si="43"/>
        <v>131.9</v>
      </c>
      <c r="AG97" s="2">
        <v>127.2</v>
      </c>
      <c r="AH97" s="10">
        <f t="shared" si="44"/>
        <v>127.86666666666667</v>
      </c>
      <c r="AI97" s="2">
        <v>122.9</v>
      </c>
      <c r="AJ97" s="10">
        <f t="shared" si="45"/>
        <v>123.36666666666667</v>
      </c>
      <c r="AK97" s="2">
        <v>126.6</v>
      </c>
      <c r="AL97" s="10">
        <f t="shared" si="46"/>
        <v>127.2</v>
      </c>
      <c r="AM97" s="2" t="s">
        <v>76</v>
      </c>
      <c r="AN97" s="2">
        <f t="shared" si="47"/>
        <v>120.9</v>
      </c>
      <c r="AO97" s="2">
        <f t="shared" si="48"/>
        <v>120.9</v>
      </c>
      <c r="AP97" s="2">
        <v>120.9</v>
      </c>
      <c r="AQ97" s="2">
        <v>120.6</v>
      </c>
      <c r="AR97" s="10">
        <f t="shared" si="49"/>
        <v>120.60000000000001</v>
      </c>
      <c r="AS97" s="2">
        <v>122</v>
      </c>
      <c r="AT97" s="10">
        <f t="shared" si="50"/>
        <v>122.53333333333335</v>
      </c>
      <c r="AU97" s="2">
        <v>119.4</v>
      </c>
      <c r="AV97" s="10">
        <f t="shared" si="51"/>
        <v>119.86666666666667</v>
      </c>
      <c r="AW97" s="2">
        <v>111.7</v>
      </c>
      <c r="AX97" s="10">
        <f t="shared" si="52"/>
        <v>111.46666666666665</v>
      </c>
      <c r="AY97" s="2">
        <v>117.8</v>
      </c>
      <c r="AZ97" s="10">
        <f t="shared" si="53"/>
        <v>118.26666666666667</v>
      </c>
      <c r="BA97" s="2">
        <v>125.1</v>
      </c>
      <c r="BB97" s="10">
        <f t="shared" si="54"/>
        <v>125.56666666666668</v>
      </c>
      <c r="BC97" s="2">
        <v>112.3</v>
      </c>
      <c r="BD97" s="10">
        <f t="shared" si="55"/>
        <v>113.2</v>
      </c>
      <c r="BE97" s="2">
        <v>117.2</v>
      </c>
      <c r="BF97" s="10">
        <f t="shared" si="56"/>
        <v>117.53333333333335</v>
      </c>
      <c r="BG97" s="2">
        <v>124.8</v>
      </c>
      <c r="BH97" s="11">
        <f t="shared" si="57"/>
        <v>125.43333333333332</v>
      </c>
    </row>
    <row r="98" spans="1:60" x14ac:dyDescent="0.3">
      <c r="A98" s="2" t="s">
        <v>30</v>
      </c>
      <c r="B98" s="2">
        <v>2015</v>
      </c>
      <c r="C98" s="2" t="s">
        <v>48</v>
      </c>
      <c r="D98" s="2" t="str">
        <f t="shared" si="29"/>
        <v>2015-September</v>
      </c>
      <c r="E98" s="2">
        <v>125.1</v>
      </c>
      <c r="F98" s="10">
        <f t="shared" si="30"/>
        <v>125.59999999999998</v>
      </c>
      <c r="G98" s="2">
        <v>131.1</v>
      </c>
      <c r="H98" s="10">
        <f t="shared" si="31"/>
        <v>130.70000000000002</v>
      </c>
      <c r="I98" s="2">
        <v>120.7</v>
      </c>
      <c r="J98" s="10">
        <f t="shared" si="32"/>
        <v>121.06666666666666</v>
      </c>
      <c r="K98" s="2">
        <v>129.19999999999999</v>
      </c>
      <c r="L98" s="10">
        <f t="shared" si="33"/>
        <v>129.36666666666667</v>
      </c>
      <c r="M98" s="2">
        <v>114.7</v>
      </c>
      <c r="N98" s="10">
        <f t="shared" si="34"/>
        <v>116.10000000000001</v>
      </c>
      <c r="O98" s="2">
        <v>132.30000000000001</v>
      </c>
      <c r="P98" s="10">
        <f t="shared" si="35"/>
        <v>132.53333333333333</v>
      </c>
      <c r="Q98" s="2">
        <v>158.9</v>
      </c>
      <c r="R98" s="10">
        <f t="shared" si="36"/>
        <v>157.26666666666668</v>
      </c>
      <c r="S98" s="2">
        <v>142.1</v>
      </c>
      <c r="T98" s="10">
        <f t="shared" si="37"/>
        <v>152.36666666666665</v>
      </c>
      <c r="U98" s="2">
        <v>92.5</v>
      </c>
      <c r="V98" s="10">
        <f t="shared" si="38"/>
        <v>93.566666666666663</v>
      </c>
      <c r="W98" s="2">
        <v>125.4</v>
      </c>
      <c r="X98" s="10">
        <f t="shared" si="39"/>
        <v>126.76666666666667</v>
      </c>
      <c r="Y98" s="2">
        <v>121.9</v>
      </c>
      <c r="Z98" s="10">
        <f t="shared" si="40"/>
        <v>122.43333333333332</v>
      </c>
      <c r="AA98" s="2">
        <v>132.69999999999999</v>
      </c>
      <c r="AB98" s="10">
        <f t="shared" si="41"/>
        <v>133.33333333333331</v>
      </c>
      <c r="AC98" s="2">
        <v>131</v>
      </c>
      <c r="AD98" s="10">
        <f t="shared" si="42"/>
        <v>131.73333333333335</v>
      </c>
      <c r="AE98" s="2">
        <v>131</v>
      </c>
      <c r="AF98" s="10">
        <f t="shared" si="43"/>
        <v>131.56666666666666</v>
      </c>
      <c r="AG98" s="2">
        <v>130.4</v>
      </c>
      <c r="AH98" s="10">
        <f t="shared" si="44"/>
        <v>131.20000000000002</v>
      </c>
      <c r="AI98" s="2">
        <v>126.8</v>
      </c>
      <c r="AJ98" s="10">
        <f t="shared" si="45"/>
        <v>127.43333333333332</v>
      </c>
      <c r="AK98" s="2">
        <v>129.9</v>
      </c>
      <c r="AL98" s="10">
        <f t="shared" si="46"/>
        <v>130.66666666666666</v>
      </c>
      <c r="AM98" s="2" t="s">
        <v>32</v>
      </c>
      <c r="AN98" s="2" t="e">
        <f t="shared" si="47"/>
        <v>#VALUE!</v>
      </c>
      <c r="AO98" s="2">
        <f t="shared" si="48"/>
        <v>121.6</v>
      </c>
      <c r="AP98" s="2">
        <v>121.6</v>
      </c>
      <c r="AQ98" s="2">
        <v>123.7</v>
      </c>
      <c r="AR98" s="10">
        <f t="shared" si="49"/>
        <v>124.56666666666668</v>
      </c>
      <c r="AS98" s="2">
        <v>124.5</v>
      </c>
      <c r="AT98" s="10">
        <f t="shared" si="50"/>
        <v>125.06666666666666</v>
      </c>
      <c r="AU98" s="2">
        <v>121.4</v>
      </c>
      <c r="AV98" s="10">
        <f t="shared" si="51"/>
        <v>122</v>
      </c>
      <c r="AW98" s="2">
        <v>113.8</v>
      </c>
      <c r="AX98" s="10">
        <f t="shared" si="52"/>
        <v>113.86666666666667</v>
      </c>
      <c r="AY98" s="2">
        <v>119.6</v>
      </c>
      <c r="AZ98" s="10">
        <f t="shared" si="53"/>
        <v>120.2</v>
      </c>
      <c r="BA98" s="2">
        <v>124.5</v>
      </c>
      <c r="BB98" s="10">
        <f t="shared" si="54"/>
        <v>125.13333333333333</v>
      </c>
      <c r="BC98" s="2">
        <v>113.7</v>
      </c>
      <c r="BD98" s="10">
        <f t="shared" si="55"/>
        <v>114.03333333333335</v>
      </c>
      <c r="BE98" s="2">
        <v>118.8</v>
      </c>
      <c r="BF98" s="10">
        <f t="shared" si="56"/>
        <v>119.2</v>
      </c>
      <c r="BG98" s="2">
        <v>127</v>
      </c>
      <c r="BH98" s="11">
        <f t="shared" si="57"/>
        <v>127.66666666666667</v>
      </c>
    </row>
    <row r="99" spans="1:60" x14ac:dyDescent="0.3">
      <c r="A99" s="2" t="s">
        <v>33</v>
      </c>
      <c r="B99" s="2">
        <v>2015</v>
      </c>
      <c r="C99" s="2" t="s">
        <v>48</v>
      </c>
      <c r="D99" s="2" t="str">
        <f t="shared" si="29"/>
        <v>2015-September</v>
      </c>
      <c r="E99" s="2">
        <v>123.4</v>
      </c>
      <c r="F99" s="10">
        <f t="shared" si="30"/>
        <v>123.66666666666667</v>
      </c>
      <c r="G99" s="2">
        <v>129</v>
      </c>
      <c r="H99" s="10">
        <f t="shared" si="31"/>
        <v>129.13333333333335</v>
      </c>
      <c r="I99" s="2">
        <v>115.6</v>
      </c>
      <c r="J99" s="10">
        <f t="shared" si="32"/>
        <v>117.66666666666667</v>
      </c>
      <c r="K99" s="2">
        <v>128.30000000000001</v>
      </c>
      <c r="L99" s="10">
        <f t="shared" si="33"/>
        <v>128.46666666666667</v>
      </c>
      <c r="M99" s="2">
        <v>107</v>
      </c>
      <c r="N99" s="10">
        <f t="shared" si="34"/>
        <v>108.66666666666667</v>
      </c>
      <c r="O99" s="2">
        <v>124</v>
      </c>
      <c r="P99" s="10">
        <f t="shared" si="35"/>
        <v>123.93333333333334</v>
      </c>
      <c r="Q99" s="2">
        <v>168.5</v>
      </c>
      <c r="R99" s="10">
        <f t="shared" si="36"/>
        <v>166.29999999999998</v>
      </c>
      <c r="S99" s="2">
        <v>165.4</v>
      </c>
      <c r="T99" s="10">
        <f t="shared" si="37"/>
        <v>181.4</v>
      </c>
      <c r="U99" s="2">
        <v>86.3</v>
      </c>
      <c r="V99" s="10">
        <f t="shared" si="38"/>
        <v>88.833333333333329</v>
      </c>
      <c r="W99" s="2">
        <v>134.4</v>
      </c>
      <c r="X99" s="10">
        <f t="shared" si="39"/>
        <v>135.76666666666668</v>
      </c>
      <c r="Y99" s="2">
        <v>119.1</v>
      </c>
      <c r="Z99" s="10">
        <f t="shared" si="40"/>
        <v>119.43333333333334</v>
      </c>
      <c r="AA99" s="2">
        <v>132.30000000000001</v>
      </c>
      <c r="AB99" s="10">
        <f t="shared" si="41"/>
        <v>132.96666666666667</v>
      </c>
      <c r="AC99" s="2">
        <v>131.5</v>
      </c>
      <c r="AD99" s="10">
        <f t="shared" si="42"/>
        <v>132.46666666666667</v>
      </c>
      <c r="AE99" s="2">
        <v>134.69999999999999</v>
      </c>
      <c r="AF99" s="10">
        <f t="shared" si="43"/>
        <v>135.86666666666667</v>
      </c>
      <c r="AG99" s="2">
        <v>124</v>
      </c>
      <c r="AH99" s="10">
        <f t="shared" si="44"/>
        <v>124.46666666666665</v>
      </c>
      <c r="AI99" s="2">
        <v>118.6</v>
      </c>
      <c r="AJ99" s="10">
        <f t="shared" si="45"/>
        <v>118.89999999999999</v>
      </c>
      <c r="AK99" s="2">
        <v>123.2</v>
      </c>
      <c r="AL99" s="10">
        <f t="shared" si="46"/>
        <v>123.66666666666667</v>
      </c>
      <c r="AM99" s="2" t="s">
        <v>77</v>
      </c>
      <c r="AN99" s="2">
        <f t="shared" si="47"/>
        <v>121.6</v>
      </c>
      <c r="AO99" s="2">
        <f t="shared" si="48"/>
        <v>121.6</v>
      </c>
      <c r="AP99" s="2">
        <v>121.6</v>
      </c>
      <c r="AQ99" s="2">
        <v>115.1</v>
      </c>
      <c r="AR99" s="10">
        <f t="shared" si="49"/>
        <v>115.03333333333335</v>
      </c>
      <c r="AS99" s="2">
        <v>120.4</v>
      </c>
      <c r="AT99" s="10">
        <f t="shared" si="50"/>
        <v>120.7</v>
      </c>
      <c r="AU99" s="2">
        <v>117.1</v>
      </c>
      <c r="AV99" s="10">
        <f t="shared" si="51"/>
        <v>117.63333333333333</v>
      </c>
      <c r="AW99" s="2">
        <v>109.1</v>
      </c>
      <c r="AX99" s="10">
        <f t="shared" si="52"/>
        <v>109.23333333333333</v>
      </c>
      <c r="AY99" s="2">
        <v>117.3</v>
      </c>
      <c r="AZ99" s="10">
        <f t="shared" si="53"/>
        <v>117.63333333333333</v>
      </c>
      <c r="BA99" s="2">
        <v>126.5</v>
      </c>
      <c r="BB99" s="10">
        <f t="shared" si="54"/>
        <v>126.53333333333335</v>
      </c>
      <c r="BC99" s="2">
        <v>112.9</v>
      </c>
      <c r="BD99" s="10">
        <f t="shared" si="55"/>
        <v>113.23333333333333</v>
      </c>
      <c r="BE99" s="2">
        <v>116.2</v>
      </c>
      <c r="BF99" s="10">
        <f t="shared" si="56"/>
        <v>116.43333333333332</v>
      </c>
      <c r="BG99" s="2">
        <v>123.5</v>
      </c>
      <c r="BH99" s="11">
        <f t="shared" si="57"/>
        <v>124.09999999999998</v>
      </c>
    </row>
    <row r="100" spans="1:60" x14ac:dyDescent="0.3">
      <c r="A100" s="2" t="s">
        <v>35</v>
      </c>
      <c r="B100" s="2">
        <v>2015</v>
      </c>
      <c r="C100" s="2" t="s">
        <v>48</v>
      </c>
      <c r="D100" s="2" t="str">
        <f t="shared" si="29"/>
        <v>2015-September</v>
      </c>
      <c r="E100" s="2">
        <v>124.6</v>
      </c>
      <c r="F100" s="10">
        <f t="shared" si="30"/>
        <v>125</v>
      </c>
      <c r="G100" s="2">
        <v>130.4</v>
      </c>
      <c r="H100" s="10">
        <f t="shared" si="31"/>
        <v>130.16666666666669</v>
      </c>
      <c r="I100" s="2">
        <v>118.7</v>
      </c>
      <c r="J100" s="10">
        <f t="shared" si="32"/>
        <v>119.73333333333335</v>
      </c>
      <c r="K100" s="2">
        <v>128.9</v>
      </c>
      <c r="L100" s="10">
        <f t="shared" si="33"/>
        <v>129.06666666666666</v>
      </c>
      <c r="M100" s="2">
        <v>111.9</v>
      </c>
      <c r="N100" s="10">
        <f t="shared" si="34"/>
        <v>113.36666666666667</v>
      </c>
      <c r="O100" s="2">
        <v>128.4</v>
      </c>
      <c r="P100" s="10">
        <f t="shared" si="35"/>
        <v>128.53333333333333</v>
      </c>
      <c r="Q100" s="2">
        <v>162.19999999999999</v>
      </c>
      <c r="R100" s="10">
        <f t="shared" si="36"/>
        <v>160.33333333333334</v>
      </c>
      <c r="S100" s="2">
        <v>150</v>
      </c>
      <c r="T100" s="10">
        <f t="shared" si="37"/>
        <v>162.16666666666666</v>
      </c>
      <c r="U100" s="2">
        <v>90.4</v>
      </c>
      <c r="V100" s="10">
        <f t="shared" si="38"/>
        <v>92</v>
      </c>
      <c r="W100" s="2">
        <v>128.4</v>
      </c>
      <c r="X100" s="10">
        <f t="shared" si="39"/>
        <v>129.76666666666668</v>
      </c>
      <c r="Y100" s="2">
        <v>120.7</v>
      </c>
      <c r="Z100" s="10">
        <f t="shared" si="40"/>
        <v>121.16666666666667</v>
      </c>
      <c r="AA100" s="2">
        <v>132.5</v>
      </c>
      <c r="AB100" s="10">
        <f t="shared" si="41"/>
        <v>133.16666666666666</v>
      </c>
      <c r="AC100" s="2">
        <v>131.19999999999999</v>
      </c>
      <c r="AD100" s="10">
        <f t="shared" si="42"/>
        <v>131.99999999999997</v>
      </c>
      <c r="AE100" s="2">
        <v>132</v>
      </c>
      <c r="AF100" s="10">
        <f t="shared" si="43"/>
        <v>132.70000000000002</v>
      </c>
      <c r="AG100" s="2">
        <v>127.9</v>
      </c>
      <c r="AH100" s="10">
        <f t="shared" si="44"/>
        <v>128.56666666666666</v>
      </c>
      <c r="AI100" s="2">
        <v>123.4</v>
      </c>
      <c r="AJ100" s="10">
        <f t="shared" si="45"/>
        <v>123.89999999999999</v>
      </c>
      <c r="AK100" s="2">
        <v>127.2</v>
      </c>
      <c r="AL100" s="10">
        <f t="shared" si="46"/>
        <v>127.86666666666667</v>
      </c>
      <c r="AM100" s="2" t="s">
        <v>77</v>
      </c>
      <c r="AN100" s="2">
        <f t="shared" si="47"/>
        <v>121.6</v>
      </c>
      <c r="AO100" s="2">
        <f t="shared" si="48"/>
        <v>121.6</v>
      </c>
      <c r="AP100" s="2">
        <v>121.6</v>
      </c>
      <c r="AQ100" s="2">
        <v>120.4</v>
      </c>
      <c r="AR100" s="10">
        <f t="shared" si="49"/>
        <v>120.93333333333332</v>
      </c>
      <c r="AS100" s="2">
        <v>122.6</v>
      </c>
      <c r="AT100" s="10">
        <f t="shared" si="50"/>
        <v>123</v>
      </c>
      <c r="AU100" s="2">
        <v>119.8</v>
      </c>
      <c r="AV100" s="10">
        <f t="shared" si="51"/>
        <v>120.36666666666667</v>
      </c>
      <c r="AW100" s="2">
        <v>111.3</v>
      </c>
      <c r="AX100" s="10">
        <f t="shared" si="52"/>
        <v>111.39999999999999</v>
      </c>
      <c r="AY100" s="2">
        <v>118.3</v>
      </c>
      <c r="AZ100" s="10">
        <f t="shared" si="53"/>
        <v>118.73333333333333</v>
      </c>
      <c r="BA100" s="2">
        <v>125.7</v>
      </c>
      <c r="BB100" s="10">
        <f t="shared" si="54"/>
        <v>125.96666666666668</v>
      </c>
      <c r="BC100" s="2">
        <v>113.4</v>
      </c>
      <c r="BD100" s="10">
        <f t="shared" si="55"/>
        <v>113.7</v>
      </c>
      <c r="BE100" s="2">
        <v>117.5</v>
      </c>
      <c r="BF100" s="10">
        <f t="shared" si="56"/>
        <v>117.83333333333333</v>
      </c>
      <c r="BG100" s="2">
        <v>125.4</v>
      </c>
      <c r="BH100" s="11">
        <f t="shared" si="57"/>
        <v>126.03333333333335</v>
      </c>
    </row>
    <row r="101" spans="1:60" x14ac:dyDescent="0.3">
      <c r="A101" s="2" t="s">
        <v>30</v>
      </c>
      <c r="B101" s="2">
        <v>2015</v>
      </c>
      <c r="C101" s="2" t="s">
        <v>50</v>
      </c>
      <c r="D101" s="2" t="str">
        <f t="shared" si="29"/>
        <v>2015-October</v>
      </c>
      <c r="E101" s="2">
        <v>125.6</v>
      </c>
      <c r="F101" s="10">
        <f t="shared" si="30"/>
        <v>126</v>
      </c>
      <c r="G101" s="2">
        <v>130.4</v>
      </c>
      <c r="H101" s="10">
        <f t="shared" si="31"/>
        <v>130.76666666666668</v>
      </c>
      <c r="I101" s="2">
        <v>120.8</v>
      </c>
      <c r="J101" s="10">
        <f t="shared" si="32"/>
        <v>121.93333333333334</v>
      </c>
      <c r="K101" s="2">
        <v>129.4</v>
      </c>
      <c r="L101" s="10">
        <f t="shared" si="33"/>
        <v>129.56666666666666</v>
      </c>
      <c r="M101" s="2">
        <v>115.8</v>
      </c>
      <c r="N101" s="10">
        <f t="shared" si="34"/>
        <v>117.3</v>
      </c>
      <c r="O101" s="2">
        <v>133.19999999999999</v>
      </c>
      <c r="P101" s="10">
        <f t="shared" si="35"/>
        <v>132.29999999999998</v>
      </c>
      <c r="Q101" s="2">
        <v>157.69999999999999</v>
      </c>
      <c r="R101" s="10">
        <f t="shared" si="36"/>
        <v>152.79999999999998</v>
      </c>
      <c r="S101" s="2">
        <v>154.19999999999999</v>
      </c>
      <c r="T101" s="10">
        <f t="shared" si="37"/>
        <v>159.03333333333333</v>
      </c>
      <c r="U101" s="2">
        <v>93.7</v>
      </c>
      <c r="V101" s="10">
        <f t="shared" si="38"/>
        <v>94.533333333333346</v>
      </c>
      <c r="W101" s="2">
        <v>126.6</v>
      </c>
      <c r="X101" s="10">
        <f t="shared" si="39"/>
        <v>127.93333333333334</v>
      </c>
      <c r="Y101" s="2">
        <v>122.3</v>
      </c>
      <c r="Z101" s="10">
        <f t="shared" si="40"/>
        <v>122.89999999999999</v>
      </c>
      <c r="AA101" s="2">
        <v>133.1</v>
      </c>
      <c r="AB101" s="10">
        <f t="shared" si="41"/>
        <v>134.13333333333333</v>
      </c>
      <c r="AC101" s="2">
        <v>131.80000000000001</v>
      </c>
      <c r="AD101" s="10">
        <f t="shared" si="42"/>
        <v>131.86666666666667</v>
      </c>
      <c r="AE101" s="2">
        <v>131.5</v>
      </c>
      <c r="AF101" s="10">
        <f t="shared" si="43"/>
        <v>132.26666666666665</v>
      </c>
      <c r="AG101" s="2">
        <v>131.1</v>
      </c>
      <c r="AH101" s="10">
        <f t="shared" si="44"/>
        <v>131.9</v>
      </c>
      <c r="AI101" s="2">
        <v>127.3</v>
      </c>
      <c r="AJ101" s="10">
        <f t="shared" si="45"/>
        <v>128</v>
      </c>
      <c r="AK101" s="2">
        <v>130.6</v>
      </c>
      <c r="AL101" s="10">
        <f t="shared" si="46"/>
        <v>131.33333333333334</v>
      </c>
      <c r="AM101" s="2" t="s">
        <v>32</v>
      </c>
      <c r="AN101" s="2" t="e">
        <f t="shared" si="47"/>
        <v>#VALUE!</v>
      </c>
      <c r="AO101" s="2">
        <f t="shared" si="48"/>
        <v>122.4</v>
      </c>
      <c r="AP101" s="2">
        <v>122.4</v>
      </c>
      <c r="AQ101" s="2">
        <v>124.4</v>
      </c>
      <c r="AR101" s="10">
        <f t="shared" si="49"/>
        <v>125.23333333333333</v>
      </c>
      <c r="AS101" s="2">
        <v>125.1</v>
      </c>
      <c r="AT101" s="10">
        <f t="shared" si="50"/>
        <v>125.56666666666666</v>
      </c>
      <c r="AU101" s="2">
        <v>122</v>
      </c>
      <c r="AV101" s="10">
        <f t="shared" si="51"/>
        <v>122.56666666666666</v>
      </c>
      <c r="AW101" s="2">
        <v>113.8</v>
      </c>
      <c r="AX101" s="10">
        <f t="shared" si="52"/>
        <v>113.93333333333334</v>
      </c>
      <c r="AY101" s="2">
        <v>120.1</v>
      </c>
      <c r="AZ101" s="10">
        <f t="shared" si="53"/>
        <v>120.86666666666667</v>
      </c>
      <c r="BA101" s="2">
        <v>125.1</v>
      </c>
      <c r="BB101" s="10">
        <f t="shared" si="54"/>
        <v>125.5</v>
      </c>
      <c r="BC101" s="2">
        <v>114.2</v>
      </c>
      <c r="BD101" s="10">
        <f t="shared" si="55"/>
        <v>114.16666666666667</v>
      </c>
      <c r="BE101" s="2">
        <v>119.2</v>
      </c>
      <c r="BF101" s="10">
        <f t="shared" si="56"/>
        <v>119.53333333333335</v>
      </c>
      <c r="BG101" s="2">
        <v>127.7</v>
      </c>
      <c r="BH101" s="11">
        <f t="shared" si="57"/>
        <v>127.96666666666665</v>
      </c>
    </row>
    <row r="102" spans="1:60" x14ac:dyDescent="0.3">
      <c r="A102" s="2" t="s">
        <v>33</v>
      </c>
      <c r="B102" s="2">
        <v>2015</v>
      </c>
      <c r="C102" s="2" t="s">
        <v>50</v>
      </c>
      <c r="D102" s="2" t="str">
        <f t="shared" si="29"/>
        <v>2015-October</v>
      </c>
      <c r="E102" s="2">
        <v>123.6</v>
      </c>
      <c r="F102" s="10">
        <f t="shared" si="30"/>
        <v>123.96666666666665</v>
      </c>
      <c r="G102" s="2">
        <v>128.6</v>
      </c>
      <c r="H102" s="10">
        <f t="shared" si="31"/>
        <v>130.03333333333333</v>
      </c>
      <c r="I102" s="2">
        <v>115.9</v>
      </c>
      <c r="J102" s="10">
        <f t="shared" si="32"/>
        <v>121.5</v>
      </c>
      <c r="K102" s="2">
        <v>128.5</v>
      </c>
      <c r="L102" s="10">
        <f t="shared" si="33"/>
        <v>128.56666666666669</v>
      </c>
      <c r="M102" s="2">
        <v>109</v>
      </c>
      <c r="N102" s="10">
        <f t="shared" si="34"/>
        <v>109.66666666666667</v>
      </c>
      <c r="O102" s="2">
        <v>124.1</v>
      </c>
      <c r="P102" s="10">
        <f t="shared" si="35"/>
        <v>122.86666666666667</v>
      </c>
      <c r="Q102" s="2">
        <v>165.8</v>
      </c>
      <c r="R102" s="10">
        <f t="shared" si="36"/>
        <v>159.79999999999998</v>
      </c>
      <c r="S102" s="2">
        <v>187.2</v>
      </c>
      <c r="T102" s="10">
        <f t="shared" si="37"/>
        <v>189.63333333333333</v>
      </c>
      <c r="U102" s="2">
        <v>89.4</v>
      </c>
      <c r="V102" s="10">
        <f t="shared" si="38"/>
        <v>90.966666666666654</v>
      </c>
      <c r="W102" s="2">
        <v>135.80000000000001</v>
      </c>
      <c r="X102" s="10">
        <f t="shared" si="39"/>
        <v>137.16666666666666</v>
      </c>
      <c r="Y102" s="2">
        <v>119.4</v>
      </c>
      <c r="Z102" s="10">
        <f t="shared" si="40"/>
        <v>119.8</v>
      </c>
      <c r="AA102" s="2">
        <v>132.9</v>
      </c>
      <c r="AB102" s="10">
        <f t="shared" si="41"/>
        <v>133.6</v>
      </c>
      <c r="AC102" s="2">
        <v>132.6</v>
      </c>
      <c r="AD102" s="10">
        <f t="shared" si="42"/>
        <v>132.46666666666667</v>
      </c>
      <c r="AE102" s="2">
        <v>135.30000000000001</v>
      </c>
      <c r="AF102" s="10">
        <f t="shared" si="43"/>
        <v>137.03333333333333</v>
      </c>
      <c r="AG102" s="2">
        <v>124.4</v>
      </c>
      <c r="AH102" s="10">
        <f t="shared" si="44"/>
        <v>124.93333333333334</v>
      </c>
      <c r="AI102" s="2">
        <v>118.8</v>
      </c>
      <c r="AJ102" s="10">
        <f t="shared" si="45"/>
        <v>119.2</v>
      </c>
      <c r="AK102" s="2">
        <v>123.6</v>
      </c>
      <c r="AL102" s="10">
        <f t="shared" si="46"/>
        <v>124.10000000000001</v>
      </c>
      <c r="AM102" s="2" t="s">
        <v>78</v>
      </c>
      <c r="AN102" s="2">
        <f t="shared" si="47"/>
        <v>122.4</v>
      </c>
      <c r="AO102" s="2">
        <f t="shared" si="48"/>
        <v>122.4</v>
      </c>
      <c r="AP102" s="2">
        <v>122.4</v>
      </c>
      <c r="AQ102" s="2">
        <v>114.9</v>
      </c>
      <c r="AR102" s="10">
        <f t="shared" si="49"/>
        <v>115.33333333333333</v>
      </c>
      <c r="AS102" s="2">
        <v>120.7</v>
      </c>
      <c r="AT102" s="10">
        <f t="shared" si="50"/>
        <v>120.89999999999999</v>
      </c>
      <c r="AU102" s="2">
        <v>117.7</v>
      </c>
      <c r="AV102" s="10">
        <f t="shared" si="51"/>
        <v>118.13333333333333</v>
      </c>
      <c r="AW102" s="2">
        <v>109.3</v>
      </c>
      <c r="AX102" s="10">
        <f t="shared" si="52"/>
        <v>109.3</v>
      </c>
      <c r="AY102" s="2">
        <v>117.7</v>
      </c>
      <c r="AZ102" s="10">
        <f t="shared" si="53"/>
        <v>117.90000000000002</v>
      </c>
      <c r="BA102" s="2">
        <v>126.5</v>
      </c>
      <c r="BB102" s="10">
        <f t="shared" si="54"/>
        <v>126.56666666666666</v>
      </c>
      <c r="BC102" s="2">
        <v>113.5</v>
      </c>
      <c r="BD102" s="10">
        <f t="shared" si="55"/>
        <v>113.33333333333333</v>
      </c>
      <c r="BE102" s="2">
        <v>116.5</v>
      </c>
      <c r="BF102" s="10">
        <f t="shared" si="56"/>
        <v>116.60000000000001</v>
      </c>
      <c r="BG102" s="2">
        <v>124.2</v>
      </c>
      <c r="BH102" s="11">
        <f t="shared" si="57"/>
        <v>124.26666666666667</v>
      </c>
    </row>
    <row r="103" spans="1:60" x14ac:dyDescent="0.3">
      <c r="A103" s="2" t="s">
        <v>35</v>
      </c>
      <c r="B103" s="2">
        <v>2015</v>
      </c>
      <c r="C103" s="2" t="s">
        <v>50</v>
      </c>
      <c r="D103" s="2" t="str">
        <f t="shared" si="29"/>
        <v>2015-October</v>
      </c>
      <c r="E103" s="2">
        <v>125</v>
      </c>
      <c r="F103" s="10">
        <f t="shared" si="30"/>
        <v>125.36666666666667</v>
      </c>
      <c r="G103" s="2">
        <v>129.80000000000001</v>
      </c>
      <c r="H103" s="10">
        <f t="shared" si="31"/>
        <v>130.5</v>
      </c>
      <c r="I103" s="2">
        <v>118.9</v>
      </c>
      <c r="J103" s="10">
        <f t="shared" si="32"/>
        <v>121.76666666666667</v>
      </c>
      <c r="K103" s="2">
        <v>129.1</v>
      </c>
      <c r="L103" s="10">
        <f t="shared" si="33"/>
        <v>129.23333333333332</v>
      </c>
      <c r="M103" s="2">
        <v>113.3</v>
      </c>
      <c r="N103" s="10">
        <f t="shared" si="34"/>
        <v>114.5</v>
      </c>
      <c r="O103" s="2">
        <v>129</v>
      </c>
      <c r="P103" s="10">
        <f t="shared" si="35"/>
        <v>127.93333333333332</v>
      </c>
      <c r="Q103" s="2">
        <v>160.4</v>
      </c>
      <c r="R103" s="10">
        <f t="shared" si="36"/>
        <v>155.16666666666666</v>
      </c>
      <c r="S103" s="2">
        <v>165.3</v>
      </c>
      <c r="T103" s="10">
        <f t="shared" si="37"/>
        <v>169.33333333333334</v>
      </c>
      <c r="U103" s="2">
        <v>92.3</v>
      </c>
      <c r="V103" s="10">
        <f t="shared" si="38"/>
        <v>93.366666666666674</v>
      </c>
      <c r="W103" s="2">
        <v>129.69999999999999</v>
      </c>
      <c r="X103" s="10">
        <f t="shared" si="39"/>
        <v>131</v>
      </c>
      <c r="Y103" s="2">
        <v>121.1</v>
      </c>
      <c r="Z103" s="10">
        <f t="shared" si="40"/>
        <v>121.60000000000001</v>
      </c>
      <c r="AA103" s="2">
        <v>133</v>
      </c>
      <c r="AB103" s="10">
        <f t="shared" si="41"/>
        <v>133.9</v>
      </c>
      <c r="AC103" s="2">
        <v>132.1</v>
      </c>
      <c r="AD103" s="10">
        <f t="shared" si="42"/>
        <v>132.06666666666663</v>
      </c>
      <c r="AE103" s="2">
        <v>132.5</v>
      </c>
      <c r="AF103" s="10">
        <f t="shared" si="43"/>
        <v>133.53333333333333</v>
      </c>
      <c r="AG103" s="2">
        <v>128.5</v>
      </c>
      <c r="AH103" s="10">
        <f t="shared" si="44"/>
        <v>129.16666666666666</v>
      </c>
      <c r="AI103" s="2">
        <v>123.8</v>
      </c>
      <c r="AJ103" s="10">
        <f t="shared" si="45"/>
        <v>124.36666666666667</v>
      </c>
      <c r="AK103" s="2">
        <v>127.8</v>
      </c>
      <c r="AL103" s="10">
        <f t="shared" si="46"/>
        <v>128.46666666666667</v>
      </c>
      <c r="AM103" s="2" t="s">
        <v>78</v>
      </c>
      <c r="AN103" s="2">
        <f t="shared" si="47"/>
        <v>122.4</v>
      </c>
      <c r="AO103" s="2">
        <f t="shared" si="48"/>
        <v>122.4</v>
      </c>
      <c r="AP103" s="2">
        <v>122.4</v>
      </c>
      <c r="AQ103" s="2">
        <v>120.8</v>
      </c>
      <c r="AR103" s="10">
        <f t="shared" si="49"/>
        <v>121.46666666666665</v>
      </c>
      <c r="AS103" s="2">
        <v>123</v>
      </c>
      <c r="AT103" s="10">
        <f t="shared" si="50"/>
        <v>123.33333333333333</v>
      </c>
      <c r="AU103" s="2">
        <v>120.4</v>
      </c>
      <c r="AV103" s="10">
        <f t="shared" si="51"/>
        <v>120.90000000000002</v>
      </c>
      <c r="AW103" s="2">
        <v>111.4</v>
      </c>
      <c r="AX103" s="10">
        <f t="shared" si="52"/>
        <v>111.46666666666665</v>
      </c>
      <c r="AY103" s="2">
        <v>118.7</v>
      </c>
      <c r="AZ103" s="10">
        <f t="shared" si="53"/>
        <v>119.16666666666667</v>
      </c>
      <c r="BA103" s="2">
        <v>125.9</v>
      </c>
      <c r="BB103" s="10">
        <f t="shared" si="54"/>
        <v>126.13333333333333</v>
      </c>
      <c r="BC103" s="2">
        <v>113.9</v>
      </c>
      <c r="BD103" s="10">
        <f t="shared" si="55"/>
        <v>113.8</v>
      </c>
      <c r="BE103" s="2">
        <v>117.9</v>
      </c>
      <c r="BF103" s="10">
        <f t="shared" si="56"/>
        <v>118.10000000000001</v>
      </c>
      <c r="BG103" s="2">
        <v>126.1</v>
      </c>
      <c r="BH103" s="11">
        <f t="shared" si="57"/>
        <v>126.26666666666665</v>
      </c>
    </row>
    <row r="104" spans="1:60" x14ac:dyDescent="0.3">
      <c r="A104" s="2" t="s">
        <v>30</v>
      </c>
      <c r="B104" s="2">
        <v>2015</v>
      </c>
      <c r="C104" s="2" t="s">
        <v>53</v>
      </c>
      <c r="D104" s="2" t="str">
        <f t="shared" si="29"/>
        <v>2015-November</v>
      </c>
      <c r="E104" s="2">
        <v>126.1</v>
      </c>
      <c r="F104" s="10">
        <f t="shared" si="30"/>
        <v>126.39999999999999</v>
      </c>
      <c r="G104" s="2">
        <v>130.6</v>
      </c>
      <c r="H104" s="10">
        <f t="shared" si="31"/>
        <v>131.69999999999999</v>
      </c>
      <c r="I104" s="2">
        <v>121.7</v>
      </c>
      <c r="J104" s="10">
        <f t="shared" si="32"/>
        <v>123.83333333333333</v>
      </c>
      <c r="K104" s="2">
        <v>129.5</v>
      </c>
      <c r="L104" s="10">
        <f t="shared" si="33"/>
        <v>129.86666666666667</v>
      </c>
      <c r="M104" s="2">
        <v>117.8</v>
      </c>
      <c r="N104" s="10">
        <f t="shared" si="34"/>
        <v>118.33333333333333</v>
      </c>
      <c r="O104" s="2">
        <v>132.1</v>
      </c>
      <c r="P104" s="10">
        <f t="shared" si="35"/>
        <v>131.76666666666665</v>
      </c>
      <c r="Q104" s="2">
        <v>155.19999999999999</v>
      </c>
      <c r="R104" s="10">
        <f t="shared" si="36"/>
        <v>146.93333333333331</v>
      </c>
      <c r="S104" s="2">
        <v>160.80000000000001</v>
      </c>
      <c r="T104" s="10">
        <f t="shared" si="37"/>
        <v>162.23333333333332</v>
      </c>
      <c r="U104" s="2">
        <v>94.5</v>
      </c>
      <c r="V104" s="10">
        <f t="shared" si="38"/>
        <v>95.866666666666674</v>
      </c>
      <c r="W104" s="2">
        <v>128.30000000000001</v>
      </c>
      <c r="X104" s="10">
        <f t="shared" si="39"/>
        <v>128.93333333333337</v>
      </c>
      <c r="Y104" s="2">
        <v>123.1</v>
      </c>
      <c r="Z104" s="10">
        <f t="shared" si="40"/>
        <v>123.56666666666666</v>
      </c>
      <c r="AA104" s="2">
        <v>134.19999999999999</v>
      </c>
      <c r="AB104" s="10">
        <f t="shared" si="41"/>
        <v>135.06666666666663</v>
      </c>
      <c r="AC104" s="2">
        <v>132.4</v>
      </c>
      <c r="AD104" s="10">
        <f t="shared" si="42"/>
        <v>131.73333333333335</v>
      </c>
      <c r="AE104" s="2">
        <v>132.19999999999999</v>
      </c>
      <c r="AF104" s="10">
        <f t="shared" si="43"/>
        <v>132.96666666666667</v>
      </c>
      <c r="AG104" s="2">
        <v>132.1</v>
      </c>
      <c r="AH104" s="10">
        <f t="shared" si="44"/>
        <v>132.6</v>
      </c>
      <c r="AI104" s="2">
        <v>128.19999999999999</v>
      </c>
      <c r="AJ104" s="10">
        <f t="shared" si="45"/>
        <v>128.53333333333333</v>
      </c>
      <c r="AK104" s="2">
        <v>131.5</v>
      </c>
      <c r="AL104" s="10">
        <f t="shared" si="46"/>
        <v>132</v>
      </c>
      <c r="AM104" s="2" t="s">
        <v>32</v>
      </c>
      <c r="AN104" s="2" t="e">
        <f t="shared" si="47"/>
        <v>#VALUE!</v>
      </c>
      <c r="AO104" s="2">
        <f t="shared" si="48"/>
        <v>122.9</v>
      </c>
      <c r="AP104" s="2">
        <v>122.9</v>
      </c>
      <c r="AQ104" s="2">
        <v>125.6</v>
      </c>
      <c r="AR104" s="10">
        <f t="shared" si="49"/>
        <v>125.83333333333333</v>
      </c>
      <c r="AS104" s="2">
        <v>125.6</v>
      </c>
      <c r="AT104" s="10">
        <f t="shared" si="50"/>
        <v>126.06666666666666</v>
      </c>
      <c r="AU104" s="2">
        <v>122.6</v>
      </c>
      <c r="AV104" s="10">
        <f t="shared" si="51"/>
        <v>123.13333333333333</v>
      </c>
      <c r="AW104" s="2">
        <v>114</v>
      </c>
      <c r="AX104" s="10">
        <f t="shared" si="52"/>
        <v>113.86666666666667</v>
      </c>
      <c r="AY104" s="2">
        <v>120.9</v>
      </c>
      <c r="AZ104" s="10">
        <f t="shared" si="53"/>
        <v>121.3</v>
      </c>
      <c r="BA104" s="2">
        <v>125.8</v>
      </c>
      <c r="BB104" s="10">
        <f t="shared" si="54"/>
        <v>125.86666666666666</v>
      </c>
      <c r="BC104" s="2">
        <v>114.2</v>
      </c>
      <c r="BD104" s="10">
        <f t="shared" si="55"/>
        <v>114.40000000000002</v>
      </c>
      <c r="BE104" s="2">
        <v>119.6</v>
      </c>
      <c r="BF104" s="10">
        <f t="shared" si="56"/>
        <v>119.83333333333333</v>
      </c>
      <c r="BG104" s="2">
        <v>128.30000000000001</v>
      </c>
      <c r="BH104" s="11">
        <f t="shared" si="57"/>
        <v>128.10000000000002</v>
      </c>
    </row>
    <row r="105" spans="1:60" x14ac:dyDescent="0.3">
      <c r="A105" s="2" t="s">
        <v>33</v>
      </c>
      <c r="B105" s="2">
        <v>2015</v>
      </c>
      <c r="C105" s="2" t="s">
        <v>53</v>
      </c>
      <c r="D105" s="2" t="str">
        <f t="shared" si="29"/>
        <v>2015-November</v>
      </c>
      <c r="E105" s="2">
        <v>124</v>
      </c>
      <c r="F105" s="10">
        <f t="shared" si="30"/>
        <v>124.33333333333333</v>
      </c>
      <c r="G105" s="2">
        <v>129.80000000000001</v>
      </c>
      <c r="H105" s="10">
        <f t="shared" si="31"/>
        <v>132.46666666666667</v>
      </c>
      <c r="I105" s="2">
        <v>121.5</v>
      </c>
      <c r="J105" s="10">
        <f t="shared" si="32"/>
        <v>126.86666666666667</v>
      </c>
      <c r="K105" s="2">
        <v>128.6</v>
      </c>
      <c r="L105" s="10">
        <f t="shared" si="33"/>
        <v>128.79999999999998</v>
      </c>
      <c r="M105" s="2">
        <v>110</v>
      </c>
      <c r="N105" s="10">
        <f t="shared" si="34"/>
        <v>109.89999999999999</v>
      </c>
      <c r="O105" s="2">
        <v>123.7</v>
      </c>
      <c r="P105" s="10">
        <f t="shared" si="35"/>
        <v>121.16666666666667</v>
      </c>
      <c r="Q105" s="2">
        <v>164.6</v>
      </c>
      <c r="R105" s="10">
        <f t="shared" si="36"/>
        <v>152.56666666666669</v>
      </c>
      <c r="S105" s="2">
        <v>191.6</v>
      </c>
      <c r="T105" s="10">
        <f t="shared" si="37"/>
        <v>188.63333333333333</v>
      </c>
      <c r="U105" s="2">
        <v>90.8</v>
      </c>
      <c r="V105" s="10">
        <f t="shared" si="38"/>
        <v>93.399999999999991</v>
      </c>
      <c r="W105" s="2">
        <v>137.1</v>
      </c>
      <c r="X105" s="10">
        <f t="shared" si="39"/>
        <v>138.4</v>
      </c>
      <c r="Y105" s="2">
        <v>119.8</v>
      </c>
      <c r="Z105" s="10">
        <f t="shared" si="40"/>
        <v>120.16666666666667</v>
      </c>
      <c r="AA105" s="2">
        <v>133.69999999999999</v>
      </c>
      <c r="AB105" s="10">
        <f t="shared" si="41"/>
        <v>134.19999999999999</v>
      </c>
      <c r="AC105" s="2">
        <v>133.30000000000001</v>
      </c>
      <c r="AD105" s="10">
        <f t="shared" si="42"/>
        <v>132</v>
      </c>
      <c r="AE105" s="2">
        <v>137.6</v>
      </c>
      <c r="AF105" s="10">
        <f t="shared" si="43"/>
        <v>138.43333333333331</v>
      </c>
      <c r="AG105" s="2">
        <v>125</v>
      </c>
      <c r="AH105" s="10">
        <f t="shared" si="44"/>
        <v>125.39999999999999</v>
      </c>
      <c r="AI105" s="2">
        <v>119.3</v>
      </c>
      <c r="AJ105" s="10">
        <f t="shared" si="45"/>
        <v>119.53333333333335</v>
      </c>
      <c r="AK105" s="2">
        <v>124.2</v>
      </c>
      <c r="AL105" s="10">
        <f t="shared" si="46"/>
        <v>124.53333333333335</v>
      </c>
      <c r="AM105" s="2" t="s">
        <v>79</v>
      </c>
      <c r="AN105" s="2">
        <f t="shared" si="47"/>
        <v>122.9</v>
      </c>
      <c r="AO105" s="2">
        <f t="shared" si="48"/>
        <v>122.9</v>
      </c>
      <c r="AP105" s="2">
        <v>122.9</v>
      </c>
      <c r="AQ105" s="2">
        <v>115.1</v>
      </c>
      <c r="AR105" s="10">
        <f t="shared" si="49"/>
        <v>116</v>
      </c>
      <c r="AS105" s="2">
        <v>121</v>
      </c>
      <c r="AT105" s="10">
        <f t="shared" si="50"/>
        <v>121.2</v>
      </c>
      <c r="AU105" s="2">
        <v>118.1</v>
      </c>
      <c r="AV105" s="10">
        <f t="shared" si="51"/>
        <v>118.59999999999998</v>
      </c>
      <c r="AW105" s="2">
        <v>109.3</v>
      </c>
      <c r="AX105" s="10">
        <f t="shared" si="52"/>
        <v>109.16666666666667</v>
      </c>
      <c r="AY105" s="2">
        <v>117.9</v>
      </c>
      <c r="AZ105" s="10">
        <f t="shared" si="53"/>
        <v>118.16666666666667</v>
      </c>
      <c r="BA105" s="2">
        <v>126.6</v>
      </c>
      <c r="BB105" s="10">
        <f t="shared" si="54"/>
        <v>126.53333333333335</v>
      </c>
      <c r="BC105" s="2">
        <v>113.3</v>
      </c>
      <c r="BD105" s="10">
        <f t="shared" si="55"/>
        <v>113.5</v>
      </c>
      <c r="BE105" s="2">
        <v>116.6</v>
      </c>
      <c r="BF105" s="10">
        <f t="shared" si="56"/>
        <v>116.7</v>
      </c>
      <c r="BG105" s="2">
        <v>124.6</v>
      </c>
      <c r="BH105" s="11">
        <f t="shared" si="57"/>
        <v>124.26666666666667</v>
      </c>
    </row>
    <row r="106" spans="1:60" x14ac:dyDescent="0.3">
      <c r="A106" s="2" t="s">
        <v>35</v>
      </c>
      <c r="B106" s="2">
        <v>2015</v>
      </c>
      <c r="C106" s="2" t="s">
        <v>53</v>
      </c>
      <c r="D106" s="2" t="str">
        <f t="shared" si="29"/>
        <v>2015-November</v>
      </c>
      <c r="E106" s="2">
        <v>125.4</v>
      </c>
      <c r="F106" s="10">
        <f t="shared" si="30"/>
        <v>125.73333333333335</v>
      </c>
      <c r="G106" s="2">
        <v>130.30000000000001</v>
      </c>
      <c r="H106" s="10">
        <f t="shared" si="31"/>
        <v>131.93333333333337</v>
      </c>
      <c r="I106" s="2">
        <v>121.6</v>
      </c>
      <c r="J106" s="10">
        <f t="shared" si="32"/>
        <v>125</v>
      </c>
      <c r="K106" s="2">
        <v>129.19999999999999</v>
      </c>
      <c r="L106" s="10">
        <f t="shared" si="33"/>
        <v>129.5</v>
      </c>
      <c r="M106" s="2">
        <v>114.9</v>
      </c>
      <c r="N106" s="10">
        <f t="shared" si="34"/>
        <v>115.23333333333333</v>
      </c>
      <c r="O106" s="2">
        <v>128.19999999999999</v>
      </c>
      <c r="P106" s="10">
        <f t="shared" si="35"/>
        <v>126.83333333333333</v>
      </c>
      <c r="Q106" s="2">
        <v>158.4</v>
      </c>
      <c r="R106" s="10">
        <f t="shared" si="36"/>
        <v>148.86666666666667</v>
      </c>
      <c r="S106" s="2">
        <v>171.2</v>
      </c>
      <c r="T106" s="10">
        <f t="shared" si="37"/>
        <v>171.13333333333333</v>
      </c>
      <c r="U106" s="2">
        <v>93.3</v>
      </c>
      <c r="V106" s="10">
        <f t="shared" si="38"/>
        <v>95.066666666666677</v>
      </c>
      <c r="W106" s="2">
        <v>131.19999999999999</v>
      </c>
      <c r="X106" s="10">
        <f t="shared" si="39"/>
        <v>132.06666666666663</v>
      </c>
      <c r="Y106" s="2">
        <v>121.7</v>
      </c>
      <c r="Z106" s="10">
        <f t="shared" si="40"/>
        <v>122.13333333333333</v>
      </c>
      <c r="AA106" s="2">
        <v>134</v>
      </c>
      <c r="AB106" s="10">
        <f t="shared" si="41"/>
        <v>134.66666666666666</v>
      </c>
      <c r="AC106" s="2">
        <v>132.69999999999999</v>
      </c>
      <c r="AD106" s="10">
        <f t="shared" si="42"/>
        <v>131.80000000000001</v>
      </c>
      <c r="AE106" s="2">
        <v>133.6</v>
      </c>
      <c r="AF106" s="10">
        <f t="shared" si="43"/>
        <v>134.43333333333334</v>
      </c>
      <c r="AG106" s="2">
        <v>129.30000000000001</v>
      </c>
      <c r="AH106" s="10">
        <f t="shared" si="44"/>
        <v>129.76666666666668</v>
      </c>
      <c r="AI106" s="2">
        <v>124.5</v>
      </c>
      <c r="AJ106" s="10">
        <f t="shared" si="45"/>
        <v>124.8</v>
      </c>
      <c r="AK106" s="2">
        <v>128.6</v>
      </c>
      <c r="AL106" s="10">
        <f t="shared" si="46"/>
        <v>129.03333333333333</v>
      </c>
      <c r="AM106" s="2" t="s">
        <v>79</v>
      </c>
      <c r="AN106" s="2">
        <f t="shared" si="47"/>
        <v>122.9</v>
      </c>
      <c r="AO106" s="2">
        <f t="shared" si="48"/>
        <v>122.9</v>
      </c>
      <c r="AP106" s="2">
        <v>122.9</v>
      </c>
      <c r="AQ106" s="2">
        <v>121.6</v>
      </c>
      <c r="AR106" s="10">
        <f t="shared" si="49"/>
        <v>122.10000000000001</v>
      </c>
      <c r="AS106" s="2">
        <v>123.4</v>
      </c>
      <c r="AT106" s="10">
        <f t="shared" si="50"/>
        <v>123.73333333333333</v>
      </c>
      <c r="AU106" s="2">
        <v>120.9</v>
      </c>
      <c r="AV106" s="10">
        <f t="shared" si="51"/>
        <v>121.43333333333334</v>
      </c>
      <c r="AW106" s="2">
        <v>111.5</v>
      </c>
      <c r="AX106" s="10">
        <f t="shared" si="52"/>
        <v>111.36666666666667</v>
      </c>
      <c r="AY106" s="2">
        <v>119.2</v>
      </c>
      <c r="AZ106" s="10">
        <f t="shared" si="53"/>
        <v>119.53333333333335</v>
      </c>
      <c r="BA106" s="2">
        <v>126.3</v>
      </c>
      <c r="BB106" s="10">
        <f t="shared" si="54"/>
        <v>126.26666666666667</v>
      </c>
      <c r="BC106" s="2">
        <v>113.8</v>
      </c>
      <c r="BD106" s="10">
        <f t="shared" si="55"/>
        <v>114</v>
      </c>
      <c r="BE106" s="2">
        <v>118.1</v>
      </c>
      <c r="BF106" s="10">
        <f t="shared" si="56"/>
        <v>118.3</v>
      </c>
      <c r="BG106" s="2">
        <v>126.6</v>
      </c>
      <c r="BH106" s="11">
        <f t="shared" si="57"/>
        <v>126.33333333333333</v>
      </c>
    </row>
    <row r="107" spans="1:60" x14ac:dyDescent="0.3">
      <c r="A107" s="2" t="s">
        <v>30</v>
      </c>
      <c r="B107" s="2">
        <v>2015</v>
      </c>
      <c r="C107" s="2" t="s">
        <v>55</v>
      </c>
      <c r="D107" s="2" t="str">
        <f t="shared" si="29"/>
        <v>2015-December</v>
      </c>
      <c r="E107" s="2">
        <v>126.3</v>
      </c>
      <c r="F107" s="10">
        <f t="shared" si="30"/>
        <v>126.73333333333333</v>
      </c>
      <c r="G107" s="2">
        <v>131.30000000000001</v>
      </c>
      <c r="H107" s="10">
        <f t="shared" si="31"/>
        <v>132.73333333333332</v>
      </c>
      <c r="I107" s="2">
        <v>123.3</v>
      </c>
      <c r="J107" s="10">
        <f t="shared" si="32"/>
        <v>125.83333333333333</v>
      </c>
      <c r="K107" s="2">
        <v>129.80000000000001</v>
      </c>
      <c r="L107" s="10">
        <f t="shared" si="33"/>
        <v>130.26666666666668</v>
      </c>
      <c r="M107" s="2">
        <v>118.3</v>
      </c>
      <c r="N107" s="10">
        <f t="shared" si="34"/>
        <v>118.56666666666666</v>
      </c>
      <c r="O107" s="2">
        <v>131.6</v>
      </c>
      <c r="P107" s="10">
        <f t="shared" si="35"/>
        <v>131.20000000000002</v>
      </c>
      <c r="Q107" s="2">
        <v>145.5</v>
      </c>
      <c r="R107" s="10">
        <f t="shared" si="36"/>
        <v>138.83333333333334</v>
      </c>
      <c r="S107" s="2">
        <v>162.1</v>
      </c>
      <c r="T107" s="10">
        <f t="shared" si="37"/>
        <v>162.9</v>
      </c>
      <c r="U107" s="2">
        <v>95.4</v>
      </c>
      <c r="V107" s="10">
        <f t="shared" si="38"/>
        <v>97.266666666666666</v>
      </c>
      <c r="W107" s="2">
        <v>128.9</v>
      </c>
      <c r="X107" s="10">
        <f t="shared" si="39"/>
        <v>129.70000000000002</v>
      </c>
      <c r="Y107" s="2">
        <v>123.3</v>
      </c>
      <c r="Z107" s="10">
        <f t="shared" si="40"/>
        <v>124.13333333333333</v>
      </c>
      <c r="AA107" s="2">
        <v>135.1</v>
      </c>
      <c r="AB107" s="10">
        <f t="shared" si="41"/>
        <v>135.79999999999998</v>
      </c>
      <c r="AC107" s="2">
        <v>131.4</v>
      </c>
      <c r="AD107" s="10">
        <f t="shared" si="42"/>
        <v>131.03333333333333</v>
      </c>
      <c r="AE107" s="2">
        <v>133.1</v>
      </c>
      <c r="AF107" s="10">
        <f t="shared" si="43"/>
        <v>133.70000000000002</v>
      </c>
      <c r="AG107" s="2">
        <v>132.5</v>
      </c>
      <c r="AH107" s="10">
        <f t="shared" si="44"/>
        <v>133.20000000000002</v>
      </c>
      <c r="AI107" s="2">
        <v>128.5</v>
      </c>
      <c r="AJ107" s="10">
        <f t="shared" si="45"/>
        <v>129.06666666666666</v>
      </c>
      <c r="AK107" s="2">
        <v>131.9</v>
      </c>
      <c r="AL107" s="10">
        <f t="shared" si="46"/>
        <v>132.63333333333333</v>
      </c>
      <c r="AM107" s="2" t="s">
        <v>32</v>
      </c>
      <c r="AN107" s="2" t="e">
        <f t="shared" si="47"/>
        <v>#VALUE!</v>
      </c>
      <c r="AO107" s="2">
        <f t="shared" si="48"/>
        <v>122.4</v>
      </c>
      <c r="AP107" s="2">
        <v>122.4</v>
      </c>
      <c r="AQ107" s="2">
        <v>125.7</v>
      </c>
      <c r="AR107" s="10">
        <f t="shared" si="49"/>
        <v>126.46666666666665</v>
      </c>
      <c r="AS107" s="2">
        <v>126</v>
      </c>
      <c r="AT107" s="10">
        <f t="shared" si="50"/>
        <v>126.56666666666666</v>
      </c>
      <c r="AU107" s="2">
        <v>123.1</v>
      </c>
      <c r="AV107" s="10">
        <f t="shared" si="51"/>
        <v>123.7</v>
      </c>
      <c r="AW107" s="2">
        <v>114</v>
      </c>
      <c r="AX107" s="10">
        <f t="shared" si="52"/>
        <v>113.83333333333333</v>
      </c>
      <c r="AY107" s="2">
        <v>121.6</v>
      </c>
      <c r="AZ107" s="10">
        <f t="shared" si="53"/>
        <v>121.76666666666667</v>
      </c>
      <c r="BA107" s="2">
        <v>125.6</v>
      </c>
      <c r="BB107" s="10">
        <f t="shared" si="54"/>
        <v>126.3</v>
      </c>
      <c r="BC107" s="2">
        <v>114.1</v>
      </c>
      <c r="BD107" s="10">
        <f t="shared" si="55"/>
        <v>115.26666666666667</v>
      </c>
      <c r="BE107" s="2">
        <v>119.8</v>
      </c>
      <c r="BF107" s="10">
        <f t="shared" si="56"/>
        <v>120.26666666666665</v>
      </c>
      <c r="BG107" s="2">
        <v>127.9</v>
      </c>
      <c r="BH107" s="11">
        <f t="shared" si="57"/>
        <v>127.96666666666665</v>
      </c>
    </row>
    <row r="108" spans="1:60" x14ac:dyDescent="0.3">
      <c r="A108" s="2" t="s">
        <v>33</v>
      </c>
      <c r="B108" s="2">
        <v>2015</v>
      </c>
      <c r="C108" s="2" t="s">
        <v>55</v>
      </c>
      <c r="D108" s="2" t="str">
        <f t="shared" si="29"/>
        <v>2015-December</v>
      </c>
      <c r="E108" s="2">
        <v>124.3</v>
      </c>
      <c r="F108" s="10">
        <f t="shared" si="30"/>
        <v>124.60000000000001</v>
      </c>
      <c r="G108" s="2">
        <v>131.69999999999999</v>
      </c>
      <c r="H108" s="10">
        <f t="shared" si="31"/>
        <v>134.23333333333335</v>
      </c>
      <c r="I108" s="2">
        <v>127.1</v>
      </c>
      <c r="J108" s="10">
        <f t="shared" si="32"/>
        <v>129.80000000000001</v>
      </c>
      <c r="K108" s="2">
        <v>128.6</v>
      </c>
      <c r="L108" s="10">
        <f t="shared" si="33"/>
        <v>129.13333333333333</v>
      </c>
      <c r="M108" s="2">
        <v>110</v>
      </c>
      <c r="N108" s="10">
        <f t="shared" si="34"/>
        <v>109.36666666666667</v>
      </c>
      <c r="O108" s="2">
        <v>120.8</v>
      </c>
      <c r="P108" s="10">
        <f t="shared" si="35"/>
        <v>119.46666666666665</v>
      </c>
      <c r="Q108" s="2">
        <v>149</v>
      </c>
      <c r="R108" s="10">
        <f t="shared" si="36"/>
        <v>140.76666666666668</v>
      </c>
      <c r="S108" s="2">
        <v>190.1</v>
      </c>
      <c r="T108" s="10">
        <f t="shared" si="37"/>
        <v>183.56666666666663</v>
      </c>
      <c r="U108" s="2">
        <v>92.7</v>
      </c>
      <c r="V108" s="10">
        <f t="shared" si="38"/>
        <v>96.166666666666671</v>
      </c>
      <c r="W108" s="2">
        <v>138.6</v>
      </c>
      <c r="X108" s="10">
        <f t="shared" si="39"/>
        <v>139.26666666666668</v>
      </c>
      <c r="Y108" s="2">
        <v>120.2</v>
      </c>
      <c r="Z108" s="10">
        <f t="shared" si="40"/>
        <v>120.43333333333332</v>
      </c>
      <c r="AA108" s="2">
        <v>134.19999999999999</v>
      </c>
      <c r="AB108" s="10">
        <f t="shared" si="41"/>
        <v>134.69999999999999</v>
      </c>
      <c r="AC108" s="2">
        <v>131.5</v>
      </c>
      <c r="AD108" s="10">
        <f t="shared" si="42"/>
        <v>130.6</v>
      </c>
      <c r="AE108" s="2">
        <v>138.19999999999999</v>
      </c>
      <c r="AF108" s="10">
        <f t="shared" si="43"/>
        <v>139.23333333333332</v>
      </c>
      <c r="AG108" s="2">
        <v>125.4</v>
      </c>
      <c r="AH108" s="10">
        <f t="shared" si="44"/>
        <v>125.8</v>
      </c>
      <c r="AI108" s="2">
        <v>119.5</v>
      </c>
      <c r="AJ108" s="10">
        <f t="shared" si="45"/>
        <v>119.8</v>
      </c>
      <c r="AK108" s="2">
        <v>124.5</v>
      </c>
      <c r="AL108" s="10">
        <f t="shared" si="46"/>
        <v>124.89999999999999</v>
      </c>
      <c r="AM108" s="2" t="s">
        <v>78</v>
      </c>
      <c r="AN108" s="2">
        <f t="shared" si="47"/>
        <v>122.4</v>
      </c>
      <c r="AO108" s="2">
        <f t="shared" si="48"/>
        <v>122.4</v>
      </c>
      <c r="AP108" s="2">
        <v>122.4</v>
      </c>
      <c r="AQ108" s="2">
        <v>116</v>
      </c>
      <c r="AR108" s="10">
        <f t="shared" si="49"/>
        <v>116.3</v>
      </c>
      <c r="AS108" s="2">
        <v>121</v>
      </c>
      <c r="AT108" s="10">
        <f t="shared" si="50"/>
        <v>121.46666666666665</v>
      </c>
      <c r="AU108" s="2">
        <v>118.6</v>
      </c>
      <c r="AV108" s="10">
        <f t="shared" si="51"/>
        <v>119.06666666666666</v>
      </c>
      <c r="AW108" s="2">
        <v>109.3</v>
      </c>
      <c r="AX108" s="10">
        <f t="shared" si="52"/>
        <v>109.09999999999998</v>
      </c>
      <c r="AY108" s="2">
        <v>118.1</v>
      </c>
      <c r="AZ108" s="10">
        <f t="shared" si="53"/>
        <v>118.46666666666665</v>
      </c>
      <c r="BA108" s="2">
        <v>126.6</v>
      </c>
      <c r="BB108" s="10">
        <f t="shared" si="54"/>
        <v>126.43333333333334</v>
      </c>
      <c r="BC108" s="2">
        <v>113.2</v>
      </c>
      <c r="BD108" s="10">
        <f t="shared" si="55"/>
        <v>114.46666666666665</v>
      </c>
      <c r="BE108" s="2">
        <v>116.7</v>
      </c>
      <c r="BF108" s="10">
        <f t="shared" si="56"/>
        <v>116.89999999999999</v>
      </c>
      <c r="BG108" s="2">
        <v>124</v>
      </c>
      <c r="BH108" s="11">
        <f t="shared" si="57"/>
        <v>124</v>
      </c>
    </row>
    <row r="109" spans="1:60" x14ac:dyDescent="0.3">
      <c r="A109" s="2" t="s">
        <v>35</v>
      </c>
      <c r="B109" s="2">
        <v>2015</v>
      </c>
      <c r="C109" s="2" t="s">
        <v>55</v>
      </c>
      <c r="D109" s="2" t="str">
        <f t="shared" si="29"/>
        <v>2015-December</v>
      </c>
      <c r="E109" s="2">
        <v>125.7</v>
      </c>
      <c r="F109" s="10">
        <f t="shared" si="30"/>
        <v>126.06666666666668</v>
      </c>
      <c r="G109" s="2">
        <v>131.4</v>
      </c>
      <c r="H109" s="10">
        <f t="shared" si="31"/>
        <v>133.23333333333332</v>
      </c>
      <c r="I109" s="2">
        <v>124.8</v>
      </c>
      <c r="J109" s="10">
        <f t="shared" si="32"/>
        <v>127.36666666666666</v>
      </c>
      <c r="K109" s="2">
        <v>129.4</v>
      </c>
      <c r="L109" s="10">
        <f t="shared" si="33"/>
        <v>129.86666666666667</v>
      </c>
      <c r="M109" s="2">
        <v>115.3</v>
      </c>
      <c r="N109" s="10">
        <f t="shared" si="34"/>
        <v>115.2</v>
      </c>
      <c r="O109" s="2">
        <v>126.6</v>
      </c>
      <c r="P109" s="10">
        <f t="shared" si="35"/>
        <v>125.73333333333335</v>
      </c>
      <c r="Q109" s="2">
        <v>146.69999999999999</v>
      </c>
      <c r="R109" s="10">
        <f t="shared" si="36"/>
        <v>139.5</v>
      </c>
      <c r="S109" s="2">
        <v>171.5</v>
      </c>
      <c r="T109" s="10">
        <f t="shared" si="37"/>
        <v>169.86666666666667</v>
      </c>
      <c r="U109" s="2">
        <v>94.5</v>
      </c>
      <c r="V109" s="10">
        <f t="shared" si="38"/>
        <v>96.899999999999991</v>
      </c>
      <c r="W109" s="2">
        <v>132.1</v>
      </c>
      <c r="X109" s="10">
        <f t="shared" si="39"/>
        <v>132.86666666666667</v>
      </c>
      <c r="Y109" s="2">
        <v>122</v>
      </c>
      <c r="Z109" s="10">
        <f t="shared" si="40"/>
        <v>122.56666666666666</v>
      </c>
      <c r="AA109" s="2">
        <v>134.69999999999999</v>
      </c>
      <c r="AB109" s="10">
        <f t="shared" si="41"/>
        <v>135.26666666666668</v>
      </c>
      <c r="AC109" s="2">
        <v>131.4</v>
      </c>
      <c r="AD109" s="10">
        <f t="shared" si="42"/>
        <v>130.86666666666667</v>
      </c>
      <c r="AE109" s="2">
        <v>134.5</v>
      </c>
      <c r="AF109" s="10">
        <f t="shared" si="43"/>
        <v>135.20000000000002</v>
      </c>
      <c r="AG109" s="2">
        <v>129.69999999999999</v>
      </c>
      <c r="AH109" s="10">
        <f t="shared" si="44"/>
        <v>130.29999999999998</v>
      </c>
      <c r="AI109" s="2">
        <v>124.8</v>
      </c>
      <c r="AJ109" s="10">
        <f t="shared" si="45"/>
        <v>125.23333333333333</v>
      </c>
      <c r="AK109" s="2">
        <v>129</v>
      </c>
      <c r="AL109" s="10">
        <f t="shared" si="46"/>
        <v>129.56666666666666</v>
      </c>
      <c r="AM109" s="2" t="s">
        <v>78</v>
      </c>
      <c r="AN109" s="2">
        <f t="shared" si="47"/>
        <v>122.4</v>
      </c>
      <c r="AO109" s="2">
        <f t="shared" si="48"/>
        <v>122.4</v>
      </c>
      <c r="AP109" s="2">
        <v>122.4</v>
      </c>
      <c r="AQ109" s="2">
        <v>122</v>
      </c>
      <c r="AR109" s="10">
        <f t="shared" si="49"/>
        <v>122.59999999999998</v>
      </c>
      <c r="AS109" s="2">
        <v>123.6</v>
      </c>
      <c r="AT109" s="10">
        <f t="shared" si="50"/>
        <v>124.13333333333333</v>
      </c>
      <c r="AU109" s="2">
        <v>121.4</v>
      </c>
      <c r="AV109" s="10">
        <f t="shared" si="51"/>
        <v>121.96666666666665</v>
      </c>
      <c r="AW109" s="2">
        <v>111.5</v>
      </c>
      <c r="AX109" s="10">
        <f t="shared" si="52"/>
        <v>111.33333333333333</v>
      </c>
      <c r="AY109" s="2">
        <v>119.6</v>
      </c>
      <c r="AZ109" s="10">
        <f t="shared" si="53"/>
        <v>119.89999999999999</v>
      </c>
      <c r="BA109" s="2">
        <v>126.2</v>
      </c>
      <c r="BB109" s="10">
        <f t="shared" si="54"/>
        <v>126.36666666666667</v>
      </c>
      <c r="BC109" s="2">
        <v>113.7</v>
      </c>
      <c r="BD109" s="10">
        <f t="shared" si="55"/>
        <v>114.93333333333332</v>
      </c>
      <c r="BE109" s="2">
        <v>118.3</v>
      </c>
      <c r="BF109" s="10">
        <f t="shared" si="56"/>
        <v>118.63333333333333</v>
      </c>
      <c r="BG109" s="2">
        <v>126.1</v>
      </c>
      <c r="BH109" s="11">
        <f t="shared" si="57"/>
        <v>126.13333333333333</v>
      </c>
    </row>
    <row r="110" spans="1:60" x14ac:dyDescent="0.3">
      <c r="A110" s="2" t="s">
        <v>30</v>
      </c>
      <c r="B110" s="2">
        <v>2016</v>
      </c>
      <c r="C110" s="2" t="s">
        <v>31</v>
      </c>
      <c r="D110" s="2" t="str">
        <f t="shared" si="29"/>
        <v>2016-January</v>
      </c>
      <c r="E110" s="2">
        <v>126.8</v>
      </c>
      <c r="F110" s="10">
        <f t="shared" si="30"/>
        <v>127.06666666666666</v>
      </c>
      <c r="G110" s="2">
        <v>133.19999999999999</v>
      </c>
      <c r="H110" s="10">
        <f t="shared" si="31"/>
        <v>133.76666666666665</v>
      </c>
      <c r="I110" s="2">
        <v>126.5</v>
      </c>
      <c r="J110" s="10">
        <f t="shared" si="32"/>
        <v>126.43333333333332</v>
      </c>
      <c r="K110" s="2">
        <v>130.30000000000001</v>
      </c>
      <c r="L110" s="10">
        <f t="shared" si="33"/>
        <v>130.5</v>
      </c>
      <c r="M110" s="2">
        <v>118.9</v>
      </c>
      <c r="N110" s="10">
        <f t="shared" si="34"/>
        <v>118.56666666666666</v>
      </c>
      <c r="O110" s="2">
        <v>131.6</v>
      </c>
      <c r="P110" s="10">
        <f t="shared" si="35"/>
        <v>131.23333333333332</v>
      </c>
      <c r="Q110" s="2">
        <v>140.1</v>
      </c>
      <c r="R110" s="10">
        <f t="shared" si="36"/>
        <v>133.9</v>
      </c>
      <c r="S110" s="2">
        <v>163.80000000000001</v>
      </c>
      <c r="T110" s="10">
        <f t="shared" si="37"/>
        <v>162.6</v>
      </c>
      <c r="U110" s="2">
        <v>97.7</v>
      </c>
      <c r="V110" s="10">
        <f t="shared" si="38"/>
        <v>98.933333333333337</v>
      </c>
      <c r="W110" s="2">
        <v>129.6</v>
      </c>
      <c r="X110" s="10">
        <f t="shared" si="39"/>
        <v>130.33333333333334</v>
      </c>
      <c r="Y110" s="2">
        <v>124.3</v>
      </c>
      <c r="Z110" s="10">
        <f t="shared" si="40"/>
        <v>124.66666666666667</v>
      </c>
      <c r="AA110" s="2">
        <v>135.9</v>
      </c>
      <c r="AB110" s="10">
        <f t="shared" si="41"/>
        <v>136.43333333333334</v>
      </c>
      <c r="AC110" s="2">
        <v>131.4</v>
      </c>
      <c r="AD110" s="10">
        <f t="shared" si="42"/>
        <v>130.70000000000002</v>
      </c>
      <c r="AE110" s="2">
        <v>133.6</v>
      </c>
      <c r="AF110" s="10">
        <f t="shared" si="43"/>
        <v>134.33333333333334</v>
      </c>
      <c r="AG110" s="2">
        <v>133.19999999999999</v>
      </c>
      <c r="AH110" s="10">
        <f t="shared" si="44"/>
        <v>133.83333333333334</v>
      </c>
      <c r="AI110" s="2">
        <v>128.9</v>
      </c>
      <c r="AJ110" s="10">
        <f t="shared" si="45"/>
        <v>129.63333333333335</v>
      </c>
      <c r="AK110" s="2">
        <v>132.6</v>
      </c>
      <c r="AL110" s="10">
        <f t="shared" si="46"/>
        <v>133.26666666666668</v>
      </c>
      <c r="AM110" s="2" t="s">
        <v>32</v>
      </c>
      <c r="AN110" s="2" t="e">
        <f t="shared" si="47"/>
        <v>#VALUE!</v>
      </c>
      <c r="AO110" s="2">
        <f t="shared" si="48"/>
        <v>123.4</v>
      </c>
      <c r="AP110" s="2">
        <v>123.4</v>
      </c>
      <c r="AQ110" s="2">
        <v>126.2</v>
      </c>
      <c r="AR110" s="10">
        <f t="shared" si="49"/>
        <v>126.89999999999999</v>
      </c>
      <c r="AS110" s="2">
        <v>126.6</v>
      </c>
      <c r="AT110" s="10">
        <f t="shared" si="50"/>
        <v>127.13333333333333</v>
      </c>
      <c r="AU110" s="2">
        <v>123.7</v>
      </c>
      <c r="AV110" s="10">
        <f t="shared" si="51"/>
        <v>124.26666666666667</v>
      </c>
      <c r="AW110" s="2">
        <v>113.6</v>
      </c>
      <c r="AX110" s="10">
        <f t="shared" si="52"/>
        <v>113.7</v>
      </c>
      <c r="AY110" s="2">
        <v>121.4</v>
      </c>
      <c r="AZ110" s="10">
        <f t="shared" si="53"/>
        <v>122.06666666666666</v>
      </c>
      <c r="BA110" s="2">
        <v>126.2</v>
      </c>
      <c r="BB110" s="10">
        <f t="shared" si="54"/>
        <v>126.93333333333334</v>
      </c>
      <c r="BC110" s="2">
        <v>114.9</v>
      </c>
      <c r="BD110" s="10">
        <f t="shared" si="55"/>
        <v>116.36666666666667</v>
      </c>
      <c r="BE110" s="2">
        <v>120.1</v>
      </c>
      <c r="BF110" s="10">
        <f t="shared" si="56"/>
        <v>120.7</v>
      </c>
      <c r="BG110" s="2">
        <v>128.1</v>
      </c>
      <c r="BH110" s="11">
        <f t="shared" si="57"/>
        <v>128</v>
      </c>
    </row>
    <row r="111" spans="1:60" x14ac:dyDescent="0.3">
      <c r="A111" s="2" t="s">
        <v>33</v>
      </c>
      <c r="B111" s="2">
        <v>2016</v>
      </c>
      <c r="C111" s="2" t="s">
        <v>31</v>
      </c>
      <c r="D111" s="2" t="str">
        <f t="shared" si="29"/>
        <v>2016-January</v>
      </c>
      <c r="E111" s="2">
        <v>124.7</v>
      </c>
      <c r="F111" s="10">
        <f t="shared" si="30"/>
        <v>124.76666666666667</v>
      </c>
      <c r="G111" s="2">
        <v>135.9</v>
      </c>
      <c r="H111" s="10">
        <f t="shared" si="31"/>
        <v>135.76666666666668</v>
      </c>
      <c r="I111" s="2">
        <v>132</v>
      </c>
      <c r="J111" s="10">
        <f t="shared" si="32"/>
        <v>128.66666666666666</v>
      </c>
      <c r="K111" s="2">
        <v>129.19999999999999</v>
      </c>
      <c r="L111" s="10">
        <f t="shared" si="33"/>
        <v>129.49999999999997</v>
      </c>
      <c r="M111" s="2">
        <v>109.7</v>
      </c>
      <c r="N111" s="10">
        <f t="shared" si="34"/>
        <v>108.66666666666667</v>
      </c>
      <c r="O111" s="2">
        <v>119</v>
      </c>
      <c r="P111" s="10">
        <f t="shared" si="35"/>
        <v>119.16666666666667</v>
      </c>
      <c r="Q111" s="2">
        <v>144.1</v>
      </c>
      <c r="R111" s="10">
        <f t="shared" si="36"/>
        <v>133.79999999999998</v>
      </c>
      <c r="S111" s="2">
        <v>184.2</v>
      </c>
      <c r="T111" s="10">
        <f t="shared" si="37"/>
        <v>176.9666666666667</v>
      </c>
      <c r="U111" s="2">
        <v>96.7</v>
      </c>
      <c r="V111" s="10">
        <f t="shared" si="38"/>
        <v>99.2</v>
      </c>
      <c r="W111" s="2">
        <v>139.5</v>
      </c>
      <c r="X111" s="10">
        <f t="shared" si="39"/>
        <v>139.76666666666665</v>
      </c>
      <c r="Y111" s="2">
        <v>120.5</v>
      </c>
      <c r="Z111" s="10">
        <f t="shared" si="40"/>
        <v>120.60000000000001</v>
      </c>
      <c r="AA111" s="2">
        <v>134.69999999999999</v>
      </c>
      <c r="AB111" s="10">
        <f t="shared" si="41"/>
        <v>135.1</v>
      </c>
      <c r="AC111" s="2">
        <v>131.19999999999999</v>
      </c>
      <c r="AD111" s="10">
        <f t="shared" si="42"/>
        <v>129.73333333333332</v>
      </c>
      <c r="AE111" s="2">
        <v>139.5</v>
      </c>
      <c r="AF111" s="10">
        <f t="shared" si="43"/>
        <v>140.03333333333333</v>
      </c>
      <c r="AG111" s="2">
        <v>125.8</v>
      </c>
      <c r="AH111" s="10">
        <f t="shared" si="44"/>
        <v>126.13333333333333</v>
      </c>
      <c r="AI111" s="2">
        <v>119.8</v>
      </c>
      <c r="AJ111" s="10">
        <f t="shared" si="45"/>
        <v>120.06666666666666</v>
      </c>
      <c r="AK111" s="2">
        <v>124.9</v>
      </c>
      <c r="AL111" s="10">
        <f t="shared" si="46"/>
        <v>125.23333333333333</v>
      </c>
      <c r="AM111" s="2" t="s">
        <v>80</v>
      </c>
      <c r="AN111" s="2">
        <f t="shared" si="47"/>
        <v>123.4</v>
      </c>
      <c r="AO111" s="2">
        <f t="shared" si="48"/>
        <v>123.4</v>
      </c>
      <c r="AP111" s="2">
        <v>123.4</v>
      </c>
      <c r="AQ111" s="2">
        <v>116.9</v>
      </c>
      <c r="AR111" s="10">
        <f t="shared" si="49"/>
        <v>115.89999999999999</v>
      </c>
      <c r="AS111" s="2">
        <v>121.6</v>
      </c>
      <c r="AT111" s="10">
        <f t="shared" si="50"/>
        <v>121.89999999999999</v>
      </c>
      <c r="AU111" s="2">
        <v>119.1</v>
      </c>
      <c r="AV111" s="10">
        <f t="shared" si="51"/>
        <v>119.43333333333334</v>
      </c>
      <c r="AW111" s="2">
        <v>108.9</v>
      </c>
      <c r="AX111" s="10">
        <f t="shared" si="52"/>
        <v>108.83333333333333</v>
      </c>
      <c r="AY111" s="2">
        <v>118.5</v>
      </c>
      <c r="AZ111" s="10">
        <f t="shared" si="53"/>
        <v>118.8</v>
      </c>
      <c r="BA111" s="2">
        <v>126.4</v>
      </c>
      <c r="BB111" s="10">
        <f t="shared" si="54"/>
        <v>126.36666666666667</v>
      </c>
      <c r="BC111" s="2">
        <v>114</v>
      </c>
      <c r="BD111" s="10">
        <f t="shared" si="55"/>
        <v>115.76666666666665</v>
      </c>
      <c r="BE111" s="2">
        <v>116.8</v>
      </c>
      <c r="BF111" s="10">
        <f t="shared" si="56"/>
        <v>117.10000000000001</v>
      </c>
      <c r="BG111" s="2">
        <v>124.2</v>
      </c>
      <c r="BH111" s="11">
        <f t="shared" si="57"/>
        <v>123.93333333333334</v>
      </c>
    </row>
    <row r="112" spans="1:60" x14ac:dyDescent="0.3">
      <c r="A112" s="2" t="s">
        <v>35</v>
      </c>
      <c r="B112" s="2">
        <v>2016</v>
      </c>
      <c r="C112" s="2" t="s">
        <v>31</v>
      </c>
      <c r="D112" s="2" t="str">
        <f t="shared" si="29"/>
        <v>2016-January</v>
      </c>
      <c r="E112" s="2">
        <v>126.1</v>
      </c>
      <c r="F112" s="10">
        <f t="shared" si="30"/>
        <v>126.33333333333333</v>
      </c>
      <c r="G112" s="2">
        <v>134.1</v>
      </c>
      <c r="H112" s="10">
        <f t="shared" si="31"/>
        <v>134.46666666666667</v>
      </c>
      <c r="I112" s="2">
        <v>128.6</v>
      </c>
      <c r="J112" s="10">
        <f t="shared" si="32"/>
        <v>127.3</v>
      </c>
      <c r="K112" s="2">
        <v>129.9</v>
      </c>
      <c r="L112" s="10">
        <f t="shared" si="33"/>
        <v>130.13333333333335</v>
      </c>
      <c r="M112" s="2">
        <v>115.5</v>
      </c>
      <c r="N112" s="10">
        <f t="shared" si="34"/>
        <v>114.93333333333334</v>
      </c>
      <c r="O112" s="2">
        <v>125.7</v>
      </c>
      <c r="P112" s="10">
        <f t="shared" si="35"/>
        <v>125.60000000000001</v>
      </c>
      <c r="Q112" s="2">
        <v>141.5</v>
      </c>
      <c r="R112" s="10">
        <f t="shared" si="36"/>
        <v>133.86666666666667</v>
      </c>
      <c r="S112" s="2">
        <v>170.7</v>
      </c>
      <c r="T112" s="10">
        <f t="shared" si="37"/>
        <v>167.46666666666667</v>
      </c>
      <c r="U112" s="2">
        <v>97.4</v>
      </c>
      <c r="V112" s="10">
        <f t="shared" si="38"/>
        <v>99.033333333333346</v>
      </c>
      <c r="W112" s="2">
        <v>132.9</v>
      </c>
      <c r="X112" s="10">
        <f t="shared" si="39"/>
        <v>133.46666666666667</v>
      </c>
      <c r="Y112" s="2">
        <v>122.7</v>
      </c>
      <c r="Z112" s="10">
        <f t="shared" si="40"/>
        <v>122.93333333333332</v>
      </c>
      <c r="AA112" s="2">
        <v>135.30000000000001</v>
      </c>
      <c r="AB112" s="10">
        <f t="shared" si="41"/>
        <v>135.80000000000001</v>
      </c>
      <c r="AC112" s="2">
        <v>131.30000000000001</v>
      </c>
      <c r="AD112" s="10">
        <f t="shared" si="42"/>
        <v>130.33333333333334</v>
      </c>
      <c r="AE112" s="2">
        <v>135.19999999999999</v>
      </c>
      <c r="AF112" s="10">
        <f t="shared" si="43"/>
        <v>135.86666666666667</v>
      </c>
      <c r="AG112" s="2">
        <v>130.30000000000001</v>
      </c>
      <c r="AH112" s="10">
        <f t="shared" si="44"/>
        <v>130.83333333333334</v>
      </c>
      <c r="AI112" s="2">
        <v>125.1</v>
      </c>
      <c r="AJ112" s="10">
        <f t="shared" si="45"/>
        <v>125.66666666666667</v>
      </c>
      <c r="AK112" s="2">
        <v>129.5</v>
      </c>
      <c r="AL112" s="10">
        <f t="shared" si="46"/>
        <v>130.06666666666666</v>
      </c>
      <c r="AM112" s="2" t="s">
        <v>80</v>
      </c>
      <c r="AN112" s="2">
        <f t="shared" si="47"/>
        <v>123.4</v>
      </c>
      <c r="AO112" s="2">
        <f t="shared" si="48"/>
        <v>123.4</v>
      </c>
      <c r="AP112" s="2">
        <v>123.4</v>
      </c>
      <c r="AQ112" s="2">
        <v>122.7</v>
      </c>
      <c r="AR112" s="10">
        <f t="shared" si="49"/>
        <v>122.73333333333335</v>
      </c>
      <c r="AS112" s="2">
        <v>124.2</v>
      </c>
      <c r="AT112" s="10">
        <f t="shared" si="50"/>
        <v>124.63333333333333</v>
      </c>
      <c r="AU112" s="2">
        <v>122</v>
      </c>
      <c r="AV112" s="10">
        <f t="shared" si="51"/>
        <v>122.46666666666665</v>
      </c>
      <c r="AW112" s="2">
        <v>111.1</v>
      </c>
      <c r="AX112" s="10">
        <f t="shared" si="52"/>
        <v>111.13333333333333</v>
      </c>
      <c r="AY112" s="2">
        <v>119.8</v>
      </c>
      <c r="AZ112" s="10">
        <f t="shared" si="53"/>
        <v>120.23333333333333</v>
      </c>
      <c r="BA112" s="2">
        <v>126.3</v>
      </c>
      <c r="BB112" s="10">
        <f t="shared" si="54"/>
        <v>126.59999999999998</v>
      </c>
      <c r="BC112" s="2">
        <v>114.5</v>
      </c>
      <c r="BD112" s="10">
        <f t="shared" si="55"/>
        <v>116.13333333333333</v>
      </c>
      <c r="BE112" s="2">
        <v>118.5</v>
      </c>
      <c r="BF112" s="10">
        <f t="shared" si="56"/>
        <v>118.96666666666665</v>
      </c>
      <c r="BG112" s="2">
        <v>126.3</v>
      </c>
      <c r="BH112" s="11">
        <f t="shared" si="57"/>
        <v>126.10000000000001</v>
      </c>
    </row>
    <row r="113" spans="1:60" x14ac:dyDescent="0.3">
      <c r="A113" s="2" t="s">
        <v>30</v>
      </c>
      <c r="B113" s="2">
        <v>2016</v>
      </c>
      <c r="C113" s="2" t="s">
        <v>36</v>
      </c>
      <c r="D113" s="2" t="str">
        <f t="shared" si="29"/>
        <v>2016-February</v>
      </c>
      <c r="E113" s="2">
        <v>127.1</v>
      </c>
      <c r="F113" s="10">
        <f t="shared" si="30"/>
        <v>127.26666666666665</v>
      </c>
      <c r="G113" s="2">
        <v>133.69999999999999</v>
      </c>
      <c r="H113" s="10">
        <f t="shared" si="31"/>
        <v>134.5</v>
      </c>
      <c r="I113" s="2">
        <v>127.7</v>
      </c>
      <c r="J113" s="10">
        <f t="shared" si="32"/>
        <v>125.40000000000002</v>
      </c>
      <c r="K113" s="2">
        <v>130.69999999999999</v>
      </c>
      <c r="L113" s="10">
        <f t="shared" si="33"/>
        <v>130.83333333333334</v>
      </c>
      <c r="M113" s="2">
        <v>118.5</v>
      </c>
      <c r="N113" s="10">
        <f t="shared" si="34"/>
        <v>118.33333333333333</v>
      </c>
      <c r="O113" s="2">
        <v>130.4</v>
      </c>
      <c r="P113" s="10">
        <f t="shared" si="35"/>
        <v>133.4</v>
      </c>
      <c r="Q113" s="2">
        <v>130.9</v>
      </c>
      <c r="R113" s="10">
        <f t="shared" si="36"/>
        <v>131.9</v>
      </c>
      <c r="S113" s="2">
        <v>162.80000000000001</v>
      </c>
      <c r="T113" s="10">
        <f t="shared" si="37"/>
        <v>162.23333333333332</v>
      </c>
      <c r="U113" s="2">
        <v>98.7</v>
      </c>
      <c r="V113" s="10">
        <f t="shared" si="38"/>
        <v>101.36666666666667</v>
      </c>
      <c r="W113" s="2">
        <v>130.6</v>
      </c>
      <c r="X113" s="10">
        <f t="shared" si="39"/>
        <v>130.93333333333331</v>
      </c>
      <c r="Y113" s="2">
        <v>124.8</v>
      </c>
      <c r="Z113" s="10">
        <f t="shared" si="40"/>
        <v>125.03333333333335</v>
      </c>
      <c r="AA113" s="2">
        <v>136.4</v>
      </c>
      <c r="AB113" s="10">
        <f t="shared" si="41"/>
        <v>136.93333333333331</v>
      </c>
      <c r="AC113" s="2">
        <v>130.30000000000001</v>
      </c>
      <c r="AD113" s="10">
        <f t="shared" si="42"/>
        <v>130.83333333333334</v>
      </c>
      <c r="AE113" s="2">
        <v>134.4</v>
      </c>
      <c r="AF113" s="10">
        <f t="shared" si="43"/>
        <v>134.96666666666667</v>
      </c>
      <c r="AG113" s="2">
        <v>133.9</v>
      </c>
      <c r="AH113" s="10">
        <f t="shared" si="44"/>
        <v>134.43333333333334</v>
      </c>
      <c r="AI113" s="2">
        <v>129.80000000000001</v>
      </c>
      <c r="AJ113" s="10">
        <f t="shared" si="45"/>
        <v>130.20000000000002</v>
      </c>
      <c r="AK113" s="2">
        <v>133.4</v>
      </c>
      <c r="AL113" s="10">
        <f t="shared" si="46"/>
        <v>133.86666666666667</v>
      </c>
      <c r="AM113" s="2" t="s">
        <v>32</v>
      </c>
      <c r="AN113" s="2" t="e">
        <f t="shared" si="47"/>
        <v>#VALUE!</v>
      </c>
      <c r="AO113" s="2">
        <f t="shared" si="48"/>
        <v>124.4</v>
      </c>
      <c r="AP113" s="2">
        <v>124.4</v>
      </c>
      <c r="AQ113" s="2">
        <v>127.5</v>
      </c>
      <c r="AR113" s="10">
        <f t="shared" si="49"/>
        <v>127.16666666666667</v>
      </c>
      <c r="AS113" s="2">
        <v>127.1</v>
      </c>
      <c r="AT113" s="10">
        <f t="shared" si="50"/>
        <v>127.60000000000001</v>
      </c>
      <c r="AU113" s="2">
        <v>124.3</v>
      </c>
      <c r="AV113" s="10">
        <f t="shared" si="51"/>
        <v>124.76666666666667</v>
      </c>
      <c r="AW113" s="2">
        <v>113.9</v>
      </c>
      <c r="AX113" s="10">
        <f t="shared" si="52"/>
        <v>113.96666666666665</v>
      </c>
      <c r="AY113" s="2">
        <v>122.3</v>
      </c>
      <c r="AZ113" s="10">
        <f t="shared" si="53"/>
        <v>122.66666666666667</v>
      </c>
      <c r="BA113" s="2">
        <v>127.1</v>
      </c>
      <c r="BB113" s="10">
        <f t="shared" si="54"/>
        <v>127.5</v>
      </c>
      <c r="BC113" s="2">
        <v>116.8</v>
      </c>
      <c r="BD113" s="10">
        <f t="shared" si="55"/>
        <v>117.53333333333335</v>
      </c>
      <c r="BE113" s="2">
        <v>120.9</v>
      </c>
      <c r="BF113" s="10">
        <f t="shared" si="56"/>
        <v>121.23333333333333</v>
      </c>
      <c r="BG113" s="2">
        <v>127.9</v>
      </c>
      <c r="BH113" s="11">
        <f t="shared" si="57"/>
        <v>128.29999999999998</v>
      </c>
    </row>
    <row r="114" spans="1:60" x14ac:dyDescent="0.3">
      <c r="A114" s="2" t="s">
        <v>33</v>
      </c>
      <c r="B114" s="2">
        <v>2016</v>
      </c>
      <c r="C114" s="2" t="s">
        <v>36</v>
      </c>
      <c r="D114" s="2" t="str">
        <f t="shared" si="29"/>
        <v>2016-February</v>
      </c>
      <c r="E114" s="2">
        <v>124.8</v>
      </c>
      <c r="F114" s="10">
        <f t="shared" si="30"/>
        <v>124.83333333333333</v>
      </c>
      <c r="G114" s="2">
        <v>135.1</v>
      </c>
      <c r="H114" s="10">
        <f t="shared" si="31"/>
        <v>136.9</v>
      </c>
      <c r="I114" s="2">
        <v>130.30000000000001</v>
      </c>
      <c r="J114" s="10">
        <f t="shared" si="32"/>
        <v>124.63333333333333</v>
      </c>
      <c r="K114" s="2">
        <v>129.6</v>
      </c>
      <c r="L114" s="10">
        <f t="shared" si="33"/>
        <v>129.83333333333331</v>
      </c>
      <c r="M114" s="2">
        <v>108.4</v>
      </c>
      <c r="N114" s="10">
        <f t="shared" si="34"/>
        <v>108.40000000000002</v>
      </c>
      <c r="O114" s="2">
        <v>118.6</v>
      </c>
      <c r="P114" s="10">
        <f t="shared" si="35"/>
        <v>123.2</v>
      </c>
      <c r="Q114" s="2">
        <v>129.19999999999999</v>
      </c>
      <c r="R114" s="10">
        <f t="shared" si="36"/>
        <v>131.36666666666665</v>
      </c>
      <c r="S114" s="2">
        <v>176.4</v>
      </c>
      <c r="T114" s="10">
        <f t="shared" si="37"/>
        <v>174.53333333333333</v>
      </c>
      <c r="U114" s="2">
        <v>99.1</v>
      </c>
      <c r="V114" s="10">
        <f t="shared" si="38"/>
        <v>103.33333333333333</v>
      </c>
      <c r="W114" s="2">
        <v>139.69999999999999</v>
      </c>
      <c r="X114" s="10">
        <f t="shared" si="39"/>
        <v>140.06666666666663</v>
      </c>
      <c r="Y114" s="2">
        <v>120.6</v>
      </c>
      <c r="Z114" s="10">
        <f t="shared" si="40"/>
        <v>120.8</v>
      </c>
      <c r="AA114" s="2">
        <v>135.19999999999999</v>
      </c>
      <c r="AB114" s="10">
        <f t="shared" si="41"/>
        <v>135.5</v>
      </c>
      <c r="AC114" s="2">
        <v>129.1</v>
      </c>
      <c r="AD114" s="10">
        <f t="shared" si="42"/>
        <v>129.93333333333334</v>
      </c>
      <c r="AE114" s="2">
        <v>140</v>
      </c>
      <c r="AF114" s="10">
        <f t="shared" si="43"/>
        <v>140.70000000000002</v>
      </c>
      <c r="AG114" s="2">
        <v>126.2</v>
      </c>
      <c r="AH114" s="10">
        <f t="shared" si="44"/>
        <v>126.46666666666668</v>
      </c>
      <c r="AI114" s="2">
        <v>120.1</v>
      </c>
      <c r="AJ114" s="10">
        <f t="shared" si="45"/>
        <v>120.3</v>
      </c>
      <c r="AK114" s="2">
        <v>125.3</v>
      </c>
      <c r="AL114" s="10">
        <f t="shared" si="46"/>
        <v>125.53333333333335</v>
      </c>
      <c r="AM114" s="2" t="s">
        <v>81</v>
      </c>
      <c r="AN114" s="2">
        <f t="shared" si="47"/>
        <v>124.4</v>
      </c>
      <c r="AO114" s="2">
        <f t="shared" si="48"/>
        <v>124.4</v>
      </c>
      <c r="AP114" s="2">
        <v>124.4</v>
      </c>
      <c r="AQ114" s="2">
        <v>116</v>
      </c>
      <c r="AR114" s="10">
        <f t="shared" si="49"/>
        <v>115.13333333333333</v>
      </c>
      <c r="AS114" s="2">
        <v>121.8</v>
      </c>
      <c r="AT114" s="10">
        <f t="shared" si="50"/>
        <v>122.3</v>
      </c>
      <c r="AU114" s="2">
        <v>119.5</v>
      </c>
      <c r="AV114" s="10">
        <f t="shared" si="51"/>
        <v>119.73333333333333</v>
      </c>
      <c r="AW114" s="2">
        <v>109.1</v>
      </c>
      <c r="AX114" s="10">
        <f t="shared" si="52"/>
        <v>109.2</v>
      </c>
      <c r="AY114" s="2">
        <v>118.8</v>
      </c>
      <c r="AZ114" s="10">
        <f t="shared" si="53"/>
        <v>119.13333333333333</v>
      </c>
      <c r="BA114" s="2">
        <v>126.3</v>
      </c>
      <c r="BB114" s="10">
        <f t="shared" si="54"/>
        <v>126.76666666666665</v>
      </c>
      <c r="BC114" s="2">
        <v>116.2</v>
      </c>
      <c r="BD114" s="10">
        <f t="shared" si="55"/>
        <v>116.96666666666665</v>
      </c>
      <c r="BE114" s="2">
        <v>117.2</v>
      </c>
      <c r="BF114" s="10">
        <f t="shared" si="56"/>
        <v>117.56666666666666</v>
      </c>
      <c r="BG114" s="2">
        <v>123.8</v>
      </c>
      <c r="BH114" s="11">
        <f t="shared" si="57"/>
        <v>124.3</v>
      </c>
    </row>
    <row r="115" spans="1:60" x14ac:dyDescent="0.3">
      <c r="A115" s="2" t="s">
        <v>35</v>
      </c>
      <c r="B115" s="2">
        <v>2016</v>
      </c>
      <c r="C115" s="2" t="s">
        <v>36</v>
      </c>
      <c r="D115" s="2" t="str">
        <f t="shared" si="29"/>
        <v>2016-February</v>
      </c>
      <c r="E115" s="2">
        <v>126.4</v>
      </c>
      <c r="F115" s="10">
        <f t="shared" si="30"/>
        <v>126.5</v>
      </c>
      <c r="G115" s="2">
        <v>134.19999999999999</v>
      </c>
      <c r="H115" s="10">
        <f t="shared" si="31"/>
        <v>135.36666666666665</v>
      </c>
      <c r="I115" s="2">
        <v>128.69999999999999</v>
      </c>
      <c r="J115" s="10">
        <f t="shared" si="32"/>
        <v>125.09999999999998</v>
      </c>
      <c r="K115" s="2">
        <v>130.30000000000001</v>
      </c>
      <c r="L115" s="10">
        <f t="shared" si="33"/>
        <v>130.46666666666667</v>
      </c>
      <c r="M115" s="2">
        <v>114.8</v>
      </c>
      <c r="N115" s="10">
        <f t="shared" si="34"/>
        <v>114.7</v>
      </c>
      <c r="O115" s="2">
        <v>124.9</v>
      </c>
      <c r="P115" s="10">
        <f t="shared" si="35"/>
        <v>128.63333333333335</v>
      </c>
      <c r="Q115" s="2">
        <v>130.30000000000001</v>
      </c>
      <c r="R115" s="10">
        <f t="shared" si="36"/>
        <v>131.70000000000002</v>
      </c>
      <c r="S115" s="2">
        <v>167.4</v>
      </c>
      <c r="T115" s="10">
        <f t="shared" si="37"/>
        <v>166.4</v>
      </c>
      <c r="U115" s="2">
        <v>98.8</v>
      </c>
      <c r="V115" s="10">
        <f t="shared" si="38"/>
        <v>102.03333333333335</v>
      </c>
      <c r="W115" s="2">
        <v>133.6</v>
      </c>
      <c r="X115" s="10">
        <f t="shared" si="39"/>
        <v>133.96666666666667</v>
      </c>
      <c r="Y115" s="2">
        <v>123</v>
      </c>
      <c r="Z115" s="10">
        <f t="shared" si="40"/>
        <v>123.23333333333333</v>
      </c>
      <c r="AA115" s="2">
        <v>135.80000000000001</v>
      </c>
      <c r="AB115" s="10">
        <f t="shared" si="41"/>
        <v>136.26666666666668</v>
      </c>
      <c r="AC115" s="2">
        <v>129.9</v>
      </c>
      <c r="AD115" s="10">
        <f t="shared" si="42"/>
        <v>130.50000000000003</v>
      </c>
      <c r="AE115" s="2">
        <v>135.9</v>
      </c>
      <c r="AF115" s="10">
        <f t="shared" si="43"/>
        <v>136.5</v>
      </c>
      <c r="AG115" s="2">
        <v>130.9</v>
      </c>
      <c r="AH115" s="10">
        <f t="shared" si="44"/>
        <v>131.33333333333334</v>
      </c>
      <c r="AI115" s="2">
        <v>125.8</v>
      </c>
      <c r="AJ115" s="10">
        <f t="shared" si="45"/>
        <v>126.09999999999998</v>
      </c>
      <c r="AK115" s="2">
        <v>130.19999999999999</v>
      </c>
      <c r="AL115" s="10">
        <f t="shared" si="46"/>
        <v>130.56666666666666</v>
      </c>
      <c r="AM115" s="2" t="s">
        <v>81</v>
      </c>
      <c r="AN115" s="2">
        <f t="shared" si="47"/>
        <v>124.4</v>
      </c>
      <c r="AO115" s="2">
        <f t="shared" si="48"/>
        <v>124.4</v>
      </c>
      <c r="AP115" s="2">
        <v>124.4</v>
      </c>
      <c r="AQ115" s="2">
        <v>123.1</v>
      </c>
      <c r="AR115" s="10">
        <f t="shared" si="49"/>
        <v>122.60000000000001</v>
      </c>
      <c r="AS115" s="2">
        <v>124.6</v>
      </c>
      <c r="AT115" s="10">
        <f t="shared" si="50"/>
        <v>125.06666666666666</v>
      </c>
      <c r="AU115" s="2">
        <v>122.5</v>
      </c>
      <c r="AV115" s="10">
        <f t="shared" si="51"/>
        <v>122.86666666666667</v>
      </c>
      <c r="AW115" s="2">
        <v>111.4</v>
      </c>
      <c r="AX115" s="10">
        <f t="shared" si="52"/>
        <v>111.46666666666665</v>
      </c>
      <c r="AY115" s="2">
        <v>120.3</v>
      </c>
      <c r="AZ115" s="10">
        <f t="shared" si="53"/>
        <v>120.66666666666667</v>
      </c>
      <c r="BA115" s="2">
        <v>126.6</v>
      </c>
      <c r="BB115" s="10">
        <f t="shared" si="54"/>
        <v>127.06666666666666</v>
      </c>
      <c r="BC115" s="2">
        <v>116.6</v>
      </c>
      <c r="BD115" s="10">
        <f t="shared" si="55"/>
        <v>117.33333333333333</v>
      </c>
      <c r="BE115" s="2">
        <v>119.1</v>
      </c>
      <c r="BF115" s="10">
        <f t="shared" si="56"/>
        <v>119.46666666666665</v>
      </c>
      <c r="BG115" s="2">
        <v>126</v>
      </c>
      <c r="BH115" s="11">
        <f t="shared" si="57"/>
        <v>126.43333333333334</v>
      </c>
    </row>
    <row r="116" spans="1:60" x14ac:dyDescent="0.3">
      <c r="A116" s="2" t="s">
        <v>30</v>
      </c>
      <c r="B116" s="2">
        <v>2016</v>
      </c>
      <c r="C116" s="2" t="s">
        <v>38</v>
      </c>
      <c r="D116" s="2" t="str">
        <f t="shared" si="29"/>
        <v>2016-March</v>
      </c>
      <c r="E116" s="2">
        <v>127.3</v>
      </c>
      <c r="F116" s="10">
        <f t="shared" si="30"/>
        <v>127.43333333333332</v>
      </c>
      <c r="G116" s="2">
        <v>134.4</v>
      </c>
      <c r="H116" s="10">
        <f t="shared" si="31"/>
        <v>135.76666666666668</v>
      </c>
      <c r="I116" s="2">
        <v>125.1</v>
      </c>
      <c r="J116" s="10">
        <f t="shared" si="32"/>
        <v>124.3</v>
      </c>
      <c r="K116" s="2">
        <v>130.5</v>
      </c>
      <c r="L116" s="10">
        <f t="shared" si="33"/>
        <v>131.4</v>
      </c>
      <c r="M116" s="2">
        <v>118.3</v>
      </c>
      <c r="N116" s="10">
        <f t="shared" si="34"/>
        <v>118.23333333333333</v>
      </c>
      <c r="O116" s="2">
        <v>131.69999999999999</v>
      </c>
      <c r="P116" s="10">
        <f t="shared" si="35"/>
        <v>135.96666666666667</v>
      </c>
      <c r="Q116" s="2">
        <v>130.69999999999999</v>
      </c>
      <c r="R116" s="10">
        <f t="shared" si="36"/>
        <v>135.53333333333333</v>
      </c>
      <c r="S116" s="2">
        <v>161.19999999999999</v>
      </c>
      <c r="T116" s="10">
        <f t="shared" si="37"/>
        <v>163.29999999999998</v>
      </c>
      <c r="U116" s="2">
        <v>100.4</v>
      </c>
      <c r="V116" s="10">
        <f t="shared" si="38"/>
        <v>104.3</v>
      </c>
      <c r="W116" s="2">
        <v>130.80000000000001</v>
      </c>
      <c r="X116" s="10">
        <f t="shared" si="39"/>
        <v>131.46666666666667</v>
      </c>
      <c r="Y116" s="2">
        <v>124.9</v>
      </c>
      <c r="Z116" s="10">
        <f t="shared" si="40"/>
        <v>125.46666666666665</v>
      </c>
      <c r="AA116" s="2">
        <v>137</v>
      </c>
      <c r="AB116" s="10">
        <f t="shared" si="41"/>
        <v>137.56666666666666</v>
      </c>
      <c r="AC116" s="2">
        <v>130.4</v>
      </c>
      <c r="AD116" s="10">
        <f t="shared" si="42"/>
        <v>131.93333333333337</v>
      </c>
      <c r="AE116" s="2">
        <v>135</v>
      </c>
      <c r="AF116" s="10">
        <f t="shared" si="43"/>
        <v>135.5</v>
      </c>
      <c r="AG116" s="2">
        <v>134.4</v>
      </c>
      <c r="AH116" s="10">
        <f t="shared" si="44"/>
        <v>134.93333333333331</v>
      </c>
      <c r="AI116" s="2">
        <v>130.19999999999999</v>
      </c>
      <c r="AJ116" s="10">
        <f t="shared" si="45"/>
        <v>130.63333333333333</v>
      </c>
      <c r="AK116" s="2">
        <v>133.80000000000001</v>
      </c>
      <c r="AL116" s="10">
        <f t="shared" si="46"/>
        <v>134.33333333333334</v>
      </c>
      <c r="AM116" s="2" t="s">
        <v>32</v>
      </c>
      <c r="AN116" s="2" t="e">
        <f t="shared" si="47"/>
        <v>#VALUE!</v>
      </c>
      <c r="AO116" s="2">
        <f t="shared" si="48"/>
        <v>124.9</v>
      </c>
      <c r="AP116" s="2">
        <v>124.9</v>
      </c>
      <c r="AQ116" s="2">
        <v>127</v>
      </c>
      <c r="AR116" s="10">
        <f t="shared" si="49"/>
        <v>127.13333333333333</v>
      </c>
      <c r="AS116" s="2">
        <v>127.7</v>
      </c>
      <c r="AT116" s="10">
        <f t="shared" si="50"/>
        <v>128.06666666666666</v>
      </c>
      <c r="AU116" s="2">
        <v>124.8</v>
      </c>
      <c r="AV116" s="10">
        <f t="shared" si="51"/>
        <v>125.26666666666667</v>
      </c>
      <c r="AW116" s="2">
        <v>113.6</v>
      </c>
      <c r="AX116" s="10">
        <f t="shared" si="52"/>
        <v>114.36666666666667</v>
      </c>
      <c r="AY116" s="2">
        <v>122.5</v>
      </c>
      <c r="AZ116" s="10">
        <f t="shared" si="53"/>
        <v>123.09999999999998</v>
      </c>
      <c r="BA116" s="2">
        <v>127.5</v>
      </c>
      <c r="BB116" s="10">
        <f t="shared" si="54"/>
        <v>128.16666666666666</v>
      </c>
      <c r="BC116" s="2">
        <v>117.4</v>
      </c>
      <c r="BD116" s="10">
        <f t="shared" si="55"/>
        <v>118.5</v>
      </c>
      <c r="BE116" s="2">
        <v>121.1</v>
      </c>
      <c r="BF116" s="10">
        <f t="shared" si="56"/>
        <v>121.76666666666667</v>
      </c>
      <c r="BG116" s="2">
        <v>128</v>
      </c>
      <c r="BH116" s="11">
        <f t="shared" si="57"/>
        <v>129.1</v>
      </c>
    </row>
    <row r="117" spans="1:60" x14ac:dyDescent="0.3">
      <c r="A117" s="2" t="s">
        <v>33</v>
      </c>
      <c r="B117" s="2">
        <v>2016</v>
      </c>
      <c r="C117" s="2" t="s">
        <v>38</v>
      </c>
      <c r="D117" s="2" t="str">
        <f t="shared" si="29"/>
        <v>2016-March</v>
      </c>
      <c r="E117" s="2">
        <v>124.8</v>
      </c>
      <c r="F117" s="10">
        <f t="shared" si="30"/>
        <v>124.89999999999999</v>
      </c>
      <c r="G117" s="2">
        <v>136.30000000000001</v>
      </c>
      <c r="H117" s="10">
        <f t="shared" si="31"/>
        <v>139.23333333333335</v>
      </c>
      <c r="I117" s="2">
        <v>123.7</v>
      </c>
      <c r="J117" s="10">
        <f t="shared" si="32"/>
        <v>123.53333333333335</v>
      </c>
      <c r="K117" s="2">
        <v>129.69999999999999</v>
      </c>
      <c r="L117" s="10">
        <f t="shared" si="33"/>
        <v>130.1</v>
      </c>
      <c r="M117" s="2">
        <v>107.9</v>
      </c>
      <c r="N117" s="10">
        <f t="shared" si="34"/>
        <v>108.8</v>
      </c>
      <c r="O117" s="2">
        <v>119.9</v>
      </c>
      <c r="P117" s="10">
        <f t="shared" si="35"/>
        <v>128.16666666666666</v>
      </c>
      <c r="Q117" s="2">
        <v>128.1</v>
      </c>
      <c r="R117" s="10">
        <f t="shared" si="36"/>
        <v>138.76666666666665</v>
      </c>
      <c r="S117" s="2">
        <v>170.3</v>
      </c>
      <c r="T117" s="10">
        <f t="shared" si="37"/>
        <v>176.66666666666666</v>
      </c>
      <c r="U117" s="2">
        <v>101.8</v>
      </c>
      <c r="V117" s="10">
        <f t="shared" si="38"/>
        <v>107.33333333333333</v>
      </c>
      <c r="W117" s="2">
        <v>140.1</v>
      </c>
      <c r="X117" s="10">
        <f t="shared" si="39"/>
        <v>140.66666666666666</v>
      </c>
      <c r="Y117" s="2">
        <v>120.7</v>
      </c>
      <c r="Z117" s="10">
        <f t="shared" si="40"/>
        <v>121.10000000000001</v>
      </c>
      <c r="AA117" s="2">
        <v>135.4</v>
      </c>
      <c r="AB117" s="10">
        <f t="shared" si="41"/>
        <v>135.86666666666667</v>
      </c>
      <c r="AC117" s="2">
        <v>128.9</v>
      </c>
      <c r="AD117" s="10">
        <f t="shared" si="42"/>
        <v>131.76666666666668</v>
      </c>
      <c r="AE117" s="2">
        <v>140.6</v>
      </c>
      <c r="AF117" s="10">
        <f t="shared" si="43"/>
        <v>141.43333333333334</v>
      </c>
      <c r="AG117" s="2">
        <v>126.4</v>
      </c>
      <c r="AH117" s="10">
        <f t="shared" si="44"/>
        <v>126.8</v>
      </c>
      <c r="AI117" s="2">
        <v>120.3</v>
      </c>
      <c r="AJ117" s="10">
        <f t="shared" si="45"/>
        <v>120.5</v>
      </c>
      <c r="AK117" s="2">
        <v>125.5</v>
      </c>
      <c r="AL117" s="10">
        <f t="shared" si="46"/>
        <v>125.83333333333333</v>
      </c>
      <c r="AM117" s="2" t="s">
        <v>82</v>
      </c>
      <c r="AN117" s="2">
        <f t="shared" si="47"/>
        <v>124.9</v>
      </c>
      <c r="AO117" s="2">
        <f t="shared" si="48"/>
        <v>124.9</v>
      </c>
      <c r="AP117" s="2">
        <v>124.9</v>
      </c>
      <c r="AQ117" s="2">
        <v>114.8</v>
      </c>
      <c r="AR117" s="10">
        <f t="shared" si="49"/>
        <v>114.8</v>
      </c>
      <c r="AS117" s="2">
        <v>122.3</v>
      </c>
      <c r="AT117" s="10">
        <f t="shared" si="50"/>
        <v>122.76666666666667</v>
      </c>
      <c r="AU117" s="2">
        <v>119.7</v>
      </c>
      <c r="AV117" s="10">
        <f t="shared" si="51"/>
        <v>120</v>
      </c>
      <c r="AW117" s="2">
        <v>108.5</v>
      </c>
      <c r="AX117" s="10">
        <f t="shared" si="52"/>
        <v>109.73333333333333</v>
      </c>
      <c r="AY117" s="2">
        <v>119.1</v>
      </c>
      <c r="AZ117" s="10">
        <f t="shared" si="53"/>
        <v>119.46666666666665</v>
      </c>
      <c r="BA117" s="2">
        <v>126.4</v>
      </c>
      <c r="BB117" s="10">
        <f t="shared" si="54"/>
        <v>127.33333333333333</v>
      </c>
      <c r="BC117" s="2">
        <v>117.1</v>
      </c>
      <c r="BD117" s="10">
        <f t="shared" si="55"/>
        <v>117.73333333333333</v>
      </c>
      <c r="BE117" s="2">
        <v>117.3</v>
      </c>
      <c r="BF117" s="10">
        <f t="shared" si="56"/>
        <v>118.06666666666666</v>
      </c>
      <c r="BG117" s="2">
        <v>123.8</v>
      </c>
      <c r="BH117" s="11">
        <f t="shared" si="57"/>
        <v>125.23333333333333</v>
      </c>
    </row>
    <row r="118" spans="1:60" x14ac:dyDescent="0.3">
      <c r="A118" s="2" t="s">
        <v>35</v>
      </c>
      <c r="B118" s="2">
        <v>2016</v>
      </c>
      <c r="C118" s="2" t="s">
        <v>38</v>
      </c>
      <c r="D118" s="2" t="str">
        <f t="shared" si="29"/>
        <v>2016-March</v>
      </c>
      <c r="E118" s="2">
        <v>126.5</v>
      </c>
      <c r="F118" s="10">
        <f t="shared" si="30"/>
        <v>126.63333333333333</v>
      </c>
      <c r="G118" s="2">
        <v>135.1</v>
      </c>
      <c r="H118" s="10">
        <f t="shared" si="31"/>
        <v>137</v>
      </c>
      <c r="I118" s="2">
        <v>124.6</v>
      </c>
      <c r="J118" s="10">
        <f t="shared" si="32"/>
        <v>124</v>
      </c>
      <c r="K118" s="2">
        <v>130.19999999999999</v>
      </c>
      <c r="L118" s="10">
        <f t="shared" si="33"/>
        <v>130.93333333333334</v>
      </c>
      <c r="M118" s="2">
        <v>114.5</v>
      </c>
      <c r="N118" s="10">
        <f t="shared" si="34"/>
        <v>114.76666666666667</v>
      </c>
      <c r="O118" s="2">
        <v>126.2</v>
      </c>
      <c r="P118" s="10">
        <f t="shared" si="35"/>
        <v>132.33333333333334</v>
      </c>
      <c r="Q118" s="2">
        <v>129.80000000000001</v>
      </c>
      <c r="R118" s="10">
        <f t="shared" si="36"/>
        <v>136.63333333333333</v>
      </c>
      <c r="S118" s="2">
        <v>164.3</v>
      </c>
      <c r="T118" s="10">
        <f t="shared" si="37"/>
        <v>167.83333333333334</v>
      </c>
      <c r="U118" s="2">
        <v>100.9</v>
      </c>
      <c r="V118" s="10">
        <f t="shared" si="38"/>
        <v>105.33333333333333</v>
      </c>
      <c r="W118" s="2">
        <v>133.9</v>
      </c>
      <c r="X118" s="10">
        <f t="shared" si="39"/>
        <v>134.53333333333333</v>
      </c>
      <c r="Y118" s="2">
        <v>123.1</v>
      </c>
      <c r="Z118" s="10">
        <f t="shared" si="40"/>
        <v>123.63333333333333</v>
      </c>
      <c r="AA118" s="2">
        <v>136.30000000000001</v>
      </c>
      <c r="AB118" s="10">
        <f t="shared" si="41"/>
        <v>136.79999999999998</v>
      </c>
      <c r="AC118" s="2">
        <v>129.80000000000001</v>
      </c>
      <c r="AD118" s="10">
        <f t="shared" si="42"/>
        <v>131.86666666666667</v>
      </c>
      <c r="AE118" s="2">
        <v>136.5</v>
      </c>
      <c r="AF118" s="10">
        <f t="shared" si="43"/>
        <v>137.1</v>
      </c>
      <c r="AG118" s="2">
        <v>131.30000000000001</v>
      </c>
      <c r="AH118" s="10">
        <f t="shared" si="44"/>
        <v>131.76666666666668</v>
      </c>
      <c r="AI118" s="2">
        <v>126.1</v>
      </c>
      <c r="AJ118" s="10">
        <f t="shared" si="45"/>
        <v>126.43333333333334</v>
      </c>
      <c r="AK118" s="2">
        <v>130.5</v>
      </c>
      <c r="AL118" s="10">
        <f t="shared" si="46"/>
        <v>130.96666666666667</v>
      </c>
      <c r="AM118" s="2" t="s">
        <v>82</v>
      </c>
      <c r="AN118" s="2">
        <f t="shared" si="47"/>
        <v>124.9</v>
      </c>
      <c r="AO118" s="2">
        <f t="shared" si="48"/>
        <v>124.9</v>
      </c>
      <c r="AP118" s="2">
        <v>124.9</v>
      </c>
      <c r="AQ118" s="2">
        <v>122.4</v>
      </c>
      <c r="AR118" s="10">
        <f t="shared" si="49"/>
        <v>122.46666666666665</v>
      </c>
      <c r="AS118" s="2">
        <v>125.1</v>
      </c>
      <c r="AT118" s="10">
        <f t="shared" si="50"/>
        <v>125.53333333333335</v>
      </c>
      <c r="AU118" s="2">
        <v>122.9</v>
      </c>
      <c r="AV118" s="10">
        <f t="shared" si="51"/>
        <v>123.26666666666667</v>
      </c>
      <c r="AW118" s="2">
        <v>110.9</v>
      </c>
      <c r="AX118" s="10">
        <f t="shared" si="52"/>
        <v>111.93333333333334</v>
      </c>
      <c r="AY118" s="2">
        <v>120.6</v>
      </c>
      <c r="AZ118" s="10">
        <f t="shared" si="53"/>
        <v>121.06666666666666</v>
      </c>
      <c r="BA118" s="2">
        <v>126.9</v>
      </c>
      <c r="BB118" s="10">
        <f t="shared" si="54"/>
        <v>127.7</v>
      </c>
      <c r="BC118" s="2">
        <v>117.3</v>
      </c>
      <c r="BD118" s="10">
        <f t="shared" si="55"/>
        <v>118.19999999999999</v>
      </c>
      <c r="BE118" s="2">
        <v>119.3</v>
      </c>
      <c r="BF118" s="10">
        <f t="shared" si="56"/>
        <v>120</v>
      </c>
      <c r="BG118" s="2">
        <v>126</v>
      </c>
      <c r="BH118" s="11">
        <f t="shared" si="57"/>
        <v>127.3</v>
      </c>
    </row>
    <row r="119" spans="1:60" x14ac:dyDescent="0.3">
      <c r="A119" s="2" t="s">
        <v>30</v>
      </c>
      <c r="B119" s="2">
        <v>2016</v>
      </c>
      <c r="C119" s="2" t="s">
        <v>39</v>
      </c>
      <c r="D119" s="2" t="str">
        <f t="shared" si="29"/>
        <v>2016-April</v>
      </c>
      <c r="E119" s="2">
        <v>127.4</v>
      </c>
      <c r="F119" s="10">
        <f t="shared" si="30"/>
        <v>127.86666666666667</v>
      </c>
      <c r="G119" s="2">
        <v>135.4</v>
      </c>
      <c r="H119" s="10">
        <f t="shared" si="31"/>
        <v>137.16666666666666</v>
      </c>
      <c r="I119" s="2">
        <v>123.4</v>
      </c>
      <c r="J119" s="10">
        <f t="shared" si="32"/>
        <v>124.8</v>
      </c>
      <c r="K119" s="2">
        <v>131.30000000000001</v>
      </c>
      <c r="L119" s="10">
        <f t="shared" si="33"/>
        <v>132.43333333333337</v>
      </c>
      <c r="M119" s="2">
        <v>118.2</v>
      </c>
      <c r="N119" s="10">
        <f t="shared" si="34"/>
        <v>118.33333333333333</v>
      </c>
      <c r="O119" s="2">
        <v>138.1</v>
      </c>
      <c r="P119" s="10">
        <f t="shared" si="35"/>
        <v>137.86666666666667</v>
      </c>
      <c r="Q119" s="2">
        <v>134.1</v>
      </c>
      <c r="R119" s="10">
        <f t="shared" si="36"/>
        <v>142.79999999999998</v>
      </c>
      <c r="S119" s="2">
        <v>162.69999999999999</v>
      </c>
      <c r="T119" s="10">
        <f t="shared" si="37"/>
        <v>165.96666666666667</v>
      </c>
      <c r="U119" s="2">
        <v>105</v>
      </c>
      <c r="V119" s="10">
        <f t="shared" si="38"/>
        <v>107.10000000000001</v>
      </c>
      <c r="W119" s="2">
        <v>131.4</v>
      </c>
      <c r="X119" s="10">
        <f t="shared" si="39"/>
        <v>132.23333333333335</v>
      </c>
      <c r="Y119" s="2">
        <v>125.4</v>
      </c>
      <c r="Z119" s="10">
        <f t="shared" si="40"/>
        <v>125.96666666666665</v>
      </c>
      <c r="AA119" s="2">
        <v>137.4</v>
      </c>
      <c r="AB119" s="10">
        <f t="shared" si="41"/>
        <v>138.30000000000001</v>
      </c>
      <c r="AC119" s="2">
        <v>131.80000000000001</v>
      </c>
      <c r="AD119" s="10">
        <f t="shared" si="42"/>
        <v>133.79999999999998</v>
      </c>
      <c r="AE119" s="2">
        <v>135.5</v>
      </c>
      <c r="AF119" s="10">
        <f t="shared" si="43"/>
        <v>136.23333333333332</v>
      </c>
      <c r="AG119" s="2">
        <v>135</v>
      </c>
      <c r="AH119" s="10">
        <f t="shared" si="44"/>
        <v>135.56666666666666</v>
      </c>
      <c r="AI119" s="2">
        <v>130.6</v>
      </c>
      <c r="AJ119" s="10">
        <f t="shared" si="45"/>
        <v>131.1</v>
      </c>
      <c r="AK119" s="2">
        <v>134.4</v>
      </c>
      <c r="AL119" s="10">
        <f t="shared" si="46"/>
        <v>134.93333333333337</v>
      </c>
      <c r="AM119" s="2" t="s">
        <v>32</v>
      </c>
      <c r="AN119" s="2" t="e">
        <f t="shared" si="47"/>
        <v>#VALUE!</v>
      </c>
      <c r="AO119" s="2">
        <f t="shared" si="48"/>
        <v>125.6</v>
      </c>
      <c r="AP119" s="2">
        <v>125.6</v>
      </c>
      <c r="AQ119" s="2">
        <v>127</v>
      </c>
      <c r="AR119" s="10">
        <f t="shared" si="49"/>
        <v>127.46666666666665</v>
      </c>
      <c r="AS119" s="2">
        <v>128</v>
      </c>
      <c r="AT119" s="10">
        <f t="shared" si="50"/>
        <v>128.6</v>
      </c>
      <c r="AU119" s="2">
        <v>125.2</v>
      </c>
      <c r="AV119" s="10">
        <f t="shared" si="51"/>
        <v>125.73333333333333</v>
      </c>
      <c r="AW119" s="2">
        <v>114.4</v>
      </c>
      <c r="AX119" s="10">
        <f t="shared" si="52"/>
        <v>115.26666666666667</v>
      </c>
      <c r="AY119" s="2">
        <v>123.2</v>
      </c>
      <c r="AZ119" s="10">
        <f t="shared" si="53"/>
        <v>123.63333333333333</v>
      </c>
      <c r="BA119" s="2">
        <v>127.9</v>
      </c>
      <c r="BB119" s="10">
        <f t="shared" si="54"/>
        <v>129.06666666666666</v>
      </c>
      <c r="BC119" s="2">
        <v>118.4</v>
      </c>
      <c r="BD119" s="10">
        <f t="shared" si="55"/>
        <v>119.33333333333333</v>
      </c>
      <c r="BE119" s="2">
        <v>121.7</v>
      </c>
      <c r="BF119" s="10">
        <f t="shared" si="56"/>
        <v>122.5</v>
      </c>
      <c r="BG119" s="2">
        <v>129</v>
      </c>
      <c r="BH119" s="11">
        <f t="shared" si="57"/>
        <v>130.4</v>
      </c>
    </row>
    <row r="120" spans="1:60" x14ac:dyDescent="0.3">
      <c r="A120" s="2" t="s">
        <v>33</v>
      </c>
      <c r="B120" s="2">
        <v>2016</v>
      </c>
      <c r="C120" s="2" t="s">
        <v>39</v>
      </c>
      <c r="D120" s="2" t="str">
        <f t="shared" si="29"/>
        <v>2016-April</v>
      </c>
      <c r="E120" s="2">
        <v>124.9</v>
      </c>
      <c r="F120" s="10">
        <f t="shared" si="30"/>
        <v>125.26666666666667</v>
      </c>
      <c r="G120" s="2">
        <v>139.30000000000001</v>
      </c>
      <c r="H120" s="10">
        <f t="shared" si="31"/>
        <v>141.76666666666665</v>
      </c>
      <c r="I120" s="2">
        <v>119.9</v>
      </c>
      <c r="J120" s="10">
        <f t="shared" si="32"/>
        <v>125.93333333333334</v>
      </c>
      <c r="K120" s="2">
        <v>130.19999999999999</v>
      </c>
      <c r="L120" s="10">
        <f t="shared" si="33"/>
        <v>130.53333333333333</v>
      </c>
      <c r="M120" s="2">
        <v>108.9</v>
      </c>
      <c r="N120" s="10">
        <f t="shared" si="34"/>
        <v>109.56666666666666</v>
      </c>
      <c r="O120" s="2">
        <v>131.1</v>
      </c>
      <c r="P120" s="10">
        <f t="shared" si="35"/>
        <v>133.36666666666667</v>
      </c>
      <c r="Q120" s="2">
        <v>136.80000000000001</v>
      </c>
      <c r="R120" s="10">
        <f t="shared" si="36"/>
        <v>153.96666666666667</v>
      </c>
      <c r="S120" s="2">
        <v>176.9</v>
      </c>
      <c r="T120" s="10">
        <f t="shared" si="37"/>
        <v>181.36666666666667</v>
      </c>
      <c r="U120" s="2">
        <v>109.1</v>
      </c>
      <c r="V120" s="10">
        <f t="shared" si="38"/>
        <v>110.73333333333333</v>
      </c>
      <c r="W120" s="2">
        <v>140.4</v>
      </c>
      <c r="X120" s="10">
        <f t="shared" si="39"/>
        <v>141.56666666666666</v>
      </c>
      <c r="Y120" s="2">
        <v>121.1</v>
      </c>
      <c r="Z120" s="10">
        <f t="shared" si="40"/>
        <v>121.39999999999999</v>
      </c>
      <c r="AA120" s="2">
        <v>135.9</v>
      </c>
      <c r="AB120" s="10">
        <f t="shared" si="41"/>
        <v>136.36666666666667</v>
      </c>
      <c r="AC120" s="2">
        <v>131.80000000000001</v>
      </c>
      <c r="AD120" s="10">
        <f t="shared" si="42"/>
        <v>134.86666666666665</v>
      </c>
      <c r="AE120" s="2">
        <v>141.5</v>
      </c>
      <c r="AF120" s="10">
        <f t="shared" si="43"/>
        <v>142.13333333333333</v>
      </c>
      <c r="AG120" s="2">
        <v>126.8</v>
      </c>
      <c r="AH120" s="10">
        <f t="shared" si="44"/>
        <v>127.2</v>
      </c>
      <c r="AI120" s="2">
        <v>120.5</v>
      </c>
      <c r="AJ120" s="10">
        <f t="shared" si="45"/>
        <v>120.76666666666665</v>
      </c>
      <c r="AK120" s="2">
        <v>125.8</v>
      </c>
      <c r="AL120" s="10">
        <f t="shared" si="46"/>
        <v>126.2</v>
      </c>
      <c r="AM120" s="2" t="s">
        <v>83</v>
      </c>
      <c r="AN120" s="2">
        <f t="shared" si="47"/>
        <v>125.6</v>
      </c>
      <c r="AO120" s="2">
        <f t="shared" si="48"/>
        <v>125.6</v>
      </c>
      <c r="AP120" s="2">
        <v>125.6</v>
      </c>
      <c r="AQ120" s="2">
        <v>114.6</v>
      </c>
      <c r="AR120" s="10">
        <f t="shared" si="49"/>
        <v>115.03333333333335</v>
      </c>
      <c r="AS120" s="2">
        <v>122.8</v>
      </c>
      <c r="AT120" s="10">
        <f t="shared" si="50"/>
        <v>123.06666666666666</v>
      </c>
      <c r="AU120" s="2">
        <v>120</v>
      </c>
      <c r="AV120" s="10">
        <f t="shared" si="51"/>
        <v>120.3</v>
      </c>
      <c r="AW120" s="2">
        <v>110</v>
      </c>
      <c r="AX120" s="10">
        <f t="shared" si="52"/>
        <v>111</v>
      </c>
      <c r="AY120" s="2">
        <v>119.5</v>
      </c>
      <c r="AZ120" s="10">
        <f t="shared" si="53"/>
        <v>119.73333333333335</v>
      </c>
      <c r="BA120" s="2">
        <v>127.6</v>
      </c>
      <c r="BB120" s="10">
        <f t="shared" si="54"/>
        <v>128.29999999999998</v>
      </c>
      <c r="BC120" s="2">
        <v>117.6</v>
      </c>
      <c r="BD120" s="10">
        <f t="shared" si="55"/>
        <v>118.3</v>
      </c>
      <c r="BE120" s="2">
        <v>118.2</v>
      </c>
      <c r="BF120" s="10">
        <f t="shared" si="56"/>
        <v>118.83333333333333</v>
      </c>
      <c r="BG120" s="2">
        <v>125.3</v>
      </c>
      <c r="BH120" s="11">
        <f t="shared" si="57"/>
        <v>126.66666666666667</v>
      </c>
    </row>
    <row r="121" spans="1:60" x14ac:dyDescent="0.3">
      <c r="A121" s="2" t="s">
        <v>35</v>
      </c>
      <c r="B121" s="2">
        <v>2016</v>
      </c>
      <c r="C121" s="2" t="s">
        <v>39</v>
      </c>
      <c r="D121" s="2" t="str">
        <f t="shared" si="29"/>
        <v>2016-April</v>
      </c>
      <c r="E121" s="2">
        <v>126.6</v>
      </c>
      <c r="F121" s="10">
        <f t="shared" si="30"/>
        <v>127.03333333333332</v>
      </c>
      <c r="G121" s="2">
        <v>136.80000000000001</v>
      </c>
      <c r="H121" s="10">
        <f t="shared" si="31"/>
        <v>138.79999999999998</v>
      </c>
      <c r="I121" s="2">
        <v>122</v>
      </c>
      <c r="J121" s="10">
        <f t="shared" si="32"/>
        <v>125.23333333333335</v>
      </c>
      <c r="K121" s="2">
        <v>130.9</v>
      </c>
      <c r="L121" s="10">
        <f t="shared" si="33"/>
        <v>131.73333333333335</v>
      </c>
      <c r="M121" s="2">
        <v>114.8</v>
      </c>
      <c r="N121" s="10">
        <f t="shared" si="34"/>
        <v>115.10000000000001</v>
      </c>
      <c r="O121" s="2">
        <v>134.80000000000001</v>
      </c>
      <c r="P121" s="10">
        <f t="shared" si="35"/>
        <v>135.76666666666668</v>
      </c>
      <c r="Q121" s="2">
        <v>135</v>
      </c>
      <c r="R121" s="10">
        <f t="shared" si="36"/>
        <v>146.6</v>
      </c>
      <c r="S121" s="2">
        <v>167.5</v>
      </c>
      <c r="T121" s="10">
        <f t="shared" si="37"/>
        <v>171.16666666666666</v>
      </c>
      <c r="U121" s="2">
        <v>106.4</v>
      </c>
      <c r="V121" s="10">
        <f t="shared" si="38"/>
        <v>108.33333333333333</v>
      </c>
      <c r="W121" s="2">
        <v>134.4</v>
      </c>
      <c r="X121" s="10">
        <f t="shared" si="39"/>
        <v>135.33333333333334</v>
      </c>
      <c r="Y121" s="2">
        <v>123.6</v>
      </c>
      <c r="Z121" s="10">
        <f t="shared" si="40"/>
        <v>124.06666666666668</v>
      </c>
      <c r="AA121" s="2">
        <v>136.69999999999999</v>
      </c>
      <c r="AB121" s="10">
        <f t="shared" si="41"/>
        <v>137.4</v>
      </c>
      <c r="AC121" s="2">
        <v>131.80000000000001</v>
      </c>
      <c r="AD121" s="10">
        <f t="shared" si="42"/>
        <v>134.20000000000002</v>
      </c>
      <c r="AE121" s="2">
        <v>137.1</v>
      </c>
      <c r="AF121" s="10">
        <f t="shared" si="43"/>
        <v>137.83333333333331</v>
      </c>
      <c r="AG121" s="2">
        <v>131.80000000000001</v>
      </c>
      <c r="AH121" s="10">
        <f t="shared" si="44"/>
        <v>132.29999999999998</v>
      </c>
      <c r="AI121" s="2">
        <v>126.4</v>
      </c>
      <c r="AJ121" s="10">
        <f t="shared" si="45"/>
        <v>126.8</v>
      </c>
      <c r="AK121" s="2">
        <v>131</v>
      </c>
      <c r="AL121" s="10">
        <f t="shared" si="46"/>
        <v>131.46666666666667</v>
      </c>
      <c r="AM121" s="2" t="s">
        <v>83</v>
      </c>
      <c r="AN121" s="2">
        <f t="shared" si="47"/>
        <v>125.6</v>
      </c>
      <c r="AO121" s="2">
        <f t="shared" si="48"/>
        <v>125.6</v>
      </c>
      <c r="AP121" s="2">
        <v>125.6</v>
      </c>
      <c r="AQ121" s="2">
        <v>122.3</v>
      </c>
      <c r="AR121" s="10">
        <f t="shared" si="49"/>
        <v>122.76666666666667</v>
      </c>
      <c r="AS121" s="2">
        <v>125.5</v>
      </c>
      <c r="AT121" s="10">
        <f t="shared" si="50"/>
        <v>125.96666666666665</v>
      </c>
      <c r="AU121" s="2">
        <v>123.2</v>
      </c>
      <c r="AV121" s="10">
        <f t="shared" si="51"/>
        <v>123.66666666666667</v>
      </c>
      <c r="AW121" s="2">
        <v>112.1</v>
      </c>
      <c r="AX121" s="10">
        <f t="shared" si="52"/>
        <v>113.03333333333332</v>
      </c>
      <c r="AY121" s="2">
        <v>121.1</v>
      </c>
      <c r="AZ121" s="10">
        <f t="shared" si="53"/>
        <v>121.43333333333334</v>
      </c>
      <c r="BA121" s="2">
        <v>127.7</v>
      </c>
      <c r="BB121" s="10">
        <f t="shared" si="54"/>
        <v>128.63333333333333</v>
      </c>
      <c r="BC121" s="2">
        <v>118.1</v>
      </c>
      <c r="BD121" s="10">
        <f t="shared" si="55"/>
        <v>118.90000000000002</v>
      </c>
      <c r="BE121" s="2">
        <v>120</v>
      </c>
      <c r="BF121" s="10">
        <f t="shared" si="56"/>
        <v>120.73333333333333</v>
      </c>
      <c r="BG121" s="2">
        <v>127.3</v>
      </c>
      <c r="BH121" s="11">
        <f t="shared" si="57"/>
        <v>128.66666666666666</v>
      </c>
    </row>
    <row r="122" spans="1:60" x14ac:dyDescent="0.3">
      <c r="A122" s="2" t="s">
        <v>30</v>
      </c>
      <c r="B122" s="2">
        <v>2016</v>
      </c>
      <c r="C122" s="2" t="s">
        <v>41</v>
      </c>
      <c r="D122" s="2" t="str">
        <f t="shared" si="29"/>
        <v>2016-May</v>
      </c>
      <c r="E122" s="2">
        <v>127.6</v>
      </c>
      <c r="F122" s="10">
        <f t="shared" si="30"/>
        <v>128.5</v>
      </c>
      <c r="G122" s="2">
        <v>137.5</v>
      </c>
      <c r="H122" s="10">
        <f t="shared" si="31"/>
        <v>138.53333333333333</v>
      </c>
      <c r="I122" s="2">
        <v>124.4</v>
      </c>
      <c r="J122" s="10">
        <f t="shared" si="32"/>
        <v>126.86666666666667</v>
      </c>
      <c r="K122" s="2">
        <v>132.4</v>
      </c>
      <c r="L122" s="10">
        <f t="shared" si="33"/>
        <v>133.5</v>
      </c>
      <c r="M122" s="2">
        <v>118.2</v>
      </c>
      <c r="N122" s="10">
        <f t="shared" si="34"/>
        <v>118.76666666666667</v>
      </c>
      <c r="O122" s="2">
        <v>138.1</v>
      </c>
      <c r="P122" s="10">
        <f t="shared" si="35"/>
        <v>138</v>
      </c>
      <c r="Q122" s="2">
        <v>141.80000000000001</v>
      </c>
      <c r="R122" s="10">
        <f t="shared" si="36"/>
        <v>150.83333333333334</v>
      </c>
      <c r="S122" s="2">
        <v>166</v>
      </c>
      <c r="T122" s="10">
        <f t="shared" si="37"/>
        <v>169</v>
      </c>
      <c r="U122" s="2">
        <v>107.5</v>
      </c>
      <c r="V122" s="10">
        <f t="shared" si="38"/>
        <v>108.86666666666667</v>
      </c>
      <c r="W122" s="2">
        <v>132.19999999999999</v>
      </c>
      <c r="X122" s="10">
        <f t="shared" si="39"/>
        <v>133.19999999999999</v>
      </c>
      <c r="Y122" s="2">
        <v>126.1</v>
      </c>
      <c r="Z122" s="10">
        <f t="shared" si="40"/>
        <v>126.60000000000001</v>
      </c>
      <c r="AA122" s="2">
        <v>138.30000000000001</v>
      </c>
      <c r="AB122" s="10">
        <f t="shared" si="41"/>
        <v>139.13333333333333</v>
      </c>
      <c r="AC122" s="2">
        <v>133.6</v>
      </c>
      <c r="AD122" s="10">
        <f t="shared" si="42"/>
        <v>135.73333333333335</v>
      </c>
      <c r="AE122" s="2">
        <v>136</v>
      </c>
      <c r="AF122" s="10">
        <f t="shared" si="43"/>
        <v>137.06666666666666</v>
      </c>
      <c r="AG122" s="2">
        <v>135.4</v>
      </c>
      <c r="AH122" s="10">
        <f t="shared" si="44"/>
        <v>136.30000000000001</v>
      </c>
      <c r="AI122" s="2">
        <v>131.1</v>
      </c>
      <c r="AJ122" s="10">
        <f t="shared" si="45"/>
        <v>131.63333333333333</v>
      </c>
      <c r="AK122" s="2">
        <v>134.80000000000001</v>
      </c>
      <c r="AL122" s="10">
        <f t="shared" si="46"/>
        <v>135.63333333333333</v>
      </c>
      <c r="AM122" s="2" t="s">
        <v>32</v>
      </c>
      <c r="AN122" s="2" t="e">
        <f t="shared" si="47"/>
        <v>#VALUE!</v>
      </c>
      <c r="AO122" s="2">
        <f t="shared" si="48"/>
        <v>126</v>
      </c>
      <c r="AP122" s="2">
        <v>126</v>
      </c>
      <c r="AQ122" s="2">
        <v>127.4</v>
      </c>
      <c r="AR122" s="10">
        <f t="shared" si="49"/>
        <v>127.86666666666667</v>
      </c>
      <c r="AS122" s="2">
        <v>128.5</v>
      </c>
      <c r="AT122" s="10">
        <f t="shared" si="50"/>
        <v>129.26666666666668</v>
      </c>
      <c r="AU122" s="2">
        <v>125.8</v>
      </c>
      <c r="AV122" s="10">
        <f t="shared" si="51"/>
        <v>126.23333333333333</v>
      </c>
      <c r="AW122" s="2">
        <v>115.1</v>
      </c>
      <c r="AX122" s="10">
        <f t="shared" si="52"/>
        <v>115.93333333333332</v>
      </c>
      <c r="AY122" s="2">
        <v>123.6</v>
      </c>
      <c r="AZ122" s="10">
        <f t="shared" si="53"/>
        <v>124.3</v>
      </c>
      <c r="BA122" s="2">
        <v>129.1</v>
      </c>
      <c r="BB122" s="10">
        <f t="shared" si="54"/>
        <v>130.03333333333333</v>
      </c>
      <c r="BC122" s="2">
        <v>119.7</v>
      </c>
      <c r="BD122" s="10">
        <f t="shared" si="55"/>
        <v>120.16666666666667</v>
      </c>
      <c r="BE122" s="2">
        <v>122.5</v>
      </c>
      <c r="BF122" s="10">
        <f t="shared" si="56"/>
        <v>123.2</v>
      </c>
      <c r="BG122" s="2">
        <v>130.30000000000001</v>
      </c>
      <c r="BH122" s="11">
        <f t="shared" si="57"/>
        <v>131.73333333333335</v>
      </c>
    </row>
    <row r="123" spans="1:60" x14ac:dyDescent="0.3">
      <c r="A123" s="2" t="s">
        <v>33</v>
      </c>
      <c r="B123" s="2">
        <v>2016</v>
      </c>
      <c r="C123" s="2" t="s">
        <v>41</v>
      </c>
      <c r="D123" s="2" t="str">
        <f t="shared" si="29"/>
        <v>2016-May</v>
      </c>
      <c r="E123" s="2">
        <v>125</v>
      </c>
      <c r="F123" s="10">
        <f t="shared" si="30"/>
        <v>125.89999999999999</v>
      </c>
      <c r="G123" s="2">
        <v>142.1</v>
      </c>
      <c r="H123" s="10">
        <f t="shared" si="31"/>
        <v>143.4</v>
      </c>
      <c r="I123" s="2">
        <v>127</v>
      </c>
      <c r="J123" s="10">
        <f t="shared" si="32"/>
        <v>131.5</v>
      </c>
      <c r="K123" s="2">
        <v>130.4</v>
      </c>
      <c r="L123" s="10">
        <f t="shared" si="33"/>
        <v>131.06666666666666</v>
      </c>
      <c r="M123" s="2">
        <v>109.6</v>
      </c>
      <c r="N123" s="10">
        <f t="shared" si="34"/>
        <v>110.26666666666667</v>
      </c>
      <c r="O123" s="2">
        <v>133.5</v>
      </c>
      <c r="P123" s="10">
        <f t="shared" si="35"/>
        <v>135.33333333333334</v>
      </c>
      <c r="Q123" s="2">
        <v>151.4</v>
      </c>
      <c r="R123" s="10">
        <f t="shared" si="36"/>
        <v>168.20000000000002</v>
      </c>
      <c r="S123" s="2">
        <v>182.8</v>
      </c>
      <c r="T123" s="10">
        <f t="shared" si="37"/>
        <v>185.20000000000002</v>
      </c>
      <c r="U123" s="2">
        <v>111.1</v>
      </c>
      <c r="V123" s="10">
        <f t="shared" si="38"/>
        <v>112.13333333333333</v>
      </c>
      <c r="W123" s="2">
        <v>141.5</v>
      </c>
      <c r="X123" s="10">
        <f t="shared" si="39"/>
        <v>142.73333333333335</v>
      </c>
      <c r="Y123" s="2">
        <v>121.5</v>
      </c>
      <c r="Z123" s="10">
        <f t="shared" si="40"/>
        <v>121.60000000000001</v>
      </c>
      <c r="AA123" s="2">
        <v>136.30000000000001</v>
      </c>
      <c r="AB123" s="10">
        <f t="shared" si="41"/>
        <v>136.9</v>
      </c>
      <c r="AC123" s="2">
        <v>134.6</v>
      </c>
      <c r="AD123" s="10">
        <f t="shared" si="42"/>
        <v>137.53333333333333</v>
      </c>
      <c r="AE123" s="2">
        <v>142.19999999999999</v>
      </c>
      <c r="AF123" s="10">
        <f t="shared" si="43"/>
        <v>142.6</v>
      </c>
      <c r="AG123" s="2">
        <v>127.2</v>
      </c>
      <c r="AH123" s="10">
        <f t="shared" si="44"/>
        <v>127.56666666666668</v>
      </c>
      <c r="AI123" s="2">
        <v>120.7</v>
      </c>
      <c r="AJ123" s="10">
        <f t="shared" si="45"/>
        <v>120.96666666666665</v>
      </c>
      <c r="AK123" s="2">
        <v>126.2</v>
      </c>
      <c r="AL123" s="10">
        <f t="shared" si="46"/>
        <v>126.56666666666668</v>
      </c>
      <c r="AM123" s="2" t="s">
        <v>84</v>
      </c>
      <c r="AN123" s="2">
        <f t="shared" si="47"/>
        <v>126</v>
      </c>
      <c r="AO123" s="2">
        <f t="shared" si="48"/>
        <v>126</v>
      </c>
      <c r="AP123" s="2">
        <v>126</v>
      </c>
      <c r="AQ123" s="2">
        <v>115</v>
      </c>
      <c r="AR123" s="10">
        <f t="shared" si="49"/>
        <v>115.33333333333333</v>
      </c>
      <c r="AS123" s="2">
        <v>123.2</v>
      </c>
      <c r="AT123" s="10">
        <f t="shared" si="50"/>
        <v>123.3</v>
      </c>
      <c r="AU123" s="2">
        <v>120.3</v>
      </c>
      <c r="AV123" s="10">
        <f t="shared" si="51"/>
        <v>120.59999999999998</v>
      </c>
      <c r="AW123" s="2">
        <v>110.7</v>
      </c>
      <c r="AX123" s="10">
        <f t="shared" si="52"/>
        <v>111.56666666666666</v>
      </c>
      <c r="AY123" s="2">
        <v>119.8</v>
      </c>
      <c r="AZ123" s="10">
        <f t="shared" si="53"/>
        <v>120</v>
      </c>
      <c r="BA123" s="2">
        <v>128</v>
      </c>
      <c r="BB123" s="10">
        <f t="shared" si="54"/>
        <v>129.36666666666667</v>
      </c>
      <c r="BC123" s="2">
        <v>118.5</v>
      </c>
      <c r="BD123" s="10">
        <f t="shared" si="55"/>
        <v>119.10000000000001</v>
      </c>
      <c r="BE123" s="2">
        <v>118.7</v>
      </c>
      <c r="BF123" s="10">
        <f t="shared" si="56"/>
        <v>119.40000000000002</v>
      </c>
      <c r="BG123" s="2">
        <v>126.6</v>
      </c>
      <c r="BH123" s="11">
        <f t="shared" si="57"/>
        <v>127.89999999999999</v>
      </c>
    </row>
    <row r="124" spans="1:60" x14ac:dyDescent="0.3">
      <c r="A124" s="2" t="s">
        <v>35</v>
      </c>
      <c r="B124" s="2">
        <v>2016</v>
      </c>
      <c r="C124" s="2" t="s">
        <v>41</v>
      </c>
      <c r="D124" s="2" t="str">
        <f t="shared" si="29"/>
        <v>2016-May</v>
      </c>
      <c r="E124" s="2">
        <v>126.8</v>
      </c>
      <c r="F124" s="10">
        <f t="shared" si="30"/>
        <v>127.66666666666667</v>
      </c>
      <c r="G124" s="2">
        <v>139.1</v>
      </c>
      <c r="H124" s="10">
        <f t="shared" si="31"/>
        <v>140.26666666666668</v>
      </c>
      <c r="I124" s="2">
        <v>125.4</v>
      </c>
      <c r="J124" s="10">
        <f t="shared" si="32"/>
        <v>128.66666666666666</v>
      </c>
      <c r="K124" s="2">
        <v>131.69999999999999</v>
      </c>
      <c r="L124" s="10">
        <f t="shared" si="33"/>
        <v>132.6</v>
      </c>
      <c r="M124" s="2">
        <v>115</v>
      </c>
      <c r="N124" s="10">
        <f t="shared" si="34"/>
        <v>115.63333333333333</v>
      </c>
      <c r="O124" s="2">
        <v>136</v>
      </c>
      <c r="P124" s="10">
        <f t="shared" si="35"/>
        <v>136.76666666666668</v>
      </c>
      <c r="Q124" s="2">
        <v>145.1</v>
      </c>
      <c r="R124" s="10">
        <f t="shared" si="36"/>
        <v>156.73333333333332</v>
      </c>
      <c r="S124" s="2">
        <v>171.7</v>
      </c>
      <c r="T124" s="10">
        <f t="shared" si="37"/>
        <v>174.46666666666667</v>
      </c>
      <c r="U124" s="2">
        <v>108.7</v>
      </c>
      <c r="V124" s="10">
        <f t="shared" si="38"/>
        <v>109.96666666666668</v>
      </c>
      <c r="W124" s="2">
        <v>135.30000000000001</v>
      </c>
      <c r="X124" s="10">
        <f t="shared" si="39"/>
        <v>136.36666666666667</v>
      </c>
      <c r="Y124" s="2">
        <v>124.2</v>
      </c>
      <c r="Z124" s="10">
        <f t="shared" si="40"/>
        <v>124.53333333333335</v>
      </c>
      <c r="AA124" s="2">
        <v>137.4</v>
      </c>
      <c r="AB124" s="10">
        <f t="shared" si="41"/>
        <v>138.1</v>
      </c>
      <c r="AC124" s="2">
        <v>134</v>
      </c>
      <c r="AD124" s="10">
        <f t="shared" si="42"/>
        <v>136.4</v>
      </c>
      <c r="AE124" s="2">
        <v>137.69999999999999</v>
      </c>
      <c r="AF124" s="10">
        <f t="shared" si="43"/>
        <v>138.56666666666666</v>
      </c>
      <c r="AG124" s="2">
        <v>132.19999999999999</v>
      </c>
      <c r="AH124" s="10">
        <f t="shared" si="44"/>
        <v>132.86666666666667</v>
      </c>
      <c r="AI124" s="2">
        <v>126.8</v>
      </c>
      <c r="AJ124" s="10">
        <f t="shared" si="45"/>
        <v>127.2</v>
      </c>
      <c r="AK124" s="2">
        <v>131.4</v>
      </c>
      <c r="AL124" s="10">
        <f t="shared" si="46"/>
        <v>132.03333333333333</v>
      </c>
      <c r="AM124" s="2" t="s">
        <v>84</v>
      </c>
      <c r="AN124" s="2">
        <f t="shared" si="47"/>
        <v>126</v>
      </c>
      <c r="AO124" s="2">
        <f t="shared" si="48"/>
        <v>126</v>
      </c>
      <c r="AP124" s="2">
        <v>126</v>
      </c>
      <c r="AQ124" s="2">
        <v>122.7</v>
      </c>
      <c r="AR124" s="10">
        <f t="shared" si="49"/>
        <v>123.13333333333333</v>
      </c>
      <c r="AS124" s="2">
        <v>126</v>
      </c>
      <c r="AT124" s="10">
        <f t="shared" si="50"/>
        <v>126.43333333333334</v>
      </c>
      <c r="AU124" s="2">
        <v>123.7</v>
      </c>
      <c r="AV124" s="10">
        <f t="shared" si="51"/>
        <v>124.10000000000001</v>
      </c>
      <c r="AW124" s="2">
        <v>112.8</v>
      </c>
      <c r="AX124" s="10">
        <f t="shared" si="52"/>
        <v>113.63333333333333</v>
      </c>
      <c r="AY124" s="2">
        <v>121.5</v>
      </c>
      <c r="AZ124" s="10">
        <f t="shared" si="53"/>
        <v>121.86666666666667</v>
      </c>
      <c r="BA124" s="2">
        <v>128.5</v>
      </c>
      <c r="BB124" s="10">
        <f t="shared" si="54"/>
        <v>129.66666666666666</v>
      </c>
      <c r="BC124" s="2">
        <v>119.2</v>
      </c>
      <c r="BD124" s="10">
        <f t="shared" si="55"/>
        <v>119.7</v>
      </c>
      <c r="BE124" s="2">
        <v>120.7</v>
      </c>
      <c r="BF124" s="10">
        <f t="shared" si="56"/>
        <v>121.36666666666667</v>
      </c>
      <c r="BG124" s="2">
        <v>128.6</v>
      </c>
      <c r="BH124" s="11">
        <f t="shared" si="57"/>
        <v>129.93333333333331</v>
      </c>
    </row>
    <row r="125" spans="1:60" x14ac:dyDescent="0.3">
      <c r="A125" s="2" t="s">
        <v>30</v>
      </c>
      <c r="B125" s="2">
        <v>2016</v>
      </c>
      <c r="C125" s="2" t="s">
        <v>42</v>
      </c>
      <c r="D125" s="2" t="str">
        <f t="shared" si="29"/>
        <v>2016-June</v>
      </c>
      <c r="E125" s="2">
        <v>128.6</v>
      </c>
      <c r="F125" s="10">
        <f t="shared" si="30"/>
        <v>129.33333333333334</v>
      </c>
      <c r="G125" s="2">
        <v>138.6</v>
      </c>
      <c r="H125" s="10">
        <f t="shared" si="31"/>
        <v>138.96666666666667</v>
      </c>
      <c r="I125" s="2">
        <v>126.6</v>
      </c>
      <c r="J125" s="10">
        <f t="shared" si="32"/>
        <v>128.83333333333334</v>
      </c>
      <c r="K125" s="2">
        <v>133.6</v>
      </c>
      <c r="L125" s="10">
        <f t="shared" si="33"/>
        <v>134.46666666666667</v>
      </c>
      <c r="M125" s="2">
        <v>118.6</v>
      </c>
      <c r="N125" s="10">
        <f t="shared" si="34"/>
        <v>119.33333333333333</v>
      </c>
      <c r="O125" s="2">
        <v>137.4</v>
      </c>
      <c r="P125" s="10">
        <f t="shared" si="35"/>
        <v>138.69999999999999</v>
      </c>
      <c r="Q125" s="2">
        <v>152.5</v>
      </c>
      <c r="R125" s="10">
        <f t="shared" si="36"/>
        <v>155.86666666666667</v>
      </c>
      <c r="S125" s="2">
        <v>169.2</v>
      </c>
      <c r="T125" s="10">
        <f t="shared" si="37"/>
        <v>171.06666666666669</v>
      </c>
      <c r="U125" s="2">
        <v>108.8</v>
      </c>
      <c r="V125" s="10">
        <f t="shared" si="38"/>
        <v>110.39999999999999</v>
      </c>
      <c r="W125" s="2">
        <v>133.1</v>
      </c>
      <c r="X125" s="10">
        <f t="shared" si="39"/>
        <v>134.1</v>
      </c>
      <c r="Y125" s="2">
        <v>126.4</v>
      </c>
      <c r="Z125" s="10">
        <f t="shared" si="40"/>
        <v>127.26666666666665</v>
      </c>
      <c r="AA125" s="2">
        <v>139.19999999999999</v>
      </c>
      <c r="AB125" s="10">
        <f t="shared" si="41"/>
        <v>139.93333333333334</v>
      </c>
      <c r="AC125" s="2">
        <v>136</v>
      </c>
      <c r="AD125" s="10">
        <f t="shared" si="42"/>
        <v>137.20000000000002</v>
      </c>
      <c r="AE125" s="2">
        <v>137.19999999999999</v>
      </c>
      <c r="AF125" s="10">
        <f t="shared" si="43"/>
        <v>138.03333333333333</v>
      </c>
      <c r="AG125" s="2">
        <v>136.30000000000001</v>
      </c>
      <c r="AH125" s="10">
        <f t="shared" si="44"/>
        <v>137.1</v>
      </c>
      <c r="AI125" s="2">
        <v>131.6</v>
      </c>
      <c r="AJ125" s="10">
        <f t="shared" si="45"/>
        <v>132.26666666666665</v>
      </c>
      <c r="AK125" s="2">
        <v>135.6</v>
      </c>
      <c r="AL125" s="10">
        <f t="shared" si="46"/>
        <v>136.4</v>
      </c>
      <c r="AM125" s="2" t="s">
        <v>32</v>
      </c>
      <c r="AN125" s="2" t="e">
        <f t="shared" si="47"/>
        <v>#VALUE!</v>
      </c>
      <c r="AO125" s="2">
        <f t="shared" si="48"/>
        <v>125.5</v>
      </c>
      <c r="AP125" s="2">
        <v>125.5</v>
      </c>
      <c r="AQ125" s="2">
        <v>128</v>
      </c>
      <c r="AR125" s="10">
        <f t="shared" si="49"/>
        <v>128.43333333333331</v>
      </c>
      <c r="AS125" s="2">
        <v>129.30000000000001</v>
      </c>
      <c r="AT125" s="10">
        <f t="shared" si="50"/>
        <v>129.96666666666667</v>
      </c>
      <c r="AU125" s="2">
        <v>126.2</v>
      </c>
      <c r="AV125" s="10">
        <f t="shared" si="51"/>
        <v>126.63333333333333</v>
      </c>
      <c r="AW125" s="2">
        <v>116.3</v>
      </c>
      <c r="AX125" s="10">
        <f t="shared" si="52"/>
        <v>116.23333333333333</v>
      </c>
      <c r="AY125" s="2">
        <v>124.1</v>
      </c>
      <c r="AZ125" s="10">
        <f t="shared" si="53"/>
        <v>124.93333333333334</v>
      </c>
      <c r="BA125" s="2">
        <v>130.19999999999999</v>
      </c>
      <c r="BB125" s="10">
        <f t="shared" si="54"/>
        <v>130.96666666666667</v>
      </c>
      <c r="BC125" s="2">
        <v>119.9</v>
      </c>
      <c r="BD125" s="10">
        <f t="shared" si="55"/>
        <v>120.93333333333334</v>
      </c>
      <c r="BE125" s="2">
        <v>123.3</v>
      </c>
      <c r="BF125" s="10">
        <f t="shared" si="56"/>
        <v>123.76666666666667</v>
      </c>
      <c r="BG125" s="2">
        <v>131.9</v>
      </c>
      <c r="BH125" s="11">
        <f t="shared" si="57"/>
        <v>132.79999999999998</v>
      </c>
    </row>
    <row r="126" spans="1:60" x14ac:dyDescent="0.3">
      <c r="A126" s="2" t="s">
        <v>33</v>
      </c>
      <c r="B126" s="2">
        <v>2016</v>
      </c>
      <c r="C126" s="2" t="s">
        <v>42</v>
      </c>
      <c r="D126" s="2" t="str">
        <f t="shared" si="29"/>
        <v>2016-June</v>
      </c>
      <c r="E126" s="2">
        <v>125.9</v>
      </c>
      <c r="F126" s="10">
        <f t="shared" si="30"/>
        <v>126.76666666666665</v>
      </c>
      <c r="G126" s="2">
        <v>143.9</v>
      </c>
      <c r="H126" s="10">
        <f t="shared" si="31"/>
        <v>142.80000000000001</v>
      </c>
      <c r="I126" s="2">
        <v>130.9</v>
      </c>
      <c r="J126" s="10">
        <f t="shared" si="32"/>
        <v>133.73333333333332</v>
      </c>
      <c r="K126" s="2">
        <v>131</v>
      </c>
      <c r="L126" s="10">
        <f t="shared" si="33"/>
        <v>131.66666666666666</v>
      </c>
      <c r="M126" s="2">
        <v>110.2</v>
      </c>
      <c r="N126" s="10">
        <f t="shared" si="34"/>
        <v>111</v>
      </c>
      <c r="O126" s="2">
        <v>135.5</v>
      </c>
      <c r="P126" s="10">
        <f t="shared" si="35"/>
        <v>136.1</v>
      </c>
      <c r="Q126" s="2">
        <v>173.7</v>
      </c>
      <c r="R126" s="10">
        <f t="shared" si="36"/>
        <v>172.23333333333335</v>
      </c>
      <c r="S126" s="2">
        <v>184.4</v>
      </c>
      <c r="T126" s="10">
        <f t="shared" si="37"/>
        <v>185.03333333333333</v>
      </c>
      <c r="U126" s="2">
        <v>112</v>
      </c>
      <c r="V126" s="10">
        <f t="shared" si="38"/>
        <v>113.3</v>
      </c>
      <c r="W126" s="2">
        <v>142.80000000000001</v>
      </c>
      <c r="X126" s="10">
        <f t="shared" si="39"/>
        <v>143.76666666666668</v>
      </c>
      <c r="Y126" s="2">
        <v>121.6</v>
      </c>
      <c r="Z126" s="10">
        <f t="shared" si="40"/>
        <v>121.73333333333335</v>
      </c>
      <c r="AA126" s="2">
        <v>136.9</v>
      </c>
      <c r="AB126" s="10">
        <f t="shared" si="41"/>
        <v>137.5</v>
      </c>
      <c r="AC126" s="2">
        <v>138.19999999999999</v>
      </c>
      <c r="AD126" s="10">
        <f t="shared" si="42"/>
        <v>138.53333333333333</v>
      </c>
      <c r="AE126" s="2">
        <v>142.69999999999999</v>
      </c>
      <c r="AF126" s="10">
        <f t="shared" si="43"/>
        <v>143.06666666666669</v>
      </c>
      <c r="AG126" s="2">
        <v>127.6</v>
      </c>
      <c r="AH126" s="10">
        <f t="shared" si="44"/>
        <v>127.93333333333334</v>
      </c>
      <c r="AI126" s="2">
        <v>121.1</v>
      </c>
      <c r="AJ126" s="10">
        <f t="shared" si="45"/>
        <v>121.2</v>
      </c>
      <c r="AK126" s="2">
        <v>126.6</v>
      </c>
      <c r="AL126" s="10">
        <f t="shared" si="46"/>
        <v>126.93333333333334</v>
      </c>
      <c r="AM126" s="2" t="s">
        <v>85</v>
      </c>
      <c r="AN126" s="2">
        <f t="shared" si="47"/>
        <v>125.5</v>
      </c>
      <c r="AO126" s="2">
        <f t="shared" si="48"/>
        <v>125.5</v>
      </c>
      <c r="AP126" s="2">
        <v>125.5</v>
      </c>
      <c r="AQ126" s="2">
        <v>115.5</v>
      </c>
      <c r="AR126" s="10">
        <f t="shared" si="49"/>
        <v>115.23333333333333</v>
      </c>
      <c r="AS126" s="2">
        <v>123.2</v>
      </c>
      <c r="AT126" s="10">
        <f t="shared" si="50"/>
        <v>123.53333333333335</v>
      </c>
      <c r="AU126" s="2">
        <v>120.6</v>
      </c>
      <c r="AV126" s="10">
        <f t="shared" si="51"/>
        <v>120.89999999999999</v>
      </c>
      <c r="AW126" s="2">
        <v>112.3</v>
      </c>
      <c r="AX126" s="10">
        <f t="shared" si="52"/>
        <v>111.46666666666665</v>
      </c>
      <c r="AY126" s="2">
        <v>119.9</v>
      </c>
      <c r="AZ126" s="10">
        <f t="shared" si="53"/>
        <v>120.26666666666665</v>
      </c>
      <c r="BA126" s="2">
        <v>129.30000000000001</v>
      </c>
      <c r="BB126" s="10">
        <f t="shared" si="54"/>
        <v>130.53333333333333</v>
      </c>
      <c r="BC126" s="2">
        <v>118.8</v>
      </c>
      <c r="BD126" s="10">
        <f t="shared" si="55"/>
        <v>119.90000000000002</v>
      </c>
      <c r="BE126" s="2">
        <v>119.6</v>
      </c>
      <c r="BF126" s="10">
        <f t="shared" si="56"/>
        <v>119.8</v>
      </c>
      <c r="BG126" s="2">
        <v>128.1</v>
      </c>
      <c r="BH126" s="11">
        <f t="shared" si="57"/>
        <v>128.5</v>
      </c>
    </row>
    <row r="127" spans="1:60" x14ac:dyDescent="0.3">
      <c r="A127" s="2" t="s">
        <v>35</v>
      </c>
      <c r="B127" s="2">
        <v>2016</v>
      </c>
      <c r="C127" s="2" t="s">
        <v>42</v>
      </c>
      <c r="D127" s="2" t="str">
        <f t="shared" si="29"/>
        <v>2016-June</v>
      </c>
      <c r="E127" s="2">
        <v>127.7</v>
      </c>
      <c r="F127" s="10">
        <f t="shared" si="30"/>
        <v>128.5</v>
      </c>
      <c r="G127" s="2">
        <v>140.5</v>
      </c>
      <c r="H127" s="10">
        <f t="shared" si="31"/>
        <v>140.33333333333334</v>
      </c>
      <c r="I127" s="2">
        <v>128.30000000000001</v>
      </c>
      <c r="J127" s="10">
        <f t="shared" si="32"/>
        <v>130.73333333333335</v>
      </c>
      <c r="K127" s="2">
        <v>132.6</v>
      </c>
      <c r="L127" s="10">
        <f t="shared" si="33"/>
        <v>133.4</v>
      </c>
      <c r="M127" s="2">
        <v>115.5</v>
      </c>
      <c r="N127" s="10">
        <f t="shared" si="34"/>
        <v>116.26666666666667</v>
      </c>
      <c r="O127" s="2">
        <v>136.5</v>
      </c>
      <c r="P127" s="10">
        <f t="shared" si="35"/>
        <v>137.46666666666667</v>
      </c>
      <c r="Q127" s="2">
        <v>159.69999999999999</v>
      </c>
      <c r="R127" s="10">
        <f t="shared" si="36"/>
        <v>161.4</v>
      </c>
      <c r="S127" s="2">
        <v>174.3</v>
      </c>
      <c r="T127" s="10">
        <f t="shared" si="37"/>
        <v>175.76666666666668</v>
      </c>
      <c r="U127" s="2">
        <v>109.9</v>
      </c>
      <c r="V127" s="10">
        <f t="shared" si="38"/>
        <v>111.36666666666667</v>
      </c>
      <c r="W127" s="2">
        <v>136.30000000000001</v>
      </c>
      <c r="X127" s="10">
        <f t="shared" si="39"/>
        <v>137.29999999999998</v>
      </c>
      <c r="Y127" s="2">
        <v>124.4</v>
      </c>
      <c r="Z127" s="10">
        <f t="shared" si="40"/>
        <v>124.96666666666665</v>
      </c>
      <c r="AA127" s="2">
        <v>138.1</v>
      </c>
      <c r="AB127" s="10">
        <f t="shared" si="41"/>
        <v>138.79999999999998</v>
      </c>
      <c r="AC127" s="2">
        <v>136.80000000000001</v>
      </c>
      <c r="AD127" s="10">
        <f t="shared" si="42"/>
        <v>137.70000000000002</v>
      </c>
      <c r="AE127" s="2">
        <v>138.69999999999999</v>
      </c>
      <c r="AF127" s="10">
        <f t="shared" si="43"/>
        <v>139.4</v>
      </c>
      <c r="AG127" s="2">
        <v>132.9</v>
      </c>
      <c r="AH127" s="10">
        <f t="shared" si="44"/>
        <v>133.5</v>
      </c>
      <c r="AI127" s="2">
        <v>127.2</v>
      </c>
      <c r="AJ127" s="10">
        <f t="shared" si="45"/>
        <v>127.66666666666667</v>
      </c>
      <c r="AK127" s="2">
        <v>132</v>
      </c>
      <c r="AL127" s="10">
        <f t="shared" si="46"/>
        <v>132.63333333333333</v>
      </c>
      <c r="AM127" s="2" t="s">
        <v>85</v>
      </c>
      <c r="AN127" s="2">
        <f t="shared" si="47"/>
        <v>125.5</v>
      </c>
      <c r="AO127" s="2">
        <f t="shared" si="48"/>
        <v>125.5</v>
      </c>
      <c r="AP127" s="2">
        <v>125.5</v>
      </c>
      <c r="AQ127" s="2">
        <v>123.3</v>
      </c>
      <c r="AR127" s="10">
        <f t="shared" si="49"/>
        <v>123.43333333333332</v>
      </c>
      <c r="AS127" s="2">
        <v>126.4</v>
      </c>
      <c r="AT127" s="10">
        <f t="shared" si="50"/>
        <v>126.90000000000002</v>
      </c>
      <c r="AU127" s="2">
        <v>124.1</v>
      </c>
      <c r="AV127" s="10">
        <f t="shared" si="51"/>
        <v>124.46666666666665</v>
      </c>
      <c r="AW127" s="2">
        <v>114.2</v>
      </c>
      <c r="AX127" s="10">
        <f t="shared" si="52"/>
        <v>113.73333333333335</v>
      </c>
      <c r="AY127" s="2">
        <v>121.7</v>
      </c>
      <c r="AZ127" s="10">
        <f t="shared" si="53"/>
        <v>122.26666666666667</v>
      </c>
      <c r="BA127" s="2">
        <v>129.69999999999999</v>
      </c>
      <c r="BB127" s="10">
        <f t="shared" si="54"/>
        <v>130.73333333333332</v>
      </c>
      <c r="BC127" s="2">
        <v>119.4</v>
      </c>
      <c r="BD127" s="10">
        <f t="shared" si="55"/>
        <v>120.46666666666665</v>
      </c>
      <c r="BE127" s="2">
        <v>121.5</v>
      </c>
      <c r="BF127" s="10">
        <f t="shared" si="56"/>
        <v>121.83333333333333</v>
      </c>
      <c r="BG127" s="2">
        <v>130.1</v>
      </c>
      <c r="BH127" s="11">
        <f t="shared" si="57"/>
        <v>130.76666666666665</v>
      </c>
    </row>
    <row r="128" spans="1:60" x14ac:dyDescent="0.3">
      <c r="A128" s="2" t="s">
        <v>30</v>
      </c>
      <c r="B128" s="2">
        <v>2016</v>
      </c>
      <c r="C128" s="2" t="s">
        <v>44</v>
      </c>
      <c r="D128" s="2" t="str">
        <f t="shared" si="29"/>
        <v>2016-July</v>
      </c>
      <c r="E128" s="2">
        <v>129.30000000000001</v>
      </c>
      <c r="F128" s="10">
        <f t="shared" si="30"/>
        <v>130.06666666666666</v>
      </c>
      <c r="G128" s="2">
        <v>139.5</v>
      </c>
      <c r="H128" s="10">
        <f t="shared" si="31"/>
        <v>138.83333333333334</v>
      </c>
      <c r="I128" s="2">
        <v>129.6</v>
      </c>
      <c r="J128" s="10">
        <f t="shared" si="32"/>
        <v>130.13333333333333</v>
      </c>
      <c r="K128" s="2">
        <v>134.5</v>
      </c>
      <c r="L128" s="10">
        <f t="shared" si="33"/>
        <v>135.1</v>
      </c>
      <c r="M128" s="2">
        <v>119.5</v>
      </c>
      <c r="N128" s="10">
        <f t="shared" si="34"/>
        <v>119.86666666666667</v>
      </c>
      <c r="O128" s="2">
        <v>138.5</v>
      </c>
      <c r="P128" s="10">
        <f t="shared" si="35"/>
        <v>139.29999999999998</v>
      </c>
      <c r="Q128" s="2">
        <v>158.19999999999999</v>
      </c>
      <c r="R128" s="10">
        <f t="shared" si="36"/>
        <v>154.86666666666667</v>
      </c>
      <c r="S128" s="2">
        <v>171.8</v>
      </c>
      <c r="T128" s="10">
        <f t="shared" si="37"/>
        <v>171.46666666666667</v>
      </c>
      <c r="U128" s="2">
        <v>110.3</v>
      </c>
      <c r="V128" s="10">
        <f t="shared" si="38"/>
        <v>111.83333333333333</v>
      </c>
      <c r="W128" s="2">
        <v>134.30000000000001</v>
      </c>
      <c r="X128" s="10">
        <f t="shared" si="39"/>
        <v>135.00000000000003</v>
      </c>
      <c r="Y128" s="2">
        <v>127.3</v>
      </c>
      <c r="Z128" s="10">
        <f t="shared" si="40"/>
        <v>128.06666666666666</v>
      </c>
      <c r="AA128" s="2">
        <v>139.9</v>
      </c>
      <c r="AB128" s="10">
        <f t="shared" si="41"/>
        <v>140.70000000000002</v>
      </c>
      <c r="AC128" s="2">
        <v>137.6</v>
      </c>
      <c r="AD128" s="10">
        <f t="shared" si="42"/>
        <v>137.6</v>
      </c>
      <c r="AE128" s="2">
        <v>138</v>
      </c>
      <c r="AF128" s="10">
        <f t="shared" si="43"/>
        <v>138.93333333333331</v>
      </c>
      <c r="AG128" s="2">
        <v>137.19999999999999</v>
      </c>
      <c r="AH128" s="10">
        <f t="shared" si="44"/>
        <v>137.83333333333334</v>
      </c>
      <c r="AI128" s="2">
        <v>132.19999999999999</v>
      </c>
      <c r="AJ128" s="10">
        <f t="shared" si="45"/>
        <v>132.9</v>
      </c>
      <c r="AK128" s="2">
        <v>136.5</v>
      </c>
      <c r="AL128" s="10">
        <f t="shared" si="46"/>
        <v>137.13333333333335</v>
      </c>
      <c r="AM128" s="2" t="s">
        <v>32</v>
      </c>
      <c r="AN128" s="2" t="e">
        <f t="shared" si="47"/>
        <v>#VALUE!</v>
      </c>
      <c r="AO128" s="2">
        <f t="shared" si="48"/>
        <v>126.4</v>
      </c>
      <c r="AP128" s="2">
        <v>126.4</v>
      </c>
      <c r="AQ128" s="2">
        <v>128.19999999999999</v>
      </c>
      <c r="AR128" s="10">
        <f t="shared" si="49"/>
        <v>128.99999999999997</v>
      </c>
      <c r="AS128" s="2">
        <v>130</v>
      </c>
      <c r="AT128" s="10">
        <f t="shared" si="50"/>
        <v>130.56666666666669</v>
      </c>
      <c r="AU128" s="2">
        <v>126.7</v>
      </c>
      <c r="AV128" s="10">
        <f t="shared" si="51"/>
        <v>127.16666666666667</v>
      </c>
      <c r="AW128" s="2">
        <v>116.4</v>
      </c>
      <c r="AX128" s="10">
        <f t="shared" si="52"/>
        <v>116.46666666666665</v>
      </c>
      <c r="AY128" s="2">
        <v>125.2</v>
      </c>
      <c r="AZ128" s="10">
        <f t="shared" si="53"/>
        <v>125.46666666666665</v>
      </c>
      <c r="BA128" s="2">
        <v>130.80000000000001</v>
      </c>
      <c r="BB128" s="10">
        <f t="shared" si="54"/>
        <v>131.63333333333335</v>
      </c>
      <c r="BC128" s="2">
        <v>120.9</v>
      </c>
      <c r="BD128" s="10">
        <f t="shared" si="55"/>
        <v>121.89999999999999</v>
      </c>
      <c r="BE128" s="2">
        <v>123.8</v>
      </c>
      <c r="BF128" s="10">
        <f t="shared" si="56"/>
        <v>124.3</v>
      </c>
      <c r="BG128" s="2">
        <v>133</v>
      </c>
      <c r="BH128" s="11">
        <f t="shared" si="57"/>
        <v>133.29999999999998</v>
      </c>
    </row>
    <row r="129" spans="1:60" x14ac:dyDescent="0.3">
      <c r="A129" s="2" t="s">
        <v>33</v>
      </c>
      <c r="B129" s="2">
        <v>2016</v>
      </c>
      <c r="C129" s="2" t="s">
        <v>44</v>
      </c>
      <c r="D129" s="2" t="str">
        <f t="shared" si="29"/>
        <v>2016-July</v>
      </c>
      <c r="E129" s="2">
        <v>126.8</v>
      </c>
      <c r="F129" s="10">
        <f t="shared" si="30"/>
        <v>127.5</v>
      </c>
      <c r="G129" s="2">
        <v>144.19999999999999</v>
      </c>
      <c r="H129" s="10">
        <f t="shared" si="31"/>
        <v>140.73333333333332</v>
      </c>
      <c r="I129" s="2">
        <v>136.6</v>
      </c>
      <c r="J129" s="10">
        <f t="shared" si="32"/>
        <v>133.63333333333333</v>
      </c>
      <c r="K129" s="2">
        <v>131.80000000000001</v>
      </c>
      <c r="L129" s="10">
        <f t="shared" si="33"/>
        <v>132.20000000000002</v>
      </c>
      <c r="M129" s="2">
        <v>111</v>
      </c>
      <c r="N129" s="10">
        <f t="shared" si="34"/>
        <v>111.56666666666668</v>
      </c>
      <c r="O129" s="2">
        <v>137</v>
      </c>
      <c r="P129" s="10">
        <f t="shared" si="35"/>
        <v>135.1</v>
      </c>
      <c r="Q129" s="2">
        <v>179.5</v>
      </c>
      <c r="R129" s="10">
        <f t="shared" si="36"/>
        <v>165.29999999999998</v>
      </c>
      <c r="S129" s="2">
        <v>188.4</v>
      </c>
      <c r="T129" s="10">
        <f t="shared" si="37"/>
        <v>181.43333333333337</v>
      </c>
      <c r="U129" s="2">
        <v>113.3</v>
      </c>
      <c r="V129" s="10">
        <f t="shared" si="38"/>
        <v>114.33333333333333</v>
      </c>
      <c r="W129" s="2">
        <v>143.9</v>
      </c>
      <c r="X129" s="10">
        <f t="shared" si="39"/>
        <v>144.43333333333334</v>
      </c>
      <c r="Y129" s="2">
        <v>121.7</v>
      </c>
      <c r="Z129" s="10">
        <f t="shared" si="40"/>
        <v>121.90000000000002</v>
      </c>
      <c r="AA129" s="2">
        <v>137.5</v>
      </c>
      <c r="AB129" s="10">
        <f t="shared" si="41"/>
        <v>138.13333333333335</v>
      </c>
      <c r="AC129" s="2">
        <v>139.80000000000001</v>
      </c>
      <c r="AD129" s="10">
        <f t="shared" si="42"/>
        <v>137.69999999999999</v>
      </c>
      <c r="AE129" s="2">
        <v>142.9</v>
      </c>
      <c r="AF129" s="10">
        <f t="shared" si="43"/>
        <v>143.46666666666667</v>
      </c>
      <c r="AG129" s="2">
        <v>127.9</v>
      </c>
      <c r="AH129" s="10">
        <f t="shared" si="44"/>
        <v>128.30000000000001</v>
      </c>
      <c r="AI129" s="2">
        <v>121.1</v>
      </c>
      <c r="AJ129" s="10">
        <f t="shared" si="45"/>
        <v>121.36666666666667</v>
      </c>
      <c r="AK129" s="2">
        <v>126.9</v>
      </c>
      <c r="AL129" s="10">
        <f t="shared" si="46"/>
        <v>127.3</v>
      </c>
      <c r="AM129" s="2" t="s">
        <v>86</v>
      </c>
      <c r="AN129" s="2">
        <f t="shared" si="47"/>
        <v>126.4</v>
      </c>
      <c r="AO129" s="2">
        <f t="shared" si="48"/>
        <v>126.4</v>
      </c>
      <c r="AP129" s="2">
        <v>126.4</v>
      </c>
      <c r="AQ129" s="2">
        <v>115.5</v>
      </c>
      <c r="AR129" s="10">
        <f t="shared" si="49"/>
        <v>115</v>
      </c>
      <c r="AS129" s="2">
        <v>123.5</v>
      </c>
      <c r="AT129" s="10">
        <f t="shared" si="50"/>
        <v>123.89999999999999</v>
      </c>
      <c r="AU129" s="2">
        <v>120.9</v>
      </c>
      <c r="AV129" s="10">
        <f t="shared" si="51"/>
        <v>121.16666666666667</v>
      </c>
      <c r="AW129" s="2">
        <v>111.7</v>
      </c>
      <c r="AX129" s="10">
        <f t="shared" si="52"/>
        <v>111.30000000000001</v>
      </c>
      <c r="AY129" s="2">
        <v>120.3</v>
      </c>
      <c r="AZ129" s="10">
        <f t="shared" si="53"/>
        <v>120.56666666666666</v>
      </c>
      <c r="BA129" s="2">
        <v>130.80000000000001</v>
      </c>
      <c r="BB129" s="10">
        <f t="shared" si="54"/>
        <v>131.29999999999998</v>
      </c>
      <c r="BC129" s="2">
        <v>120</v>
      </c>
      <c r="BD129" s="10">
        <f t="shared" si="55"/>
        <v>120.7</v>
      </c>
      <c r="BE129" s="2">
        <v>119.9</v>
      </c>
      <c r="BF129" s="10">
        <f t="shared" si="56"/>
        <v>120.10000000000001</v>
      </c>
      <c r="BG129" s="2">
        <v>129</v>
      </c>
      <c r="BH129" s="11">
        <f t="shared" si="57"/>
        <v>128.46666666666667</v>
      </c>
    </row>
    <row r="130" spans="1:60" x14ac:dyDescent="0.3">
      <c r="A130" s="2" t="s">
        <v>35</v>
      </c>
      <c r="B130" s="2">
        <v>2016</v>
      </c>
      <c r="C130" s="2" t="s">
        <v>44</v>
      </c>
      <c r="D130" s="2" t="str">
        <f t="shared" si="29"/>
        <v>2016-July</v>
      </c>
      <c r="E130" s="2">
        <v>128.5</v>
      </c>
      <c r="F130" s="10">
        <f t="shared" si="30"/>
        <v>129.23333333333335</v>
      </c>
      <c r="G130" s="2">
        <v>141.19999999999999</v>
      </c>
      <c r="H130" s="10">
        <f t="shared" si="31"/>
        <v>139.5</v>
      </c>
      <c r="I130" s="2">
        <v>132.30000000000001</v>
      </c>
      <c r="J130" s="10">
        <f t="shared" si="32"/>
        <v>131.46666666666667</v>
      </c>
      <c r="K130" s="2">
        <v>133.5</v>
      </c>
      <c r="L130" s="10">
        <f t="shared" si="33"/>
        <v>134</v>
      </c>
      <c r="M130" s="2">
        <v>116.4</v>
      </c>
      <c r="N130" s="10">
        <f t="shared" si="34"/>
        <v>116.83333333333333</v>
      </c>
      <c r="O130" s="2">
        <v>137.80000000000001</v>
      </c>
      <c r="P130" s="10">
        <f t="shared" si="35"/>
        <v>137.33333333333334</v>
      </c>
      <c r="Q130" s="2">
        <v>165.4</v>
      </c>
      <c r="R130" s="10">
        <f t="shared" si="36"/>
        <v>158.4</v>
      </c>
      <c r="S130" s="2">
        <v>177.4</v>
      </c>
      <c r="T130" s="10">
        <f t="shared" si="37"/>
        <v>174.83333333333334</v>
      </c>
      <c r="U130" s="2">
        <v>111.3</v>
      </c>
      <c r="V130" s="10">
        <f t="shared" si="38"/>
        <v>112.66666666666667</v>
      </c>
      <c r="W130" s="2">
        <v>137.5</v>
      </c>
      <c r="X130" s="10">
        <f t="shared" si="39"/>
        <v>138.13333333333335</v>
      </c>
      <c r="Y130" s="2">
        <v>125</v>
      </c>
      <c r="Z130" s="10">
        <f t="shared" si="40"/>
        <v>125.5</v>
      </c>
      <c r="AA130" s="2">
        <v>138.80000000000001</v>
      </c>
      <c r="AB130" s="10">
        <f t="shared" si="41"/>
        <v>139.5</v>
      </c>
      <c r="AC130" s="2">
        <v>138.4</v>
      </c>
      <c r="AD130" s="10">
        <f t="shared" si="42"/>
        <v>137.63333333333333</v>
      </c>
      <c r="AE130" s="2">
        <v>139.30000000000001</v>
      </c>
      <c r="AF130" s="10">
        <f t="shared" si="43"/>
        <v>140.16666666666666</v>
      </c>
      <c r="AG130" s="2">
        <v>133.5</v>
      </c>
      <c r="AH130" s="10">
        <f t="shared" si="44"/>
        <v>134.06666666666669</v>
      </c>
      <c r="AI130" s="2">
        <v>127.6</v>
      </c>
      <c r="AJ130" s="10">
        <f t="shared" si="45"/>
        <v>128.13333333333333</v>
      </c>
      <c r="AK130" s="2">
        <v>132.69999999999999</v>
      </c>
      <c r="AL130" s="10">
        <f t="shared" si="46"/>
        <v>133.23333333333332</v>
      </c>
      <c r="AM130" s="2" t="s">
        <v>86</v>
      </c>
      <c r="AN130" s="2">
        <f t="shared" si="47"/>
        <v>126.4</v>
      </c>
      <c r="AO130" s="2">
        <f t="shared" si="48"/>
        <v>126.4</v>
      </c>
      <c r="AP130" s="2">
        <v>126.4</v>
      </c>
      <c r="AQ130" s="2">
        <v>123.4</v>
      </c>
      <c r="AR130" s="10">
        <f t="shared" si="49"/>
        <v>123.7</v>
      </c>
      <c r="AS130" s="2">
        <v>126.9</v>
      </c>
      <c r="AT130" s="10">
        <f t="shared" si="50"/>
        <v>127.40000000000002</v>
      </c>
      <c r="AU130" s="2">
        <v>124.5</v>
      </c>
      <c r="AV130" s="10">
        <f t="shared" si="51"/>
        <v>124.90000000000002</v>
      </c>
      <c r="AW130" s="2">
        <v>113.9</v>
      </c>
      <c r="AX130" s="10">
        <f t="shared" si="52"/>
        <v>113.76666666666667</v>
      </c>
      <c r="AY130" s="2">
        <v>122.4</v>
      </c>
      <c r="AZ130" s="10">
        <f t="shared" si="53"/>
        <v>122.66666666666667</v>
      </c>
      <c r="BA130" s="2">
        <v>130.80000000000001</v>
      </c>
      <c r="BB130" s="10">
        <f t="shared" si="54"/>
        <v>131.43333333333334</v>
      </c>
      <c r="BC130" s="2">
        <v>120.5</v>
      </c>
      <c r="BD130" s="10">
        <f t="shared" si="55"/>
        <v>121.36666666666667</v>
      </c>
      <c r="BE130" s="2">
        <v>121.9</v>
      </c>
      <c r="BF130" s="10">
        <f t="shared" si="56"/>
        <v>122.26666666666667</v>
      </c>
      <c r="BG130" s="2">
        <v>131.1</v>
      </c>
      <c r="BH130" s="11">
        <f t="shared" si="57"/>
        <v>131.03333333333333</v>
      </c>
    </row>
    <row r="131" spans="1:60" x14ac:dyDescent="0.3">
      <c r="A131" s="2" t="s">
        <v>30</v>
      </c>
      <c r="B131" s="2">
        <v>2016</v>
      </c>
      <c r="C131" s="2" t="s">
        <v>46</v>
      </c>
      <c r="D131" s="2" t="str">
        <f t="shared" ref="D131:D194" si="58">_xlfn.CONCAT(B131,"-",C131)</f>
        <v>2016-August</v>
      </c>
      <c r="E131" s="2">
        <v>130.1</v>
      </c>
      <c r="F131" s="10">
        <f t="shared" ref="F131:F194" si="59">AVERAGE(E131,E134,E137)</f>
        <v>130.73333333333332</v>
      </c>
      <c r="G131" s="2">
        <v>138.80000000000001</v>
      </c>
      <c r="H131" s="10">
        <f t="shared" ref="H131:H194" si="60">AVERAGE(G131,G134,G137)</f>
        <v>138.20000000000002</v>
      </c>
      <c r="I131" s="2">
        <v>130.30000000000001</v>
      </c>
      <c r="J131" s="10">
        <f t="shared" ref="J131:J194" si="61">AVERAGE(I131,I134,I137)</f>
        <v>130.29999999999998</v>
      </c>
      <c r="K131" s="2">
        <v>135.30000000000001</v>
      </c>
      <c r="L131" s="10">
        <f t="shared" ref="L131:L194" si="62">AVERAGE(K131,K134,K137)</f>
        <v>135.6</v>
      </c>
      <c r="M131" s="2">
        <v>119.9</v>
      </c>
      <c r="N131" s="10">
        <f t="shared" ref="N131:N194" si="63">AVERAGE(M131,M134,M137)</f>
        <v>120.30000000000001</v>
      </c>
      <c r="O131" s="2">
        <v>140.19999999999999</v>
      </c>
      <c r="P131" s="10">
        <f t="shared" ref="P131:P194" si="64">AVERAGE(O131,O134,O137)</f>
        <v>139.26666666666665</v>
      </c>
      <c r="Q131" s="2">
        <v>156.9</v>
      </c>
      <c r="R131" s="10">
        <f t="shared" ref="R131:R194" si="65">AVERAGE(Q131,Q134,Q137)</f>
        <v>151.86666666666665</v>
      </c>
      <c r="S131" s="2">
        <v>172.2</v>
      </c>
      <c r="T131" s="10">
        <f t="shared" ref="T131:T194" si="66">AVERAGE(S131,S134,S137)</f>
        <v>170.93333333333331</v>
      </c>
      <c r="U131" s="2">
        <v>112.1</v>
      </c>
      <c r="V131" s="10">
        <f t="shared" ref="V131:V194" si="67">AVERAGE(U131,U134,U137)</f>
        <v>112.86666666666667</v>
      </c>
      <c r="W131" s="2">
        <v>134.9</v>
      </c>
      <c r="X131" s="10">
        <f t="shared" ref="X131:X194" si="68">AVERAGE(W131,W134,W137)</f>
        <v>135.66666666666669</v>
      </c>
      <c r="Y131" s="2">
        <v>128.1</v>
      </c>
      <c r="Z131" s="10">
        <f t="shared" ref="Z131:Z194" si="69">AVERAGE(Y131,Y134,Y137)</f>
        <v>128.53333333333333</v>
      </c>
      <c r="AA131" s="2">
        <v>140.69999999999999</v>
      </c>
      <c r="AB131" s="10">
        <f t="shared" ref="AB131:AB194" si="70">AVERAGE(AA131,AA134,AA137)</f>
        <v>141.53333333333333</v>
      </c>
      <c r="AC131" s="2">
        <v>138</v>
      </c>
      <c r="AD131" s="10">
        <f t="shared" ref="AD131:AD194" si="71">AVERAGE(AC131,AC134,AC137)</f>
        <v>137.53333333333333</v>
      </c>
      <c r="AE131" s="2">
        <v>138.9</v>
      </c>
      <c r="AF131" s="10">
        <f t="shared" ref="AF131:AF194" si="72">AVERAGE(AE131,AE134,AE137)</f>
        <v>139.9</v>
      </c>
      <c r="AG131" s="2">
        <v>137.80000000000001</v>
      </c>
      <c r="AH131" s="10">
        <f t="shared" ref="AH131:AH194" si="73">AVERAGE(AG131,AG134,AG137)</f>
        <v>138.63333333333333</v>
      </c>
      <c r="AI131" s="2">
        <v>133</v>
      </c>
      <c r="AJ131" s="10">
        <f t="shared" ref="AJ131:AJ194" si="74">AVERAGE(AI131,AI134,AI137)</f>
        <v>133.6</v>
      </c>
      <c r="AK131" s="2">
        <v>137.1</v>
      </c>
      <c r="AL131" s="10">
        <f t="shared" ref="AL131:AL194" si="75">AVERAGE(AK131,AK134,AK137)</f>
        <v>137.9</v>
      </c>
      <c r="AM131" s="2" t="s">
        <v>32</v>
      </c>
      <c r="AN131" s="2" t="e">
        <f t="shared" ref="AN131:AN194" si="76">_xlfn.NUMBERVALUE(AM:AM)</f>
        <v>#VALUE!</v>
      </c>
      <c r="AO131" s="2">
        <f t="shared" ref="AO131:AO194" si="77">VALUE(IF(AM131="NA",AVERAGE(AN132:AN133),AM131))</f>
        <v>127.3</v>
      </c>
      <c r="AP131" s="2">
        <v>127.3</v>
      </c>
      <c r="AQ131" s="2">
        <v>129.1</v>
      </c>
      <c r="AR131" s="10">
        <f t="shared" ref="AR131:AR194" si="78">AVERAGE(AQ131,AQ134,AQ137)</f>
        <v>129.53333333333333</v>
      </c>
      <c r="AS131" s="2">
        <v>130.6</v>
      </c>
      <c r="AT131" s="10">
        <f t="shared" ref="AT131:AT194" si="79">AVERAGE(AS131,AS134,AS137)</f>
        <v>131.16666666666666</v>
      </c>
      <c r="AU131" s="2">
        <v>127</v>
      </c>
      <c r="AV131" s="10">
        <f t="shared" ref="AV131:AV194" si="80">AVERAGE(AU131,AU134,AU137)</f>
        <v>127.83333333333333</v>
      </c>
      <c r="AW131" s="2">
        <v>116</v>
      </c>
      <c r="AX131" s="10">
        <f t="shared" ref="AX131:AX194" si="81">AVERAGE(AW131,AW134,AW137)</f>
        <v>116.93333333333334</v>
      </c>
      <c r="AY131" s="2">
        <v>125.5</v>
      </c>
      <c r="AZ131" s="10">
        <f t="shared" ref="AZ131:AZ194" si="82">AVERAGE(AY131,AY134,AY137)</f>
        <v>125.89999999999999</v>
      </c>
      <c r="BA131" s="2">
        <v>131.9</v>
      </c>
      <c r="BB131" s="10">
        <f t="shared" ref="BB131:BB194" si="83">AVERAGE(BA131,BA134,BA137)</f>
        <v>132.36666666666667</v>
      </c>
      <c r="BC131" s="2">
        <v>122</v>
      </c>
      <c r="BD131" s="10">
        <f t="shared" ref="BD131:BD194" si="84">AVERAGE(BC131,BC134,BC137)</f>
        <v>122.60000000000001</v>
      </c>
      <c r="BE131" s="2">
        <v>124.2</v>
      </c>
      <c r="BF131" s="10">
        <f t="shared" ref="BF131:BF194" si="85">AVERAGE(BE131,BE134,BE137)</f>
        <v>124.93333333333334</v>
      </c>
      <c r="BG131" s="2">
        <v>133.5</v>
      </c>
      <c r="BH131" s="11">
        <f t="shared" ref="BH131:BH194" si="86">AVERAGE(BG131,BG134,BG137)</f>
        <v>133.56666666666666</v>
      </c>
    </row>
    <row r="132" spans="1:60" x14ac:dyDescent="0.3">
      <c r="A132" s="2" t="s">
        <v>33</v>
      </c>
      <c r="B132" s="2">
        <v>2016</v>
      </c>
      <c r="C132" s="2" t="s">
        <v>46</v>
      </c>
      <c r="D132" s="2" t="str">
        <f t="shared" si="58"/>
        <v>2016-August</v>
      </c>
      <c r="E132" s="2">
        <v>127.6</v>
      </c>
      <c r="F132" s="10">
        <f t="shared" si="59"/>
        <v>128.13333333333333</v>
      </c>
      <c r="G132" s="2">
        <v>140.30000000000001</v>
      </c>
      <c r="H132" s="10">
        <f t="shared" si="60"/>
        <v>138.79999999999998</v>
      </c>
      <c r="I132" s="2">
        <v>133.69999999999999</v>
      </c>
      <c r="J132" s="10">
        <f t="shared" si="61"/>
        <v>131.53333333333333</v>
      </c>
      <c r="K132" s="2">
        <v>132.19999999999999</v>
      </c>
      <c r="L132" s="10">
        <f t="shared" si="62"/>
        <v>132.49999999999997</v>
      </c>
      <c r="M132" s="2">
        <v>111.8</v>
      </c>
      <c r="N132" s="10">
        <f t="shared" si="63"/>
        <v>112.06666666666666</v>
      </c>
      <c r="O132" s="2">
        <v>135.80000000000001</v>
      </c>
      <c r="P132" s="10">
        <f t="shared" si="64"/>
        <v>132.9</v>
      </c>
      <c r="Q132" s="2">
        <v>163.5</v>
      </c>
      <c r="R132" s="10">
        <f t="shared" si="65"/>
        <v>157.16666666666666</v>
      </c>
      <c r="S132" s="2">
        <v>182.3</v>
      </c>
      <c r="T132" s="10">
        <f t="shared" si="66"/>
        <v>177.19999999999996</v>
      </c>
      <c r="U132" s="2">
        <v>114.6</v>
      </c>
      <c r="V132" s="10">
        <f t="shared" si="67"/>
        <v>115.03333333333335</v>
      </c>
      <c r="W132" s="2">
        <v>144.6</v>
      </c>
      <c r="X132" s="10">
        <f t="shared" si="68"/>
        <v>144.9</v>
      </c>
      <c r="Y132" s="2">
        <v>121.9</v>
      </c>
      <c r="Z132" s="10">
        <f t="shared" si="69"/>
        <v>122.16666666666667</v>
      </c>
      <c r="AA132" s="2">
        <v>138.1</v>
      </c>
      <c r="AB132" s="10">
        <f t="shared" si="70"/>
        <v>138.83333333333334</v>
      </c>
      <c r="AC132" s="2">
        <v>137.6</v>
      </c>
      <c r="AD132" s="10">
        <f t="shared" si="71"/>
        <v>136.53333333333333</v>
      </c>
      <c r="AE132" s="2">
        <v>143.6</v>
      </c>
      <c r="AF132" s="10">
        <f t="shared" si="72"/>
        <v>143.93333333333334</v>
      </c>
      <c r="AG132" s="2">
        <v>128.30000000000001</v>
      </c>
      <c r="AH132" s="10">
        <f t="shared" si="73"/>
        <v>128.70000000000002</v>
      </c>
      <c r="AI132" s="2">
        <v>121.4</v>
      </c>
      <c r="AJ132" s="10">
        <f t="shared" si="74"/>
        <v>121.63333333333333</v>
      </c>
      <c r="AK132" s="2">
        <v>127.3</v>
      </c>
      <c r="AL132" s="10">
        <f t="shared" si="75"/>
        <v>127.66666666666667</v>
      </c>
      <c r="AM132" s="2" t="s">
        <v>87</v>
      </c>
      <c r="AN132" s="2">
        <f t="shared" si="76"/>
        <v>127.3</v>
      </c>
      <c r="AO132" s="2">
        <f t="shared" si="77"/>
        <v>127.3</v>
      </c>
      <c r="AP132" s="2">
        <v>127.3</v>
      </c>
      <c r="AQ132" s="2">
        <v>114.7</v>
      </c>
      <c r="AR132" s="10">
        <f t="shared" si="78"/>
        <v>114.89999999999999</v>
      </c>
      <c r="AS132" s="2">
        <v>123.9</v>
      </c>
      <c r="AT132" s="10">
        <f t="shared" si="79"/>
        <v>124.23333333333333</v>
      </c>
      <c r="AU132" s="2">
        <v>121.2</v>
      </c>
      <c r="AV132" s="10">
        <f t="shared" si="80"/>
        <v>121.46666666666668</v>
      </c>
      <c r="AW132" s="2">
        <v>110.4</v>
      </c>
      <c r="AX132" s="10">
        <f t="shared" si="81"/>
        <v>111.66666666666667</v>
      </c>
      <c r="AY132" s="2">
        <v>120.6</v>
      </c>
      <c r="AZ132" s="10">
        <f t="shared" si="82"/>
        <v>120.86666666666666</v>
      </c>
      <c r="BA132" s="2">
        <v>131.5</v>
      </c>
      <c r="BB132" s="10">
        <f t="shared" si="83"/>
        <v>131.66666666666666</v>
      </c>
      <c r="BC132" s="2">
        <v>120.9</v>
      </c>
      <c r="BD132" s="10">
        <f t="shared" si="84"/>
        <v>120.96666666666668</v>
      </c>
      <c r="BE132" s="2">
        <v>119.9</v>
      </c>
      <c r="BF132" s="10">
        <f t="shared" si="85"/>
        <v>120.43333333333334</v>
      </c>
      <c r="BG132" s="2">
        <v>128.4</v>
      </c>
      <c r="BH132" s="11">
        <f t="shared" si="86"/>
        <v>128.33333333333334</v>
      </c>
    </row>
    <row r="133" spans="1:60" x14ac:dyDescent="0.3">
      <c r="A133" s="2" t="s">
        <v>35</v>
      </c>
      <c r="B133" s="2">
        <v>2016</v>
      </c>
      <c r="C133" s="2" t="s">
        <v>46</v>
      </c>
      <c r="D133" s="2" t="str">
        <f t="shared" si="58"/>
        <v>2016-August</v>
      </c>
      <c r="E133" s="2">
        <v>129.30000000000001</v>
      </c>
      <c r="F133" s="10">
        <f t="shared" si="59"/>
        <v>129.9</v>
      </c>
      <c r="G133" s="2">
        <v>139.30000000000001</v>
      </c>
      <c r="H133" s="10">
        <f t="shared" si="60"/>
        <v>138.4</v>
      </c>
      <c r="I133" s="2">
        <v>131.6</v>
      </c>
      <c r="J133" s="10">
        <f t="shared" si="61"/>
        <v>130.76666666666668</v>
      </c>
      <c r="K133" s="2">
        <v>134.1</v>
      </c>
      <c r="L133" s="10">
        <f t="shared" si="62"/>
        <v>134.43333333333334</v>
      </c>
      <c r="M133" s="2">
        <v>116.9</v>
      </c>
      <c r="N133" s="10">
        <f t="shared" si="63"/>
        <v>117.30000000000001</v>
      </c>
      <c r="O133" s="2">
        <v>138.1</v>
      </c>
      <c r="P133" s="10">
        <f t="shared" si="64"/>
        <v>136.29999999999998</v>
      </c>
      <c r="Q133" s="2">
        <v>159.1</v>
      </c>
      <c r="R133" s="10">
        <f t="shared" si="65"/>
        <v>153.66666666666666</v>
      </c>
      <c r="S133" s="2">
        <v>175.6</v>
      </c>
      <c r="T133" s="10">
        <f t="shared" si="66"/>
        <v>173.06666666666669</v>
      </c>
      <c r="U133" s="2">
        <v>112.9</v>
      </c>
      <c r="V133" s="10">
        <f t="shared" si="67"/>
        <v>113.59999999999998</v>
      </c>
      <c r="W133" s="2">
        <v>138.1</v>
      </c>
      <c r="X133" s="10">
        <f t="shared" si="68"/>
        <v>138.73333333333332</v>
      </c>
      <c r="Y133" s="2">
        <v>125.5</v>
      </c>
      <c r="Z133" s="10">
        <f t="shared" si="69"/>
        <v>125.86666666666667</v>
      </c>
      <c r="AA133" s="2">
        <v>139.5</v>
      </c>
      <c r="AB133" s="10">
        <f t="shared" si="70"/>
        <v>140.26666666666665</v>
      </c>
      <c r="AC133" s="2">
        <v>137.9</v>
      </c>
      <c r="AD133" s="10">
        <f t="shared" si="71"/>
        <v>137.16666666666666</v>
      </c>
      <c r="AE133" s="2">
        <v>140.19999999999999</v>
      </c>
      <c r="AF133" s="10">
        <f t="shared" si="72"/>
        <v>141</v>
      </c>
      <c r="AG133" s="2">
        <v>134.1</v>
      </c>
      <c r="AH133" s="10">
        <f t="shared" si="73"/>
        <v>134.73333333333332</v>
      </c>
      <c r="AI133" s="2">
        <v>128.19999999999999</v>
      </c>
      <c r="AJ133" s="10">
        <f t="shared" si="74"/>
        <v>128.63333333333333</v>
      </c>
      <c r="AK133" s="2">
        <v>133.19999999999999</v>
      </c>
      <c r="AL133" s="10">
        <f t="shared" si="75"/>
        <v>133.83333333333334</v>
      </c>
      <c r="AM133" s="2" t="s">
        <v>87</v>
      </c>
      <c r="AN133" s="2">
        <f t="shared" si="76"/>
        <v>127.3</v>
      </c>
      <c r="AO133" s="2">
        <f t="shared" si="77"/>
        <v>127.3</v>
      </c>
      <c r="AP133" s="2">
        <v>127.3</v>
      </c>
      <c r="AQ133" s="2">
        <v>123.6</v>
      </c>
      <c r="AR133" s="10">
        <f t="shared" si="78"/>
        <v>124</v>
      </c>
      <c r="AS133" s="2">
        <v>127.4</v>
      </c>
      <c r="AT133" s="10">
        <f t="shared" si="79"/>
        <v>127.90000000000002</v>
      </c>
      <c r="AU133" s="2">
        <v>124.8</v>
      </c>
      <c r="AV133" s="10">
        <f t="shared" si="80"/>
        <v>125.43333333333332</v>
      </c>
      <c r="AW133" s="2">
        <v>113.1</v>
      </c>
      <c r="AX133" s="10">
        <f t="shared" si="81"/>
        <v>114.19999999999999</v>
      </c>
      <c r="AY133" s="2">
        <v>122.7</v>
      </c>
      <c r="AZ133" s="10">
        <f t="shared" si="82"/>
        <v>123.03333333333335</v>
      </c>
      <c r="BA133" s="2">
        <v>131.69999999999999</v>
      </c>
      <c r="BB133" s="10">
        <f t="shared" si="83"/>
        <v>131.96666666666667</v>
      </c>
      <c r="BC133" s="2">
        <v>121.5</v>
      </c>
      <c r="BD133" s="10">
        <f t="shared" si="84"/>
        <v>121.89999999999999</v>
      </c>
      <c r="BE133" s="2">
        <v>122.1</v>
      </c>
      <c r="BF133" s="10">
        <f t="shared" si="85"/>
        <v>122.76666666666665</v>
      </c>
      <c r="BG133" s="2">
        <v>131.1</v>
      </c>
      <c r="BH133" s="11">
        <f t="shared" si="86"/>
        <v>131.13333333333333</v>
      </c>
    </row>
    <row r="134" spans="1:60" x14ac:dyDescent="0.3">
      <c r="A134" s="2" t="s">
        <v>30</v>
      </c>
      <c r="B134" s="2">
        <v>2016</v>
      </c>
      <c r="C134" s="2" t="s">
        <v>48</v>
      </c>
      <c r="D134" s="2" t="str">
        <f t="shared" si="58"/>
        <v>2016-September</v>
      </c>
      <c r="E134" s="2">
        <v>130.80000000000001</v>
      </c>
      <c r="F134" s="10">
        <f t="shared" si="59"/>
        <v>131.36666666666667</v>
      </c>
      <c r="G134" s="2">
        <v>138.19999999999999</v>
      </c>
      <c r="H134" s="10">
        <f t="shared" si="60"/>
        <v>137.73333333333332</v>
      </c>
      <c r="I134" s="2">
        <v>130.5</v>
      </c>
      <c r="J134" s="10">
        <f t="shared" si="61"/>
        <v>130.4</v>
      </c>
      <c r="K134" s="2">
        <v>135.5</v>
      </c>
      <c r="L134" s="10">
        <f t="shared" si="62"/>
        <v>135.9</v>
      </c>
      <c r="M134" s="2">
        <v>120.2</v>
      </c>
      <c r="N134" s="10">
        <f t="shared" si="63"/>
        <v>120.7</v>
      </c>
      <c r="O134" s="2">
        <v>139.19999999999999</v>
      </c>
      <c r="P134" s="10">
        <f t="shared" si="64"/>
        <v>138.16666666666666</v>
      </c>
      <c r="Q134" s="2">
        <v>149.5</v>
      </c>
      <c r="R134" s="10">
        <f t="shared" si="65"/>
        <v>146.83333333333334</v>
      </c>
      <c r="S134" s="2">
        <v>170.4</v>
      </c>
      <c r="T134" s="10">
        <f t="shared" si="66"/>
        <v>170.20000000000002</v>
      </c>
      <c r="U134" s="2">
        <v>113.1</v>
      </c>
      <c r="V134" s="10">
        <f t="shared" si="67"/>
        <v>113.3</v>
      </c>
      <c r="W134" s="2">
        <v>135.80000000000001</v>
      </c>
      <c r="X134" s="10">
        <f t="shared" si="68"/>
        <v>136.30000000000001</v>
      </c>
      <c r="Y134" s="2">
        <v>128.80000000000001</v>
      </c>
      <c r="Z134" s="10">
        <f t="shared" si="69"/>
        <v>128.73333333333332</v>
      </c>
      <c r="AA134" s="2">
        <v>141.5</v>
      </c>
      <c r="AB134" s="10">
        <f t="shared" si="70"/>
        <v>142.33333333333334</v>
      </c>
      <c r="AC134" s="2">
        <v>137.19999999999999</v>
      </c>
      <c r="AD134" s="10">
        <f t="shared" si="71"/>
        <v>137.06666666666669</v>
      </c>
      <c r="AE134" s="2">
        <v>139.9</v>
      </c>
      <c r="AF134" s="10">
        <f t="shared" si="72"/>
        <v>140.66666666666666</v>
      </c>
      <c r="AG134" s="2">
        <v>138.5</v>
      </c>
      <c r="AH134" s="10">
        <f t="shared" si="73"/>
        <v>139.33333333333334</v>
      </c>
      <c r="AI134" s="2">
        <v>133.5</v>
      </c>
      <c r="AJ134" s="10">
        <f t="shared" si="74"/>
        <v>134.1</v>
      </c>
      <c r="AK134" s="2">
        <v>137.80000000000001</v>
      </c>
      <c r="AL134" s="10">
        <f t="shared" si="75"/>
        <v>138.6</v>
      </c>
      <c r="AM134" s="2" t="s">
        <v>32</v>
      </c>
      <c r="AN134" s="2" t="e">
        <f t="shared" si="76"/>
        <v>#VALUE!</v>
      </c>
      <c r="AO134" s="2">
        <f t="shared" si="77"/>
        <v>127.9</v>
      </c>
      <c r="AP134" s="2">
        <v>127.9</v>
      </c>
      <c r="AQ134" s="2">
        <v>129.69999999999999</v>
      </c>
      <c r="AR134" s="10">
        <f t="shared" si="78"/>
        <v>129.93333333333334</v>
      </c>
      <c r="AS134" s="2">
        <v>131.1</v>
      </c>
      <c r="AT134" s="10">
        <f t="shared" si="79"/>
        <v>131.66666666666666</v>
      </c>
      <c r="AU134" s="2">
        <v>127.8</v>
      </c>
      <c r="AV134" s="10">
        <f t="shared" si="80"/>
        <v>128.53333333333333</v>
      </c>
      <c r="AW134" s="2">
        <v>117</v>
      </c>
      <c r="AX134" s="10">
        <f t="shared" si="81"/>
        <v>117.66666666666667</v>
      </c>
      <c r="AY134" s="2">
        <v>125.7</v>
      </c>
      <c r="AZ134" s="10">
        <f t="shared" si="82"/>
        <v>126.36666666666667</v>
      </c>
      <c r="BA134" s="2">
        <v>132.19999999999999</v>
      </c>
      <c r="BB134" s="10">
        <f t="shared" si="83"/>
        <v>132.96666666666667</v>
      </c>
      <c r="BC134" s="2">
        <v>122.8</v>
      </c>
      <c r="BD134" s="10">
        <f t="shared" si="84"/>
        <v>123.10000000000001</v>
      </c>
      <c r="BE134" s="2">
        <v>124.9</v>
      </c>
      <c r="BF134" s="10">
        <f t="shared" si="85"/>
        <v>125.56666666666668</v>
      </c>
      <c r="BG134" s="2">
        <v>133.4</v>
      </c>
      <c r="BH134" s="11">
        <f t="shared" si="86"/>
        <v>133.60000000000002</v>
      </c>
    </row>
    <row r="135" spans="1:60" x14ac:dyDescent="0.3">
      <c r="A135" s="2" t="s">
        <v>33</v>
      </c>
      <c r="B135" s="2">
        <v>2016</v>
      </c>
      <c r="C135" s="2" t="s">
        <v>48</v>
      </c>
      <c r="D135" s="2" t="str">
        <f t="shared" si="58"/>
        <v>2016-September</v>
      </c>
      <c r="E135" s="2">
        <v>128.1</v>
      </c>
      <c r="F135" s="10">
        <f t="shared" si="59"/>
        <v>128.99999999999997</v>
      </c>
      <c r="G135" s="2">
        <v>137.69999999999999</v>
      </c>
      <c r="H135" s="10">
        <f t="shared" si="60"/>
        <v>138.20000000000002</v>
      </c>
      <c r="I135" s="2">
        <v>130.6</v>
      </c>
      <c r="J135" s="10">
        <f t="shared" si="61"/>
        <v>131.66666666666666</v>
      </c>
      <c r="K135" s="2">
        <v>132.6</v>
      </c>
      <c r="L135" s="10">
        <f t="shared" si="62"/>
        <v>132.73333333333332</v>
      </c>
      <c r="M135" s="2">
        <v>111.9</v>
      </c>
      <c r="N135" s="10">
        <f t="shared" si="63"/>
        <v>112.33333333333333</v>
      </c>
      <c r="O135" s="2">
        <v>132.5</v>
      </c>
      <c r="P135" s="10">
        <f t="shared" si="64"/>
        <v>131.23333333333332</v>
      </c>
      <c r="Q135" s="2">
        <v>152.9</v>
      </c>
      <c r="R135" s="10">
        <f t="shared" si="65"/>
        <v>150</v>
      </c>
      <c r="S135" s="2">
        <v>173.6</v>
      </c>
      <c r="T135" s="10">
        <f t="shared" si="66"/>
        <v>174.73333333333332</v>
      </c>
      <c r="U135" s="2">
        <v>115.1</v>
      </c>
      <c r="V135" s="10">
        <f t="shared" si="67"/>
        <v>115.36666666666667</v>
      </c>
      <c r="W135" s="2">
        <v>144.80000000000001</v>
      </c>
      <c r="X135" s="10">
        <f t="shared" si="68"/>
        <v>145.16666666666666</v>
      </c>
      <c r="Y135" s="2">
        <v>122.1</v>
      </c>
      <c r="Z135" s="10">
        <f t="shared" si="69"/>
        <v>122.43333333333334</v>
      </c>
      <c r="AA135" s="2">
        <v>138.80000000000001</v>
      </c>
      <c r="AB135" s="10">
        <f t="shared" si="70"/>
        <v>139.56666666666666</v>
      </c>
      <c r="AC135" s="2">
        <v>135.69999999999999</v>
      </c>
      <c r="AD135" s="10">
        <f t="shared" si="71"/>
        <v>135.73333333333332</v>
      </c>
      <c r="AE135" s="2">
        <v>143.9</v>
      </c>
      <c r="AF135" s="10">
        <f t="shared" si="72"/>
        <v>144.16666666666669</v>
      </c>
      <c r="AG135" s="2">
        <v>128.69999999999999</v>
      </c>
      <c r="AH135" s="10">
        <f t="shared" si="73"/>
        <v>129.13333333333333</v>
      </c>
      <c r="AI135" s="2">
        <v>121.6</v>
      </c>
      <c r="AJ135" s="10">
        <f t="shared" si="74"/>
        <v>121.86666666666667</v>
      </c>
      <c r="AK135" s="2">
        <v>127.7</v>
      </c>
      <c r="AL135" s="10">
        <f t="shared" si="75"/>
        <v>128.06666666666666</v>
      </c>
      <c r="AM135" s="2" t="s">
        <v>88</v>
      </c>
      <c r="AN135" s="2">
        <f t="shared" si="76"/>
        <v>127.9</v>
      </c>
      <c r="AO135" s="2">
        <f t="shared" si="77"/>
        <v>127.9</v>
      </c>
      <c r="AP135" s="2">
        <v>127.9</v>
      </c>
      <c r="AQ135" s="2">
        <v>114.8</v>
      </c>
      <c r="AR135" s="10">
        <f t="shared" si="78"/>
        <v>115.39999999999999</v>
      </c>
      <c r="AS135" s="2">
        <v>124.3</v>
      </c>
      <c r="AT135" s="10">
        <f t="shared" si="79"/>
        <v>124.5</v>
      </c>
      <c r="AU135" s="2">
        <v>121.4</v>
      </c>
      <c r="AV135" s="10">
        <f t="shared" si="80"/>
        <v>121.76666666666665</v>
      </c>
      <c r="AW135" s="2">
        <v>111.8</v>
      </c>
      <c r="AX135" s="10">
        <f t="shared" si="81"/>
        <v>112.66666666666667</v>
      </c>
      <c r="AY135" s="2">
        <v>120.8</v>
      </c>
      <c r="AZ135" s="10">
        <f t="shared" si="82"/>
        <v>121.23333333333333</v>
      </c>
      <c r="BA135" s="2">
        <v>131.6</v>
      </c>
      <c r="BB135" s="10">
        <f t="shared" si="83"/>
        <v>131.86666666666667</v>
      </c>
      <c r="BC135" s="2">
        <v>121.2</v>
      </c>
      <c r="BD135" s="10">
        <f t="shared" si="84"/>
        <v>121.10000000000001</v>
      </c>
      <c r="BE135" s="2">
        <v>120.5</v>
      </c>
      <c r="BF135" s="10">
        <f t="shared" si="85"/>
        <v>120.89999999999999</v>
      </c>
      <c r="BG135" s="2">
        <v>128</v>
      </c>
      <c r="BH135" s="11">
        <f t="shared" si="86"/>
        <v>128.36666666666667</v>
      </c>
    </row>
    <row r="136" spans="1:60" x14ac:dyDescent="0.3">
      <c r="A136" s="2" t="s">
        <v>35</v>
      </c>
      <c r="B136" s="2">
        <v>2016</v>
      </c>
      <c r="C136" s="2" t="s">
        <v>48</v>
      </c>
      <c r="D136" s="2" t="str">
        <f t="shared" si="58"/>
        <v>2016-September</v>
      </c>
      <c r="E136" s="2">
        <v>129.9</v>
      </c>
      <c r="F136" s="10">
        <f t="shared" si="59"/>
        <v>130.6</v>
      </c>
      <c r="G136" s="2">
        <v>138</v>
      </c>
      <c r="H136" s="10">
        <f t="shared" si="60"/>
        <v>137.9</v>
      </c>
      <c r="I136" s="2">
        <v>130.5</v>
      </c>
      <c r="J136" s="10">
        <f t="shared" si="61"/>
        <v>130.9</v>
      </c>
      <c r="K136" s="2">
        <v>134.4</v>
      </c>
      <c r="L136" s="10">
        <f t="shared" si="62"/>
        <v>134.73333333333335</v>
      </c>
      <c r="M136" s="2">
        <v>117.2</v>
      </c>
      <c r="N136" s="10">
        <f t="shared" si="63"/>
        <v>117.66666666666667</v>
      </c>
      <c r="O136" s="2">
        <v>136.1</v>
      </c>
      <c r="P136" s="10">
        <f t="shared" si="64"/>
        <v>134.96666666666667</v>
      </c>
      <c r="Q136" s="2">
        <v>150.69999999999999</v>
      </c>
      <c r="R136" s="10">
        <f t="shared" si="65"/>
        <v>147.93333333333331</v>
      </c>
      <c r="S136" s="2">
        <v>171.5</v>
      </c>
      <c r="T136" s="10">
        <f t="shared" si="66"/>
        <v>171.76666666666665</v>
      </c>
      <c r="U136" s="2">
        <v>113.8</v>
      </c>
      <c r="V136" s="10">
        <f t="shared" si="67"/>
        <v>114</v>
      </c>
      <c r="W136" s="2">
        <v>138.80000000000001</v>
      </c>
      <c r="X136" s="10">
        <f t="shared" si="68"/>
        <v>139.26666666666668</v>
      </c>
      <c r="Y136" s="2">
        <v>126</v>
      </c>
      <c r="Z136" s="10">
        <f t="shared" si="69"/>
        <v>126.10000000000001</v>
      </c>
      <c r="AA136" s="2">
        <v>140.19999999999999</v>
      </c>
      <c r="AB136" s="10">
        <f t="shared" si="70"/>
        <v>141.03333333333333</v>
      </c>
      <c r="AC136" s="2">
        <v>136.6</v>
      </c>
      <c r="AD136" s="10">
        <f t="shared" si="71"/>
        <v>136.56666666666669</v>
      </c>
      <c r="AE136" s="2">
        <v>141</v>
      </c>
      <c r="AF136" s="10">
        <f t="shared" si="72"/>
        <v>141.6</v>
      </c>
      <c r="AG136" s="2">
        <v>134.6</v>
      </c>
      <c r="AH136" s="10">
        <f t="shared" si="73"/>
        <v>135.30000000000001</v>
      </c>
      <c r="AI136" s="2">
        <v>128.6</v>
      </c>
      <c r="AJ136" s="10">
        <f t="shared" si="74"/>
        <v>129</v>
      </c>
      <c r="AK136" s="2">
        <v>133.80000000000001</v>
      </c>
      <c r="AL136" s="10">
        <f t="shared" si="75"/>
        <v>134.43333333333334</v>
      </c>
      <c r="AM136" s="2" t="s">
        <v>88</v>
      </c>
      <c r="AN136" s="2">
        <f t="shared" si="76"/>
        <v>127.9</v>
      </c>
      <c r="AO136" s="2">
        <f t="shared" si="77"/>
        <v>127.9</v>
      </c>
      <c r="AP136" s="2">
        <v>127.9</v>
      </c>
      <c r="AQ136" s="2">
        <v>124.1</v>
      </c>
      <c r="AR136" s="10">
        <f t="shared" si="78"/>
        <v>124.46666666666665</v>
      </c>
      <c r="AS136" s="2">
        <v>127.9</v>
      </c>
      <c r="AT136" s="10">
        <f t="shared" si="79"/>
        <v>128.29999999999998</v>
      </c>
      <c r="AU136" s="2">
        <v>125.4</v>
      </c>
      <c r="AV136" s="10">
        <f t="shared" si="80"/>
        <v>125.96666666666665</v>
      </c>
      <c r="AW136" s="2">
        <v>114.3</v>
      </c>
      <c r="AX136" s="10">
        <f t="shared" si="81"/>
        <v>115.06666666666666</v>
      </c>
      <c r="AY136" s="2">
        <v>122.9</v>
      </c>
      <c r="AZ136" s="10">
        <f t="shared" si="82"/>
        <v>123.46666666666665</v>
      </c>
      <c r="BA136" s="2">
        <v>131.80000000000001</v>
      </c>
      <c r="BB136" s="10">
        <f t="shared" si="83"/>
        <v>132.33333333333334</v>
      </c>
      <c r="BC136" s="2">
        <v>122.1</v>
      </c>
      <c r="BD136" s="10">
        <f t="shared" si="84"/>
        <v>122.26666666666665</v>
      </c>
      <c r="BE136" s="2">
        <v>122.8</v>
      </c>
      <c r="BF136" s="10">
        <f t="shared" si="85"/>
        <v>123.33333333333333</v>
      </c>
      <c r="BG136" s="2">
        <v>130.9</v>
      </c>
      <c r="BH136" s="11">
        <f t="shared" si="86"/>
        <v>131.16666666666666</v>
      </c>
    </row>
    <row r="137" spans="1:60" x14ac:dyDescent="0.3">
      <c r="A137" s="2" t="s">
        <v>30</v>
      </c>
      <c r="B137" s="2">
        <v>2016</v>
      </c>
      <c r="C137" s="2" t="s">
        <v>50</v>
      </c>
      <c r="D137" s="2" t="str">
        <f t="shared" si="58"/>
        <v>2016-October</v>
      </c>
      <c r="E137" s="2">
        <v>131.30000000000001</v>
      </c>
      <c r="F137" s="10">
        <f t="shared" si="59"/>
        <v>131.96666666666667</v>
      </c>
      <c r="G137" s="2">
        <v>137.6</v>
      </c>
      <c r="H137" s="10">
        <f t="shared" si="60"/>
        <v>137.43333333333334</v>
      </c>
      <c r="I137" s="2">
        <v>130.1</v>
      </c>
      <c r="J137" s="10">
        <f t="shared" si="61"/>
        <v>130.76666666666665</v>
      </c>
      <c r="K137" s="2">
        <v>136</v>
      </c>
      <c r="L137" s="10">
        <f t="shared" si="62"/>
        <v>136.16666666666666</v>
      </c>
      <c r="M137" s="2">
        <v>120.8</v>
      </c>
      <c r="N137" s="10">
        <f t="shared" si="63"/>
        <v>121.16666666666667</v>
      </c>
      <c r="O137" s="2">
        <v>138.4</v>
      </c>
      <c r="P137" s="10">
        <f t="shared" si="64"/>
        <v>136.96666666666667</v>
      </c>
      <c r="Q137" s="2">
        <v>149.19999999999999</v>
      </c>
      <c r="R137" s="10">
        <f t="shared" si="65"/>
        <v>139.5</v>
      </c>
      <c r="S137" s="2">
        <v>170.2</v>
      </c>
      <c r="T137" s="10">
        <f t="shared" si="66"/>
        <v>169.36666666666667</v>
      </c>
      <c r="U137" s="2">
        <v>113.4</v>
      </c>
      <c r="V137" s="10">
        <f t="shared" si="67"/>
        <v>113.53333333333335</v>
      </c>
      <c r="W137" s="2">
        <v>136.30000000000001</v>
      </c>
      <c r="X137" s="10">
        <f t="shared" si="68"/>
        <v>136.86666666666667</v>
      </c>
      <c r="Y137" s="2">
        <v>128.69999999999999</v>
      </c>
      <c r="Z137" s="10">
        <f t="shared" si="69"/>
        <v>128.83333333333334</v>
      </c>
      <c r="AA137" s="2">
        <v>142.4</v>
      </c>
      <c r="AB137" s="10">
        <f t="shared" si="70"/>
        <v>143.03333333333333</v>
      </c>
      <c r="AC137" s="2">
        <v>137.4</v>
      </c>
      <c r="AD137" s="10">
        <f t="shared" si="71"/>
        <v>136.23333333333332</v>
      </c>
      <c r="AE137" s="2">
        <v>140.9</v>
      </c>
      <c r="AF137" s="10">
        <f t="shared" si="72"/>
        <v>141.5</v>
      </c>
      <c r="AG137" s="2">
        <v>139.6</v>
      </c>
      <c r="AH137" s="10">
        <f t="shared" si="73"/>
        <v>139.96666666666667</v>
      </c>
      <c r="AI137" s="2">
        <v>134.30000000000001</v>
      </c>
      <c r="AJ137" s="10">
        <f t="shared" si="74"/>
        <v>134.66666666666666</v>
      </c>
      <c r="AK137" s="2">
        <v>138.80000000000001</v>
      </c>
      <c r="AL137" s="10">
        <f t="shared" si="75"/>
        <v>139.23333333333332</v>
      </c>
      <c r="AM137" s="2" t="s">
        <v>32</v>
      </c>
      <c r="AN137" s="2" t="e">
        <f t="shared" si="76"/>
        <v>#VALUE!</v>
      </c>
      <c r="AO137" s="2">
        <f t="shared" si="77"/>
        <v>128.69999999999999</v>
      </c>
      <c r="AP137" s="2">
        <v>128.69999999999999</v>
      </c>
      <c r="AQ137" s="2">
        <v>129.80000000000001</v>
      </c>
      <c r="AR137" s="10">
        <f t="shared" si="78"/>
        <v>130.70000000000002</v>
      </c>
      <c r="AS137" s="2">
        <v>131.80000000000001</v>
      </c>
      <c r="AT137" s="10">
        <f t="shared" si="79"/>
        <v>132.26666666666665</v>
      </c>
      <c r="AU137" s="2">
        <v>128.69999999999999</v>
      </c>
      <c r="AV137" s="10">
        <f t="shared" si="80"/>
        <v>129.16666666666666</v>
      </c>
      <c r="AW137" s="2">
        <v>117.8</v>
      </c>
      <c r="AX137" s="10">
        <f t="shared" si="81"/>
        <v>118.2</v>
      </c>
      <c r="AY137" s="2">
        <v>126.5</v>
      </c>
      <c r="AZ137" s="10">
        <f t="shared" si="82"/>
        <v>126.89999999999999</v>
      </c>
      <c r="BA137" s="2">
        <v>133</v>
      </c>
      <c r="BB137" s="10">
        <f t="shared" si="83"/>
        <v>133.63333333333333</v>
      </c>
      <c r="BC137" s="2">
        <v>123</v>
      </c>
      <c r="BD137" s="10">
        <f t="shared" si="84"/>
        <v>122.8</v>
      </c>
      <c r="BE137" s="2">
        <v>125.7</v>
      </c>
      <c r="BF137" s="10">
        <f t="shared" si="85"/>
        <v>126.03333333333335</v>
      </c>
      <c r="BG137" s="2">
        <v>133.80000000000001</v>
      </c>
      <c r="BH137" s="11">
        <f t="shared" si="86"/>
        <v>133.4</v>
      </c>
    </row>
    <row r="138" spans="1:60" x14ac:dyDescent="0.3">
      <c r="A138" s="2" t="s">
        <v>33</v>
      </c>
      <c r="B138" s="2">
        <v>2016</v>
      </c>
      <c r="C138" s="2" t="s">
        <v>50</v>
      </c>
      <c r="D138" s="2" t="str">
        <f t="shared" si="58"/>
        <v>2016-October</v>
      </c>
      <c r="E138" s="2">
        <v>128.69999999999999</v>
      </c>
      <c r="F138" s="10">
        <f t="shared" si="59"/>
        <v>130.16666666666666</v>
      </c>
      <c r="G138" s="2">
        <v>138.4</v>
      </c>
      <c r="H138" s="10">
        <f t="shared" si="60"/>
        <v>138.36666666666665</v>
      </c>
      <c r="I138" s="2">
        <v>130.30000000000001</v>
      </c>
      <c r="J138" s="10">
        <f t="shared" si="61"/>
        <v>133.1</v>
      </c>
      <c r="K138" s="2">
        <v>132.69999999999999</v>
      </c>
      <c r="L138" s="10">
        <f t="shared" si="62"/>
        <v>132.9</v>
      </c>
      <c r="M138" s="2">
        <v>112.5</v>
      </c>
      <c r="N138" s="10">
        <f t="shared" si="63"/>
        <v>112.86666666666667</v>
      </c>
      <c r="O138" s="2">
        <v>130.4</v>
      </c>
      <c r="P138" s="10">
        <f t="shared" si="64"/>
        <v>130.16666666666669</v>
      </c>
      <c r="Q138" s="2">
        <v>155.1</v>
      </c>
      <c r="R138" s="10">
        <f t="shared" si="65"/>
        <v>139.4</v>
      </c>
      <c r="S138" s="2">
        <v>175.7</v>
      </c>
      <c r="T138" s="10">
        <f t="shared" si="66"/>
        <v>173.63333333333335</v>
      </c>
      <c r="U138" s="2">
        <v>115.4</v>
      </c>
      <c r="V138" s="10">
        <f t="shared" si="67"/>
        <v>115.5</v>
      </c>
      <c r="W138" s="2">
        <v>145.30000000000001</v>
      </c>
      <c r="X138" s="10">
        <f t="shared" si="68"/>
        <v>145.4</v>
      </c>
      <c r="Y138" s="2">
        <v>122.5</v>
      </c>
      <c r="Z138" s="10">
        <f t="shared" si="69"/>
        <v>122.76666666666665</v>
      </c>
      <c r="AA138" s="2">
        <v>139.6</v>
      </c>
      <c r="AB138" s="10">
        <f t="shared" si="70"/>
        <v>140.26666666666665</v>
      </c>
      <c r="AC138" s="2">
        <v>136.30000000000001</v>
      </c>
      <c r="AD138" s="10">
        <f t="shared" si="71"/>
        <v>134.76666666666668</v>
      </c>
      <c r="AE138" s="2">
        <v>144.30000000000001</v>
      </c>
      <c r="AF138" s="10">
        <f t="shared" si="72"/>
        <v>144.53333333333333</v>
      </c>
      <c r="AG138" s="2">
        <v>129.1</v>
      </c>
      <c r="AH138" s="10">
        <f t="shared" si="73"/>
        <v>129.56666666666666</v>
      </c>
      <c r="AI138" s="2">
        <v>121.9</v>
      </c>
      <c r="AJ138" s="10">
        <f t="shared" si="74"/>
        <v>122.06666666666666</v>
      </c>
      <c r="AK138" s="2">
        <v>128</v>
      </c>
      <c r="AL138" s="10">
        <f t="shared" si="75"/>
        <v>128.43333333333334</v>
      </c>
      <c r="AM138" s="2" t="s">
        <v>89</v>
      </c>
      <c r="AN138" s="2">
        <f t="shared" si="76"/>
        <v>128.69999999999999</v>
      </c>
      <c r="AO138" s="2">
        <f t="shared" si="77"/>
        <v>128.69999999999999</v>
      </c>
      <c r="AP138" s="2">
        <v>128.69999999999999</v>
      </c>
      <c r="AQ138" s="2">
        <v>115.2</v>
      </c>
      <c r="AR138" s="10">
        <f t="shared" si="78"/>
        <v>116.39999999999999</v>
      </c>
      <c r="AS138" s="2">
        <v>124.5</v>
      </c>
      <c r="AT138" s="10">
        <f t="shared" si="79"/>
        <v>124.73333333333333</v>
      </c>
      <c r="AU138" s="2">
        <v>121.8</v>
      </c>
      <c r="AV138" s="10">
        <f t="shared" si="80"/>
        <v>122.06666666666666</v>
      </c>
      <c r="AW138" s="2">
        <v>112.8</v>
      </c>
      <c r="AX138" s="10">
        <f t="shared" si="81"/>
        <v>113.3</v>
      </c>
      <c r="AY138" s="2">
        <v>121.2</v>
      </c>
      <c r="AZ138" s="10">
        <f t="shared" si="82"/>
        <v>121.56666666666666</v>
      </c>
      <c r="BA138" s="2">
        <v>131.9</v>
      </c>
      <c r="BB138" s="10">
        <f t="shared" si="83"/>
        <v>132.1</v>
      </c>
      <c r="BC138" s="2">
        <v>120.8</v>
      </c>
      <c r="BD138" s="10">
        <f t="shared" si="84"/>
        <v>120.66666666666667</v>
      </c>
      <c r="BE138" s="2">
        <v>120.9</v>
      </c>
      <c r="BF138" s="10">
        <f t="shared" si="85"/>
        <v>121.2</v>
      </c>
      <c r="BG138" s="2">
        <v>128.6</v>
      </c>
      <c r="BH138" s="11">
        <f t="shared" si="86"/>
        <v>128.23333333333335</v>
      </c>
    </row>
    <row r="139" spans="1:60" x14ac:dyDescent="0.3">
      <c r="A139" s="2" t="s">
        <v>35</v>
      </c>
      <c r="B139" s="2">
        <v>2016</v>
      </c>
      <c r="C139" s="2" t="s">
        <v>50</v>
      </c>
      <c r="D139" s="2" t="str">
        <f t="shared" si="58"/>
        <v>2016-October</v>
      </c>
      <c r="E139" s="2">
        <v>130.5</v>
      </c>
      <c r="F139" s="10">
        <f t="shared" si="59"/>
        <v>131.4</v>
      </c>
      <c r="G139" s="2">
        <v>137.9</v>
      </c>
      <c r="H139" s="10">
        <f t="shared" si="60"/>
        <v>137.76666666666668</v>
      </c>
      <c r="I139" s="2">
        <v>130.19999999999999</v>
      </c>
      <c r="J139" s="10">
        <f t="shared" si="61"/>
        <v>131.70000000000002</v>
      </c>
      <c r="K139" s="2">
        <v>134.80000000000001</v>
      </c>
      <c r="L139" s="10">
        <f t="shared" si="62"/>
        <v>134.96666666666667</v>
      </c>
      <c r="M139" s="2">
        <v>117.8</v>
      </c>
      <c r="N139" s="10">
        <f t="shared" si="63"/>
        <v>118.13333333333333</v>
      </c>
      <c r="O139" s="2">
        <v>134.69999999999999</v>
      </c>
      <c r="P139" s="10">
        <f t="shared" si="64"/>
        <v>133.83333333333331</v>
      </c>
      <c r="Q139" s="2">
        <v>151.19999999999999</v>
      </c>
      <c r="R139" s="10">
        <f t="shared" si="65"/>
        <v>139.46666666666667</v>
      </c>
      <c r="S139" s="2">
        <v>172.1</v>
      </c>
      <c r="T139" s="10">
        <f t="shared" si="66"/>
        <v>170.83333333333334</v>
      </c>
      <c r="U139" s="2">
        <v>114.1</v>
      </c>
      <c r="V139" s="10">
        <f t="shared" si="67"/>
        <v>114.2</v>
      </c>
      <c r="W139" s="2">
        <v>139.30000000000001</v>
      </c>
      <c r="X139" s="10">
        <f t="shared" si="68"/>
        <v>139.73333333333332</v>
      </c>
      <c r="Y139" s="2">
        <v>126.1</v>
      </c>
      <c r="Z139" s="10">
        <f t="shared" si="69"/>
        <v>126.3</v>
      </c>
      <c r="AA139" s="2">
        <v>141.1</v>
      </c>
      <c r="AB139" s="10">
        <f t="shared" si="70"/>
        <v>141.73333333333332</v>
      </c>
      <c r="AC139" s="2">
        <v>137</v>
      </c>
      <c r="AD139" s="10">
        <f t="shared" si="71"/>
        <v>135.70000000000002</v>
      </c>
      <c r="AE139" s="2">
        <v>141.80000000000001</v>
      </c>
      <c r="AF139" s="10">
        <f t="shared" si="72"/>
        <v>142.29999999999998</v>
      </c>
      <c r="AG139" s="2">
        <v>135.5</v>
      </c>
      <c r="AH139" s="10">
        <f t="shared" si="73"/>
        <v>135.86666666666667</v>
      </c>
      <c r="AI139" s="2">
        <v>129.1</v>
      </c>
      <c r="AJ139" s="10">
        <f t="shared" si="74"/>
        <v>129.4</v>
      </c>
      <c r="AK139" s="2">
        <v>134.5</v>
      </c>
      <c r="AL139" s="10">
        <f t="shared" si="75"/>
        <v>134.96666666666667</v>
      </c>
      <c r="AM139" s="2" t="s">
        <v>89</v>
      </c>
      <c r="AN139" s="2">
        <f t="shared" si="76"/>
        <v>128.69999999999999</v>
      </c>
      <c r="AO139" s="2">
        <f t="shared" si="77"/>
        <v>128.69999999999999</v>
      </c>
      <c r="AP139" s="2">
        <v>128.69999999999999</v>
      </c>
      <c r="AQ139" s="2">
        <v>124.3</v>
      </c>
      <c r="AR139" s="10">
        <f t="shared" si="78"/>
        <v>125.3</v>
      </c>
      <c r="AS139" s="2">
        <v>128.4</v>
      </c>
      <c r="AT139" s="10">
        <f t="shared" si="79"/>
        <v>128.73333333333332</v>
      </c>
      <c r="AU139" s="2">
        <v>126.1</v>
      </c>
      <c r="AV139" s="10">
        <f t="shared" si="80"/>
        <v>126.46666666666665</v>
      </c>
      <c r="AW139" s="2">
        <v>115.2</v>
      </c>
      <c r="AX139" s="10">
        <f t="shared" si="81"/>
        <v>115.63333333333333</v>
      </c>
      <c r="AY139" s="2">
        <v>123.5</v>
      </c>
      <c r="AZ139" s="10">
        <f t="shared" si="82"/>
        <v>123.89999999999999</v>
      </c>
      <c r="BA139" s="2">
        <v>132.4</v>
      </c>
      <c r="BB139" s="10">
        <f t="shared" si="83"/>
        <v>132.76666666666668</v>
      </c>
      <c r="BC139" s="2">
        <v>122.1</v>
      </c>
      <c r="BD139" s="10">
        <f t="shared" si="84"/>
        <v>121.93333333333332</v>
      </c>
      <c r="BE139" s="2">
        <v>123.4</v>
      </c>
      <c r="BF139" s="10">
        <f t="shared" si="85"/>
        <v>123.7</v>
      </c>
      <c r="BG139" s="2">
        <v>131.4</v>
      </c>
      <c r="BH139" s="11">
        <f t="shared" si="86"/>
        <v>131</v>
      </c>
    </row>
    <row r="140" spans="1:60" x14ac:dyDescent="0.3">
      <c r="A140" s="2" t="s">
        <v>30</v>
      </c>
      <c r="B140" s="2">
        <v>2016</v>
      </c>
      <c r="C140" s="2" t="s">
        <v>53</v>
      </c>
      <c r="D140" s="2" t="str">
        <f t="shared" si="58"/>
        <v>2016-November</v>
      </c>
      <c r="E140" s="2">
        <v>132</v>
      </c>
      <c r="F140" s="10">
        <f t="shared" si="59"/>
        <v>132.56666666666669</v>
      </c>
      <c r="G140" s="2">
        <v>137.4</v>
      </c>
      <c r="H140" s="10">
        <f t="shared" si="60"/>
        <v>137.50000000000003</v>
      </c>
      <c r="I140" s="2">
        <v>130.6</v>
      </c>
      <c r="J140" s="10">
        <f t="shared" si="61"/>
        <v>131.36666666666667</v>
      </c>
      <c r="K140" s="2">
        <v>136.19999999999999</v>
      </c>
      <c r="L140" s="10">
        <f t="shared" si="62"/>
        <v>136.4</v>
      </c>
      <c r="M140" s="2">
        <v>121.1</v>
      </c>
      <c r="N140" s="10">
        <f t="shared" si="63"/>
        <v>121.56666666666666</v>
      </c>
      <c r="O140" s="2">
        <v>136.9</v>
      </c>
      <c r="P140" s="10">
        <f t="shared" si="64"/>
        <v>136.16666666666666</v>
      </c>
      <c r="Q140" s="2">
        <v>141.80000000000001</v>
      </c>
      <c r="R140" s="10">
        <f t="shared" si="65"/>
        <v>129.70000000000002</v>
      </c>
      <c r="S140" s="2">
        <v>170</v>
      </c>
      <c r="T140" s="10">
        <f t="shared" si="66"/>
        <v>166.53333333333333</v>
      </c>
      <c r="U140" s="2">
        <v>113.4</v>
      </c>
      <c r="V140" s="10">
        <f t="shared" si="67"/>
        <v>114</v>
      </c>
      <c r="W140" s="2">
        <v>136.80000000000001</v>
      </c>
      <c r="X140" s="10">
        <f t="shared" si="68"/>
        <v>137.06666666666669</v>
      </c>
      <c r="Y140" s="2">
        <v>128.69999999999999</v>
      </c>
      <c r="Z140" s="10">
        <f t="shared" si="69"/>
        <v>128.93333333333331</v>
      </c>
      <c r="AA140" s="2">
        <v>143.1</v>
      </c>
      <c r="AB140" s="10">
        <f t="shared" si="70"/>
        <v>143.53333333333333</v>
      </c>
      <c r="AC140" s="2">
        <v>136.6</v>
      </c>
      <c r="AD140" s="10">
        <f t="shared" si="71"/>
        <v>134.99999999999997</v>
      </c>
      <c r="AE140" s="2">
        <v>141.19999999999999</v>
      </c>
      <c r="AF140" s="10">
        <f t="shared" si="72"/>
        <v>142.23333333333335</v>
      </c>
      <c r="AG140" s="2">
        <v>139.9</v>
      </c>
      <c r="AH140" s="10">
        <f t="shared" si="73"/>
        <v>140.33333333333334</v>
      </c>
      <c r="AI140" s="2">
        <v>134.5</v>
      </c>
      <c r="AJ140" s="10">
        <f t="shared" si="74"/>
        <v>135.16666666666666</v>
      </c>
      <c r="AK140" s="2">
        <v>139.19999999999999</v>
      </c>
      <c r="AL140" s="10">
        <f t="shared" si="75"/>
        <v>139.63333333333333</v>
      </c>
      <c r="AM140" s="2" t="s">
        <v>32</v>
      </c>
      <c r="AN140" s="2" t="e">
        <f t="shared" si="76"/>
        <v>#VALUE!</v>
      </c>
      <c r="AO140" s="2">
        <f t="shared" si="77"/>
        <v>129.1</v>
      </c>
      <c r="AP140" s="2">
        <v>129.1</v>
      </c>
      <c r="AQ140" s="2">
        <v>130.30000000000001</v>
      </c>
      <c r="AR140" s="10">
        <f t="shared" si="78"/>
        <v>131.46666666666667</v>
      </c>
      <c r="AS140" s="2">
        <v>132.1</v>
      </c>
      <c r="AT140" s="10">
        <f t="shared" si="79"/>
        <v>132.73333333333332</v>
      </c>
      <c r="AU140" s="2">
        <v>129.1</v>
      </c>
      <c r="AV140" s="10">
        <f t="shared" si="80"/>
        <v>129.56666666666663</v>
      </c>
      <c r="AW140" s="2">
        <v>118.2</v>
      </c>
      <c r="AX140" s="10">
        <f t="shared" si="81"/>
        <v>118.63333333333333</v>
      </c>
      <c r="AY140" s="2">
        <v>126.9</v>
      </c>
      <c r="AZ140" s="10">
        <f t="shared" si="82"/>
        <v>127.06666666666666</v>
      </c>
      <c r="BA140" s="2">
        <v>133.69999999999999</v>
      </c>
      <c r="BB140" s="10">
        <f t="shared" si="83"/>
        <v>134.16666666666666</v>
      </c>
      <c r="BC140" s="2">
        <v>123.5</v>
      </c>
      <c r="BD140" s="10">
        <f t="shared" si="84"/>
        <v>122.56666666666666</v>
      </c>
      <c r="BE140" s="2">
        <v>126.1</v>
      </c>
      <c r="BF140" s="10">
        <f t="shared" si="85"/>
        <v>126.33333333333333</v>
      </c>
      <c r="BG140" s="2">
        <v>133.6</v>
      </c>
      <c r="BH140" s="11">
        <f t="shared" si="86"/>
        <v>132.93333333333331</v>
      </c>
    </row>
    <row r="141" spans="1:60" x14ac:dyDescent="0.3">
      <c r="A141" s="2" t="s">
        <v>33</v>
      </c>
      <c r="B141" s="2">
        <v>2016</v>
      </c>
      <c r="C141" s="2" t="s">
        <v>53</v>
      </c>
      <c r="D141" s="2" t="str">
        <f t="shared" si="58"/>
        <v>2016-November</v>
      </c>
      <c r="E141" s="2">
        <v>130.19999999999999</v>
      </c>
      <c r="F141" s="10">
        <f t="shared" si="59"/>
        <v>131.33333333333331</v>
      </c>
      <c r="G141" s="2">
        <v>138.5</v>
      </c>
      <c r="H141" s="10">
        <f t="shared" si="60"/>
        <v>138.53333333333333</v>
      </c>
      <c r="I141" s="2">
        <v>134.1</v>
      </c>
      <c r="J141" s="10">
        <f t="shared" si="61"/>
        <v>133.86666666666667</v>
      </c>
      <c r="K141" s="2">
        <v>132.9</v>
      </c>
      <c r="L141" s="10">
        <f t="shared" si="62"/>
        <v>133.03333333333333</v>
      </c>
      <c r="M141" s="2">
        <v>112.6</v>
      </c>
      <c r="N141" s="10">
        <f t="shared" si="63"/>
        <v>113.36666666666667</v>
      </c>
      <c r="O141" s="2">
        <v>130.80000000000001</v>
      </c>
      <c r="P141" s="10">
        <f t="shared" si="64"/>
        <v>129.9</v>
      </c>
      <c r="Q141" s="2">
        <v>142</v>
      </c>
      <c r="R141" s="10">
        <f t="shared" si="65"/>
        <v>127.26666666666667</v>
      </c>
      <c r="S141" s="2">
        <v>174.9</v>
      </c>
      <c r="T141" s="10">
        <f t="shared" si="66"/>
        <v>166.76666666666668</v>
      </c>
      <c r="U141" s="2">
        <v>115.6</v>
      </c>
      <c r="V141" s="10">
        <f t="shared" si="67"/>
        <v>116.13333333333333</v>
      </c>
      <c r="W141" s="2">
        <v>145.4</v>
      </c>
      <c r="X141" s="10">
        <f t="shared" si="68"/>
        <v>145.26666666666665</v>
      </c>
      <c r="Y141" s="2">
        <v>122.7</v>
      </c>
      <c r="Z141" s="10">
        <f t="shared" si="69"/>
        <v>123</v>
      </c>
      <c r="AA141" s="2">
        <v>140.30000000000001</v>
      </c>
      <c r="AB141" s="10">
        <f t="shared" si="70"/>
        <v>140.93333333333337</v>
      </c>
      <c r="AC141" s="2">
        <v>135.19999999999999</v>
      </c>
      <c r="AD141" s="10">
        <f t="shared" si="71"/>
        <v>133.33333333333334</v>
      </c>
      <c r="AE141" s="2">
        <v>144.30000000000001</v>
      </c>
      <c r="AF141" s="10">
        <f t="shared" si="72"/>
        <v>144.96666666666667</v>
      </c>
      <c r="AG141" s="2">
        <v>129.6</v>
      </c>
      <c r="AH141" s="10">
        <f t="shared" si="73"/>
        <v>129.93333333333334</v>
      </c>
      <c r="AI141" s="2">
        <v>122.1</v>
      </c>
      <c r="AJ141" s="10">
        <f t="shared" si="74"/>
        <v>122.2</v>
      </c>
      <c r="AK141" s="2">
        <v>128.5</v>
      </c>
      <c r="AL141" s="10">
        <f t="shared" si="75"/>
        <v>128.76666666666668</v>
      </c>
      <c r="AM141" s="2" t="s">
        <v>90</v>
      </c>
      <c r="AN141" s="2">
        <f t="shared" si="76"/>
        <v>129.1</v>
      </c>
      <c r="AO141" s="2">
        <f t="shared" si="77"/>
        <v>129.1</v>
      </c>
      <c r="AP141" s="2">
        <v>129.1</v>
      </c>
      <c r="AQ141" s="2">
        <v>116.2</v>
      </c>
      <c r="AR141" s="10">
        <f t="shared" si="78"/>
        <v>117.33333333333333</v>
      </c>
      <c r="AS141" s="2">
        <v>124.7</v>
      </c>
      <c r="AT141" s="10">
        <f t="shared" si="79"/>
        <v>124.93333333333332</v>
      </c>
      <c r="AU141" s="2">
        <v>122.1</v>
      </c>
      <c r="AV141" s="10">
        <f t="shared" si="80"/>
        <v>122.33333333333333</v>
      </c>
      <c r="AW141" s="2">
        <v>113.4</v>
      </c>
      <c r="AX141" s="10">
        <f t="shared" si="81"/>
        <v>114.10000000000001</v>
      </c>
      <c r="AY141" s="2">
        <v>121.7</v>
      </c>
      <c r="AZ141" s="10">
        <f t="shared" si="82"/>
        <v>121.83333333333333</v>
      </c>
      <c r="BA141" s="2">
        <v>132.1</v>
      </c>
      <c r="BB141" s="10">
        <f t="shared" si="83"/>
        <v>132.26666666666665</v>
      </c>
      <c r="BC141" s="2">
        <v>121.3</v>
      </c>
      <c r="BD141" s="10">
        <f t="shared" si="84"/>
        <v>120.7</v>
      </c>
      <c r="BE141" s="2">
        <v>121.3</v>
      </c>
      <c r="BF141" s="10">
        <f t="shared" si="85"/>
        <v>121.59999999999998</v>
      </c>
      <c r="BG141" s="2">
        <v>128.5</v>
      </c>
      <c r="BH141" s="11">
        <f t="shared" si="86"/>
        <v>127.96666666666668</v>
      </c>
    </row>
    <row r="142" spans="1:60" x14ac:dyDescent="0.3">
      <c r="A142" s="2" t="s">
        <v>35</v>
      </c>
      <c r="B142" s="2">
        <v>2016</v>
      </c>
      <c r="C142" s="2" t="s">
        <v>53</v>
      </c>
      <c r="D142" s="2" t="str">
        <f t="shared" si="58"/>
        <v>2016-November</v>
      </c>
      <c r="E142" s="2">
        <v>131.4</v>
      </c>
      <c r="F142" s="10">
        <f t="shared" si="59"/>
        <v>132.16666666666669</v>
      </c>
      <c r="G142" s="2">
        <v>137.80000000000001</v>
      </c>
      <c r="H142" s="10">
        <f t="shared" si="60"/>
        <v>137.86666666666665</v>
      </c>
      <c r="I142" s="2">
        <v>132</v>
      </c>
      <c r="J142" s="10">
        <f t="shared" si="61"/>
        <v>132.36666666666665</v>
      </c>
      <c r="K142" s="2">
        <v>135</v>
      </c>
      <c r="L142" s="10">
        <f t="shared" si="62"/>
        <v>135.16666666666666</v>
      </c>
      <c r="M142" s="2">
        <v>118</v>
      </c>
      <c r="N142" s="10">
        <f t="shared" si="63"/>
        <v>118.56666666666666</v>
      </c>
      <c r="O142" s="2">
        <v>134.1</v>
      </c>
      <c r="P142" s="10">
        <f t="shared" si="64"/>
        <v>133.26666666666665</v>
      </c>
      <c r="Q142" s="2">
        <v>141.9</v>
      </c>
      <c r="R142" s="10">
        <f t="shared" si="65"/>
        <v>128.86666666666667</v>
      </c>
      <c r="S142" s="2">
        <v>171.7</v>
      </c>
      <c r="T142" s="10">
        <f t="shared" si="66"/>
        <v>166.63333333333333</v>
      </c>
      <c r="U142" s="2">
        <v>114.1</v>
      </c>
      <c r="V142" s="10">
        <f t="shared" si="67"/>
        <v>114.7</v>
      </c>
      <c r="W142" s="2">
        <v>139.69999999999999</v>
      </c>
      <c r="X142" s="10">
        <f t="shared" si="68"/>
        <v>139.83333333333334</v>
      </c>
      <c r="Y142" s="2">
        <v>126.2</v>
      </c>
      <c r="Z142" s="10">
        <f t="shared" si="69"/>
        <v>126.46666666666665</v>
      </c>
      <c r="AA142" s="2">
        <v>141.80000000000001</v>
      </c>
      <c r="AB142" s="10">
        <f t="shared" si="70"/>
        <v>142.30000000000001</v>
      </c>
      <c r="AC142" s="2">
        <v>136.1</v>
      </c>
      <c r="AD142" s="10">
        <f t="shared" si="71"/>
        <v>134.4</v>
      </c>
      <c r="AE142" s="2">
        <v>142</v>
      </c>
      <c r="AF142" s="10">
        <f t="shared" si="72"/>
        <v>142.96666666666667</v>
      </c>
      <c r="AG142" s="2">
        <v>135.80000000000001</v>
      </c>
      <c r="AH142" s="10">
        <f t="shared" si="73"/>
        <v>136.23333333333335</v>
      </c>
      <c r="AI142" s="2">
        <v>129.30000000000001</v>
      </c>
      <c r="AJ142" s="10">
        <f t="shared" si="74"/>
        <v>129.76666666666668</v>
      </c>
      <c r="AK142" s="2">
        <v>135</v>
      </c>
      <c r="AL142" s="10">
        <f t="shared" si="75"/>
        <v>135.33333333333334</v>
      </c>
      <c r="AM142" s="2" t="s">
        <v>90</v>
      </c>
      <c r="AN142" s="2">
        <f t="shared" si="76"/>
        <v>129.1</v>
      </c>
      <c r="AO142" s="2">
        <f t="shared" si="77"/>
        <v>129.1</v>
      </c>
      <c r="AP142" s="2">
        <v>129.1</v>
      </c>
      <c r="AQ142" s="2">
        <v>125</v>
      </c>
      <c r="AR142" s="10">
        <f t="shared" si="78"/>
        <v>126.13333333333333</v>
      </c>
      <c r="AS142" s="2">
        <v>128.6</v>
      </c>
      <c r="AT142" s="10">
        <f t="shared" si="79"/>
        <v>129.06666666666663</v>
      </c>
      <c r="AU142" s="2">
        <v>126.4</v>
      </c>
      <c r="AV142" s="10">
        <f t="shared" si="80"/>
        <v>126.8</v>
      </c>
      <c r="AW142" s="2">
        <v>115.7</v>
      </c>
      <c r="AX142" s="10">
        <f t="shared" si="81"/>
        <v>116.23333333333333</v>
      </c>
      <c r="AY142" s="2">
        <v>124</v>
      </c>
      <c r="AZ142" s="10">
        <f t="shared" si="82"/>
        <v>124.13333333333333</v>
      </c>
      <c r="BA142" s="2">
        <v>132.80000000000001</v>
      </c>
      <c r="BB142" s="10">
        <f t="shared" si="83"/>
        <v>133.06666666666666</v>
      </c>
      <c r="BC142" s="2">
        <v>122.6</v>
      </c>
      <c r="BD142" s="10">
        <f t="shared" si="84"/>
        <v>121.8</v>
      </c>
      <c r="BE142" s="2">
        <v>123.8</v>
      </c>
      <c r="BF142" s="10">
        <f t="shared" si="85"/>
        <v>124.03333333333335</v>
      </c>
      <c r="BG142" s="2">
        <v>131.19999999999999</v>
      </c>
      <c r="BH142" s="11">
        <f t="shared" si="86"/>
        <v>130.63333333333335</v>
      </c>
    </row>
    <row r="143" spans="1:60" x14ac:dyDescent="0.3">
      <c r="A143" s="2" t="s">
        <v>30</v>
      </c>
      <c r="B143" s="2">
        <v>2016</v>
      </c>
      <c r="C143" s="2" t="s">
        <v>55</v>
      </c>
      <c r="D143" s="2" t="str">
        <f t="shared" si="58"/>
        <v>2016-December</v>
      </c>
      <c r="E143" s="2">
        <v>132.6</v>
      </c>
      <c r="F143" s="10">
        <f t="shared" si="59"/>
        <v>133</v>
      </c>
      <c r="G143" s="2">
        <v>137.30000000000001</v>
      </c>
      <c r="H143" s="10">
        <f t="shared" si="60"/>
        <v>137.80000000000001</v>
      </c>
      <c r="I143" s="2">
        <v>131.6</v>
      </c>
      <c r="J143" s="10">
        <f t="shared" si="61"/>
        <v>130.93333333333334</v>
      </c>
      <c r="K143" s="2">
        <v>136.30000000000001</v>
      </c>
      <c r="L143" s="10">
        <f t="shared" si="62"/>
        <v>136.73333333333332</v>
      </c>
      <c r="M143" s="2">
        <v>121.6</v>
      </c>
      <c r="N143" s="10">
        <f t="shared" si="63"/>
        <v>121.89999999999999</v>
      </c>
      <c r="O143" s="2">
        <v>135.6</v>
      </c>
      <c r="P143" s="10">
        <f t="shared" si="64"/>
        <v>136.76666666666668</v>
      </c>
      <c r="Q143" s="2">
        <v>127.5</v>
      </c>
      <c r="R143" s="10">
        <f t="shared" si="65"/>
        <v>122.13333333333333</v>
      </c>
      <c r="S143" s="2">
        <v>167.9</v>
      </c>
      <c r="T143" s="10">
        <f t="shared" si="66"/>
        <v>162.16666666666666</v>
      </c>
      <c r="U143" s="2">
        <v>113.8</v>
      </c>
      <c r="V143" s="10">
        <f t="shared" si="67"/>
        <v>114.93333333333334</v>
      </c>
      <c r="W143" s="2">
        <v>137.5</v>
      </c>
      <c r="X143" s="10">
        <f t="shared" si="68"/>
        <v>136.79999999999998</v>
      </c>
      <c r="Y143" s="2">
        <v>129.1</v>
      </c>
      <c r="Z143" s="10">
        <f t="shared" si="69"/>
        <v>129.16666666666666</v>
      </c>
      <c r="AA143" s="2">
        <v>143.6</v>
      </c>
      <c r="AB143" s="10">
        <f t="shared" si="70"/>
        <v>143.96666666666667</v>
      </c>
      <c r="AC143" s="2">
        <v>134.69999999999999</v>
      </c>
      <c r="AD143" s="10">
        <f t="shared" si="71"/>
        <v>134</v>
      </c>
      <c r="AE143" s="2">
        <v>142.4</v>
      </c>
      <c r="AF143" s="10">
        <f t="shared" si="72"/>
        <v>143.06666666666666</v>
      </c>
      <c r="AG143" s="2">
        <v>140.4</v>
      </c>
      <c r="AH143" s="10">
        <f t="shared" si="73"/>
        <v>140.66666666666666</v>
      </c>
      <c r="AI143" s="2">
        <v>135.19999999999999</v>
      </c>
      <c r="AJ143" s="10">
        <f t="shared" si="74"/>
        <v>135.6</v>
      </c>
      <c r="AK143" s="2">
        <v>139.69999999999999</v>
      </c>
      <c r="AL143" s="10">
        <f t="shared" si="75"/>
        <v>139.96666666666667</v>
      </c>
      <c r="AM143" s="2" t="s">
        <v>32</v>
      </c>
      <c r="AN143" s="2" t="e">
        <f t="shared" si="76"/>
        <v>#VALUE!</v>
      </c>
      <c r="AO143" s="2">
        <f t="shared" si="77"/>
        <v>128.5</v>
      </c>
      <c r="AP143" s="2">
        <v>128.5</v>
      </c>
      <c r="AQ143" s="2">
        <v>132</v>
      </c>
      <c r="AR143" s="10">
        <f t="shared" si="78"/>
        <v>132.43333333333334</v>
      </c>
      <c r="AS143" s="2">
        <v>132.9</v>
      </c>
      <c r="AT143" s="10">
        <f t="shared" si="79"/>
        <v>133.23333333333335</v>
      </c>
      <c r="AU143" s="2">
        <v>129.69999999999999</v>
      </c>
      <c r="AV143" s="10">
        <f t="shared" si="80"/>
        <v>129.9</v>
      </c>
      <c r="AW143" s="2">
        <v>118.6</v>
      </c>
      <c r="AX143" s="10">
        <f t="shared" si="81"/>
        <v>119.06666666666666</v>
      </c>
      <c r="AY143" s="2">
        <v>127.3</v>
      </c>
      <c r="AZ143" s="10">
        <f t="shared" si="82"/>
        <v>127.33333333333333</v>
      </c>
      <c r="BA143" s="2">
        <v>134.19999999999999</v>
      </c>
      <c r="BB143" s="10">
        <f t="shared" si="83"/>
        <v>134.56666666666663</v>
      </c>
      <c r="BC143" s="2">
        <v>121.9</v>
      </c>
      <c r="BD143" s="10">
        <f t="shared" si="84"/>
        <v>122.46666666666665</v>
      </c>
      <c r="BE143" s="2">
        <v>126.3</v>
      </c>
      <c r="BF143" s="10">
        <f t="shared" si="85"/>
        <v>126.63333333333333</v>
      </c>
      <c r="BG143" s="2">
        <v>132.80000000000001</v>
      </c>
      <c r="BH143" s="11">
        <f t="shared" si="86"/>
        <v>132.60000000000002</v>
      </c>
    </row>
    <row r="144" spans="1:60" x14ac:dyDescent="0.3">
      <c r="A144" s="2" t="s">
        <v>33</v>
      </c>
      <c r="B144" s="2">
        <v>2016</v>
      </c>
      <c r="C144" s="2" t="s">
        <v>55</v>
      </c>
      <c r="D144" s="2" t="str">
        <f t="shared" si="58"/>
        <v>2016-December</v>
      </c>
      <c r="E144" s="2">
        <v>131.6</v>
      </c>
      <c r="F144" s="10">
        <f t="shared" si="59"/>
        <v>132.19999999999999</v>
      </c>
      <c r="G144" s="2">
        <v>138.19999999999999</v>
      </c>
      <c r="H144" s="10">
        <f t="shared" si="60"/>
        <v>138.96666666666667</v>
      </c>
      <c r="I144" s="2">
        <v>134.9</v>
      </c>
      <c r="J144" s="10">
        <f t="shared" si="61"/>
        <v>132.26666666666668</v>
      </c>
      <c r="K144" s="2">
        <v>133.1</v>
      </c>
      <c r="L144" s="10">
        <f t="shared" si="62"/>
        <v>133.23333333333332</v>
      </c>
      <c r="M144" s="2">
        <v>113.5</v>
      </c>
      <c r="N144" s="10">
        <f t="shared" si="63"/>
        <v>113.93333333333334</v>
      </c>
      <c r="O144" s="2">
        <v>129.30000000000001</v>
      </c>
      <c r="P144" s="10">
        <f t="shared" si="64"/>
        <v>130.1</v>
      </c>
      <c r="Q144" s="2">
        <v>121.1</v>
      </c>
      <c r="R144" s="10">
        <f t="shared" si="65"/>
        <v>120</v>
      </c>
      <c r="S144" s="2">
        <v>170.3</v>
      </c>
      <c r="T144" s="10">
        <f t="shared" si="66"/>
        <v>156.16666666666666</v>
      </c>
      <c r="U144" s="2">
        <v>115.5</v>
      </c>
      <c r="V144" s="10">
        <f t="shared" si="67"/>
        <v>117.43333333333334</v>
      </c>
      <c r="W144" s="2">
        <v>145.5</v>
      </c>
      <c r="X144" s="10">
        <f t="shared" si="68"/>
        <v>144.79999999999998</v>
      </c>
      <c r="Y144" s="2">
        <v>123.1</v>
      </c>
      <c r="Z144" s="10">
        <f t="shared" si="69"/>
        <v>123.23333333333335</v>
      </c>
      <c r="AA144" s="2">
        <v>140.9</v>
      </c>
      <c r="AB144" s="10">
        <f t="shared" si="70"/>
        <v>141.46666666666667</v>
      </c>
      <c r="AC144" s="2">
        <v>132.80000000000001</v>
      </c>
      <c r="AD144" s="10">
        <f t="shared" si="71"/>
        <v>132.29999999999998</v>
      </c>
      <c r="AE144" s="2">
        <v>145</v>
      </c>
      <c r="AF144" s="10">
        <f t="shared" si="72"/>
        <v>145.63333333333335</v>
      </c>
      <c r="AG144" s="2">
        <v>130</v>
      </c>
      <c r="AH144" s="10">
        <f t="shared" si="73"/>
        <v>130.23333333333332</v>
      </c>
      <c r="AI144" s="2">
        <v>122.2</v>
      </c>
      <c r="AJ144" s="10">
        <f t="shared" si="74"/>
        <v>122.33333333333333</v>
      </c>
      <c r="AK144" s="2">
        <v>128.80000000000001</v>
      </c>
      <c r="AL144" s="10">
        <f t="shared" si="75"/>
        <v>129.03333333333333</v>
      </c>
      <c r="AM144" s="2" t="s">
        <v>91</v>
      </c>
      <c r="AN144" s="2">
        <f t="shared" si="76"/>
        <v>128.5</v>
      </c>
      <c r="AO144" s="2">
        <f t="shared" si="77"/>
        <v>128.5</v>
      </c>
      <c r="AP144" s="2">
        <v>128.5</v>
      </c>
      <c r="AQ144" s="2">
        <v>117.8</v>
      </c>
      <c r="AR144" s="10">
        <f t="shared" si="78"/>
        <v>118.33333333333333</v>
      </c>
      <c r="AS144" s="2">
        <v>125</v>
      </c>
      <c r="AT144" s="10">
        <f t="shared" si="79"/>
        <v>125.13333333333333</v>
      </c>
      <c r="AU144" s="2">
        <v>122.3</v>
      </c>
      <c r="AV144" s="10">
        <f t="shared" si="80"/>
        <v>122.59999999999998</v>
      </c>
      <c r="AW144" s="2">
        <v>113.7</v>
      </c>
      <c r="AX144" s="10">
        <f t="shared" si="81"/>
        <v>114.8</v>
      </c>
      <c r="AY144" s="2">
        <v>121.8</v>
      </c>
      <c r="AZ144" s="10">
        <f t="shared" si="82"/>
        <v>122</v>
      </c>
      <c r="BA144" s="2">
        <v>132.30000000000001</v>
      </c>
      <c r="BB144" s="10">
        <f t="shared" si="83"/>
        <v>132.36666666666667</v>
      </c>
      <c r="BC144" s="2">
        <v>119.9</v>
      </c>
      <c r="BD144" s="10">
        <f t="shared" si="84"/>
        <v>120.83333333333333</v>
      </c>
      <c r="BE144" s="2">
        <v>121.4</v>
      </c>
      <c r="BF144" s="10">
        <f t="shared" si="85"/>
        <v>121.96666666666665</v>
      </c>
      <c r="BG144" s="2">
        <v>127.6</v>
      </c>
      <c r="BH144" s="11">
        <f t="shared" si="86"/>
        <v>127.86666666666666</v>
      </c>
    </row>
    <row r="145" spans="1:60" x14ac:dyDescent="0.3">
      <c r="A145" s="2" t="s">
        <v>35</v>
      </c>
      <c r="B145" s="2">
        <v>2016</v>
      </c>
      <c r="C145" s="2" t="s">
        <v>55</v>
      </c>
      <c r="D145" s="2" t="str">
        <f t="shared" si="58"/>
        <v>2016-December</v>
      </c>
      <c r="E145" s="2">
        <v>132.30000000000001</v>
      </c>
      <c r="F145" s="10">
        <f t="shared" si="59"/>
        <v>132.73333333333335</v>
      </c>
      <c r="G145" s="2">
        <v>137.6</v>
      </c>
      <c r="H145" s="10">
        <f t="shared" si="60"/>
        <v>138.19999999999999</v>
      </c>
      <c r="I145" s="2">
        <v>132.9</v>
      </c>
      <c r="J145" s="10">
        <f t="shared" si="61"/>
        <v>131.46666666666667</v>
      </c>
      <c r="K145" s="2">
        <v>135.1</v>
      </c>
      <c r="L145" s="10">
        <f t="shared" si="62"/>
        <v>135.43333333333334</v>
      </c>
      <c r="M145" s="2">
        <v>118.6</v>
      </c>
      <c r="N145" s="10">
        <f t="shared" si="63"/>
        <v>118.96666666666665</v>
      </c>
      <c r="O145" s="2">
        <v>132.69999999999999</v>
      </c>
      <c r="P145" s="10">
        <f t="shared" si="64"/>
        <v>133.66666666666666</v>
      </c>
      <c r="Q145" s="2">
        <v>125.3</v>
      </c>
      <c r="R145" s="10">
        <f t="shared" si="65"/>
        <v>121.39999999999999</v>
      </c>
      <c r="S145" s="2">
        <v>168.7</v>
      </c>
      <c r="T145" s="10">
        <f t="shared" si="66"/>
        <v>160.13333333333333</v>
      </c>
      <c r="U145" s="2">
        <v>114.4</v>
      </c>
      <c r="V145" s="10">
        <f t="shared" si="67"/>
        <v>115.76666666666667</v>
      </c>
      <c r="W145" s="2">
        <v>140.19999999999999</v>
      </c>
      <c r="X145" s="10">
        <f t="shared" si="68"/>
        <v>139.49999999999997</v>
      </c>
      <c r="Y145" s="2">
        <v>126.6</v>
      </c>
      <c r="Z145" s="10">
        <f t="shared" si="69"/>
        <v>126.7</v>
      </c>
      <c r="AA145" s="2">
        <v>142.30000000000001</v>
      </c>
      <c r="AB145" s="10">
        <f t="shared" si="70"/>
        <v>142.76666666666668</v>
      </c>
      <c r="AC145" s="2">
        <v>134</v>
      </c>
      <c r="AD145" s="10">
        <f t="shared" si="71"/>
        <v>133.36666666666667</v>
      </c>
      <c r="AE145" s="2">
        <v>143.1</v>
      </c>
      <c r="AF145" s="10">
        <f t="shared" si="72"/>
        <v>143.76666666666665</v>
      </c>
      <c r="AG145" s="2">
        <v>136.30000000000001</v>
      </c>
      <c r="AH145" s="10">
        <f t="shared" si="73"/>
        <v>136.56666666666666</v>
      </c>
      <c r="AI145" s="2">
        <v>129.80000000000001</v>
      </c>
      <c r="AJ145" s="10">
        <f t="shared" si="74"/>
        <v>130.1</v>
      </c>
      <c r="AK145" s="2">
        <v>135.4</v>
      </c>
      <c r="AL145" s="10">
        <f t="shared" si="75"/>
        <v>135.63333333333333</v>
      </c>
      <c r="AM145" s="2" t="s">
        <v>91</v>
      </c>
      <c r="AN145" s="2">
        <f t="shared" si="76"/>
        <v>128.5</v>
      </c>
      <c r="AO145" s="2">
        <f t="shared" si="77"/>
        <v>128.5</v>
      </c>
      <c r="AP145" s="2">
        <v>128.5</v>
      </c>
      <c r="AQ145" s="2">
        <v>126.6</v>
      </c>
      <c r="AR145" s="10">
        <f t="shared" si="78"/>
        <v>127.09999999999998</v>
      </c>
      <c r="AS145" s="2">
        <v>129.19999999999999</v>
      </c>
      <c r="AT145" s="10">
        <f t="shared" si="79"/>
        <v>129.43333333333334</v>
      </c>
      <c r="AU145" s="2">
        <v>126.9</v>
      </c>
      <c r="AV145" s="10">
        <f t="shared" si="80"/>
        <v>127.13333333333333</v>
      </c>
      <c r="AW145" s="2">
        <v>116</v>
      </c>
      <c r="AX145" s="10">
        <f t="shared" si="81"/>
        <v>116.8</v>
      </c>
      <c r="AY145" s="2">
        <v>124.2</v>
      </c>
      <c r="AZ145" s="10">
        <f t="shared" si="82"/>
        <v>124.33333333333333</v>
      </c>
      <c r="BA145" s="2">
        <v>133.1</v>
      </c>
      <c r="BB145" s="10">
        <f t="shared" si="83"/>
        <v>133.26666666666665</v>
      </c>
      <c r="BC145" s="2">
        <v>121.1</v>
      </c>
      <c r="BD145" s="10">
        <f t="shared" si="84"/>
        <v>121.8</v>
      </c>
      <c r="BE145" s="2">
        <v>123.9</v>
      </c>
      <c r="BF145" s="10">
        <f t="shared" si="85"/>
        <v>124.36666666666667</v>
      </c>
      <c r="BG145" s="2">
        <v>130.4</v>
      </c>
      <c r="BH145" s="11">
        <f t="shared" si="86"/>
        <v>130.43333333333337</v>
      </c>
    </row>
    <row r="146" spans="1:60" x14ac:dyDescent="0.3">
      <c r="A146" s="2" t="s">
        <v>30</v>
      </c>
      <c r="B146" s="2">
        <v>2017</v>
      </c>
      <c r="C146" s="2" t="s">
        <v>31</v>
      </c>
      <c r="D146" s="2" t="str">
        <f t="shared" si="58"/>
        <v>2017-January</v>
      </c>
      <c r="E146" s="2">
        <v>133.1</v>
      </c>
      <c r="F146" s="10">
        <f t="shared" si="59"/>
        <v>133.33333333333334</v>
      </c>
      <c r="G146" s="2">
        <v>137.80000000000001</v>
      </c>
      <c r="H146" s="10">
        <f t="shared" si="60"/>
        <v>138.30000000000001</v>
      </c>
      <c r="I146" s="2">
        <v>131.9</v>
      </c>
      <c r="J146" s="10">
        <f t="shared" si="61"/>
        <v>130.00000000000003</v>
      </c>
      <c r="K146" s="2">
        <v>136.69999999999999</v>
      </c>
      <c r="L146" s="10">
        <f t="shared" si="62"/>
        <v>137.03333333333333</v>
      </c>
      <c r="M146" s="2">
        <v>122</v>
      </c>
      <c r="N146" s="10">
        <f t="shared" si="63"/>
        <v>121.89999999999999</v>
      </c>
      <c r="O146" s="2">
        <v>136</v>
      </c>
      <c r="P146" s="10">
        <f t="shared" si="64"/>
        <v>138.13333333333333</v>
      </c>
      <c r="Q146" s="2">
        <v>119.8</v>
      </c>
      <c r="R146" s="10">
        <f t="shared" si="65"/>
        <v>119.53333333333332</v>
      </c>
      <c r="S146" s="2">
        <v>161.69999999999999</v>
      </c>
      <c r="T146" s="10">
        <f t="shared" si="66"/>
        <v>155.53333333333333</v>
      </c>
      <c r="U146" s="2">
        <v>114.8</v>
      </c>
      <c r="V146" s="10">
        <f t="shared" si="67"/>
        <v>115.96666666666665</v>
      </c>
      <c r="W146" s="2">
        <v>136.9</v>
      </c>
      <c r="X146" s="10">
        <f t="shared" si="68"/>
        <v>136.16666666666666</v>
      </c>
      <c r="Y146" s="2">
        <v>129</v>
      </c>
      <c r="Z146" s="10">
        <f t="shared" si="69"/>
        <v>129.4</v>
      </c>
      <c r="AA146" s="2">
        <v>143.9</v>
      </c>
      <c r="AB146" s="10">
        <f t="shared" si="70"/>
        <v>144.56666666666669</v>
      </c>
      <c r="AC146" s="2">
        <v>133.69999999999999</v>
      </c>
      <c r="AD146" s="10">
        <f t="shared" si="71"/>
        <v>133.56666666666663</v>
      </c>
      <c r="AE146" s="2">
        <v>143.1</v>
      </c>
      <c r="AF146" s="10">
        <f t="shared" si="72"/>
        <v>143.66666666666666</v>
      </c>
      <c r="AG146" s="2">
        <v>140.69999999999999</v>
      </c>
      <c r="AH146" s="10">
        <f t="shared" si="73"/>
        <v>141.06666666666669</v>
      </c>
      <c r="AI146" s="2">
        <v>135.80000000000001</v>
      </c>
      <c r="AJ146" s="10">
        <f t="shared" si="74"/>
        <v>135.93333333333334</v>
      </c>
      <c r="AK146" s="2">
        <v>140</v>
      </c>
      <c r="AL146" s="10">
        <f t="shared" si="75"/>
        <v>140.33333333333334</v>
      </c>
      <c r="AM146" s="2" t="s">
        <v>32</v>
      </c>
      <c r="AN146" s="2" t="e">
        <f t="shared" si="76"/>
        <v>#VALUE!</v>
      </c>
      <c r="AO146" s="2">
        <f t="shared" si="77"/>
        <v>129.6</v>
      </c>
      <c r="AP146" s="2">
        <v>129.6</v>
      </c>
      <c r="AQ146" s="2">
        <v>132.1</v>
      </c>
      <c r="AR146" s="10">
        <f t="shared" si="78"/>
        <v>133.16666666666666</v>
      </c>
      <c r="AS146" s="2">
        <v>133.19999999999999</v>
      </c>
      <c r="AT146" s="10">
        <f t="shared" si="79"/>
        <v>133.63333333333333</v>
      </c>
      <c r="AU146" s="2">
        <v>129.9</v>
      </c>
      <c r="AV146" s="10">
        <f t="shared" si="80"/>
        <v>130.20000000000002</v>
      </c>
      <c r="AW146" s="2">
        <v>119.1</v>
      </c>
      <c r="AX146" s="10">
        <f t="shared" si="81"/>
        <v>119.46666666666665</v>
      </c>
      <c r="AY146" s="2">
        <v>127</v>
      </c>
      <c r="AZ146" s="10">
        <f t="shared" si="82"/>
        <v>127.66666666666667</v>
      </c>
      <c r="BA146" s="2">
        <v>134.6</v>
      </c>
      <c r="BB146" s="10">
        <f t="shared" si="83"/>
        <v>134.9</v>
      </c>
      <c r="BC146" s="2">
        <v>122.3</v>
      </c>
      <c r="BD146" s="10">
        <f t="shared" si="84"/>
        <v>122.93333333333334</v>
      </c>
      <c r="BE146" s="2">
        <v>126.6</v>
      </c>
      <c r="BF146" s="10">
        <f t="shared" si="85"/>
        <v>127</v>
      </c>
      <c r="BG146" s="2">
        <v>132.4</v>
      </c>
      <c r="BH146" s="11">
        <f t="shared" si="86"/>
        <v>132.6</v>
      </c>
    </row>
    <row r="147" spans="1:60" x14ac:dyDescent="0.3">
      <c r="A147" s="2" t="s">
        <v>33</v>
      </c>
      <c r="B147" s="2">
        <v>2017</v>
      </c>
      <c r="C147" s="2" t="s">
        <v>31</v>
      </c>
      <c r="D147" s="2" t="str">
        <f t="shared" si="58"/>
        <v>2017-January</v>
      </c>
      <c r="E147" s="2">
        <v>132.19999999999999</v>
      </c>
      <c r="F147" s="10">
        <f t="shared" si="59"/>
        <v>132.56666666666666</v>
      </c>
      <c r="G147" s="2">
        <v>138.9</v>
      </c>
      <c r="H147" s="10">
        <f t="shared" si="60"/>
        <v>139.36666666666667</v>
      </c>
      <c r="I147" s="2">
        <v>132.6</v>
      </c>
      <c r="J147" s="10">
        <f t="shared" si="61"/>
        <v>130.1</v>
      </c>
      <c r="K147" s="2">
        <v>133.1</v>
      </c>
      <c r="L147" s="10">
        <f t="shared" si="62"/>
        <v>133.83333333333334</v>
      </c>
      <c r="M147" s="2">
        <v>114</v>
      </c>
      <c r="N147" s="10">
        <f t="shared" si="63"/>
        <v>114.10000000000001</v>
      </c>
      <c r="O147" s="2">
        <v>129.6</v>
      </c>
      <c r="P147" s="10">
        <f t="shared" si="64"/>
        <v>132.6</v>
      </c>
      <c r="Q147" s="2">
        <v>118.7</v>
      </c>
      <c r="R147" s="10">
        <f t="shared" si="65"/>
        <v>120.36666666666667</v>
      </c>
      <c r="S147" s="2">
        <v>155.1</v>
      </c>
      <c r="T147" s="10">
        <f t="shared" si="66"/>
        <v>144.66666666666666</v>
      </c>
      <c r="U147" s="2">
        <v>117.3</v>
      </c>
      <c r="V147" s="10">
        <f t="shared" si="67"/>
        <v>119.03333333333335</v>
      </c>
      <c r="W147" s="2">
        <v>144.9</v>
      </c>
      <c r="X147" s="10">
        <f t="shared" si="68"/>
        <v>143.83333333333334</v>
      </c>
      <c r="Y147" s="2">
        <v>123.2</v>
      </c>
      <c r="Z147" s="10">
        <f t="shared" si="69"/>
        <v>123.40000000000002</v>
      </c>
      <c r="AA147" s="2">
        <v>141.6</v>
      </c>
      <c r="AB147" s="10">
        <f t="shared" si="70"/>
        <v>141.96666666666667</v>
      </c>
      <c r="AC147" s="2">
        <v>132</v>
      </c>
      <c r="AD147" s="10">
        <f t="shared" si="71"/>
        <v>132.23333333333335</v>
      </c>
      <c r="AE147" s="2">
        <v>145.6</v>
      </c>
      <c r="AF147" s="10">
        <f t="shared" si="72"/>
        <v>146.46666666666667</v>
      </c>
      <c r="AG147" s="2">
        <v>130.19999999999999</v>
      </c>
      <c r="AH147" s="10">
        <f t="shared" si="73"/>
        <v>130.5</v>
      </c>
      <c r="AI147" s="2">
        <v>122.3</v>
      </c>
      <c r="AJ147" s="10">
        <f t="shared" si="74"/>
        <v>122.53333333333335</v>
      </c>
      <c r="AK147" s="2">
        <v>129</v>
      </c>
      <c r="AL147" s="10">
        <f t="shared" si="75"/>
        <v>129.29999999999998</v>
      </c>
      <c r="AM147" s="2" t="s">
        <v>92</v>
      </c>
      <c r="AN147" s="2">
        <f t="shared" si="76"/>
        <v>129.6</v>
      </c>
      <c r="AO147" s="2">
        <f t="shared" si="77"/>
        <v>129.6</v>
      </c>
      <c r="AP147" s="2">
        <v>129.6</v>
      </c>
      <c r="AQ147" s="2">
        <v>118</v>
      </c>
      <c r="AR147" s="10">
        <f t="shared" si="78"/>
        <v>119.33333333333333</v>
      </c>
      <c r="AS147" s="2">
        <v>125.1</v>
      </c>
      <c r="AT147" s="10">
        <f t="shared" si="79"/>
        <v>125.33333333333333</v>
      </c>
      <c r="AU147" s="2">
        <v>122.6</v>
      </c>
      <c r="AV147" s="10">
        <f t="shared" si="80"/>
        <v>122.86666666666667</v>
      </c>
      <c r="AW147" s="2">
        <v>115.2</v>
      </c>
      <c r="AX147" s="10">
        <f t="shared" si="81"/>
        <v>115.43333333333332</v>
      </c>
      <c r="AY147" s="2">
        <v>122</v>
      </c>
      <c r="AZ147" s="10">
        <f t="shared" si="82"/>
        <v>122.2</v>
      </c>
      <c r="BA147" s="2">
        <v>132.4</v>
      </c>
      <c r="BB147" s="10">
        <f t="shared" si="83"/>
        <v>132.53333333333333</v>
      </c>
      <c r="BC147" s="2">
        <v>120.9</v>
      </c>
      <c r="BD147" s="10">
        <f t="shared" si="84"/>
        <v>121.43333333333334</v>
      </c>
      <c r="BE147" s="2">
        <v>122.1</v>
      </c>
      <c r="BF147" s="10">
        <f t="shared" si="85"/>
        <v>122.36666666666667</v>
      </c>
      <c r="BG147" s="2">
        <v>127.8</v>
      </c>
      <c r="BH147" s="11">
        <f t="shared" si="86"/>
        <v>128.23333333333332</v>
      </c>
    </row>
    <row r="148" spans="1:60" x14ac:dyDescent="0.3">
      <c r="A148" s="2" t="s">
        <v>35</v>
      </c>
      <c r="B148" s="2">
        <v>2017</v>
      </c>
      <c r="C148" s="2" t="s">
        <v>31</v>
      </c>
      <c r="D148" s="2" t="str">
        <f t="shared" si="58"/>
        <v>2017-January</v>
      </c>
      <c r="E148" s="2">
        <v>132.80000000000001</v>
      </c>
      <c r="F148" s="10">
        <f t="shared" si="59"/>
        <v>133.06666666666666</v>
      </c>
      <c r="G148" s="2">
        <v>138.19999999999999</v>
      </c>
      <c r="H148" s="10">
        <f t="shared" si="60"/>
        <v>138.66666666666666</v>
      </c>
      <c r="I148" s="2">
        <v>132.19999999999999</v>
      </c>
      <c r="J148" s="10">
        <f t="shared" si="61"/>
        <v>130.03333333333333</v>
      </c>
      <c r="K148" s="2">
        <v>135.4</v>
      </c>
      <c r="L148" s="10">
        <f t="shared" si="62"/>
        <v>135.83333333333334</v>
      </c>
      <c r="M148" s="2">
        <v>119.1</v>
      </c>
      <c r="N148" s="10">
        <f t="shared" si="63"/>
        <v>119.03333333333335</v>
      </c>
      <c r="O148" s="2">
        <v>133</v>
      </c>
      <c r="P148" s="10">
        <f t="shared" si="64"/>
        <v>135.53333333333333</v>
      </c>
      <c r="Q148" s="2">
        <v>119.4</v>
      </c>
      <c r="R148" s="10">
        <f t="shared" si="65"/>
        <v>119.8</v>
      </c>
      <c r="S148" s="2">
        <v>159.5</v>
      </c>
      <c r="T148" s="10">
        <f t="shared" si="66"/>
        <v>151.86666666666667</v>
      </c>
      <c r="U148" s="2">
        <v>115.6</v>
      </c>
      <c r="V148" s="10">
        <f t="shared" si="67"/>
        <v>116.96666666666665</v>
      </c>
      <c r="W148" s="2">
        <v>139.6</v>
      </c>
      <c r="X148" s="10">
        <f t="shared" si="68"/>
        <v>138.73333333333332</v>
      </c>
      <c r="Y148" s="2">
        <v>126.6</v>
      </c>
      <c r="Z148" s="10">
        <f t="shared" si="69"/>
        <v>126.89999999999999</v>
      </c>
      <c r="AA148" s="2">
        <v>142.80000000000001</v>
      </c>
      <c r="AB148" s="10">
        <f t="shared" si="70"/>
        <v>143.33333333333334</v>
      </c>
      <c r="AC148" s="2">
        <v>133.1</v>
      </c>
      <c r="AD148" s="10">
        <f t="shared" si="71"/>
        <v>133.06666666666669</v>
      </c>
      <c r="AE148" s="2">
        <v>143.80000000000001</v>
      </c>
      <c r="AF148" s="10">
        <f t="shared" si="72"/>
        <v>144.43333333333337</v>
      </c>
      <c r="AG148" s="2">
        <v>136.6</v>
      </c>
      <c r="AH148" s="10">
        <f t="shared" si="73"/>
        <v>136.9</v>
      </c>
      <c r="AI148" s="2">
        <v>130.19999999999999</v>
      </c>
      <c r="AJ148" s="10">
        <f t="shared" si="74"/>
        <v>130.36666666666667</v>
      </c>
      <c r="AK148" s="2">
        <v>135.6</v>
      </c>
      <c r="AL148" s="10">
        <f t="shared" si="75"/>
        <v>135.96666666666667</v>
      </c>
      <c r="AM148" s="2" t="s">
        <v>92</v>
      </c>
      <c r="AN148" s="2">
        <f t="shared" si="76"/>
        <v>129.6</v>
      </c>
      <c r="AO148" s="2">
        <f t="shared" si="77"/>
        <v>129.6</v>
      </c>
      <c r="AP148" s="2">
        <v>129.6</v>
      </c>
      <c r="AQ148" s="2">
        <v>126.8</v>
      </c>
      <c r="AR148" s="10">
        <f t="shared" si="78"/>
        <v>127.93333333333332</v>
      </c>
      <c r="AS148" s="2">
        <v>129.4</v>
      </c>
      <c r="AT148" s="10">
        <f t="shared" si="79"/>
        <v>129.73333333333335</v>
      </c>
      <c r="AU148" s="2">
        <v>127.1</v>
      </c>
      <c r="AV148" s="10">
        <f t="shared" si="80"/>
        <v>127.43333333333334</v>
      </c>
      <c r="AW148" s="2">
        <v>117</v>
      </c>
      <c r="AX148" s="10">
        <f t="shared" si="81"/>
        <v>117.33333333333333</v>
      </c>
      <c r="AY148" s="2">
        <v>124.2</v>
      </c>
      <c r="AZ148" s="10">
        <f t="shared" si="82"/>
        <v>124.60000000000001</v>
      </c>
      <c r="BA148" s="2">
        <v>133.30000000000001</v>
      </c>
      <c r="BB148" s="10">
        <f t="shared" si="83"/>
        <v>133.50000000000003</v>
      </c>
      <c r="BC148" s="2">
        <v>121.7</v>
      </c>
      <c r="BD148" s="10">
        <f t="shared" si="84"/>
        <v>122.3</v>
      </c>
      <c r="BE148" s="2">
        <v>124.4</v>
      </c>
      <c r="BF148" s="10">
        <f t="shared" si="85"/>
        <v>124.76666666666665</v>
      </c>
      <c r="BG148" s="2">
        <v>130.30000000000001</v>
      </c>
      <c r="BH148" s="11">
        <f t="shared" si="86"/>
        <v>130.6</v>
      </c>
    </row>
    <row r="149" spans="1:60" x14ac:dyDescent="0.3">
      <c r="A149" s="2" t="s">
        <v>30</v>
      </c>
      <c r="B149" s="2">
        <v>2017</v>
      </c>
      <c r="C149" s="2" t="s">
        <v>36</v>
      </c>
      <c r="D149" s="2" t="str">
        <f t="shared" si="58"/>
        <v>2017-February</v>
      </c>
      <c r="E149" s="2">
        <v>133.30000000000001</v>
      </c>
      <c r="F149" s="10">
        <f t="shared" si="59"/>
        <v>133.36666666666665</v>
      </c>
      <c r="G149" s="2">
        <v>138.30000000000001</v>
      </c>
      <c r="H149" s="10">
        <f t="shared" si="60"/>
        <v>138.6</v>
      </c>
      <c r="I149" s="2">
        <v>129.30000000000001</v>
      </c>
      <c r="J149" s="10">
        <f t="shared" si="61"/>
        <v>128.4</v>
      </c>
      <c r="K149" s="2">
        <v>137.19999999999999</v>
      </c>
      <c r="L149" s="10">
        <f t="shared" si="62"/>
        <v>137.36666666666665</v>
      </c>
      <c r="M149" s="2">
        <v>122.1</v>
      </c>
      <c r="N149" s="10">
        <f t="shared" si="63"/>
        <v>121.66666666666667</v>
      </c>
      <c r="O149" s="2">
        <v>138.69999999999999</v>
      </c>
      <c r="P149" s="10">
        <f t="shared" si="64"/>
        <v>140.06666666666666</v>
      </c>
      <c r="Q149" s="2">
        <v>119.1</v>
      </c>
      <c r="R149" s="10">
        <f t="shared" si="65"/>
        <v>120.10000000000001</v>
      </c>
      <c r="S149" s="2">
        <v>156.9</v>
      </c>
      <c r="T149" s="10">
        <f t="shared" si="66"/>
        <v>149.79999999999998</v>
      </c>
      <c r="U149" s="2">
        <v>116.2</v>
      </c>
      <c r="V149" s="10">
        <f t="shared" si="67"/>
        <v>116.83333333333333</v>
      </c>
      <c r="W149" s="2">
        <v>136</v>
      </c>
      <c r="X149" s="10">
        <f t="shared" si="68"/>
        <v>135.23333333333335</v>
      </c>
      <c r="Y149" s="2">
        <v>129.4</v>
      </c>
      <c r="Z149" s="10">
        <f t="shared" si="69"/>
        <v>129.73333333333335</v>
      </c>
      <c r="AA149" s="2">
        <v>144.4</v>
      </c>
      <c r="AB149" s="10">
        <f t="shared" si="70"/>
        <v>145.1</v>
      </c>
      <c r="AC149" s="2">
        <v>133.6</v>
      </c>
      <c r="AD149" s="10">
        <f t="shared" si="71"/>
        <v>133.5</v>
      </c>
      <c r="AE149" s="2">
        <v>143.69999999999999</v>
      </c>
      <c r="AF149" s="10">
        <f t="shared" si="72"/>
        <v>144.1</v>
      </c>
      <c r="AG149" s="2">
        <v>140.9</v>
      </c>
      <c r="AH149" s="10">
        <f t="shared" si="73"/>
        <v>141.63333333333333</v>
      </c>
      <c r="AI149" s="2">
        <v>135.80000000000001</v>
      </c>
      <c r="AJ149" s="10">
        <f t="shared" si="74"/>
        <v>136.26666666666668</v>
      </c>
      <c r="AK149" s="2">
        <v>140.19999999999999</v>
      </c>
      <c r="AL149" s="10">
        <f t="shared" si="75"/>
        <v>140.86666666666667</v>
      </c>
      <c r="AM149" s="2" t="s">
        <v>32</v>
      </c>
      <c r="AN149" s="2" t="e">
        <f t="shared" si="76"/>
        <v>#VALUE!</v>
      </c>
      <c r="AO149" s="2">
        <f t="shared" si="77"/>
        <v>130.5</v>
      </c>
      <c r="AP149" s="2">
        <v>130.5</v>
      </c>
      <c r="AQ149" s="2">
        <v>133.19999999999999</v>
      </c>
      <c r="AR149" s="10">
        <f t="shared" si="78"/>
        <v>134.13333333333333</v>
      </c>
      <c r="AS149" s="2">
        <v>133.6</v>
      </c>
      <c r="AT149" s="10">
        <f t="shared" si="79"/>
        <v>134</v>
      </c>
      <c r="AU149" s="2">
        <v>130.1</v>
      </c>
      <c r="AV149" s="10">
        <f t="shared" si="80"/>
        <v>130.56666666666666</v>
      </c>
      <c r="AW149" s="2">
        <v>119.5</v>
      </c>
      <c r="AX149" s="10">
        <f t="shared" si="81"/>
        <v>119.5</v>
      </c>
      <c r="AY149" s="2">
        <v>127.7</v>
      </c>
      <c r="AZ149" s="10">
        <f t="shared" si="82"/>
        <v>128.1</v>
      </c>
      <c r="BA149" s="2">
        <v>134.9</v>
      </c>
      <c r="BB149" s="10">
        <f t="shared" si="83"/>
        <v>135.26666666666668</v>
      </c>
      <c r="BC149" s="2">
        <v>123.2</v>
      </c>
      <c r="BD149" s="10">
        <f t="shared" si="84"/>
        <v>123.39999999999999</v>
      </c>
      <c r="BE149" s="2">
        <v>127</v>
      </c>
      <c r="BF149" s="10">
        <f t="shared" si="85"/>
        <v>127.3</v>
      </c>
      <c r="BG149" s="2">
        <v>132.6</v>
      </c>
      <c r="BH149" s="11">
        <f t="shared" si="86"/>
        <v>132.76666666666665</v>
      </c>
    </row>
    <row r="150" spans="1:60" x14ac:dyDescent="0.3">
      <c r="A150" s="2" t="s">
        <v>33</v>
      </c>
      <c r="B150" s="2">
        <v>2017</v>
      </c>
      <c r="C150" s="2" t="s">
        <v>36</v>
      </c>
      <c r="D150" s="2" t="str">
        <f t="shared" si="58"/>
        <v>2017-February</v>
      </c>
      <c r="E150" s="2">
        <v>132.80000000000001</v>
      </c>
      <c r="F150" s="10">
        <f t="shared" si="59"/>
        <v>132.73333333333332</v>
      </c>
      <c r="G150" s="2">
        <v>139.80000000000001</v>
      </c>
      <c r="H150" s="10">
        <f t="shared" si="60"/>
        <v>139.93333333333337</v>
      </c>
      <c r="I150" s="2">
        <v>129.30000000000001</v>
      </c>
      <c r="J150" s="10">
        <f t="shared" si="61"/>
        <v>127.40000000000002</v>
      </c>
      <c r="K150" s="2">
        <v>133.5</v>
      </c>
      <c r="L150" s="10">
        <f t="shared" si="62"/>
        <v>134.9</v>
      </c>
      <c r="M150" s="2">
        <v>114.3</v>
      </c>
      <c r="N150" s="10">
        <f t="shared" si="63"/>
        <v>113.93333333333334</v>
      </c>
      <c r="O150" s="2">
        <v>131.4</v>
      </c>
      <c r="P150" s="10">
        <f t="shared" si="64"/>
        <v>135.30000000000001</v>
      </c>
      <c r="Q150" s="2">
        <v>120.2</v>
      </c>
      <c r="R150" s="10">
        <f t="shared" si="65"/>
        <v>123.16666666666667</v>
      </c>
      <c r="S150" s="2">
        <v>143.1</v>
      </c>
      <c r="T150" s="10">
        <f t="shared" si="66"/>
        <v>137.56666666666666</v>
      </c>
      <c r="U150" s="2">
        <v>119.5</v>
      </c>
      <c r="V150" s="10">
        <f t="shared" si="67"/>
        <v>120.2</v>
      </c>
      <c r="W150" s="2">
        <v>144</v>
      </c>
      <c r="X150" s="10">
        <f t="shared" si="68"/>
        <v>142.63333333333335</v>
      </c>
      <c r="Y150" s="2">
        <v>123.4</v>
      </c>
      <c r="Z150" s="10">
        <f t="shared" si="69"/>
        <v>123.60000000000001</v>
      </c>
      <c r="AA150" s="2">
        <v>141.9</v>
      </c>
      <c r="AB150" s="10">
        <f t="shared" si="70"/>
        <v>142.29999999999998</v>
      </c>
      <c r="AC150" s="2">
        <v>132.1</v>
      </c>
      <c r="AD150" s="10">
        <f t="shared" si="71"/>
        <v>132.70000000000002</v>
      </c>
      <c r="AE150" s="2">
        <v>146.30000000000001</v>
      </c>
      <c r="AF150" s="10">
        <f t="shared" si="72"/>
        <v>147.26666666666668</v>
      </c>
      <c r="AG150" s="2">
        <v>130.5</v>
      </c>
      <c r="AH150" s="10">
        <f t="shared" si="73"/>
        <v>130.83333333333334</v>
      </c>
      <c r="AI150" s="2">
        <v>122.5</v>
      </c>
      <c r="AJ150" s="10">
        <f t="shared" si="74"/>
        <v>122.76666666666667</v>
      </c>
      <c r="AK150" s="2">
        <v>129.30000000000001</v>
      </c>
      <c r="AL150" s="10">
        <f t="shared" si="75"/>
        <v>129.63333333333333</v>
      </c>
      <c r="AM150" s="2" t="s">
        <v>93</v>
      </c>
      <c r="AN150" s="2">
        <f t="shared" si="76"/>
        <v>130.5</v>
      </c>
      <c r="AO150" s="2">
        <f t="shared" si="77"/>
        <v>130.5</v>
      </c>
      <c r="AP150" s="2">
        <v>130.5</v>
      </c>
      <c r="AQ150" s="2">
        <v>119.2</v>
      </c>
      <c r="AR150" s="10">
        <f t="shared" si="78"/>
        <v>120.46666666666665</v>
      </c>
      <c r="AS150" s="2">
        <v>125.3</v>
      </c>
      <c r="AT150" s="10">
        <f t="shared" si="79"/>
        <v>125.63333333333333</v>
      </c>
      <c r="AU150" s="2">
        <v>122.9</v>
      </c>
      <c r="AV150" s="10">
        <f t="shared" si="80"/>
        <v>123.13333333333333</v>
      </c>
      <c r="AW150" s="2">
        <v>115.5</v>
      </c>
      <c r="AX150" s="10">
        <f t="shared" si="81"/>
        <v>115.13333333333333</v>
      </c>
      <c r="AY150" s="2">
        <v>122.2</v>
      </c>
      <c r="AZ150" s="10">
        <f t="shared" si="82"/>
        <v>122.40000000000002</v>
      </c>
      <c r="BA150" s="2">
        <v>132.4</v>
      </c>
      <c r="BB150" s="10">
        <f t="shared" si="83"/>
        <v>132.93333333333337</v>
      </c>
      <c r="BC150" s="2">
        <v>121.7</v>
      </c>
      <c r="BD150" s="10">
        <f t="shared" si="84"/>
        <v>121.86666666666667</v>
      </c>
      <c r="BE150" s="2">
        <v>122.4</v>
      </c>
      <c r="BF150" s="10">
        <f t="shared" si="85"/>
        <v>122.5</v>
      </c>
      <c r="BG150" s="2">
        <v>128.19999999999999</v>
      </c>
      <c r="BH150" s="11">
        <f t="shared" si="86"/>
        <v>128.66666666666666</v>
      </c>
    </row>
    <row r="151" spans="1:60" x14ac:dyDescent="0.3">
      <c r="A151" s="2" t="s">
        <v>35</v>
      </c>
      <c r="B151" s="2">
        <v>2017</v>
      </c>
      <c r="C151" s="2" t="s">
        <v>36</v>
      </c>
      <c r="D151" s="2" t="str">
        <f t="shared" si="58"/>
        <v>2017-February</v>
      </c>
      <c r="E151" s="2">
        <v>133.1</v>
      </c>
      <c r="F151" s="10">
        <f t="shared" si="59"/>
        <v>133.13333333333333</v>
      </c>
      <c r="G151" s="2">
        <v>138.80000000000001</v>
      </c>
      <c r="H151" s="10">
        <f t="shared" si="60"/>
        <v>139.06666666666669</v>
      </c>
      <c r="I151" s="2">
        <v>129.30000000000001</v>
      </c>
      <c r="J151" s="10">
        <f t="shared" si="61"/>
        <v>128</v>
      </c>
      <c r="K151" s="2">
        <v>135.80000000000001</v>
      </c>
      <c r="L151" s="10">
        <f t="shared" si="62"/>
        <v>136.43333333333334</v>
      </c>
      <c r="M151" s="2">
        <v>119.2</v>
      </c>
      <c r="N151" s="10">
        <f t="shared" si="63"/>
        <v>118.8</v>
      </c>
      <c r="O151" s="2">
        <v>135.30000000000001</v>
      </c>
      <c r="P151" s="10">
        <f t="shared" si="64"/>
        <v>137.83333333333334</v>
      </c>
      <c r="Q151" s="2">
        <v>119.5</v>
      </c>
      <c r="R151" s="10">
        <f t="shared" si="65"/>
        <v>121.13333333333333</v>
      </c>
      <c r="S151" s="2">
        <v>152.19999999999999</v>
      </c>
      <c r="T151" s="10">
        <f t="shared" si="66"/>
        <v>145.66666666666666</v>
      </c>
      <c r="U151" s="2">
        <v>117.3</v>
      </c>
      <c r="V151" s="10">
        <f t="shared" si="67"/>
        <v>117.93333333333334</v>
      </c>
      <c r="W151" s="2">
        <v>138.69999999999999</v>
      </c>
      <c r="X151" s="10">
        <f t="shared" si="68"/>
        <v>137.70000000000002</v>
      </c>
      <c r="Y151" s="2">
        <v>126.9</v>
      </c>
      <c r="Z151" s="10">
        <f t="shared" si="69"/>
        <v>127.16666666666667</v>
      </c>
      <c r="AA151" s="2">
        <v>143.19999999999999</v>
      </c>
      <c r="AB151" s="10">
        <f t="shared" si="70"/>
        <v>143.79999999999998</v>
      </c>
      <c r="AC151" s="2">
        <v>133</v>
      </c>
      <c r="AD151" s="10">
        <f t="shared" si="71"/>
        <v>133.20000000000002</v>
      </c>
      <c r="AE151" s="2">
        <v>144.4</v>
      </c>
      <c r="AF151" s="10">
        <f t="shared" si="72"/>
        <v>144.96666666666667</v>
      </c>
      <c r="AG151" s="2">
        <v>136.80000000000001</v>
      </c>
      <c r="AH151" s="10">
        <f t="shared" si="73"/>
        <v>137.36666666666667</v>
      </c>
      <c r="AI151" s="2">
        <v>130.30000000000001</v>
      </c>
      <c r="AJ151" s="10">
        <f t="shared" si="74"/>
        <v>130.66666666666666</v>
      </c>
      <c r="AK151" s="2">
        <v>135.9</v>
      </c>
      <c r="AL151" s="10">
        <f t="shared" si="75"/>
        <v>136.43333333333334</v>
      </c>
      <c r="AM151" s="2" t="s">
        <v>93</v>
      </c>
      <c r="AN151" s="2">
        <f t="shared" si="76"/>
        <v>130.5</v>
      </c>
      <c r="AO151" s="2">
        <f t="shared" si="77"/>
        <v>130.5</v>
      </c>
      <c r="AP151" s="2">
        <v>130.5</v>
      </c>
      <c r="AQ151" s="2">
        <v>127.9</v>
      </c>
      <c r="AR151" s="10">
        <f t="shared" si="78"/>
        <v>128.93333333333334</v>
      </c>
      <c r="AS151" s="2">
        <v>129.69999999999999</v>
      </c>
      <c r="AT151" s="10">
        <f t="shared" si="79"/>
        <v>130.06666666666663</v>
      </c>
      <c r="AU151" s="2">
        <v>127.4</v>
      </c>
      <c r="AV151" s="10">
        <f t="shared" si="80"/>
        <v>127.76666666666665</v>
      </c>
      <c r="AW151" s="2">
        <v>117.4</v>
      </c>
      <c r="AX151" s="10">
        <f t="shared" si="81"/>
        <v>117.2</v>
      </c>
      <c r="AY151" s="2">
        <v>124.6</v>
      </c>
      <c r="AZ151" s="10">
        <f t="shared" si="82"/>
        <v>124.89999999999999</v>
      </c>
      <c r="BA151" s="2">
        <v>133.4</v>
      </c>
      <c r="BB151" s="10">
        <f t="shared" si="83"/>
        <v>133.9</v>
      </c>
      <c r="BC151" s="2">
        <v>122.6</v>
      </c>
      <c r="BD151" s="10">
        <f t="shared" si="84"/>
        <v>122.76666666666665</v>
      </c>
      <c r="BE151" s="2">
        <v>124.8</v>
      </c>
      <c r="BF151" s="10">
        <f t="shared" si="85"/>
        <v>125</v>
      </c>
      <c r="BG151" s="2">
        <v>130.6</v>
      </c>
      <c r="BH151" s="11">
        <f t="shared" si="86"/>
        <v>130.86666666666667</v>
      </c>
    </row>
    <row r="152" spans="1:60" x14ac:dyDescent="0.3">
      <c r="A152" s="2" t="s">
        <v>30</v>
      </c>
      <c r="B152" s="2">
        <v>2017</v>
      </c>
      <c r="C152" s="2" t="s">
        <v>38</v>
      </c>
      <c r="D152" s="2" t="str">
        <f t="shared" si="58"/>
        <v>2017-March</v>
      </c>
      <c r="E152" s="2">
        <v>133.6</v>
      </c>
      <c r="F152" s="10">
        <f t="shared" si="59"/>
        <v>133.29999999999998</v>
      </c>
      <c r="G152" s="2">
        <v>138.80000000000001</v>
      </c>
      <c r="H152" s="10">
        <f t="shared" si="60"/>
        <v>139.26666666666668</v>
      </c>
      <c r="I152" s="2">
        <v>128.80000000000001</v>
      </c>
      <c r="J152" s="10">
        <f t="shared" si="61"/>
        <v>127.56666666666666</v>
      </c>
      <c r="K152" s="2">
        <v>137.19999999999999</v>
      </c>
      <c r="L152" s="10">
        <f t="shared" si="62"/>
        <v>137.69999999999999</v>
      </c>
      <c r="M152" s="2">
        <v>121.6</v>
      </c>
      <c r="N152" s="10">
        <f t="shared" si="63"/>
        <v>121.23333333333333</v>
      </c>
      <c r="O152" s="2">
        <v>139.69999999999999</v>
      </c>
      <c r="P152" s="10">
        <f t="shared" si="64"/>
        <v>140.56666666666666</v>
      </c>
      <c r="Q152" s="2">
        <v>119.7</v>
      </c>
      <c r="R152" s="10">
        <f t="shared" si="65"/>
        <v>121.66666666666667</v>
      </c>
      <c r="S152" s="2">
        <v>148</v>
      </c>
      <c r="T152" s="10">
        <f t="shared" si="66"/>
        <v>144.76666666666668</v>
      </c>
      <c r="U152" s="2">
        <v>116.9</v>
      </c>
      <c r="V152" s="10">
        <f t="shared" si="67"/>
        <v>117.63333333333333</v>
      </c>
      <c r="W152" s="2">
        <v>135.6</v>
      </c>
      <c r="X152" s="10">
        <f t="shared" si="68"/>
        <v>134.56666666666666</v>
      </c>
      <c r="Y152" s="2">
        <v>129.80000000000001</v>
      </c>
      <c r="Z152" s="10">
        <f t="shared" si="69"/>
        <v>130.03333333333333</v>
      </c>
      <c r="AA152" s="2">
        <v>145.4</v>
      </c>
      <c r="AB152" s="10">
        <f t="shared" si="70"/>
        <v>145.56666666666666</v>
      </c>
      <c r="AC152" s="2">
        <v>133.4</v>
      </c>
      <c r="AD152" s="10">
        <f t="shared" si="71"/>
        <v>133.56666666666666</v>
      </c>
      <c r="AE152" s="2">
        <v>144.19999999999999</v>
      </c>
      <c r="AF152" s="10">
        <f t="shared" si="72"/>
        <v>144.70000000000002</v>
      </c>
      <c r="AG152" s="2">
        <v>141.6</v>
      </c>
      <c r="AH152" s="10">
        <f t="shared" si="73"/>
        <v>142.16666666666666</v>
      </c>
      <c r="AI152" s="2">
        <v>136.19999999999999</v>
      </c>
      <c r="AJ152" s="10">
        <f t="shared" si="74"/>
        <v>136.76666666666668</v>
      </c>
      <c r="AK152" s="2">
        <v>140.80000000000001</v>
      </c>
      <c r="AL152" s="10">
        <f t="shared" si="75"/>
        <v>141.4</v>
      </c>
      <c r="AM152" s="2" t="s">
        <v>32</v>
      </c>
      <c r="AN152" s="2" t="e">
        <f t="shared" si="76"/>
        <v>#VALUE!</v>
      </c>
      <c r="AO152" s="2">
        <f t="shared" si="77"/>
        <v>131.1</v>
      </c>
      <c r="AP152" s="2">
        <v>131.1</v>
      </c>
      <c r="AQ152" s="2">
        <v>134.19999999999999</v>
      </c>
      <c r="AR152" s="10">
        <f t="shared" si="78"/>
        <v>134.73333333333332</v>
      </c>
      <c r="AS152" s="2">
        <v>134.1</v>
      </c>
      <c r="AT152" s="10">
        <f t="shared" si="79"/>
        <v>134.43333333333331</v>
      </c>
      <c r="AU152" s="2">
        <v>130.6</v>
      </c>
      <c r="AV152" s="10">
        <f t="shared" si="80"/>
        <v>131</v>
      </c>
      <c r="AW152" s="2">
        <v>119.8</v>
      </c>
      <c r="AX152" s="10">
        <f t="shared" si="81"/>
        <v>119.46666666666665</v>
      </c>
      <c r="AY152" s="2">
        <v>128.30000000000001</v>
      </c>
      <c r="AZ152" s="10">
        <f t="shared" si="82"/>
        <v>128.66666666666666</v>
      </c>
      <c r="BA152" s="2">
        <v>135.19999999999999</v>
      </c>
      <c r="BB152" s="10">
        <f t="shared" si="83"/>
        <v>135.73333333333332</v>
      </c>
      <c r="BC152" s="2">
        <v>123.3</v>
      </c>
      <c r="BD152" s="10">
        <f t="shared" si="84"/>
        <v>123.56666666666666</v>
      </c>
      <c r="BE152" s="2">
        <v>127.4</v>
      </c>
      <c r="BF152" s="10">
        <f t="shared" si="85"/>
        <v>127.60000000000001</v>
      </c>
      <c r="BG152" s="2">
        <v>132.80000000000001</v>
      </c>
      <c r="BH152" s="11">
        <f t="shared" si="86"/>
        <v>133.00000000000003</v>
      </c>
    </row>
    <row r="153" spans="1:60" x14ac:dyDescent="0.3">
      <c r="A153" s="2" t="s">
        <v>33</v>
      </c>
      <c r="B153" s="2">
        <v>2017</v>
      </c>
      <c r="C153" s="2" t="s">
        <v>38</v>
      </c>
      <c r="D153" s="2" t="str">
        <f t="shared" si="58"/>
        <v>2017-March</v>
      </c>
      <c r="E153" s="2">
        <v>132.69999999999999</v>
      </c>
      <c r="F153" s="10">
        <f t="shared" si="59"/>
        <v>132.66666666666666</v>
      </c>
      <c r="G153" s="2">
        <v>139.4</v>
      </c>
      <c r="H153" s="10">
        <f t="shared" si="60"/>
        <v>141.36666666666667</v>
      </c>
      <c r="I153" s="2">
        <v>128.4</v>
      </c>
      <c r="J153" s="10">
        <f t="shared" si="61"/>
        <v>126.16666666666667</v>
      </c>
      <c r="K153" s="2">
        <v>134.9</v>
      </c>
      <c r="L153" s="10">
        <f t="shared" si="62"/>
        <v>136.00000000000003</v>
      </c>
      <c r="M153" s="2">
        <v>114</v>
      </c>
      <c r="N153" s="10">
        <f t="shared" si="63"/>
        <v>113.63333333333333</v>
      </c>
      <c r="O153" s="2">
        <v>136.80000000000001</v>
      </c>
      <c r="P153" s="10">
        <f t="shared" si="64"/>
        <v>136.56666666666666</v>
      </c>
      <c r="Q153" s="2">
        <v>122.2</v>
      </c>
      <c r="R153" s="10">
        <f t="shared" si="65"/>
        <v>126.16666666666667</v>
      </c>
      <c r="S153" s="2">
        <v>135.80000000000001</v>
      </c>
      <c r="T153" s="10">
        <f t="shared" si="66"/>
        <v>133.70000000000002</v>
      </c>
      <c r="U153" s="2">
        <v>120.3</v>
      </c>
      <c r="V153" s="10">
        <f t="shared" si="67"/>
        <v>120.7</v>
      </c>
      <c r="W153" s="2">
        <v>142.6</v>
      </c>
      <c r="X153" s="10">
        <f t="shared" si="68"/>
        <v>141.26666666666665</v>
      </c>
      <c r="Y153" s="2">
        <v>123.6</v>
      </c>
      <c r="Z153" s="10">
        <f t="shared" si="69"/>
        <v>123.73333333333333</v>
      </c>
      <c r="AA153" s="2">
        <v>142.4</v>
      </c>
      <c r="AB153" s="10">
        <f t="shared" si="70"/>
        <v>142.63333333333333</v>
      </c>
      <c r="AC153" s="2">
        <v>132.6</v>
      </c>
      <c r="AD153" s="10">
        <f t="shared" si="71"/>
        <v>133.20000000000002</v>
      </c>
      <c r="AE153" s="2">
        <v>147.5</v>
      </c>
      <c r="AF153" s="10">
        <f t="shared" si="72"/>
        <v>147.93333333333334</v>
      </c>
      <c r="AG153" s="2">
        <v>130.80000000000001</v>
      </c>
      <c r="AH153" s="10">
        <f t="shared" si="73"/>
        <v>131.16666666666666</v>
      </c>
      <c r="AI153" s="2">
        <v>122.8</v>
      </c>
      <c r="AJ153" s="10">
        <f t="shared" si="74"/>
        <v>123</v>
      </c>
      <c r="AK153" s="2">
        <v>129.6</v>
      </c>
      <c r="AL153" s="10">
        <f t="shared" si="75"/>
        <v>129.93333333333334</v>
      </c>
      <c r="AM153" s="2" t="s">
        <v>94</v>
      </c>
      <c r="AN153" s="2">
        <f t="shared" si="76"/>
        <v>131.1</v>
      </c>
      <c r="AO153" s="2">
        <f t="shared" si="77"/>
        <v>131.1</v>
      </c>
      <c r="AP153" s="2">
        <v>131.1</v>
      </c>
      <c r="AQ153" s="2">
        <v>120.8</v>
      </c>
      <c r="AR153" s="10">
        <f t="shared" si="78"/>
        <v>120.76666666666665</v>
      </c>
      <c r="AS153" s="2">
        <v>125.6</v>
      </c>
      <c r="AT153" s="10">
        <f t="shared" si="79"/>
        <v>126.03333333333335</v>
      </c>
      <c r="AU153" s="2">
        <v>123.1</v>
      </c>
      <c r="AV153" s="10">
        <f t="shared" si="80"/>
        <v>123.36666666666667</v>
      </c>
      <c r="AW153" s="2">
        <v>115.6</v>
      </c>
      <c r="AX153" s="10">
        <f t="shared" si="81"/>
        <v>114.73333333333333</v>
      </c>
      <c r="AY153" s="2">
        <v>122.4</v>
      </c>
      <c r="AZ153" s="10">
        <f t="shared" si="82"/>
        <v>122.60000000000001</v>
      </c>
      <c r="BA153" s="2">
        <v>132.80000000000001</v>
      </c>
      <c r="BB153" s="10">
        <f t="shared" si="83"/>
        <v>133.4</v>
      </c>
      <c r="BC153" s="2">
        <v>121.7</v>
      </c>
      <c r="BD153" s="10">
        <f t="shared" si="84"/>
        <v>121.96666666666665</v>
      </c>
      <c r="BE153" s="2">
        <v>122.6</v>
      </c>
      <c r="BF153" s="10">
        <f t="shared" si="85"/>
        <v>122.56666666666666</v>
      </c>
      <c r="BG153" s="2">
        <v>128.69999999999999</v>
      </c>
      <c r="BH153" s="11">
        <f t="shared" si="86"/>
        <v>129.03333333333333</v>
      </c>
    </row>
    <row r="154" spans="1:60" x14ac:dyDescent="0.3">
      <c r="A154" s="2" t="s">
        <v>35</v>
      </c>
      <c r="B154" s="2">
        <v>2017</v>
      </c>
      <c r="C154" s="2" t="s">
        <v>38</v>
      </c>
      <c r="D154" s="2" t="str">
        <f t="shared" si="58"/>
        <v>2017-March</v>
      </c>
      <c r="E154" s="2">
        <v>133.30000000000001</v>
      </c>
      <c r="F154" s="10">
        <f t="shared" si="59"/>
        <v>133.06666666666669</v>
      </c>
      <c r="G154" s="2">
        <v>139</v>
      </c>
      <c r="H154" s="10">
        <f t="shared" si="60"/>
        <v>140</v>
      </c>
      <c r="I154" s="2">
        <v>128.6</v>
      </c>
      <c r="J154" s="10">
        <f t="shared" si="61"/>
        <v>127</v>
      </c>
      <c r="K154" s="2">
        <v>136.30000000000001</v>
      </c>
      <c r="L154" s="10">
        <f t="shared" si="62"/>
        <v>137.06666666666666</v>
      </c>
      <c r="M154" s="2">
        <v>118.8</v>
      </c>
      <c r="N154" s="10">
        <f t="shared" si="63"/>
        <v>118.43333333333332</v>
      </c>
      <c r="O154" s="2">
        <v>138.30000000000001</v>
      </c>
      <c r="P154" s="10">
        <f t="shared" si="64"/>
        <v>138.70000000000002</v>
      </c>
      <c r="Q154" s="2">
        <v>120.5</v>
      </c>
      <c r="R154" s="10">
        <f t="shared" si="65"/>
        <v>123.16666666666667</v>
      </c>
      <c r="S154" s="2">
        <v>143.9</v>
      </c>
      <c r="T154" s="10">
        <f t="shared" si="66"/>
        <v>141.03333333333333</v>
      </c>
      <c r="U154" s="2">
        <v>118</v>
      </c>
      <c r="V154" s="10">
        <f t="shared" si="67"/>
        <v>118.63333333333333</v>
      </c>
      <c r="W154" s="2">
        <v>137.9</v>
      </c>
      <c r="X154" s="10">
        <f t="shared" si="68"/>
        <v>136.79999999999998</v>
      </c>
      <c r="Y154" s="2">
        <v>127.2</v>
      </c>
      <c r="Z154" s="10">
        <f t="shared" si="69"/>
        <v>127.40000000000002</v>
      </c>
      <c r="AA154" s="2">
        <v>144</v>
      </c>
      <c r="AB154" s="10">
        <f t="shared" si="70"/>
        <v>144.23333333333332</v>
      </c>
      <c r="AC154" s="2">
        <v>133.1</v>
      </c>
      <c r="AD154" s="10">
        <f t="shared" si="71"/>
        <v>133.43333333333334</v>
      </c>
      <c r="AE154" s="2">
        <v>145.1</v>
      </c>
      <c r="AF154" s="10">
        <f t="shared" si="72"/>
        <v>145.56666666666666</v>
      </c>
      <c r="AG154" s="2">
        <v>137.30000000000001</v>
      </c>
      <c r="AH154" s="10">
        <f t="shared" si="73"/>
        <v>137.83333333333334</v>
      </c>
      <c r="AI154" s="2">
        <v>130.6</v>
      </c>
      <c r="AJ154" s="10">
        <f t="shared" si="74"/>
        <v>131.03333333333333</v>
      </c>
      <c r="AK154" s="2">
        <v>136.4</v>
      </c>
      <c r="AL154" s="10">
        <f t="shared" si="75"/>
        <v>136.86666666666665</v>
      </c>
      <c r="AM154" s="2" t="s">
        <v>94</v>
      </c>
      <c r="AN154" s="2">
        <f t="shared" si="76"/>
        <v>131.1</v>
      </c>
      <c r="AO154" s="2">
        <f t="shared" si="77"/>
        <v>131.1</v>
      </c>
      <c r="AP154" s="2">
        <v>131.1</v>
      </c>
      <c r="AQ154" s="2">
        <v>129.1</v>
      </c>
      <c r="AR154" s="10">
        <f t="shared" si="78"/>
        <v>129.43333333333331</v>
      </c>
      <c r="AS154" s="2">
        <v>130.1</v>
      </c>
      <c r="AT154" s="10">
        <f t="shared" si="79"/>
        <v>130.46666666666667</v>
      </c>
      <c r="AU154" s="2">
        <v>127.8</v>
      </c>
      <c r="AV154" s="10">
        <f t="shared" si="80"/>
        <v>128.1</v>
      </c>
      <c r="AW154" s="2">
        <v>117.6</v>
      </c>
      <c r="AX154" s="10">
        <f t="shared" si="81"/>
        <v>116.96666666666665</v>
      </c>
      <c r="AY154" s="2">
        <v>125</v>
      </c>
      <c r="AZ154" s="10">
        <f t="shared" si="82"/>
        <v>125.26666666666667</v>
      </c>
      <c r="BA154" s="2">
        <v>133.80000000000001</v>
      </c>
      <c r="BB154" s="10">
        <f t="shared" si="83"/>
        <v>134.36666666666667</v>
      </c>
      <c r="BC154" s="2">
        <v>122.6</v>
      </c>
      <c r="BD154" s="10">
        <f t="shared" si="84"/>
        <v>122.89999999999999</v>
      </c>
      <c r="BE154" s="2">
        <v>125.1</v>
      </c>
      <c r="BF154" s="10">
        <f t="shared" si="85"/>
        <v>125.16666666666667</v>
      </c>
      <c r="BG154" s="2">
        <v>130.9</v>
      </c>
      <c r="BH154" s="11">
        <f t="shared" si="86"/>
        <v>131.13333333333333</v>
      </c>
    </row>
    <row r="155" spans="1:60" x14ac:dyDescent="0.3">
      <c r="A155" s="2" t="s">
        <v>30</v>
      </c>
      <c r="B155" s="2">
        <v>2017</v>
      </c>
      <c r="C155" s="2" t="s">
        <v>39</v>
      </c>
      <c r="D155" s="2" t="str">
        <f t="shared" si="58"/>
        <v>2017-April</v>
      </c>
      <c r="E155" s="2">
        <v>133.19999999999999</v>
      </c>
      <c r="F155" s="10">
        <f t="shared" si="59"/>
        <v>133.26666666666665</v>
      </c>
      <c r="G155" s="2">
        <v>138.69999999999999</v>
      </c>
      <c r="H155" s="10">
        <f t="shared" si="60"/>
        <v>140.9</v>
      </c>
      <c r="I155" s="2">
        <v>127.1</v>
      </c>
      <c r="J155" s="10">
        <f t="shared" si="61"/>
        <v>127.3</v>
      </c>
      <c r="K155" s="2">
        <v>137.69999999999999</v>
      </c>
      <c r="L155" s="10">
        <f t="shared" si="62"/>
        <v>138.16666666666666</v>
      </c>
      <c r="M155" s="2">
        <v>121.3</v>
      </c>
      <c r="N155" s="10">
        <f t="shared" si="63"/>
        <v>121</v>
      </c>
      <c r="O155" s="2">
        <v>141.80000000000001</v>
      </c>
      <c r="P155" s="10">
        <f t="shared" si="64"/>
        <v>140.96666666666667</v>
      </c>
      <c r="Q155" s="2">
        <v>121.5</v>
      </c>
      <c r="R155" s="10">
        <f t="shared" si="65"/>
        <v>124.7</v>
      </c>
      <c r="S155" s="2">
        <v>144.5</v>
      </c>
      <c r="T155" s="10">
        <f t="shared" si="66"/>
        <v>142.16666666666666</v>
      </c>
      <c r="U155" s="2">
        <v>117.4</v>
      </c>
      <c r="V155" s="10">
        <f t="shared" si="67"/>
        <v>118.3</v>
      </c>
      <c r="W155" s="2">
        <v>134.1</v>
      </c>
      <c r="X155" s="10">
        <f t="shared" si="68"/>
        <v>133.86666666666667</v>
      </c>
      <c r="Y155" s="2">
        <v>130</v>
      </c>
      <c r="Z155" s="10">
        <f t="shared" si="69"/>
        <v>130.23333333333335</v>
      </c>
      <c r="AA155" s="2">
        <v>145.5</v>
      </c>
      <c r="AB155" s="10">
        <f t="shared" si="70"/>
        <v>145.93333333333334</v>
      </c>
      <c r="AC155" s="2">
        <v>133.5</v>
      </c>
      <c r="AD155" s="10">
        <f t="shared" si="71"/>
        <v>134.06666666666669</v>
      </c>
      <c r="AE155" s="2">
        <v>144.4</v>
      </c>
      <c r="AF155" s="10">
        <f t="shared" si="72"/>
        <v>145.23333333333332</v>
      </c>
      <c r="AG155" s="2">
        <v>142.4</v>
      </c>
      <c r="AH155" s="10">
        <f t="shared" si="73"/>
        <v>142.66666666666666</v>
      </c>
      <c r="AI155" s="2">
        <v>136.80000000000001</v>
      </c>
      <c r="AJ155" s="10">
        <f t="shared" si="74"/>
        <v>137.26666666666668</v>
      </c>
      <c r="AK155" s="2">
        <v>141.6</v>
      </c>
      <c r="AL155" s="10">
        <f t="shared" si="75"/>
        <v>141.9</v>
      </c>
      <c r="AM155" s="2" t="s">
        <v>32</v>
      </c>
      <c r="AN155" s="2" t="e">
        <f t="shared" si="76"/>
        <v>#VALUE!</v>
      </c>
      <c r="AO155" s="2">
        <f t="shared" si="77"/>
        <v>131.69999999999999</v>
      </c>
      <c r="AP155" s="2">
        <v>131.69999999999999</v>
      </c>
      <c r="AQ155" s="2">
        <v>135</v>
      </c>
      <c r="AR155" s="10">
        <f t="shared" si="78"/>
        <v>134.93333333333334</v>
      </c>
      <c r="AS155" s="2">
        <v>134.30000000000001</v>
      </c>
      <c r="AT155" s="10">
        <f t="shared" si="79"/>
        <v>134.80000000000001</v>
      </c>
      <c r="AU155" s="2">
        <v>131</v>
      </c>
      <c r="AV155" s="10">
        <f t="shared" si="80"/>
        <v>131.23333333333332</v>
      </c>
      <c r="AW155" s="2">
        <v>119.2</v>
      </c>
      <c r="AX155" s="10">
        <f t="shared" si="81"/>
        <v>119.33333333333333</v>
      </c>
      <c r="AY155" s="2">
        <v>128.30000000000001</v>
      </c>
      <c r="AZ155" s="10">
        <f t="shared" si="82"/>
        <v>129.16666666666669</v>
      </c>
      <c r="BA155" s="2">
        <v>135.69999999999999</v>
      </c>
      <c r="BB155" s="10">
        <f t="shared" si="83"/>
        <v>136.29999999999998</v>
      </c>
      <c r="BC155" s="2">
        <v>123.7</v>
      </c>
      <c r="BD155" s="10">
        <f t="shared" si="84"/>
        <v>123.83333333333333</v>
      </c>
      <c r="BE155" s="2">
        <v>127.5</v>
      </c>
      <c r="BF155" s="10">
        <f t="shared" si="85"/>
        <v>127.83333333333333</v>
      </c>
      <c r="BG155" s="2">
        <v>132.9</v>
      </c>
      <c r="BH155" s="11">
        <f t="shared" si="86"/>
        <v>133.36666666666667</v>
      </c>
    </row>
    <row r="156" spans="1:60" x14ac:dyDescent="0.3">
      <c r="A156" s="2" t="s">
        <v>33</v>
      </c>
      <c r="B156" s="2">
        <v>2017</v>
      </c>
      <c r="C156" s="2" t="s">
        <v>39</v>
      </c>
      <c r="D156" s="2" t="str">
        <f t="shared" si="58"/>
        <v>2017-April</v>
      </c>
      <c r="E156" s="2">
        <v>132.69999999999999</v>
      </c>
      <c r="F156" s="10">
        <f t="shared" si="59"/>
        <v>132.73333333333332</v>
      </c>
      <c r="G156" s="2">
        <v>140.6</v>
      </c>
      <c r="H156" s="10">
        <f t="shared" si="60"/>
        <v>144.46666666666667</v>
      </c>
      <c r="I156" s="2">
        <v>124.5</v>
      </c>
      <c r="J156" s="10">
        <f t="shared" si="61"/>
        <v>126.13333333333333</v>
      </c>
      <c r="K156" s="2">
        <v>136.30000000000001</v>
      </c>
      <c r="L156" s="10">
        <f t="shared" si="62"/>
        <v>136.80000000000001</v>
      </c>
      <c r="M156" s="2">
        <v>113.5</v>
      </c>
      <c r="N156" s="10">
        <f t="shared" si="63"/>
        <v>113.46666666666665</v>
      </c>
      <c r="O156" s="2">
        <v>137.69999999999999</v>
      </c>
      <c r="P156" s="10">
        <f t="shared" si="64"/>
        <v>136.69999999999999</v>
      </c>
      <c r="Q156" s="2">
        <v>127.1</v>
      </c>
      <c r="R156" s="10">
        <f t="shared" si="65"/>
        <v>132.83333333333331</v>
      </c>
      <c r="S156" s="2">
        <v>133.80000000000001</v>
      </c>
      <c r="T156" s="10">
        <f t="shared" si="66"/>
        <v>131.16666666666666</v>
      </c>
      <c r="U156" s="2">
        <v>120.8</v>
      </c>
      <c r="V156" s="10">
        <f t="shared" si="67"/>
        <v>120.90000000000002</v>
      </c>
      <c r="W156" s="2">
        <v>141.30000000000001</v>
      </c>
      <c r="X156" s="10">
        <f t="shared" si="68"/>
        <v>140.00000000000003</v>
      </c>
      <c r="Y156" s="2">
        <v>123.8</v>
      </c>
      <c r="Z156" s="10">
        <f t="shared" si="69"/>
        <v>123.93333333333334</v>
      </c>
      <c r="AA156" s="2">
        <v>142.6</v>
      </c>
      <c r="AB156" s="10">
        <f t="shared" si="70"/>
        <v>142.86666666666667</v>
      </c>
      <c r="AC156" s="2">
        <v>133.4</v>
      </c>
      <c r="AD156" s="10">
        <f t="shared" si="71"/>
        <v>134.23333333333332</v>
      </c>
      <c r="AE156" s="2">
        <v>148</v>
      </c>
      <c r="AF156" s="10">
        <f t="shared" si="72"/>
        <v>148.29999999999998</v>
      </c>
      <c r="AG156" s="2">
        <v>131.19999999999999</v>
      </c>
      <c r="AH156" s="10">
        <f t="shared" si="73"/>
        <v>131.4</v>
      </c>
      <c r="AI156" s="2">
        <v>123</v>
      </c>
      <c r="AJ156" s="10">
        <f t="shared" si="74"/>
        <v>123.13333333333333</v>
      </c>
      <c r="AK156" s="2">
        <v>130</v>
      </c>
      <c r="AL156" s="10">
        <f t="shared" si="75"/>
        <v>130.13333333333333</v>
      </c>
      <c r="AM156" s="2" t="s">
        <v>95</v>
      </c>
      <c r="AN156" s="2">
        <f t="shared" si="76"/>
        <v>131.69999999999999</v>
      </c>
      <c r="AO156" s="2">
        <f t="shared" si="77"/>
        <v>131.69999999999999</v>
      </c>
      <c r="AP156" s="2">
        <v>131.69999999999999</v>
      </c>
      <c r="AQ156" s="2">
        <v>121.4</v>
      </c>
      <c r="AR156" s="10">
        <f t="shared" si="78"/>
        <v>120.16666666666667</v>
      </c>
      <c r="AS156" s="2">
        <v>126</v>
      </c>
      <c r="AT156" s="10">
        <f t="shared" si="79"/>
        <v>126.43333333333334</v>
      </c>
      <c r="AU156" s="2">
        <v>123.4</v>
      </c>
      <c r="AV156" s="10">
        <f t="shared" si="80"/>
        <v>123.60000000000001</v>
      </c>
      <c r="AW156" s="2">
        <v>114.3</v>
      </c>
      <c r="AX156" s="10">
        <f t="shared" si="81"/>
        <v>114.16666666666667</v>
      </c>
      <c r="AY156" s="2">
        <v>122.6</v>
      </c>
      <c r="AZ156" s="10">
        <f t="shared" si="82"/>
        <v>122.76666666666665</v>
      </c>
      <c r="BA156" s="2">
        <v>133.6</v>
      </c>
      <c r="BB156" s="10">
        <f t="shared" si="83"/>
        <v>133.9</v>
      </c>
      <c r="BC156" s="2">
        <v>122.2</v>
      </c>
      <c r="BD156" s="10">
        <f t="shared" si="84"/>
        <v>122.23333333333333</v>
      </c>
      <c r="BE156" s="2">
        <v>122.5</v>
      </c>
      <c r="BF156" s="10">
        <f t="shared" si="85"/>
        <v>122.60000000000001</v>
      </c>
      <c r="BG156" s="2">
        <v>129.1</v>
      </c>
      <c r="BH156" s="11">
        <f t="shared" si="86"/>
        <v>129.43333333333331</v>
      </c>
    </row>
    <row r="157" spans="1:60" x14ac:dyDescent="0.3">
      <c r="A157" s="2" t="s">
        <v>35</v>
      </c>
      <c r="B157" s="2">
        <v>2017</v>
      </c>
      <c r="C157" s="2" t="s">
        <v>39</v>
      </c>
      <c r="D157" s="2" t="str">
        <f t="shared" si="58"/>
        <v>2017-April</v>
      </c>
      <c r="E157" s="2">
        <v>133</v>
      </c>
      <c r="F157" s="10">
        <f t="shared" si="59"/>
        <v>133.06666666666666</v>
      </c>
      <c r="G157" s="2">
        <v>139.4</v>
      </c>
      <c r="H157" s="10">
        <f t="shared" si="60"/>
        <v>142.16666666666666</v>
      </c>
      <c r="I157" s="2">
        <v>126.1</v>
      </c>
      <c r="J157" s="10">
        <f t="shared" si="61"/>
        <v>126.83333333333333</v>
      </c>
      <c r="K157" s="2">
        <v>137.19999999999999</v>
      </c>
      <c r="L157" s="10">
        <f t="shared" si="62"/>
        <v>137.66666666666666</v>
      </c>
      <c r="M157" s="2">
        <v>118.4</v>
      </c>
      <c r="N157" s="10">
        <f t="shared" si="63"/>
        <v>118.23333333333333</v>
      </c>
      <c r="O157" s="2">
        <v>139.9</v>
      </c>
      <c r="P157" s="10">
        <f t="shared" si="64"/>
        <v>139</v>
      </c>
      <c r="Q157" s="2">
        <v>123.4</v>
      </c>
      <c r="R157" s="10">
        <f t="shared" si="65"/>
        <v>127.43333333333334</v>
      </c>
      <c r="S157" s="2">
        <v>140.9</v>
      </c>
      <c r="T157" s="10">
        <f t="shared" si="66"/>
        <v>138.46666666666667</v>
      </c>
      <c r="U157" s="2">
        <v>118.5</v>
      </c>
      <c r="V157" s="10">
        <f t="shared" si="67"/>
        <v>119.16666666666667</v>
      </c>
      <c r="W157" s="2">
        <v>136.5</v>
      </c>
      <c r="X157" s="10">
        <f t="shared" si="68"/>
        <v>135.93333333333334</v>
      </c>
      <c r="Y157" s="2">
        <v>127.4</v>
      </c>
      <c r="Z157" s="10">
        <f t="shared" si="69"/>
        <v>127.60000000000001</v>
      </c>
      <c r="AA157" s="2">
        <v>144.19999999999999</v>
      </c>
      <c r="AB157" s="10">
        <f t="shared" si="70"/>
        <v>144.53333333333333</v>
      </c>
      <c r="AC157" s="2">
        <v>133.5</v>
      </c>
      <c r="AD157" s="10">
        <f t="shared" si="71"/>
        <v>134.13333333333333</v>
      </c>
      <c r="AE157" s="2">
        <v>145.4</v>
      </c>
      <c r="AF157" s="10">
        <f t="shared" si="72"/>
        <v>146.03333333333333</v>
      </c>
      <c r="AG157" s="2">
        <v>138</v>
      </c>
      <c r="AH157" s="10">
        <f t="shared" si="73"/>
        <v>138.23333333333332</v>
      </c>
      <c r="AI157" s="2">
        <v>131.1</v>
      </c>
      <c r="AJ157" s="10">
        <f t="shared" si="74"/>
        <v>131.4</v>
      </c>
      <c r="AK157" s="2">
        <v>137</v>
      </c>
      <c r="AL157" s="10">
        <f t="shared" si="75"/>
        <v>137.23333333333332</v>
      </c>
      <c r="AM157" s="2" t="s">
        <v>95</v>
      </c>
      <c r="AN157" s="2">
        <f t="shared" si="76"/>
        <v>131.69999999999999</v>
      </c>
      <c r="AO157" s="2">
        <f t="shared" si="77"/>
        <v>131.69999999999999</v>
      </c>
      <c r="AP157" s="2">
        <v>131.69999999999999</v>
      </c>
      <c r="AQ157" s="2">
        <v>129.80000000000001</v>
      </c>
      <c r="AR157" s="10">
        <f t="shared" si="78"/>
        <v>129.33333333333334</v>
      </c>
      <c r="AS157" s="2">
        <v>130.4</v>
      </c>
      <c r="AT157" s="10">
        <f t="shared" si="79"/>
        <v>130.83333333333334</v>
      </c>
      <c r="AU157" s="2">
        <v>128.1</v>
      </c>
      <c r="AV157" s="10">
        <f t="shared" si="80"/>
        <v>128.33333333333334</v>
      </c>
      <c r="AW157" s="2">
        <v>116.6</v>
      </c>
      <c r="AX157" s="10">
        <f t="shared" si="81"/>
        <v>116.60000000000001</v>
      </c>
      <c r="AY157" s="2">
        <v>125.1</v>
      </c>
      <c r="AZ157" s="10">
        <f t="shared" si="82"/>
        <v>125.56666666666668</v>
      </c>
      <c r="BA157" s="2">
        <v>134.5</v>
      </c>
      <c r="BB157" s="10">
        <f t="shared" si="83"/>
        <v>134.9</v>
      </c>
      <c r="BC157" s="2">
        <v>123.1</v>
      </c>
      <c r="BD157" s="10">
        <f t="shared" si="84"/>
        <v>123.16666666666667</v>
      </c>
      <c r="BE157" s="2">
        <v>125.1</v>
      </c>
      <c r="BF157" s="10">
        <f t="shared" si="85"/>
        <v>125.3</v>
      </c>
      <c r="BG157" s="2">
        <v>131.1</v>
      </c>
      <c r="BH157" s="11">
        <f t="shared" si="86"/>
        <v>131.5</v>
      </c>
    </row>
    <row r="158" spans="1:60" x14ac:dyDescent="0.3">
      <c r="A158" s="2" t="s">
        <v>30</v>
      </c>
      <c r="B158" s="2">
        <v>2017</v>
      </c>
      <c r="C158" s="2" t="s">
        <v>41</v>
      </c>
      <c r="D158" s="2" t="str">
        <f t="shared" si="58"/>
        <v>2017-May</v>
      </c>
      <c r="E158" s="2">
        <v>133.1</v>
      </c>
      <c r="F158" s="10">
        <f t="shared" si="59"/>
        <v>133.53333333333333</v>
      </c>
      <c r="G158" s="2">
        <v>140.30000000000001</v>
      </c>
      <c r="H158" s="10">
        <f t="shared" si="60"/>
        <v>142.73333333333332</v>
      </c>
      <c r="I158" s="2">
        <v>126.8</v>
      </c>
      <c r="J158" s="10">
        <f t="shared" si="61"/>
        <v>128.20000000000002</v>
      </c>
      <c r="K158" s="2">
        <v>138.19999999999999</v>
      </c>
      <c r="L158" s="10">
        <f t="shared" si="62"/>
        <v>138.6</v>
      </c>
      <c r="M158" s="2">
        <v>120.8</v>
      </c>
      <c r="N158" s="10">
        <f t="shared" si="63"/>
        <v>120.86666666666667</v>
      </c>
      <c r="O158" s="2">
        <v>140.19999999999999</v>
      </c>
      <c r="P158" s="10">
        <f t="shared" si="64"/>
        <v>141.66666666666666</v>
      </c>
      <c r="Q158" s="2">
        <v>123.8</v>
      </c>
      <c r="R158" s="10">
        <f t="shared" si="65"/>
        <v>134.70000000000002</v>
      </c>
      <c r="S158" s="2">
        <v>141.80000000000001</v>
      </c>
      <c r="T158" s="10">
        <f t="shared" si="66"/>
        <v>140.03333333333333</v>
      </c>
      <c r="U158" s="2">
        <v>118.6</v>
      </c>
      <c r="V158" s="10">
        <f t="shared" si="67"/>
        <v>119.16666666666667</v>
      </c>
      <c r="W158" s="2">
        <v>134</v>
      </c>
      <c r="X158" s="10">
        <f t="shared" si="68"/>
        <v>133.79999999999998</v>
      </c>
      <c r="Y158" s="2">
        <v>130.30000000000001</v>
      </c>
      <c r="Z158" s="10">
        <f t="shared" si="69"/>
        <v>130.70000000000002</v>
      </c>
      <c r="AA158" s="2">
        <v>145.80000000000001</v>
      </c>
      <c r="AB158" s="10">
        <f t="shared" si="70"/>
        <v>146.66666666666666</v>
      </c>
      <c r="AC158" s="2">
        <v>133.80000000000001</v>
      </c>
      <c r="AD158" s="10">
        <f t="shared" si="71"/>
        <v>135.73333333333335</v>
      </c>
      <c r="AE158" s="2">
        <v>145.5</v>
      </c>
      <c r="AF158" s="10">
        <f t="shared" si="72"/>
        <v>146.23333333333335</v>
      </c>
      <c r="AG158" s="2">
        <v>142.5</v>
      </c>
      <c r="AH158" s="10">
        <f t="shared" si="73"/>
        <v>143.30000000000001</v>
      </c>
      <c r="AI158" s="2">
        <v>137.30000000000001</v>
      </c>
      <c r="AJ158" s="10">
        <f t="shared" si="74"/>
        <v>137.70000000000002</v>
      </c>
      <c r="AK158" s="2">
        <v>141.80000000000001</v>
      </c>
      <c r="AL158" s="10">
        <f t="shared" si="75"/>
        <v>142.53333333333333</v>
      </c>
      <c r="AM158" s="2" t="s">
        <v>32</v>
      </c>
      <c r="AN158" s="2" t="e">
        <f t="shared" si="76"/>
        <v>#VALUE!</v>
      </c>
      <c r="AO158" s="2">
        <f t="shared" si="77"/>
        <v>132.1</v>
      </c>
      <c r="AP158" s="2">
        <v>132.1</v>
      </c>
      <c r="AQ158" s="2">
        <v>135</v>
      </c>
      <c r="AR158" s="10">
        <f t="shared" si="78"/>
        <v>135.03333333333333</v>
      </c>
      <c r="AS158" s="2">
        <v>134.9</v>
      </c>
      <c r="AT158" s="10">
        <f t="shared" si="79"/>
        <v>135.4</v>
      </c>
      <c r="AU158" s="2">
        <v>131.4</v>
      </c>
      <c r="AV158" s="10">
        <f t="shared" si="80"/>
        <v>131.60000000000002</v>
      </c>
      <c r="AW158" s="2">
        <v>119.4</v>
      </c>
      <c r="AX158" s="10">
        <f t="shared" si="81"/>
        <v>119.3</v>
      </c>
      <c r="AY158" s="2">
        <v>129.4</v>
      </c>
      <c r="AZ158" s="10">
        <f t="shared" si="82"/>
        <v>129.93333333333337</v>
      </c>
      <c r="BA158" s="2">
        <v>136.30000000000001</v>
      </c>
      <c r="BB158" s="10">
        <f t="shared" si="83"/>
        <v>137.26666666666668</v>
      </c>
      <c r="BC158" s="2">
        <v>123.7</v>
      </c>
      <c r="BD158" s="10">
        <f t="shared" si="84"/>
        <v>124.06666666666668</v>
      </c>
      <c r="BE158" s="2">
        <v>127.9</v>
      </c>
      <c r="BF158" s="10">
        <f t="shared" si="85"/>
        <v>128.20000000000002</v>
      </c>
      <c r="BG158" s="2">
        <v>133.30000000000001</v>
      </c>
      <c r="BH158" s="11">
        <f t="shared" si="86"/>
        <v>134.46666666666667</v>
      </c>
    </row>
    <row r="159" spans="1:60" x14ac:dyDescent="0.3">
      <c r="A159" s="2" t="s">
        <v>33</v>
      </c>
      <c r="B159" s="2">
        <v>2017</v>
      </c>
      <c r="C159" s="2" t="s">
        <v>41</v>
      </c>
      <c r="D159" s="2" t="str">
        <f t="shared" si="58"/>
        <v>2017-May</v>
      </c>
      <c r="E159" s="2">
        <v>132.6</v>
      </c>
      <c r="F159" s="10">
        <f t="shared" si="59"/>
        <v>132.76666666666668</v>
      </c>
      <c r="G159" s="2">
        <v>144.1</v>
      </c>
      <c r="H159" s="10">
        <f t="shared" si="60"/>
        <v>147.06666666666663</v>
      </c>
      <c r="I159" s="2">
        <v>125.6</v>
      </c>
      <c r="J159" s="10">
        <f t="shared" si="61"/>
        <v>127.76666666666667</v>
      </c>
      <c r="K159" s="2">
        <v>136.80000000000001</v>
      </c>
      <c r="L159" s="10">
        <f t="shared" si="62"/>
        <v>137.26666666666668</v>
      </c>
      <c r="M159" s="2">
        <v>113.4</v>
      </c>
      <c r="N159" s="10">
        <f t="shared" si="63"/>
        <v>113.43333333333334</v>
      </c>
      <c r="O159" s="2">
        <v>135.19999999999999</v>
      </c>
      <c r="P159" s="10">
        <f t="shared" si="64"/>
        <v>137.26666666666665</v>
      </c>
      <c r="Q159" s="2">
        <v>129.19999999999999</v>
      </c>
      <c r="R159" s="10">
        <f t="shared" si="65"/>
        <v>148.83333333333334</v>
      </c>
      <c r="S159" s="2">
        <v>131.5</v>
      </c>
      <c r="T159" s="10">
        <f t="shared" si="66"/>
        <v>128.13333333333333</v>
      </c>
      <c r="U159" s="2">
        <v>121</v>
      </c>
      <c r="V159" s="10">
        <f t="shared" si="67"/>
        <v>121.13333333333333</v>
      </c>
      <c r="W159" s="2">
        <v>139.9</v>
      </c>
      <c r="X159" s="10">
        <f t="shared" si="68"/>
        <v>138.83333333333334</v>
      </c>
      <c r="Y159" s="2">
        <v>123.8</v>
      </c>
      <c r="Z159" s="10">
        <f t="shared" si="69"/>
        <v>124.13333333333333</v>
      </c>
      <c r="AA159" s="2">
        <v>142.9</v>
      </c>
      <c r="AB159" s="10">
        <f t="shared" si="70"/>
        <v>143.23333333333332</v>
      </c>
      <c r="AC159" s="2">
        <v>133.6</v>
      </c>
      <c r="AD159" s="10">
        <f t="shared" si="71"/>
        <v>136.36666666666665</v>
      </c>
      <c r="AE159" s="2">
        <v>148.30000000000001</v>
      </c>
      <c r="AF159" s="10">
        <f t="shared" si="72"/>
        <v>149.13333333333333</v>
      </c>
      <c r="AG159" s="2">
        <v>131.5</v>
      </c>
      <c r="AH159" s="10">
        <f t="shared" si="73"/>
        <v>131.53333333333333</v>
      </c>
      <c r="AI159" s="2">
        <v>123.2</v>
      </c>
      <c r="AJ159" s="10">
        <f t="shared" si="74"/>
        <v>123.36666666666667</v>
      </c>
      <c r="AK159" s="2">
        <v>130.19999999999999</v>
      </c>
      <c r="AL159" s="10">
        <f t="shared" si="75"/>
        <v>130.26666666666665</v>
      </c>
      <c r="AM159" s="2" t="s">
        <v>96</v>
      </c>
      <c r="AN159" s="2">
        <f t="shared" si="76"/>
        <v>132.1</v>
      </c>
      <c r="AO159" s="2">
        <f t="shared" si="77"/>
        <v>132.1</v>
      </c>
      <c r="AP159" s="2">
        <v>132.1</v>
      </c>
      <c r="AQ159" s="2">
        <v>120.1</v>
      </c>
      <c r="AR159" s="10">
        <f t="shared" si="78"/>
        <v>119.60000000000001</v>
      </c>
      <c r="AS159" s="2">
        <v>126.5</v>
      </c>
      <c r="AT159" s="10">
        <f t="shared" si="79"/>
        <v>126.83333333333333</v>
      </c>
      <c r="AU159" s="2">
        <v>123.6</v>
      </c>
      <c r="AV159" s="10">
        <f t="shared" si="80"/>
        <v>124.13333333333333</v>
      </c>
      <c r="AW159" s="2">
        <v>114.3</v>
      </c>
      <c r="AX159" s="10">
        <f t="shared" si="81"/>
        <v>113.8</v>
      </c>
      <c r="AY159" s="2">
        <v>122.8</v>
      </c>
      <c r="AZ159" s="10">
        <f t="shared" si="82"/>
        <v>123.06666666666666</v>
      </c>
      <c r="BA159" s="2">
        <v>133.80000000000001</v>
      </c>
      <c r="BB159" s="10">
        <f t="shared" si="83"/>
        <v>134.53333333333333</v>
      </c>
      <c r="BC159" s="2">
        <v>122</v>
      </c>
      <c r="BD159" s="10">
        <f t="shared" si="84"/>
        <v>122.3</v>
      </c>
      <c r="BE159" s="2">
        <v>122.6</v>
      </c>
      <c r="BF159" s="10">
        <f t="shared" si="85"/>
        <v>122.76666666666667</v>
      </c>
      <c r="BG159" s="2">
        <v>129.30000000000001</v>
      </c>
      <c r="BH159" s="11">
        <f t="shared" si="86"/>
        <v>130.33333333333334</v>
      </c>
    </row>
    <row r="160" spans="1:60" x14ac:dyDescent="0.3">
      <c r="A160" s="2" t="s">
        <v>35</v>
      </c>
      <c r="B160" s="2">
        <v>2017</v>
      </c>
      <c r="C160" s="2" t="s">
        <v>41</v>
      </c>
      <c r="D160" s="2" t="str">
        <f t="shared" si="58"/>
        <v>2017-May</v>
      </c>
      <c r="E160" s="2">
        <v>132.9</v>
      </c>
      <c r="F160" s="10">
        <f t="shared" si="59"/>
        <v>133.26666666666668</v>
      </c>
      <c r="G160" s="2">
        <v>141.6</v>
      </c>
      <c r="H160" s="10">
        <f t="shared" si="60"/>
        <v>144.26666666666668</v>
      </c>
      <c r="I160" s="2">
        <v>126.3</v>
      </c>
      <c r="J160" s="10">
        <f t="shared" si="61"/>
        <v>128</v>
      </c>
      <c r="K160" s="2">
        <v>137.69999999999999</v>
      </c>
      <c r="L160" s="10">
        <f t="shared" si="62"/>
        <v>138.1</v>
      </c>
      <c r="M160" s="2">
        <v>118.1</v>
      </c>
      <c r="N160" s="10">
        <f t="shared" si="63"/>
        <v>118.13333333333333</v>
      </c>
      <c r="O160" s="2">
        <v>137.9</v>
      </c>
      <c r="P160" s="10">
        <f t="shared" si="64"/>
        <v>139.63333333333335</v>
      </c>
      <c r="Q160" s="2">
        <v>125.6</v>
      </c>
      <c r="R160" s="10">
        <f t="shared" si="65"/>
        <v>139.46666666666667</v>
      </c>
      <c r="S160" s="2">
        <v>138.30000000000001</v>
      </c>
      <c r="T160" s="10">
        <f t="shared" si="66"/>
        <v>136.03333333333333</v>
      </c>
      <c r="U160" s="2">
        <v>119.4</v>
      </c>
      <c r="V160" s="10">
        <f t="shared" si="67"/>
        <v>119.83333333333333</v>
      </c>
      <c r="W160" s="2">
        <v>136</v>
      </c>
      <c r="X160" s="10">
        <f t="shared" si="68"/>
        <v>135.5</v>
      </c>
      <c r="Y160" s="2">
        <v>127.6</v>
      </c>
      <c r="Z160" s="10">
        <f t="shared" si="69"/>
        <v>127.96666666666665</v>
      </c>
      <c r="AA160" s="2">
        <v>144.5</v>
      </c>
      <c r="AB160" s="10">
        <f t="shared" si="70"/>
        <v>145.06666666666666</v>
      </c>
      <c r="AC160" s="2">
        <v>133.69999999999999</v>
      </c>
      <c r="AD160" s="10">
        <f t="shared" si="71"/>
        <v>135.96666666666667</v>
      </c>
      <c r="AE160" s="2">
        <v>146.19999999999999</v>
      </c>
      <c r="AF160" s="10">
        <f t="shared" si="72"/>
        <v>146.96666666666667</v>
      </c>
      <c r="AG160" s="2">
        <v>138.19999999999999</v>
      </c>
      <c r="AH160" s="10">
        <f t="shared" si="73"/>
        <v>138.66666666666666</v>
      </c>
      <c r="AI160" s="2">
        <v>131.4</v>
      </c>
      <c r="AJ160" s="10">
        <f t="shared" si="74"/>
        <v>131.73333333333335</v>
      </c>
      <c r="AK160" s="2">
        <v>137.19999999999999</v>
      </c>
      <c r="AL160" s="10">
        <f t="shared" si="75"/>
        <v>137.66666666666666</v>
      </c>
      <c r="AM160" s="2" t="s">
        <v>96</v>
      </c>
      <c r="AN160" s="2">
        <f t="shared" si="76"/>
        <v>132.1</v>
      </c>
      <c r="AO160" s="2">
        <f t="shared" si="77"/>
        <v>132.1</v>
      </c>
      <c r="AP160" s="2">
        <v>132.1</v>
      </c>
      <c r="AQ160" s="2">
        <v>129.4</v>
      </c>
      <c r="AR160" s="10">
        <f t="shared" si="78"/>
        <v>129.20000000000002</v>
      </c>
      <c r="AS160" s="2">
        <v>130.9</v>
      </c>
      <c r="AT160" s="10">
        <f t="shared" si="79"/>
        <v>131.33333333333334</v>
      </c>
      <c r="AU160" s="2">
        <v>128.4</v>
      </c>
      <c r="AV160" s="10">
        <f t="shared" si="80"/>
        <v>128.76666666666665</v>
      </c>
      <c r="AW160" s="2">
        <v>116.7</v>
      </c>
      <c r="AX160" s="10">
        <f t="shared" si="81"/>
        <v>116.39999999999999</v>
      </c>
      <c r="AY160" s="2">
        <v>125.7</v>
      </c>
      <c r="AZ160" s="10">
        <f t="shared" si="82"/>
        <v>126.06666666666668</v>
      </c>
      <c r="BA160" s="2">
        <v>134.80000000000001</v>
      </c>
      <c r="BB160" s="10">
        <f t="shared" si="83"/>
        <v>135.66666666666669</v>
      </c>
      <c r="BC160" s="2">
        <v>123</v>
      </c>
      <c r="BD160" s="10">
        <f t="shared" si="84"/>
        <v>123.33333333333333</v>
      </c>
      <c r="BE160" s="2">
        <v>125.3</v>
      </c>
      <c r="BF160" s="10">
        <f t="shared" si="85"/>
        <v>125.56666666666668</v>
      </c>
      <c r="BG160" s="2">
        <v>131.4</v>
      </c>
      <c r="BH160" s="11">
        <f t="shared" si="86"/>
        <v>132.53333333333333</v>
      </c>
    </row>
    <row r="161" spans="1:60" x14ac:dyDescent="0.3">
      <c r="A161" s="2" t="s">
        <v>30</v>
      </c>
      <c r="B161" s="2">
        <v>2017</v>
      </c>
      <c r="C161" s="2" t="s">
        <v>42</v>
      </c>
      <c r="D161" s="2" t="str">
        <f t="shared" si="58"/>
        <v>2017-June</v>
      </c>
      <c r="E161" s="2">
        <v>133.5</v>
      </c>
      <c r="F161" s="10">
        <f t="shared" si="59"/>
        <v>134.1</v>
      </c>
      <c r="G161" s="2">
        <v>143.69999999999999</v>
      </c>
      <c r="H161" s="10">
        <f t="shared" si="60"/>
        <v>143.66666666666666</v>
      </c>
      <c r="I161" s="2">
        <v>128</v>
      </c>
      <c r="J161" s="10">
        <f t="shared" si="61"/>
        <v>129.26666666666668</v>
      </c>
      <c r="K161" s="2">
        <v>138.6</v>
      </c>
      <c r="L161" s="10">
        <f t="shared" si="62"/>
        <v>139</v>
      </c>
      <c r="M161" s="2">
        <v>120.9</v>
      </c>
      <c r="N161" s="10">
        <f t="shared" si="63"/>
        <v>120.76666666666667</v>
      </c>
      <c r="O161" s="2">
        <v>140.9</v>
      </c>
      <c r="P161" s="10">
        <f t="shared" si="64"/>
        <v>144.26666666666668</v>
      </c>
      <c r="Q161" s="2">
        <v>128.80000000000001</v>
      </c>
      <c r="R161" s="10">
        <f t="shared" si="65"/>
        <v>147.73333333333335</v>
      </c>
      <c r="S161" s="2">
        <v>140.19999999999999</v>
      </c>
      <c r="T161" s="10">
        <f t="shared" si="66"/>
        <v>138.56666666666663</v>
      </c>
      <c r="U161" s="2">
        <v>118.9</v>
      </c>
      <c r="V161" s="10">
        <f t="shared" si="67"/>
        <v>119.89999999999999</v>
      </c>
      <c r="W161" s="2">
        <v>133.5</v>
      </c>
      <c r="X161" s="10">
        <f t="shared" si="68"/>
        <v>134.03333333333333</v>
      </c>
      <c r="Y161" s="2">
        <v>130.4</v>
      </c>
      <c r="Z161" s="10">
        <f t="shared" si="69"/>
        <v>131.13333333333333</v>
      </c>
      <c r="AA161" s="2">
        <v>146.5</v>
      </c>
      <c r="AB161" s="10">
        <f t="shared" si="70"/>
        <v>147.63333333333333</v>
      </c>
      <c r="AC161" s="2">
        <v>134.9</v>
      </c>
      <c r="AD161" s="10">
        <f t="shared" si="71"/>
        <v>138</v>
      </c>
      <c r="AE161" s="2">
        <v>145.80000000000001</v>
      </c>
      <c r="AF161" s="10">
        <f t="shared" si="72"/>
        <v>147.4</v>
      </c>
      <c r="AG161" s="2">
        <v>143.1</v>
      </c>
      <c r="AH161" s="10">
        <f t="shared" si="73"/>
        <v>144.23333333333332</v>
      </c>
      <c r="AI161" s="2">
        <v>137.69999999999999</v>
      </c>
      <c r="AJ161" s="10">
        <f t="shared" si="74"/>
        <v>138.33333333333331</v>
      </c>
      <c r="AK161" s="2">
        <v>142.30000000000001</v>
      </c>
      <c r="AL161" s="10">
        <f t="shared" si="75"/>
        <v>143.43333333333334</v>
      </c>
      <c r="AM161" s="2" t="s">
        <v>32</v>
      </c>
      <c r="AN161" s="2" t="e">
        <f t="shared" si="76"/>
        <v>#VALUE!</v>
      </c>
      <c r="AO161" s="2">
        <f t="shared" si="77"/>
        <v>131.4</v>
      </c>
      <c r="AP161" s="2">
        <v>131.4</v>
      </c>
      <c r="AQ161" s="2">
        <v>134.80000000000001</v>
      </c>
      <c r="AR161" s="10">
        <f t="shared" si="78"/>
        <v>135.5</v>
      </c>
      <c r="AS161" s="2">
        <v>135.19999999999999</v>
      </c>
      <c r="AT161" s="10">
        <f t="shared" si="79"/>
        <v>136.19999999999999</v>
      </c>
      <c r="AU161" s="2">
        <v>131.30000000000001</v>
      </c>
      <c r="AV161" s="10">
        <f t="shared" si="80"/>
        <v>132.13333333333333</v>
      </c>
      <c r="AW161" s="2">
        <v>119.4</v>
      </c>
      <c r="AX161" s="10">
        <f t="shared" si="81"/>
        <v>119.60000000000001</v>
      </c>
      <c r="AY161" s="2">
        <v>129.80000000000001</v>
      </c>
      <c r="AZ161" s="10">
        <f t="shared" si="82"/>
        <v>130.63333333333333</v>
      </c>
      <c r="BA161" s="2">
        <v>136.9</v>
      </c>
      <c r="BB161" s="10">
        <f t="shared" si="83"/>
        <v>138.56666666666666</v>
      </c>
      <c r="BC161" s="2">
        <v>124.1</v>
      </c>
      <c r="BD161" s="10">
        <f t="shared" si="84"/>
        <v>124.63333333333333</v>
      </c>
      <c r="BE161" s="2">
        <v>128.1</v>
      </c>
      <c r="BF161" s="10">
        <f t="shared" si="85"/>
        <v>128.79999999999998</v>
      </c>
      <c r="BG161" s="2">
        <v>133.9</v>
      </c>
      <c r="BH161" s="11">
        <f t="shared" si="86"/>
        <v>135.96666666666667</v>
      </c>
    </row>
    <row r="162" spans="1:60" x14ac:dyDescent="0.3">
      <c r="A162" s="2" t="s">
        <v>33</v>
      </c>
      <c r="B162" s="2">
        <v>2017</v>
      </c>
      <c r="C162" s="2" t="s">
        <v>42</v>
      </c>
      <c r="D162" s="2" t="str">
        <f t="shared" si="58"/>
        <v>2017-June</v>
      </c>
      <c r="E162" s="2">
        <v>132.9</v>
      </c>
      <c r="F162" s="10">
        <f t="shared" si="59"/>
        <v>132.96666666666667</v>
      </c>
      <c r="G162" s="2">
        <v>148.69999999999999</v>
      </c>
      <c r="H162" s="10">
        <f t="shared" si="60"/>
        <v>147</v>
      </c>
      <c r="I162" s="2">
        <v>128.30000000000001</v>
      </c>
      <c r="J162" s="10">
        <f t="shared" si="61"/>
        <v>128.66666666666669</v>
      </c>
      <c r="K162" s="2">
        <v>137.30000000000001</v>
      </c>
      <c r="L162" s="10">
        <f t="shared" si="62"/>
        <v>137.76666666666668</v>
      </c>
      <c r="M162" s="2">
        <v>113.5</v>
      </c>
      <c r="N162" s="10">
        <f t="shared" si="63"/>
        <v>113.66666666666667</v>
      </c>
      <c r="O162" s="2">
        <v>137.19999999999999</v>
      </c>
      <c r="P162" s="10">
        <f t="shared" si="64"/>
        <v>139.76666666666668</v>
      </c>
      <c r="Q162" s="2">
        <v>142.19999999999999</v>
      </c>
      <c r="R162" s="10">
        <f t="shared" si="65"/>
        <v>165.7</v>
      </c>
      <c r="S162" s="2">
        <v>128.19999999999999</v>
      </c>
      <c r="T162" s="10">
        <f t="shared" si="66"/>
        <v>125.46666666666665</v>
      </c>
      <c r="U162" s="2">
        <v>120.9</v>
      </c>
      <c r="V162" s="10">
        <f t="shared" si="67"/>
        <v>121.5</v>
      </c>
      <c r="W162" s="2">
        <v>138.80000000000001</v>
      </c>
      <c r="X162" s="10">
        <f t="shared" si="68"/>
        <v>138.03333333333333</v>
      </c>
      <c r="Y162" s="2">
        <v>124.2</v>
      </c>
      <c r="Z162" s="10">
        <f t="shared" si="69"/>
        <v>124.40000000000002</v>
      </c>
      <c r="AA162" s="2">
        <v>143.1</v>
      </c>
      <c r="AB162" s="10">
        <f t="shared" si="70"/>
        <v>143.76666666666665</v>
      </c>
      <c r="AC162" s="2">
        <v>135.69999999999999</v>
      </c>
      <c r="AD162" s="10">
        <f t="shared" si="71"/>
        <v>138.66666666666666</v>
      </c>
      <c r="AE162" s="2">
        <v>148.6</v>
      </c>
      <c r="AF162" s="10">
        <f t="shared" si="72"/>
        <v>150.4</v>
      </c>
      <c r="AG162" s="2">
        <v>131.5</v>
      </c>
      <c r="AH162" s="10">
        <f t="shared" si="73"/>
        <v>131.93333333333334</v>
      </c>
      <c r="AI162" s="2">
        <v>123.2</v>
      </c>
      <c r="AJ162" s="10">
        <f t="shared" si="74"/>
        <v>123.73333333333333</v>
      </c>
      <c r="AK162" s="2">
        <v>130.19999999999999</v>
      </c>
      <c r="AL162" s="10">
        <f t="shared" si="75"/>
        <v>130.66666666666666</v>
      </c>
      <c r="AM162" s="2" t="s">
        <v>97</v>
      </c>
      <c r="AN162" s="2">
        <f t="shared" si="76"/>
        <v>131.4</v>
      </c>
      <c r="AO162" s="2">
        <f t="shared" si="77"/>
        <v>131.4</v>
      </c>
      <c r="AP162" s="2">
        <v>131.4</v>
      </c>
      <c r="AQ162" s="2">
        <v>119</v>
      </c>
      <c r="AR162" s="10">
        <f t="shared" si="78"/>
        <v>119.2</v>
      </c>
      <c r="AS162" s="2">
        <v>126.8</v>
      </c>
      <c r="AT162" s="10">
        <f t="shared" si="79"/>
        <v>127.23333333333333</v>
      </c>
      <c r="AU162" s="2">
        <v>123.8</v>
      </c>
      <c r="AV162" s="10">
        <f t="shared" si="80"/>
        <v>124.83333333333333</v>
      </c>
      <c r="AW162" s="2">
        <v>113.9</v>
      </c>
      <c r="AX162" s="10">
        <f t="shared" si="81"/>
        <v>113.90000000000002</v>
      </c>
      <c r="AY162" s="2">
        <v>122.9</v>
      </c>
      <c r="AZ162" s="10">
        <f t="shared" si="82"/>
        <v>123.5</v>
      </c>
      <c r="BA162" s="2">
        <v>134.30000000000001</v>
      </c>
      <c r="BB162" s="10">
        <f t="shared" si="83"/>
        <v>135.16666666666666</v>
      </c>
      <c r="BC162" s="2">
        <v>122.5</v>
      </c>
      <c r="BD162" s="10">
        <f t="shared" si="84"/>
        <v>122.73333333333333</v>
      </c>
      <c r="BE162" s="2">
        <v>122.7</v>
      </c>
      <c r="BF162" s="10">
        <f t="shared" si="85"/>
        <v>123.16666666666667</v>
      </c>
      <c r="BG162" s="2">
        <v>129.9</v>
      </c>
      <c r="BH162" s="11">
        <f t="shared" si="86"/>
        <v>131.46666666666667</v>
      </c>
    </row>
    <row r="163" spans="1:60" x14ac:dyDescent="0.3">
      <c r="A163" s="2" t="s">
        <v>35</v>
      </c>
      <c r="B163" s="2">
        <v>2017</v>
      </c>
      <c r="C163" s="2" t="s">
        <v>42</v>
      </c>
      <c r="D163" s="2" t="str">
        <f t="shared" si="58"/>
        <v>2017-June</v>
      </c>
      <c r="E163" s="2">
        <v>133.30000000000001</v>
      </c>
      <c r="F163" s="10">
        <f t="shared" si="59"/>
        <v>133.73333333333332</v>
      </c>
      <c r="G163" s="2">
        <v>145.5</v>
      </c>
      <c r="H163" s="10">
        <f t="shared" si="60"/>
        <v>144.86666666666667</v>
      </c>
      <c r="I163" s="2">
        <v>128.1</v>
      </c>
      <c r="J163" s="10">
        <f t="shared" si="61"/>
        <v>129</v>
      </c>
      <c r="K163" s="2">
        <v>138.1</v>
      </c>
      <c r="L163" s="10">
        <f t="shared" si="62"/>
        <v>138.53333333333333</v>
      </c>
      <c r="M163" s="2">
        <v>118.2</v>
      </c>
      <c r="N163" s="10">
        <f t="shared" si="63"/>
        <v>118.13333333333333</v>
      </c>
      <c r="O163" s="2">
        <v>139.19999999999999</v>
      </c>
      <c r="P163" s="10">
        <f t="shared" si="64"/>
        <v>142.16666666666666</v>
      </c>
      <c r="Q163" s="2">
        <v>133.30000000000001</v>
      </c>
      <c r="R163" s="10">
        <f t="shared" si="65"/>
        <v>153.79999999999998</v>
      </c>
      <c r="S163" s="2">
        <v>136.19999999999999</v>
      </c>
      <c r="T163" s="10">
        <f t="shared" si="66"/>
        <v>134.16666666666666</v>
      </c>
      <c r="U163" s="2">
        <v>119.6</v>
      </c>
      <c r="V163" s="10">
        <f t="shared" si="67"/>
        <v>120.43333333333334</v>
      </c>
      <c r="W163" s="2">
        <v>135.30000000000001</v>
      </c>
      <c r="X163" s="10">
        <f t="shared" si="68"/>
        <v>135.36666666666667</v>
      </c>
      <c r="Y163" s="2">
        <v>127.8</v>
      </c>
      <c r="Z163" s="10">
        <f t="shared" si="69"/>
        <v>128.33333333333334</v>
      </c>
      <c r="AA163" s="2">
        <v>144.9</v>
      </c>
      <c r="AB163" s="10">
        <f t="shared" si="70"/>
        <v>145.83333333333334</v>
      </c>
      <c r="AC163" s="2">
        <v>135.19999999999999</v>
      </c>
      <c r="AD163" s="10">
        <f t="shared" si="71"/>
        <v>138.26666666666665</v>
      </c>
      <c r="AE163" s="2">
        <v>146.5</v>
      </c>
      <c r="AF163" s="10">
        <f t="shared" si="72"/>
        <v>148.16666666666666</v>
      </c>
      <c r="AG163" s="2">
        <v>138.5</v>
      </c>
      <c r="AH163" s="10">
        <f t="shared" si="73"/>
        <v>139.36666666666667</v>
      </c>
      <c r="AI163" s="2">
        <v>131.69999999999999</v>
      </c>
      <c r="AJ163" s="10">
        <f t="shared" si="74"/>
        <v>132.26666666666665</v>
      </c>
      <c r="AK163" s="2">
        <v>137.5</v>
      </c>
      <c r="AL163" s="10">
        <f t="shared" si="75"/>
        <v>138.36666666666667</v>
      </c>
      <c r="AM163" s="2" t="s">
        <v>97</v>
      </c>
      <c r="AN163" s="2">
        <f t="shared" si="76"/>
        <v>131.4</v>
      </c>
      <c r="AO163" s="2">
        <f t="shared" si="77"/>
        <v>131.4</v>
      </c>
      <c r="AP163" s="2">
        <v>131.4</v>
      </c>
      <c r="AQ163" s="2">
        <v>128.80000000000001</v>
      </c>
      <c r="AR163" s="10">
        <f t="shared" si="78"/>
        <v>129.33333333333334</v>
      </c>
      <c r="AS163" s="2">
        <v>131.19999999999999</v>
      </c>
      <c r="AT163" s="10">
        <f t="shared" si="79"/>
        <v>131.96666666666667</v>
      </c>
      <c r="AU163" s="2">
        <v>128.5</v>
      </c>
      <c r="AV163" s="10">
        <f t="shared" si="80"/>
        <v>129.36666666666665</v>
      </c>
      <c r="AW163" s="2">
        <v>116.5</v>
      </c>
      <c r="AX163" s="10">
        <f t="shared" si="81"/>
        <v>116.60000000000001</v>
      </c>
      <c r="AY163" s="2">
        <v>125.9</v>
      </c>
      <c r="AZ163" s="10">
        <f t="shared" si="82"/>
        <v>126.60000000000001</v>
      </c>
      <c r="BA163" s="2">
        <v>135.4</v>
      </c>
      <c r="BB163" s="10">
        <f t="shared" si="83"/>
        <v>136.60000000000002</v>
      </c>
      <c r="BC163" s="2">
        <v>123.4</v>
      </c>
      <c r="BD163" s="10">
        <f t="shared" si="84"/>
        <v>123.83333333333333</v>
      </c>
      <c r="BE163" s="2">
        <v>125.5</v>
      </c>
      <c r="BF163" s="10">
        <f t="shared" si="85"/>
        <v>126.06666666666666</v>
      </c>
      <c r="BG163" s="2">
        <v>132</v>
      </c>
      <c r="BH163" s="11">
        <f t="shared" si="86"/>
        <v>133.86666666666667</v>
      </c>
    </row>
    <row r="164" spans="1:60" x14ac:dyDescent="0.3">
      <c r="A164" s="2" t="s">
        <v>30</v>
      </c>
      <c r="B164" s="2">
        <v>2017</v>
      </c>
      <c r="C164" s="2" t="s">
        <v>44</v>
      </c>
      <c r="D164" s="2" t="str">
        <f t="shared" si="58"/>
        <v>2017-July</v>
      </c>
      <c r="E164" s="2">
        <v>134</v>
      </c>
      <c r="F164" s="10">
        <f t="shared" si="59"/>
        <v>134.66666666666666</v>
      </c>
      <c r="G164" s="2">
        <v>144.19999999999999</v>
      </c>
      <c r="H164" s="10">
        <f t="shared" si="60"/>
        <v>143.1</v>
      </c>
      <c r="I164" s="2">
        <v>129.80000000000001</v>
      </c>
      <c r="J164" s="10">
        <f t="shared" si="61"/>
        <v>130.1</v>
      </c>
      <c r="K164" s="2">
        <v>139</v>
      </c>
      <c r="L164" s="10">
        <f t="shared" si="62"/>
        <v>139.53333333333333</v>
      </c>
      <c r="M164" s="2">
        <v>120.9</v>
      </c>
      <c r="N164" s="10">
        <f t="shared" si="63"/>
        <v>120.7</v>
      </c>
      <c r="O164" s="2">
        <v>143.9</v>
      </c>
      <c r="P164" s="10">
        <f t="shared" si="64"/>
        <v>146.56666666666666</v>
      </c>
      <c r="Q164" s="2">
        <v>151.5</v>
      </c>
      <c r="R164" s="10">
        <f t="shared" si="65"/>
        <v>156.29999999999998</v>
      </c>
      <c r="S164" s="2">
        <v>138.1</v>
      </c>
      <c r="T164" s="10">
        <f t="shared" si="66"/>
        <v>137.53333333333333</v>
      </c>
      <c r="U164" s="2">
        <v>120</v>
      </c>
      <c r="V164" s="10">
        <f t="shared" si="67"/>
        <v>120.60000000000001</v>
      </c>
      <c r="W164" s="2">
        <v>133.9</v>
      </c>
      <c r="X164" s="10">
        <f t="shared" si="68"/>
        <v>134.43333333333334</v>
      </c>
      <c r="Y164" s="2">
        <v>131.4</v>
      </c>
      <c r="Z164" s="10">
        <f t="shared" si="69"/>
        <v>131.56666666666666</v>
      </c>
      <c r="AA164" s="2">
        <v>147.69999999999999</v>
      </c>
      <c r="AB164" s="10">
        <f t="shared" si="70"/>
        <v>148.56666666666666</v>
      </c>
      <c r="AC164" s="2">
        <v>138.5</v>
      </c>
      <c r="AD164" s="10">
        <f t="shared" si="71"/>
        <v>139.56666666666669</v>
      </c>
      <c r="AE164" s="2">
        <v>147.4</v>
      </c>
      <c r="AF164" s="10">
        <f t="shared" si="72"/>
        <v>148.73333333333332</v>
      </c>
      <c r="AG164" s="2">
        <v>144.30000000000001</v>
      </c>
      <c r="AH164" s="10">
        <f t="shared" si="73"/>
        <v>145.23333333333335</v>
      </c>
      <c r="AI164" s="2">
        <v>138.1</v>
      </c>
      <c r="AJ164" s="10">
        <f t="shared" si="74"/>
        <v>138.99999999999997</v>
      </c>
      <c r="AK164" s="2">
        <v>143.5</v>
      </c>
      <c r="AL164" s="10">
        <f t="shared" si="75"/>
        <v>144.4</v>
      </c>
      <c r="AM164" s="2" t="s">
        <v>32</v>
      </c>
      <c r="AN164" s="2" t="e">
        <f t="shared" si="76"/>
        <v>#VALUE!</v>
      </c>
      <c r="AO164" s="2">
        <f t="shared" si="77"/>
        <v>132.6</v>
      </c>
      <c r="AP164" s="2">
        <v>132.6</v>
      </c>
      <c r="AQ164" s="2">
        <v>135.30000000000001</v>
      </c>
      <c r="AR164" s="10">
        <f t="shared" si="78"/>
        <v>136.36666666666667</v>
      </c>
      <c r="AS164" s="2">
        <v>136.1</v>
      </c>
      <c r="AT164" s="10">
        <f t="shared" si="79"/>
        <v>137.1</v>
      </c>
      <c r="AU164" s="2">
        <v>132.1</v>
      </c>
      <c r="AV164" s="10">
        <f t="shared" si="80"/>
        <v>132.83333333333334</v>
      </c>
      <c r="AW164" s="2">
        <v>119.1</v>
      </c>
      <c r="AX164" s="10">
        <f t="shared" si="81"/>
        <v>120.19999999999999</v>
      </c>
      <c r="AY164" s="2">
        <v>130.6</v>
      </c>
      <c r="AZ164" s="10">
        <f t="shared" si="82"/>
        <v>131.46666666666667</v>
      </c>
      <c r="BA164" s="2">
        <v>138.6</v>
      </c>
      <c r="BB164" s="10">
        <f t="shared" si="83"/>
        <v>139.46666666666667</v>
      </c>
      <c r="BC164" s="2">
        <v>124.4</v>
      </c>
      <c r="BD164" s="10">
        <f t="shared" si="84"/>
        <v>125.5</v>
      </c>
      <c r="BE164" s="2">
        <v>128.6</v>
      </c>
      <c r="BF164" s="10">
        <f t="shared" si="85"/>
        <v>129.53333333333333</v>
      </c>
      <c r="BG164" s="2">
        <v>136.19999999999999</v>
      </c>
      <c r="BH164" s="11">
        <f t="shared" si="86"/>
        <v>137.20000000000002</v>
      </c>
    </row>
    <row r="165" spans="1:60" x14ac:dyDescent="0.3">
      <c r="A165" s="2" t="s">
        <v>33</v>
      </c>
      <c r="B165" s="2">
        <v>2017</v>
      </c>
      <c r="C165" s="2" t="s">
        <v>44</v>
      </c>
      <c r="D165" s="2" t="str">
        <f t="shared" si="58"/>
        <v>2017-July</v>
      </c>
      <c r="E165" s="2">
        <v>132.80000000000001</v>
      </c>
      <c r="F165" s="10">
        <f t="shared" si="59"/>
        <v>133.20000000000002</v>
      </c>
      <c r="G165" s="2">
        <v>148.4</v>
      </c>
      <c r="H165" s="10">
        <f t="shared" si="60"/>
        <v>145.1</v>
      </c>
      <c r="I165" s="2">
        <v>129.4</v>
      </c>
      <c r="J165" s="10">
        <f t="shared" si="61"/>
        <v>129.13333333333335</v>
      </c>
      <c r="K165" s="2">
        <v>137.69999999999999</v>
      </c>
      <c r="L165" s="10">
        <f t="shared" si="62"/>
        <v>138.23333333333332</v>
      </c>
      <c r="M165" s="2">
        <v>113.4</v>
      </c>
      <c r="N165" s="10">
        <f t="shared" si="63"/>
        <v>114</v>
      </c>
      <c r="O165" s="2">
        <v>139.4</v>
      </c>
      <c r="P165" s="10">
        <f t="shared" si="64"/>
        <v>139.86666666666667</v>
      </c>
      <c r="Q165" s="2">
        <v>175.1</v>
      </c>
      <c r="R165" s="10">
        <f t="shared" si="65"/>
        <v>171.86666666666665</v>
      </c>
      <c r="S165" s="2">
        <v>124.7</v>
      </c>
      <c r="T165" s="10">
        <f t="shared" si="66"/>
        <v>124.23333333333333</v>
      </c>
      <c r="U165" s="2">
        <v>121.5</v>
      </c>
      <c r="V165" s="10">
        <f t="shared" si="67"/>
        <v>122</v>
      </c>
      <c r="W165" s="2">
        <v>137.80000000000001</v>
      </c>
      <c r="X165" s="10">
        <f t="shared" si="68"/>
        <v>137.53333333333333</v>
      </c>
      <c r="Y165" s="2">
        <v>124.4</v>
      </c>
      <c r="Z165" s="10">
        <f t="shared" si="69"/>
        <v>124.60000000000001</v>
      </c>
      <c r="AA165" s="2">
        <v>143.69999999999999</v>
      </c>
      <c r="AB165" s="10">
        <f t="shared" si="70"/>
        <v>144.4</v>
      </c>
      <c r="AC165" s="2">
        <v>139.80000000000001</v>
      </c>
      <c r="AD165" s="10">
        <f t="shared" si="71"/>
        <v>139.43333333333334</v>
      </c>
      <c r="AE165" s="2">
        <v>150.5</v>
      </c>
      <c r="AF165" s="10">
        <f t="shared" si="72"/>
        <v>152.06666666666669</v>
      </c>
      <c r="AG165" s="2">
        <v>131.6</v>
      </c>
      <c r="AH165" s="10">
        <f t="shared" si="73"/>
        <v>132.53333333333333</v>
      </c>
      <c r="AI165" s="2">
        <v>123.7</v>
      </c>
      <c r="AJ165" s="10">
        <f t="shared" si="74"/>
        <v>124.2</v>
      </c>
      <c r="AK165" s="2">
        <v>130.4</v>
      </c>
      <c r="AL165" s="10">
        <f t="shared" si="75"/>
        <v>131.26666666666668</v>
      </c>
      <c r="AM165" s="2" t="s">
        <v>98</v>
      </c>
      <c r="AN165" s="2">
        <f t="shared" si="76"/>
        <v>132.6</v>
      </c>
      <c r="AO165" s="2">
        <f t="shared" si="77"/>
        <v>132.6</v>
      </c>
      <c r="AP165" s="2">
        <v>132.6</v>
      </c>
      <c r="AQ165" s="2">
        <v>119.7</v>
      </c>
      <c r="AR165" s="10">
        <f t="shared" si="78"/>
        <v>119.73333333333335</v>
      </c>
      <c r="AS165" s="2">
        <v>127.2</v>
      </c>
      <c r="AT165" s="10">
        <f t="shared" si="79"/>
        <v>127.66666666666667</v>
      </c>
      <c r="AU165" s="2">
        <v>125</v>
      </c>
      <c r="AV165" s="10">
        <f t="shared" si="80"/>
        <v>125.59999999999998</v>
      </c>
      <c r="AW165" s="2">
        <v>113.2</v>
      </c>
      <c r="AX165" s="10">
        <f t="shared" si="81"/>
        <v>114.5</v>
      </c>
      <c r="AY165" s="2">
        <v>123.5</v>
      </c>
      <c r="AZ165" s="10">
        <f t="shared" si="82"/>
        <v>124.03333333333335</v>
      </c>
      <c r="BA165" s="2">
        <v>135.5</v>
      </c>
      <c r="BB165" s="10">
        <f t="shared" si="83"/>
        <v>135.70000000000002</v>
      </c>
      <c r="BC165" s="2">
        <v>122.4</v>
      </c>
      <c r="BD165" s="10">
        <f t="shared" si="84"/>
        <v>123.36666666666667</v>
      </c>
      <c r="BE165" s="2">
        <v>123</v>
      </c>
      <c r="BF165" s="10">
        <f t="shared" si="85"/>
        <v>123.76666666666667</v>
      </c>
      <c r="BG165" s="2">
        <v>131.80000000000001</v>
      </c>
      <c r="BH165" s="11">
        <f t="shared" si="86"/>
        <v>132.29999999999998</v>
      </c>
    </row>
    <row r="166" spans="1:60" x14ac:dyDescent="0.3">
      <c r="A166" s="2" t="s">
        <v>35</v>
      </c>
      <c r="B166" s="2">
        <v>2017</v>
      </c>
      <c r="C166" s="2" t="s">
        <v>44</v>
      </c>
      <c r="D166" s="2" t="str">
        <f t="shared" si="58"/>
        <v>2017-July</v>
      </c>
      <c r="E166" s="2">
        <v>133.6</v>
      </c>
      <c r="F166" s="10">
        <f t="shared" si="59"/>
        <v>134.19999999999999</v>
      </c>
      <c r="G166" s="2">
        <v>145.69999999999999</v>
      </c>
      <c r="H166" s="10">
        <f t="shared" si="60"/>
        <v>143.83333333333334</v>
      </c>
      <c r="I166" s="2">
        <v>129.6</v>
      </c>
      <c r="J166" s="10">
        <f t="shared" si="61"/>
        <v>129.69999999999999</v>
      </c>
      <c r="K166" s="2">
        <v>138.5</v>
      </c>
      <c r="L166" s="10">
        <f t="shared" si="62"/>
        <v>139.03333333333333</v>
      </c>
      <c r="M166" s="2">
        <v>118.1</v>
      </c>
      <c r="N166" s="10">
        <f t="shared" si="63"/>
        <v>118.2</v>
      </c>
      <c r="O166" s="2">
        <v>141.80000000000001</v>
      </c>
      <c r="P166" s="10">
        <f t="shared" si="64"/>
        <v>143.43333333333334</v>
      </c>
      <c r="Q166" s="2">
        <v>159.5</v>
      </c>
      <c r="R166" s="10">
        <f t="shared" si="65"/>
        <v>161.56666666666669</v>
      </c>
      <c r="S166" s="2">
        <v>133.6</v>
      </c>
      <c r="T166" s="10">
        <f t="shared" si="66"/>
        <v>133.06666666666663</v>
      </c>
      <c r="U166" s="2">
        <v>120.5</v>
      </c>
      <c r="V166" s="10">
        <f t="shared" si="67"/>
        <v>121.06666666666666</v>
      </c>
      <c r="W166" s="2">
        <v>135.19999999999999</v>
      </c>
      <c r="X166" s="10">
        <f t="shared" si="68"/>
        <v>135.46666666666667</v>
      </c>
      <c r="Y166" s="2">
        <v>128.5</v>
      </c>
      <c r="Z166" s="10">
        <f t="shared" si="69"/>
        <v>128.66666666666666</v>
      </c>
      <c r="AA166" s="2">
        <v>145.80000000000001</v>
      </c>
      <c r="AB166" s="10">
        <f t="shared" si="70"/>
        <v>146.63333333333335</v>
      </c>
      <c r="AC166" s="2">
        <v>139</v>
      </c>
      <c r="AD166" s="10">
        <f t="shared" si="71"/>
        <v>139.53333333333333</v>
      </c>
      <c r="AE166" s="2">
        <v>148.19999999999999</v>
      </c>
      <c r="AF166" s="10">
        <f t="shared" si="72"/>
        <v>149.6</v>
      </c>
      <c r="AG166" s="2">
        <v>139.30000000000001</v>
      </c>
      <c r="AH166" s="10">
        <f t="shared" si="73"/>
        <v>140.23333333333335</v>
      </c>
      <c r="AI166" s="2">
        <v>132.1</v>
      </c>
      <c r="AJ166" s="10">
        <f t="shared" si="74"/>
        <v>132.83333333333334</v>
      </c>
      <c r="AK166" s="2">
        <v>138.30000000000001</v>
      </c>
      <c r="AL166" s="10">
        <f t="shared" si="75"/>
        <v>139.20000000000002</v>
      </c>
      <c r="AM166" s="2" t="s">
        <v>98</v>
      </c>
      <c r="AN166" s="2">
        <f t="shared" si="76"/>
        <v>132.6</v>
      </c>
      <c r="AO166" s="2">
        <f t="shared" si="77"/>
        <v>132.6</v>
      </c>
      <c r="AP166" s="2">
        <v>132.6</v>
      </c>
      <c r="AQ166" s="2">
        <v>129.4</v>
      </c>
      <c r="AR166" s="10">
        <f t="shared" si="78"/>
        <v>130.06666666666669</v>
      </c>
      <c r="AS166" s="2">
        <v>131.9</v>
      </c>
      <c r="AT166" s="10">
        <f t="shared" si="79"/>
        <v>132.66666666666669</v>
      </c>
      <c r="AU166" s="2">
        <v>129.4</v>
      </c>
      <c r="AV166" s="10">
        <f t="shared" si="80"/>
        <v>130.06666666666669</v>
      </c>
      <c r="AW166" s="2">
        <v>116</v>
      </c>
      <c r="AX166" s="10">
        <f t="shared" si="81"/>
        <v>117.2</v>
      </c>
      <c r="AY166" s="2">
        <v>126.6</v>
      </c>
      <c r="AZ166" s="10">
        <f t="shared" si="82"/>
        <v>127.26666666666665</v>
      </c>
      <c r="BA166" s="2">
        <v>136.80000000000001</v>
      </c>
      <c r="BB166" s="10">
        <f t="shared" si="83"/>
        <v>137.26666666666665</v>
      </c>
      <c r="BC166" s="2">
        <v>123.6</v>
      </c>
      <c r="BD166" s="10">
        <f t="shared" si="84"/>
        <v>124.60000000000001</v>
      </c>
      <c r="BE166" s="2">
        <v>125.9</v>
      </c>
      <c r="BF166" s="10">
        <f t="shared" si="85"/>
        <v>126.73333333333333</v>
      </c>
      <c r="BG166" s="2">
        <v>134.19999999999999</v>
      </c>
      <c r="BH166" s="11">
        <f t="shared" si="86"/>
        <v>134.93333333333334</v>
      </c>
    </row>
    <row r="167" spans="1:60" x14ac:dyDescent="0.3">
      <c r="A167" s="2" t="s">
        <v>30</v>
      </c>
      <c r="B167" s="2">
        <v>2017</v>
      </c>
      <c r="C167" s="2" t="s">
        <v>46</v>
      </c>
      <c r="D167" s="2" t="str">
        <f t="shared" si="58"/>
        <v>2017-August</v>
      </c>
      <c r="E167" s="2">
        <v>134.80000000000001</v>
      </c>
      <c r="F167" s="10">
        <f t="shared" si="59"/>
        <v>135.29999999999998</v>
      </c>
      <c r="G167" s="2">
        <v>143.1</v>
      </c>
      <c r="H167" s="10">
        <f t="shared" si="60"/>
        <v>142.33333333333334</v>
      </c>
      <c r="I167" s="2">
        <v>130</v>
      </c>
      <c r="J167" s="10">
        <f t="shared" si="61"/>
        <v>130.5</v>
      </c>
      <c r="K167" s="2">
        <v>139.4</v>
      </c>
      <c r="L167" s="10">
        <f t="shared" si="62"/>
        <v>140.36666666666667</v>
      </c>
      <c r="M167" s="2">
        <v>120.5</v>
      </c>
      <c r="N167" s="10">
        <f t="shared" si="63"/>
        <v>120.86666666666667</v>
      </c>
      <c r="O167" s="2">
        <v>148</v>
      </c>
      <c r="P167" s="10">
        <f t="shared" si="64"/>
        <v>147.5</v>
      </c>
      <c r="Q167" s="2">
        <v>162.9</v>
      </c>
      <c r="R167" s="10">
        <f t="shared" si="65"/>
        <v>158.16666666666666</v>
      </c>
      <c r="S167" s="2">
        <v>137.4</v>
      </c>
      <c r="T167" s="10">
        <f t="shared" si="66"/>
        <v>136.96666666666667</v>
      </c>
      <c r="U167" s="2">
        <v>120.8</v>
      </c>
      <c r="V167" s="10">
        <f t="shared" si="67"/>
        <v>121.06666666666668</v>
      </c>
      <c r="W167" s="2">
        <v>134.69999999999999</v>
      </c>
      <c r="X167" s="10">
        <f t="shared" si="68"/>
        <v>135</v>
      </c>
      <c r="Y167" s="2">
        <v>131.6</v>
      </c>
      <c r="Z167" s="10">
        <f t="shared" si="69"/>
        <v>131.53333333333333</v>
      </c>
      <c r="AA167" s="2">
        <v>148.69999999999999</v>
      </c>
      <c r="AB167" s="10">
        <f t="shared" si="70"/>
        <v>149.43333333333334</v>
      </c>
      <c r="AC167" s="2">
        <v>140.6</v>
      </c>
      <c r="AD167" s="10">
        <f t="shared" si="71"/>
        <v>140.20000000000002</v>
      </c>
      <c r="AE167" s="2">
        <v>149</v>
      </c>
      <c r="AF167" s="10">
        <f t="shared" si="72"/>
        <v>149.76666666666668</v>
      </c>
      <c r="AG167" s="2">
        <v>145.30000000000001</v>
      </c>
      <c r="AH167" s="10">
        <f t="shared" si="73"/>
        <v>146.19999999999999</v>
      </c>
      <c r="AI167" s="2">
        <v>139.19999999999999</v>
      </c>
      <c r="AJ167" s="10">
        <f t="shared" si="74"/>
        <v>139.83333333333334</v>
      </c>
      <c r="AK167" s="2">
        <v>144.5</v>
      </c>
      <c r="AL167" s="10">
        <f t="shared" si="75"/>
        <v>145.29999999999998</v>
      </c>
      <c r="AM167" s="2" t="s">
        <v>32</v>
      </c>
      <c r="AN167" s="2" t="e">
        <f t="shared" si="76"/>
        <v>#VALUE!</v>
      </c>
      <c r="AO167" s="2">
        <f t="shared" si="77"/>
        <v>134.4</v>
      </c>
      <c r="AP167" s="2">
        <v>134.4</v>
      </c>
      <c r="AQ167" s="2">
        <v>136.4</v>
      </c>
      <c r="AR167" s="10">
        <f t="shared" si="78"/>
        <v>137.29999999999998</v>
      </c>
      <c r="AS167" s="2">
        <v>137.30000000000001</v>
      </c>
      <c r="AT167" s="10">
        <f t="shared" si="79"/>
        <v>137.86666666666667</v>
      </c>
      <c r="AU167" s="2">
        <v>133</v>
      </c>
      <c r="AV167" s="10">
        <f t="shared" si="80"/>
        <v>133.53333333333333</v>
      </c>
      <c r="AW167" s="2">
        <v>120.3</v>
      </c>
      <c r="AX167" s="10">
        <f t="shared" si="81"/>
        <v>120.83333333333333</v>
      </c>
      <c r="AY167" s="2">
        <v>131.5</v>
      </c>
      <c r="AZ167" s="10">
        <f t="shared" si="82"/>
        <v>132.26666666666668</v>
      </c>
      <c r="BA167" s="2">
        <v>140.19999999999999</v>
      </c>
      <c r="BB167" s="10">
        <f t="shared" si="83"/>
        <v>139.96666666666667</v>
      </c>
      <c r="BC167" s="2">
        <v>125.4</v>
      </c>
      <c r="BD167" s="10">
        <f t="shared" si="84"/>
        <v>126.5</v>
      </c>
      <c r="BE167" s="2">
        <v>129.69999999999999</v>
      </c>
      <c r="BF167" s="10">
        <f t="shared" si="85"/>
        <v>130.23333333333332</v>
      </c>
      <c r="BG167" s="2">
        <v>137.80000000000001</v>
      </c>
      <c r="BH167" s="11">
        <f t="shared" si="86"/>
        <v>137.9</v>
      </c>
    </row>
    <row r="168" spans="1:60" x14ac:dyDescent="0.3">
      <c r="A168" s="2" t="s">
        <v>33</v>
      </c>
      <c r="B168" s="2">
        <v>2017</v>
      </c>
      <c r="C168" s="2" t="s">
        <v>46</v>
      </c>
      <c r="D168" s="2" t="str">
        <f t="shared" si="58"/>
        <v>2017-August</v>
      </c>
      <c r="E168" s="2">
        <v>133.19999999999999</v>
      </c>
      <c r="F168" s="10">
        <f t="shared" si="59"/>
        <v>133.56666666666663</v>
      </c>
      <c r="G168" s="2">
        <v>143.9</v>
      </c>
      <c r="H168" s="10">
        <f t="shared" si="60"/>
        <v>143.23333333333332</v>
      </c>
      <c r="I168" s="2">
        <v>128.30000000000001</v>
      </c>
      <c r="J168" s="10">
        <f t="shared" si="61"/>
        <v>129.79999999999998</v>
      </c>
      <c r="K168" s="2">
        <v>138.30000000000001</v>
      </c>
      <c r="L168" s="10">
        <f t="shared" si="62"/>
        <v>138.70000000000002</v>
      </c>
      <c r="M168" s="2">
        <v>114.1</v>
      </c>
      <c r="N168" s="10">
        <f t="shared" si="63"/>
        <v>114.5</v>
      </c>
      <c r="O168" s="2">
        <v>142.69999999999999</v>
      </c>
      <c r="P168" s="10">
        <f t="shared" si="64"/>
        <v>138.6</v>
      </c>
      <c r="Q168" s="2">
        <v>179.8</v>
      </c>
      <c r="R168" s="10">
        <f t="shared" si="65"/>
        <v>171.23333333333335</v>
      </c>
      <c r="S168" s="2">
        <v>123.5</v>
      </c>
      <c r="T168" s="10">
        <f t="shared" si="66"/>
        <v>124.03333333333335</v>
      </c>
      <c r="U168" s="2">
        <v>122.1</v>
      </c>
      <c r="V168" s="10">
        <f t="shared" si="67"/>
        <v>122.36666666666667</v>
      </c>
      <c r="W168" s="2">
        <v>137.5</v>
      </c>
      <c r="X168" s="10">
        <f t="shared" si="68"/>
        <v>137.53333333333333</v>
      </c>
      <c r="Y168" s="2">
        <v>124.6</v>
      </c>
      <c r="Z168" s="10">
        <f t="shared" si="69"/>
        <v>124.83333333333333</v>
      </c>
      <c r="AA168" s="2">
        <v>144.5</v>
      </c>
      <c r="AB168" s="10">
        <f t="shared" si="70"/>
        <v>145</v>
      </c>
      <c r="AC168" s="2">
        <v>140.5</v>
      </c>
      <c r="AD168" s="10">
        <f t="shared" si="71"/>
        <v>139.4</v>
      </c>
      <c r="AE168" s="2">
        <v>152.1</v>
      </c>
      <c r="AF168" s="10">
        <f t="shared" si="72"/>
        <v>153.43333333333331</v>
      </c>
      <c r="AG168" s="2">
        <v>132.69999999999999</v>
      </c>
      <c r="AH168" s="10">
        <f t="shared" si="73"/>
        <v>133.33333333333334</v>
      </c>
      <c r="AI168" s="2">
        <v>124.3</v>
      </c>
      <c r="AJ168" s="10">
        <f t="shared" si="74"/>
        <v>124.59999999999998</v>
      </c>
      <c r="AK168" s="2">
        <v>131.4</v>
      </c>
      <c r="AL168" s="10">
        <f t="shared" si="75"/>
        <v>132</v>
      </c>
      <c r="AM168" s="2" t="s">
        <v>99</v>
      </c>
      <c r="AN168" s="2">
        <f t="shared" si="76"/>
        <v>134.4</v>
      </c>
      <c r="AO168" s="2">
        <f t="shared" si="77"/>
        <v>134.4</v>
      </c>
      <c r="AP168" s="2">
        <v>134.4</v>
      </c>
      <c r="AQ168" s="2">
        <v>118.9</v>
      </c>
      <c r="AR168" s="10">
        <f t="shared" si="78"/>
        <v>120.7</v>
      </c>
      <c r="AS168" s="2">
        <v>127.7</v>
      </c>
      <c r="AT168" s="10">
        <f t="shared" si="79"/>
        <v>128.03333333333333</v>
      </c>
      <c r="AU168" s="2">
        <v>125.7</v>
      </c>
      <c r="AV168" s="10">
        <f t="shared" si="80"/>
        <v>126.13333333333333</v>
      </c>
      <c r="AW168" s="2">
        <v>114.6</v>
      </c>
      <c r="AX168" s="10">
        <f t="shared" si="81"/>
        <v>115.10000000000001</v>
      </c>
      <c r="AY168" s="2">
        <v>124.1</v>
      </c>
      <c r="AZ168" s="10">
        <f t="shared" si="82"/>
        <v>124.46666666666665</v>
      </c>
      <c r="BA168" s="2">
        <v>135.69999999999999</v>
      </c>
      <c r="BB168" s="10">
        <f t="shared" si="83"/>
        <v>135.96666666666667</v>
      </c>
      <c r="BC168" s="2">
        <v>123.3</v>
      </c>
      <c r="BD168" s="10">
        <f t="shared" si="84"/>
        <v>124.09999999999998</v>
      </c>
      <c r="BE168" s="2">
        <v>123.8</v>
      </c>
      <c r="BF168" s="10">
        <f t="shared" si="85"/>
        <v>124.26666666666667</v>
      </c>
      <c r="BG168" s="2">
        <v>132.69999999999999</v>
      </c>
      <c r="BH168" s="11">
        <f t="shared" si="86"/>
        <v>132.86666666666667</v>
      </c>
    </row>
    <row r="169" spans="1:60" x14ac:dyDescent="0.3">
      <c r="A169" s="2" t="s">
        <v>35</v>
      </c>
      <c r="B169" s="2">
        <v>2017</v>
      </c>
      <c r="C169" s="2" t="s">
        <v>46</v>
      </c>
      <c r="D169" s="2" t="str">
        <f t="shared" si="58"/>
        <v>2017-August</v>
      </c>
      <c r="E169" s="2">
        <v>134.30000000000001</v>
      </c>
      <c r="F169" s="10">
        <f t="shared" si="59"/>
        <v>134.76666666666668</v>
      </c>
      <c r="G169" s="2">
        <v>143.4</v>
      </c>
      <c r="H169" s="10">
        <f t="shared" si="60"/>
        <v>142.66666666666666</v>
      </c>
      <c r="I169" s="2">
        <v>129.30000000000001</v>
      </c>
      <c r="J169" s="10">
        <f t="shared" si="61"/>
        <v>130.23333333333332</v>
      </c>
      <c r="K169" s="2">
        <v>139</v>
      </c>
      <c r="L169" s="10">
        <f t="shared" si="62"/>
        <v>139.73333333333335</v>
      </c>
      <c r="M169" s="2">
        <v>118.1</v>
      </c>
      <c r="N169" s="10">
        <f t="shared" si="63"/>
        <v>118.5</v>
      </c>
      <c r="O169" s="2">
        <v>145.5</v>
      </c>
      <c r="P169" s="10">
        <f t="shared" si="64"/>
        <v>143.33333333333334</v>
      </c>
      <c r="Q169" s="2">
        <v>168.6</v>
      </c>
      <c r="R169" s="10">
        <f t="shared" si="65"/>
        <v>162.6</v>
      </c>
      <c r="S169" s="2">
        <v>132.69999999999999</v>
      </c>
      <c r="T169" s="10">
        <f t="shared" si="66"/>
        <v>132.63333333333335</v>
      </c>
      <c r="U169" s="2">
        <v>121.2</v>
      </c>
      <c r="V169" s="10">
        <f t="shared" si="67"/>
        <v>121.5</v>
      </c>
      <c r="W169" s="2">
        <v>135.6</v>
      </c>
      <c r="X169" s="10">
        <f t="shared" si="68"/>
        <v>135.83333333333334</v>
      </c>
      <c r="Y169" s="2">
        <v>128.69999999999999</v>
      </c>
      <c r="Z169" s="10">
        <f t="shared" si="69"/>
        <v>128.73333333333332</v>
      </c>
      <c r="AA169" s="2">
        <v>146.80000000000001</v>
      </c>
      <c r="AB169" s="10">
        <f t="shared" si="70"/>
        <v>147.4</v>
      </c>
      <c r="AC169" s="2">
        <v>140.6</v>
      </c>
      <c r="AD169" s="10">
        <f t="shared" si="71"/>
        <v>139.9</v>
      </c>
      <c r="AE169" s="2">
        <v>149.80000000000001</v>
      </c>
      <c r="AF169" s="10">
        <f t="shared" si="72"/>
        <v>150.73333333333335</v>
      </c>
      <c r="AG169" s="2">
        <v>140.30000000000001</v>
      </c>
      <c r="AH169" s="10">
        <f t="shared" si="73"/>
        <v>141.13333333333333</v>
      </c>
      <c r="AI169" s="2">
        <v>133</v>
      </c>
      <c r="AJ169" s="10">
        <f t="shared" si="74"/>
        <v>133.5</v>
      </c>
      <c r="AK169" s="2">
        <v>139.30000000000001</v>
      </c>
      <c r="AL169" s="10">
        <f t="shared" si="75"/>
        <v>140.03333333333333</v>
      </c>
      <c r="AM169" s="2" t="s">
        <v>99</v>
      </c>
      <c r="AN169" s="2">
        <f t="shared" si="76"/>
        <v>134.4</v>
      </c>
      <c r="AO169" s="2">
        <f t="shared" si="77"/>
        <v>134.4</v>
      </c>
      <c r="AP169" s="2">
        <v>134.4</v>
      </c>
      <c r="AQ169" s="2">
        <v>129.80000000000001</v>
      </c>
      <c r="AR169" s="10">
        <f t="shared" si="78"/>
        <v>131</v>
      </c>
      <c r="AS169" s="2">
        <v>132.80000000000001</v>
      </c>
      <c r="AT169" s="10">
        <f t="shared" si="79"/>
        <v>133.23333333333335</v>
      </c>
      <c r="AU169" s="2">
        <v>130.19999999999999</v>
      </c>
      <c r="AV169" s="10">
        <f t="shared" si="80"/>
        <v>130.69999999999999</v>
      </c>
      <c r="AW169" s="2">
        <v>117.3</v>
      </c>
      <c r="AX169" s="10">
        <f t="shared" si="81"/>
        <v>117.8</v>
      </c>
      <c r="AY169" s="2">
        <v>127.3</v>
      </c>
      <c r="AZ169" s="10">
        <f t="shared" si="82"/>
        <v>127.86666666666667</v>
      </c>
      <c r="BA169" s="2">
        <v>137.6</v>
      </c>
      <c r="BB169" s="10">
        <f t="shared" si="83"/>
        <v>137.63333333333333</v>
      </c>
      <c r="BC169" s="2">
        <v>124.5</v>
      </c>
      <c r="BD169" s="10">
        <f t="shared" si="84"/>
        <v>125.46666666666665</v>
      </c>
      <c r="BE169" s="2">
        <v>126.8</v>
      </c>
      <c r="BF169" s="10">
        <f t="shared" si="85"/>
        <v>127.33333333333333</v>
      </c>
      <c r="BG169" s="2">
        <v>135.4</v>
      </c>
      <c r="BH169" s="11">
        <f t="shared" si="86"/>
        <v>135.56666666666669</v>
      </c>
    </row>
    <row r="170" spans="1:60" x14ac:dyDescent="0.3">
      <c r="A170" s="2" t="s">
        <v>30</v>
      </c>
      <c r="B170" s="2">
        <v>2017</v>
      </c>
      <c r="C170" s="2" t="s">
        <v>48</v>
      </c>
      <c r="D170" s="2" t="str">
        <f t="shared" si="58"/>
        <v>2017-September</v>
      </c>
      <c r="E170" s="2">
        <v>135.19999999999999</v>
      </c>
      <c r="F170" s="10">
        <f t="shared" si="59"/>
        <v>135.80000000000001</v>
      </c>
      <c r="G170" s="2">
        <v>142</v>
      </c>
      <c r="H170" s="10">
        <f t="shared" si="60"/>
        <v>142.13333333333333</v>
      </c>
      <c r="I170" s="2">
        <v>130.5</v>
      </c>
      <c r="J170" s="10">
        <f t="shared" si="61"/>
        <v>134</v>
      </c>
      <c r="K170" s="2">
        <v>140.19999999999999</v>
      </c>
      <c r="L170" s="10">
        <f t="shared" si="62"/>
        <v>141.06666666666666</v>
      </c>
      <c r="M170" s="2">
        <v>120.7</v>
      </c>
      <c r="N170" s="10">
        <f t="shared" si="63"/>
        <v>121.23333333333335</v>
      </c>
      <c r="O170" s="2">
        <v>147.80000000000001</v>
      </c>
      <c r="P170" s="10">
        <f t="shared" si="64"/>
        <v>147.26666666666668</v>
      </c>
      <c r="Q170" s="2">
        <v>154.5</v>
      </c>
      <c r="R170" s="10">
        <f t="shared" si="65"/>
        <v>159.86666666666667</v>
      </c>
      <c r="S170" s="2">
        <v>137.1</v>
      </c>
      <c r="T170" s="10">
        <f t="shared" si="66"/>
        <v>136.43333333333334</v>
      </c>
      <c r="U170" s="2">
        <v>121</v>
      </c>
      <c r="V170" s="10">
        <f t="shared" si="67"/>
        <v>121.63333333333333</v>
      </c>
      <c r="W170" s="2">
        <v>134.69999999999999</v>
      </c>
      <c r="X170" s="10">
        <f t="shared" si="68"/>
        <v>135.43333333333331</v>
      </c>
      <c r="Y170" s="2">
        <v>131.69999999999999</v>
      </c>
      <c r="Z170" s="10">
        <f t="shared" si="69"/>
        <v>131.63333333333333</v>
      </c>
      <c r="AA170" s="2">
        <v>149.30000000000001</v>
      </c>
      <c r="AB170" s="10">
        <f t="shared" si="70"/>
        <v>150.33333333333334</v>
      </c>
      <c r="AC170" s="2">
        <v>139.6</v>
      </c>
      <c r="AD170" s="10">
        <f t="shared" si="71"/>
        <v>140.79999999999998</v>
      </c>
      <c r="AE170" s="2">
        <v>149.80000000000001</v>
      </c>
      <c r="AF170" s="10">
        <f t="shared" si="72"/>
        <v>150.79999999999998</v>
      </c>
      <c r="AG170" s="2">
        <v>146.1</v>
      </c>
      <c r="AH170" s="10">
        <f t="shared" si="73"/>
        <v>147.16666666666666</v>
      </c>
      <c r="AI170" s="2">
        <v>139.69999999999999</v>
      </c>
      <c r="AJ170" s="10">
        <f t="shared" si="74"/>
        <v>140.6</v>
      </c>
      <c r="AK170" s="2">
        <v>145.19999999999999</v>
      </c>
      <c r="AL170" s="10">
        <f t="shared" si="75"/>
        <v>146.23333333333332</v>
      </c>
      <c r="AM170" s="2" t="s">
        <v>32</v>
      </c>
      <c r="AN170" s="2" t="e">
        <f t="shared" si="76"/>
        <v>#VALUE!</v>
      </c>
      <c r="AO170" s="2">
        <f t="shared" si="77"/>
        <v>135.69999999999999</v>
      </c>
      <c r="AP170" s="2">
        <v>135.69999999999999</v>
      </c>
      <c r="AQ170" s="2">
        <v>137.4</v>
      </c>
      <c r="AR170" s="10">
        <f t="shared" si="78"/>
        <v>138.86666666666667</v>
      </c>
      <c r="AS170" s="2">
        <v>137.9</v>
      </c>
      <c r="AT170" s="10">
        <f t="shared" si="79"/>
        <v>138.56666666666669</v>
      </c>
      <c r="AU170" s="2">
        <v>133.4</v>
      </c>
      <c r="AV170" s="10">
        <f t="shared" si="80"/>
        <v>134.46666666666667</v>
      </c>
      <c r="AW170" s="2">
        <v>121.2</v>
      </c>
      <c r="AX170" s="10">
        <f t="shared" si="81"/>
        <v>121.26666666666665</v>
      </c>
      <c r="AY170" s="2">
        <v>132.30000000000001</v>
      </c>
      <c r="AZ170" s="10">
        <f t="shared" si="82"/>
        <v>133</v>
      </c>
      <c r="BA170" s="2">
        <v>139.6</v>
      </c>
      <c r="BB170" s="10">
        <f t="shared" si="83"/>
        <v>140.4</v>
      </c>
      <c r="BC170" s="2">
        <v>126.7</v>
      </c>
      <c r="BD170" s="10">
        <f t="shared" si="84"/>
        <v>127.40000000000002</v>
      </c>
      <c r="BE170" s="2">
        <v>130.30000000000001</v>
      </c>
      <c r="BF170" s="10">
        <f t="shared" si="85"/>
        <v>130.9</v>
      </c>
      <c r="BG170" s="2">
        <v>137.6</v>
      </c>
      <c r="BH170" s="11">
        <f t="shared" si="86"/>
        <v>138.63333333333333</v>
      </c>
    </row>
    <row r="171" spans="1:60" x14ac:dyDescent="0.3">
      <c r="A171" s="2" t="s">
        <v>33</v>
      </c>
      <c r="B171" s="2">
        <v>2017</v>
      </c>
      <c r="C171" s="2" t="s">
        <v>48</v>
      </c>
      <c r="D171" s="2" t="str">
        <f t="shared" si="58"/>
        <v>2017-September</v>
      </c>
      <c r="E171" s="2">
        <v>133.6</v>
      </c>
      <c r="F171" s="10">
        <f t="shared" si="59"/>
        <v>133.93333333333334</v>
      </c>
      <c r="G171" s="2">
        <v>143</v>
      </c>
      <c r="H171" s="10">
        <f t="shared" si="60"/>
        <v>142.63333333333333</v>
      </c>
      <c r="I171" s="2">
        <v>129.69999999999999</v>
      </c>
      <c r="J171" s="10">
        <f t="shared" si="61"/>
        <v>135.93333333333334</v>
      </c>
      <c r="K171" s="2">
        <v>138.69999999999999</v>
      </c>
      <c r="L171" s="10">
        <f t="shared" si="62"/>
        <v>139.1</v>
      </c>
      <c r="M171" s="2">
        <v>114.5</v>
      </c>
      <c r="N171" s="10">
        <f t="shared" si="63"/>
        <v>114.86666666666667</v>
      </c>
      <c r="O171" s="2">
        <v>137.5</v>
      </c>
      <c r="P171" s="10">
        <f t="shared" si="64"/>
        <v>136.5</v>
      </c>
      <c r="Q171" s="2">
        <v>160.69999999999999</v>
      </c>
      <c r="R171" s="10">
        <f t="shared" si="65"/>
        <v>173.0333333333333</v>
      </c>
      <c r="S171" s="2">
        <v>124.5</v>
      </c>
      <c r="T171" s="10">
        <f t="shared" si="66"/>
        <v>123.60000000000001</v>
      </c>
      <c r="U171" s="2">
        <v>122.4</v>
      </c>
      <c r="V171" s="10">
        <f t="shared" si="67"/>
        <v>122.96666666666665</v>
      </c>
      <c r="W171" s="2">
        <v>137.30000000000001</v>
      </c>
      <c r="X171" s="10">
        <f t="shared" si="68"/>
        <v>137.80000000000001</v>
      </c>
      <c r="Y171" s="2">
        <v>124.8</v>
      </c>
      <c r="Z171" s="10">
        <f t="shared" si="69"/>
        <v>125.09999999999998</v>
      </c>
      <c r="AA171" s="2">
        <v>145</v>
      </c>
      <c r="AB171" s="10">
        <f t="shared" si="70"/>
        <v>145.5</v>
      </c>
      <c r="AC171" s="2">
        <v>138</v>
      </c>
      <c r="AD171" s="10">
        <f t="shared" si="71"/>
        <v>139.73333333333332</v>
      </c>
      <c r="AE171" s="2">
        <v>153.6</v>
      </c>
      <c r="AF171" s="10">
        <f t="shared" si="72"/>
        <v>154.79999999999998</v>
      </c>
      <c r="AG171" s="2">
        <v>133.30000000000001</v>
      </c>
      <c r="AH171" s="10">
        <f t="shared" si="73"/>
        <v>134.1</v>
      </c>
      <c r="AI171" s="2">
        <v>124.6</v>
      </c>
      <c r="AJ171" s="10">
        <f t="shared" si="74"/>
        <v>124.96666666666665</v>
      </c>
      <c r="AK171" s="2">
        <v>132</v>
      </c>
      <c r="AL171" s="10">
        <f t="shared" si="75"/>
        <v>132.70000000000002</v>
      </c>
      <c r="AM171" s="2" t="s">
        <v>100</v>
      </c>
      <c r="AN171" s="2">
        <f t="shared" si="76"/>
        <v>135.69999999999999</v>
      </c>
      <c r="AO171" s="2">
        <f t="shared" si="77"/>
        <v>135.69999999999999</v>
      </c>
      <c r="AP171" s="2">
        <v>135.69999999999999</v>
      </c>
      <c r="AQ171" s="2">
        <v>120.6</v>
      </c>
      <c r="AR171" s="10">
        <f t="shared" si="78"/>
        <v>122.96666666666665</v>
      </c>
      <c r="AS171" s="2">
        <v>128.1</v>
      </c>
      <c r="AT171" s="10">
        <f t="shared" si="79"/>
        <v>128.4</v>
      </c>
      <c r="AU171" s="2">
        <v>126.1</v>
      </c>
      <c r="AV171" s="10">
        <f t="shared" si="80"/>
        <v>126.7</v>
      </c>
      <c r="AW171" s="2">
        <v>115.7</v>
      </c>
      <c r="AX171" s="10">
        <f t="shared" si="81"/>
        <v>115.33333333333333</v>
      </c>
      <c r="AY171" s="2">
        <v>124.5</v>
      </c>
      <c r="AZ171" s="10">
        <f t="shared" si="82"/>
        <v>124.8</v>
      </c>
      <c r="BA171" s="2">
        <v>135.9</v>
      </c>
      <c r="BB171" s="10">
        <f t="shared" si="83"/>
        <v>136.26666666666668</v>
      </c>
      <c r="BC171" s="2">
        <v>124.4</v>
      </c>
      <c r="BD171" s="10">
        <f t="shared" si="84"/>
        <v>124.63333333333333</v>
      </c>
      <c r="BE171" s="2">
        <v>124.5</v>
      </c>
      <c r="BF171" s="10">
        <f t="shared" si="85"/>
        <v>124.63333333333333</v>
      </c>
      <c r="BG171" s="2">
        <v>132.4</v>
      </c>
      <c r="BH171" s="11">
        <f t="shared" si="86"/>
        <v>133.56666666666666</v>
      </c>
    </row>
    <row r="172" spans="1:60" x14ac:dyDescent="0.3">
      <c r="A172" s="2" t="s">
        <v>35</v>
      </c>
      <c r="B172" s="2">
        <v>2017</v>
      </c>
      <c r="C172" s="2" t="s">
        <v>48</v>
      </c>
      <c r="D172" s="2" t="str">
        <f t="shared" si="58"/>
        <v>2017-September</v>
      </c>
      <c r="E172" s="2">
        <v>134.69999999999999</v>
      </c>
      <c r="F172" s="10">
        <f t="shared" si="59"/>
        <v>135.23333333333332</v>
      </c>
      <c r="G172" s="2">
        <v>142.4</v>
      </c>
      <c r="H172" s="10">
        <f t="shared" si="60"/>
        <v>142.33333333333334</v>
      </c>
      <c r="I172" s="2">
        <v>130.19999999999999</v>
      </c>
      <c r="J172" s="10">
        <f t="shared" si="61"/>
        <v>134.76666666666665</v>
      </c>
      <c r="K172" s="2">
        <v>139.6</v>
      </c>
      <c r="L172" s="10">
        <f t="shared" si="62"/>
        <v>140.33333333333334</v>
      </c>
      <c r="M172" s="2">
        <v>118.4</v>
      </c>
      <c r="N172" s="10">
        <f t="shared" si="63"/>
        <v>118.86666666666667</v>
      </c>
      <c r="O172" s="2">
        <v>143</v>
      </c>
      <c r="P172" s="10">
        <f t="shared" si="64"/>
        <v>142.23333333333332</v>
      </c>
      <c r="Q172" s="2">
        <v>156.6</v>
      </c>
      <c r="R172" s="10">
        <f t="shared" si="65"/>
        <v>164.33333333333334</v>
      </c>
      <c r="S172" s="2">
        <v>132.9</v>
      </c>
      <c r="T172" s="10">
        <f t="shared" si="66"/>
        <v>132.13333333333335</v>
      </c>
      <c r="U172" s="2">
        <v>121.5</v>
      </c>
      <c r="V172" s="10">
        <f t="shared" si="67"/>
        <v>122.10000000000001</v>
      </c>
      <c r="W172" s="2">
        <v>135.6</v>
      </c>
      <c r="X172" s="10">
        <f t="shared" si="68"/>
        <v>136.23333333333332</v>
      </c>
      <c r="Y172" s="2">
        <v>128.80000000000001</v>
      </c>
      <c r="Z172" s="10">
        <f t="shared" si="69"/>
        <v>128.9</v>
      </c>
      <c r="AA172" s="2">
        <v>147.30000000000001</v>
      </c>
      <c r="AB172" s="10">
        <f t="shared" si="70"/>
        <v>148.1</v>
      </c>
      <c r="AC172" s="2">
        <v>139</v>
      </c>
      <c r="AD172" s="10">
        <f t="shared" si="71"/>
        <v>140.4</v>
      </c>
      <c r="AE172" s="2">
        <v>150.80000000000001</v>
      </c>
      <c r="AF172" s="10">
        <f t="shared" si="72"/>
        <v>151.86666666666665</v>
      </c>
      <c r="AG172" s="2">
        <v>141.1</v>
      </c>
      <c r="AH172" s="10">
        <f t="shared" si="73"/>
        <v>142.03333333333333</v>
      </c>
      <c r="AI172" s="2">
        <v>133.4</v>
      </c>
      <c r="AJ172" s="10">
        <f t="shared" si="74"/>
        <v>134.1</v>
      </c>
      <c r="AK172" s="2">
        <v>140</v>
      </c>
      <c r="AL172" s="10">
        <f t="shared" si="75"/>
        <v>140.86666666666667</v>
      </c>
      <c r="AM172" s="2" t="s">
        <v>100</v>
      </c>
      <c r="AN172" s="2">
        <f t="shared" si="76"/>
        <v>135.69999999999999</v>
      </c>
      <c r="AO172" s="2">
        <f t="shared" si="77"/>
        <v>135.69999999999999</v>
      </c>
      <c r="AP172" s="2">
        <v>135.69999999999999</v>
      </c>
      <c r="AQ172" s="2">
        <v>131</v>
      </c>
      <c r="AR172" s="10">
        <f t="shared" si="78"/>
        <v>132.83333333333334</v>
      </c>
      <c r="AS172" s="2">
        <v>133.30000000000001</v>
      </c>
      <c r="AT172" s="10">
        <f t="shared" si="79"/>
        <v>133.76666666666665</v>
      </c>
      <c r="AU172" s="2">
        <v>130.6</v>
      </c>
      <c r="AV172" s="10">
        <f t="shared" si="80"/>
        <v>131.5</v>
      </c>
      <c r="AW172" s="2">
        <v>118.3</v>
      </c>
      <c r="AX172" s="10">
        <f t="shared" si="81"/>
        <v>118.13333333333333</v>
      </c>
      <c r="AY172" s="2">
        <v>127.9</v>
      </c>
      <c r="AZ172" s="10">
        <f t="shared" si="82"/>
        <v>128.4</v>
      </c>
      <c r="BA172" s="2">
        <v>137.4</v>
      </c>
      <c r="BB172" s="10">
        <f t="shared" si="83"/>
        <v>137.96666666666667</v>
      </c>
      <c r="BC172" s="2">
        <v>125.7</v>
      </c>
      <c r="BD172" s="10">
        <f t="shared" si="84"/>
        <v>126.23333333333333</v>
      </c>
      <c r="BE172" s="2">
        <v>127.5</v>
      </c>
      <c r="BF172" s="10">
        <f t="shared" si="85"/>
        <v>127.86666666666667</v>
      </c>
      <c r="BG172" s="2">
        <v>135.19999999999999</v>
      </c>
      <c r="BH172" s="11">
        <f t="shared" si="86"/>
        <v>136.29999999999998</v>
      </c>
    </row>
    <row r="173" spans="1:60" x14ac:dyDescent="0.3">
      <c r="A173" s="2" t="s">
        <v>30</v>
      </c>
      <c r="B173" s="2">
        <v>2017</v>
      </c>
      <c r="C173" s="2" t="s">
        <v>50</v>
      </c>
      <c r="D173" s="2" t="str">
        <f t="shared" si="58"/>
        <v>2017-October</v>
      </c>
      <c r="E173" s="2">
        <v>135.9</v>
      </c>
      <c r="F173" s="10">
        <f t="shared" si="59"/>
        <v>136.20000000000002</v>
      </c>
      <c r="G173" s="2">
        <v>141.9</v>
      </c>
      <c r="H173" s="10">
        <f t="shared" si="60"/>
        <v>142.69999999999999</v>
      </c>
      <c r="I173" s="2">
        <v>131</v>
      </c>
      <c r="J173" s="10">
        <f t="shared" si="61"/>
        <v>138.76666666666668</v>
      </c>
      <c r="K173" s="2">
        <v>141.5</v>
      </c>
      <c r="L173" s="10">
        <f t="shared" si="62"/>
        <v>141.63333333333333</v>
      </c>
      <c r="M173" s="2">
        <v>121.4</v>
      </c>
      <c r="N173" s="10">
        <f t="shared" si="63"/>
        <v>122.03333333333335</v>
      </c>
      <c r="O173" s="2">
        <v>146.69999999999999</v>
      </c>
      <c r="P173" s="10">
        <f t="shared" si="64"/>
        <v>147.06666666666666</v>
      </c>
      <c r="Q173" s="2">
        <v>157.1</v>
      </c>
      <c r="R173" s="10">
        <f t="shared" si="65"/>
        <v>162.03333333333333</v>
      </c>
      <c r="S173" s="2">
        <v>136.4</v>
      </c>
      <c r="T173" s="10">
        <f t="shared" si="66"/>
        <v>135.33333333333334</v>
      </c>
      <c r="U173" s="2">
        <v>121.4</v>
      </c>
      <c r="V173" s="10">
        <f t="shared" si="67"/>
        <v>121.93333333333334</v>
      </c>
      <c r="W173" s="2">
        <v>135.6</v>
      </c>
      <c r="X173" s="10">
        <f t="shared" si="68"/>
        <v>135.80000000000001</v>
      </c>
      <c r="Y173" s="2">
        <v>131.30000000000001</v>
      </c>
      <c r="Z173" s="10">
        <f t="shared" si="69"/>
        <v>131.43333333333337</v>
      </c>
      <c r="AA173" s="2">
        <v>150.30000000000001</v>
      </c>
      <c r="AB173" s="10">
        <f t="shared" si="70"/>
        <v>151.03333333333333</v>
      </c>
      <c r="AC173" s="2">
        <v>140.4</v>
      </c>
      <c r="AD173" s="10">
        <f t="shared" si="71"/>
        <v>141.43333333333334</v>
      </c>
      <c r="AE173" s="2">
        <v>150.5</v>
      </c>
      <c r="AF173" s="10">
        <f t="shared" si="72"/>
        <v>151.93333333333334</v>
      </c>
      <c r="AG173" s="2">
        <v>147.19999999999999</v>
      </c>
      <c r="AH173" s="10">
        <f t="shared" si="73"/>
        <v>147.79999999999998</v>
      </c>
      <c r="AI173" s="2">
        <v>140.6</v>
      </c>
      <c r="AJ173" s="10">
        <f t="shared" si="74"/>
        <v>141.33333333333334</v>
      </c>
      <c r="AK173" s="2">
        <v>146.19999999999999</v>
      </c>
      <c r="AL173" s="10">
        <f t="shared" si="75"/>
        <v>146.9</v>
      </c>
      <c r="AM173" s="2" t="s">
        <v>32</v>
      </c>
      <c r="AN173" s="2" t="e">
        <f t="shared" si="76"/>
        <v>#VALUE!</v>
      </c>
      <c r="AO173" s="2">
        <f t="shared" si="77"/>
        <v>137.30000000000001</v>
      </c>
      <c r="AP173" s="2">
        <v>137.30000000000001</v>
      </c>
      <c r="AQ173" s="2">
        <v>138.1</v>
      </c>
      <c r="AR173" s="10">
        <f t="shared" si="78"/>
        <v>140.6</v>
      </c>
      <c r="AS173" s="2">
        <v>138.4</v>
      </c>
      <c r="AT173" s="10">
        <f t="shared" si="79"/>
        <v>139.1</v>
      </c>
      <c r="AU173" s="2">
        <v>134.19999999999999</v>
      </c>
      <c r="AV173" s="10">
        <f t="shared" si="80"/>
        <v>135.36666666666667</v>
      </c>
      <c r="AW173" s="2">
        <v>121</v>
      </c>
      <c r="AX173" s="10">
        <f t="shared" si="81"/>
        <v>121.53333333333335</v>
      </c>
      <c r="AY173" s="2">
        <v>133</v>
      </c>
      <c r="AZ173" s="10">
        <f t="shared" si="82"/>
        <v>133.36666666666667</v>
      </c>
      <c r="BA173" s="2">
        <v>140.1</v>
      </c>
      <c r="BB173" s="10">
        <f t="shared" si="83"/>
        <v>140.9</v>
      </c>
      <c r="BC173" s="2">
        <v>127.4</v>
      </c>
      <c r="BD173" s="10">
        <f t="shared" si="84"/>
        <v>127.76666666666667</v>
      </c>
      <c r="BE173" s="2">
        <v>130.69999999999999</v>
      </c>
      <c r="BF173" s="10">
        <f t="shared" si="85"/>
        <v>131.43333333333331</v>
      </c>
      <c r="BG173" s="2">
        <v>138.30000000000001</v>
      </c>
      <c r="BH173" s="11">
        <f t="shared" si="86"/>
        <v>139.36666666666667</v>
      </c>
    </row>
    <row r="174" spans="1:60" x14ac:dyDescent="0.3">
      <c r="A174" s="2" t="s">
        <v>33</v>
      </c>
      <c r="B174" s="2">
        <v>2017</v>
      </c>
      <c r="C174" s="2" t="s">
        <v>50</v>
      </c>
      <c r="D174" s="2" t="str">
        <f t="shared" si="58"/>
        <v>2017-October</v>
      </c>
      <c r="E174" s="2">
        <v>133.9</v>
      </c>
      <c r="F174" s="10">
        <f t="shared" si="59"/>
        <v>134.20000000000002</v>
      </c>
      <c r="G174" s="2">
        <v>142.80000000000001</v>
      </c>
      <c r="H174" s="10">
        <f t="shared" si="60"/>
        <v>142.5</v>
      </c>
      <c r="I174" s="2">
        <v>131.4</v>
      </c>
      <c r="J174" s="10">
        <f t="shared" si="61"/>
        <v>141.33333333333334</v>
      </c>
      <c r="K174" s="2">
        <v>139.1</v>
      </c>
      <c r="L174" s="10">
        <f t="shared" si="62"/>
        <v>139.36666666666667</v>
      </c>
      <c r="M174" s="2">
        <v>114.9</v>
      </c>
      <c r="N174" s="10">
        <f t="shared" si="63"/>
        <v>115.33333333333333</v>
      </c>
      <c r="O174" s="2">
        <v>135.6</v>
      </c>
      <c r="P174" s="10">
        <f t="shared" si="64"/>
        <v>135.66666666666666</v>
      </c>
      <c r="Q174" s="2">
        <v>173.2</v>
      </c>
      <c r="R174" s="10">
        <f t="shared" si="65"/>
        <v>173.86666666666665</v>
      </c>
      <c r="S174" s="2">
        <v>124.1</v>
      </c>
      <c r="T174" s="10">
        <f t="shared" si="66"/>
        <v>122.03333333333335</v>
      </c>
      <c r="U174" s="2">
        <v>122.6</v>
      </c>
      <c r="V174" s="10">
        <f t="shared" si="67"/>
        <v>122.39999999999999</v>
      </c>
      <c r="W174" s="2">
        <v>137.80000000000001</v>
      </c>
      <c r="X174" s="10">
        <f t="shared" si="68"/>
        <v>138.6</v>
      </c>
      <c r="Y174" s="2">
        <v>125.1</v>
      </c>
      <c r="Z174" s="10">
        <f t="shared" si="69"/>
        <v>125.39999999999999</v>
      </c>
      <c r="AA174" s="2">
        <v>145.5</v>
      </c>
      <c r="AB174" s="10">
        <f t="shared" si="70"/>
        <v>145.93333333333334</v>
      </c>
      <c r="AC174" s="2">
        <v>139.69999999999999</v>
      </c>
      <c r="AD174" s="10">
        <f t="shared" si="71"/>
        <v>140</v>
      </c>
      <c r="AE174" s="2">
        <v>154.6</v>
      </c>
      <c r="AF174" s="10">
        <f t="shared" si="72"/>
        <v>155.93333333333331</v>
      </c>
      <c r="AG174" s="2">
        <v>134</v>
      </c>
      <c r="AH174" s="10">
        <f t="shared" si="73"/>
        <v>134.86666666666667</v>
      </c>
      <c r="AI174" s="2">
        <v>124.9</v>
      </c>
      <c r="AJ174" s="10">
        <f t="shared" si="74"/>
        <v>125.3</v>
      </c>
      <c r="AK174" s="2">
        <v>132.6</v>
      </c>
      <c r="AL174" s="10">
        <f t="shared" si="75"/>
        <v>133.36666666666667</v>
      </c>
      <c r="AM174" s="2" t="s">
        <v>101</v>
      </c>
      <c r="AN174" s="2">
        <f t="shared" si="76"/>
        <v>137.30000000000001</v>
      </c>
      <c r="AO174" s="2">
        <f t="shared" si="77"/>
        <v>137.30000000000001</v>
      </c>
      <c r="AP174" s="2">
        <v>137.30000000000001</v>
      </c>
      <c r="AQ174" s="2">
        <v>122.6</v>
      </c>
      <c r="AR174" s="10">
        <f t="shared" si="78"/>
        <v>125.03333333333335</v>
      </c>
      <c r="AS174" s="2">
        <v>128.30000000000001</v>
      </c>
      <c r="AT174" s="10">
        <f t="shared" si="79"/>
        <v>128.80000000000001</v>
      </c>
      <c r="AU174" s="2">
        <v>126.6</v>
      </c>
      <c r="AV174" s="10">
        <f t="shared" si="80"/>
        <v>127.39999999999999</v>
      </c>
      <c r="AW174" s="2">
        <v>115</v>
      </c>
      <c r="AX174" s="10">
        <f t="shared" si="81"/>
        <v>115.2</v>
      </c>
      <c r="AY174" s="2">
        <v>124.8</v>
      </c>
      <c r="AZ174" s="10">
        <f t="shared" si="82"/>
        <v>125.16666666666667</v>
      </c>
      <c r="BA174" s="2">
        <v>136.30000000000001</v>
      </c>
      <c r="BB174" s="10">
        <f t="shared" si="83"/>
        <v>136.53333333333333</v>
      </c>
      <c r="BC174" s="2">
        <v>124.6</v>
      </c>
      <c r="BD174" s="10">
        <f t="shared" si="84"/>
        <v>124.7</v>
      </c>
      <c r="BE174" s="2">
        <v>124.5</v>
      </c>
      <c r="BF174" s="10">
        <f t="shared" si="85"/>
        <v>124.83333333333333</v>
      </c>
      <c r="BG174" s="2">
        <v>133.5</v>
      </c>
      <c r="BH174" s="11">
        <f t="shared" si="86"/>
        <v>134.13333333333333</v>
      </c>
    </row>
    <row r="175" spans="1:60" x14ac:dyDescent="0.3">
      <c r="A175" s="2" t="s">
        <v>35</v>
      </c>
      <c r="B175" s="2">
        <v>2017</v>
      </c>
      <c r="C175" s="2" t="s">
        <v>50</v>
      </c>
      <c r="D175" s="2" t="str">
        <f t="shared" si="58"/>
        <v>2017-October</v>
      </c>
      <c r="E175" s="2">
        <v>135.30000000000001</v>
      </c>
      <c r="F175" s="10">
        <f t="shared" si="59"/>
        <v>135.6</v>
      </c>
      <c r="G175" s="2">
        <v>142.19999999999999</v>
      </c>
      <c r="H175" s="10">
        <f t="shared" si="60"/>
        <v>142.63333333333335</v>
      </c>
      <c r="I175" s="2">
        <v>131.19999999999999</v>
      </c>
      <c r="J175" s="10">
        <f t="shared" si="61"/>
        <v>139.76666666666668</v>
      </c>
      <c r="K175" s="2">
        <v>140.6</v>
      </c>
      <c r="L175" s="10">
        <f t="shared" si="62"/>
        <v>140.79999999999998</v>
      </c>
      <c r="M175" s="2">
        <v>119</v>
      </c>
      <c r="N175" s="10">
        <f t="shared" si="63"/>
        <v>119.56666666666666</v>
      </c>
      <c r="O175" s="2">
        <v>141.5</v>
      </c>
      <c r="P175" s="10">
        <f t="shared" si="64"/>
        <v>141.73333333333332</v>
      </c>
      <c r="Q175" s="2">
        <v>162.6</v>
      </c>
      <c r="R175" s="10">
        <f t="shared" si="65"/>
        <v>166.03333333333333</v>
      </c>
      <c r="S175" s="2">
        <v>132.30000000000001</v>
      </c>
      <c r="T175" s="10">
        <f t="shared" si="66"/>
        <v>130.86666666666667</v>
      </c>
      <c r="U175" s="2">
        <v>121.8</v>
      </c>
      <c r="V175" s="10">
        <f t="shared" si="67"/>
        <v>122.10000000000001</v>
      </c>
      <c r="W175" s="2">
        <v>136.30000000000001</v>
      </c>
      <c r="X175" s="10">
        <f t="shared" si="68"/>
        <v>136.73333333333335</v>
      </c>
      <c r="Y175" s="2">
        <v>128.69999999999999</v>
      </c>
      <c r="Z175" s="10">
        <f t="shared" si="69"/>
        <v>128.9</v>
      </c>
      <c r="AA175" s="2">
        <v>148.1</v>
      </c>
      <c r="AB175" s="10">
        <f t="shared" si="70"/>
        <v>148.66666666666666</v>
      </c>
      <c r="AC175" s="2">
        <v>140.1</v>
      </c>
      <c r="AD175" s="10">
        <f t="shared" si="71"/>
        <v>140.9</v>
      </c>
      <c r="AE175" s="2">
        <v>151.6</v>
      </c>
      <c r="AF175" s="10">
        <f t="shared" si="72"/>
        <v>152.99999999999997</v>
      </c>
      <c r="AG175" s="2">
        <v>142</v>
      </c>
      <c r="AH175" s="10">
        <f t="shared" si="73"/>
        <v>142.70000000000002</v>
      </c>
      <c r="AI175" s="2">
        <v>134.1</v>
      </c>
      <c r="AJ175" s="10">
        <f t="shared" si="74"/>
        <v>134.66666666666666</v>
      </c>
      <c r="AK175" s="2">
        <v>140.80000000000001</v>
      </c>
      <c r="AL175" s="10">
        <f t="shared" si="75"/>
        <v>141.53333333333333</v>
      </c>
      <c r="AM175" s="2" t="s">
        <v>101</v>
      </c>
      <c r="AN175" s="2">
        <f t="shared" si="76"/>
        <v>137.30000000000001</v>
      </c>
      <c r="AO175" s="2">
        <f t="shared" si="77"/>
        <v>137.30000000000001</v>
      </c>
      <c r="AP175" s="2">
        <v>137.30000000000001</v>
      </c>
      <c r="AQ175" s="2">
        <v>132.19999999999999</v>
      </c>
      <c r="AR175" s="10">
        <f t="shared" si="78"/>
        <v>134.70000000000002</v>
      </c>
      <c r="AS175" s="2">
        <v>133.6</v>
      </c>
      <c r="AT175" s="10">
        <f t="shared" si="79"/>
        <v>134.23333333333332</v>
      </c>
      <c r="AU175" s="2">
        <v>131.30000000000001</v>
      </c>
      <c r="AV175" s="10">
        <f t="shared" si="80"/>
        <v>132.33333333333334</v>
      </c>
      <c r="AW175" s="2">
        <v>117.8</v>
      </c>
      <c r="AX175" s="10">
        <f t="shared" si="81"/>
        <v>118.2</v>
      </c>
      <c r="AY175" s="2">
        <v>128.4</v>
      </c>
      <c r="AZ175" s="10">
        <f t="shared" si="82"/>
        <v>128.76666666666668</v>
      </c>
      <c r="BA175" s="2">
        <v>137.9</v>
      </c>
      <c r="BB175" s="10">
        <f t="shared" si="83"/>
        <v>138.33333333333334</v>
      </c>
      <c r="BC175" s="2">
        <v>126.2</v>
      </c>
      <c r="BD175" s="10">
        <f t="shared" si="84"/>
        <v>126.5</v>
      </c>
      <c r="BE175" s="2">
        <v>127.7</v>
      </c>
      <c r="BF175" s="10">
        <f t="shared" si="85"/>
        <v>128.23333333333335</v>
      </c>
      <c r="BG175" s="2">
        <v>136.1</v>
      </c>
      <c r="BH175" s="11">
        <f t="shared" si="86"/>
        <v>136.96666666666667</v>
      </c>
    </row>
    <row r="176" spans="1:60" x14ac:dyDescent="0.3">
      <c r="A176" s="2" t="s">
        <v>30</v>
      </c>
      <c r="B176" s="2">
        <v>2017</v>
      </c>
      <c r="C176" s="2" t="s">
        <v>53</v>
      </c>
      <c r="D176" s="2" t="str">
        <f t="shared" si="58"/>
        <v>2017-November</v>
      </c>
      <c r="E176" s="2">
        <v>136.30000000000001</v>
      </c>
      <c r="F176" s="10">
        <f t="shared" si="59"/>
        <v>136.43333333333337</v>
      </c>
      <c r="G176" s="2">
        <v>142.5</v>
      </c>
      <c r="H176" s="10">
        <f t="shared" si="60"/>
        <v>143.53333333333333</v>
      </c>
      <c r="I176" s="2">
        <v>140.5</v>
      </c>
      <c r="J176" s="10">
        <f t="shared" si="61"/>
        <v>143.03333333333333</v>
      </c>
      <c r="K176" s="2">
        <v>141.5</v>
      </c>
      <c r="L176" s="10">
        <f t="shared" si="62"/>
        <v>141.79999999999998</v>
      </c>
      <c r="M176" s="2">
        <v>121.6</v>
      </c>
      <c r="N176" s="10">
        <f t="shared" si="63"/>
        <v>122.63333333333333</v>
      </c>
      <c r="O176" s="2">
        <v>147.30000000000001</v>
      </c>
      <c r="P176" s="10">
        <f t="shared" si="64"/>
        <v>147.46666666666667</v>
      </c>
      <c r="Q176" s="2">
        <v>168</v>
      </c>
      <c r="R176" s="10">
        <f t="shared" si="65"/>
        <v>160.36666666666667</v>
      </c>
      <c r="S176" s="2">
        <v>135.80000000000001</v>
      </c>
      <c r="T176" s="10">
        <f t="shared" si="66"/>
        <v>133.80000000000001</v>
      </c>
      <c r="U176" s="2">
        <v>122.5</v>
      </c>
      <c r="V176" s="10">
        <f t="shared" si="67"/>
        <v>121.3</v>
      </c>
      <c r="W176" s="2">
        <v>136</v>
      </c>
      <c r="X176" s="10">
        <f t="shared" si="68"/>
        <v>135.93333333333334</v>
      </c>
      <c r="Y176" s="2">
        <v>131.9</v>
      </c>
      <c r="Z176" s="10">
        <f t="shared" si="69"/>
        <v>131.4</v>
      </c>
      <c r="AA176" s="2">
        <v>151.4</v>
      </c>
      <c r="AB176" s="10">
        <f t="shared" si="70"/>
        <v>151.53333333333333</v>
      </c>
      <c r="AC176" s="2">
        <v>142.4</v>
      </c>
      <c r="AD176" s="10">
        <f t="shared" si="71"/>
        <v>141.43333333333331</v>
      </c>
      <c r="AE176" s="2">
        <v>152.1</v>
      </c>
      <c r="AF176" s="10">
        <f t="shared" si="72"/>
        <v>152.96666666666667</v>
      </c>
      <c r="AG176" s="2">
        <v>148.19999999999999</v>
      </c>
      <c r="AH176" s="10">
        <f t="shared" si="73"/>
        <v>148.16666666666666</v>
      </c>
      <c r="AI176" s="2">
        <v>141.5</v>
      </c>
      <c r="AJ176" s="10">
        <f t="shared" si="74"/>
        <v>141.9</v>
      </c>
      <c r="AK176" s="2">
        <v>147.30000000000001</v>
      </c>
      <c r="AL176" s="10">
        <f t="shared" si="75"/>
        <v>147.33333333333334</v>
      </c>
      <c r="AM176" s="2" t="s">
        <v>32</v>
      </c>
      <c r="AN176" s="2" t="e">
        <f t="shared" si="76"/>
        <v>#VALUE!</v>
      </c>
      <c r="AO176" s="2">
        <f t="shared" si="77"/>
        <v>138.6</v>
      </c>
      <c r="AP176" s="2">
        <v>138.6</v>
      </c>
      <c r="AQ176" s="2">
        <v>141.1</v>
      </c>
      <c r="AR176" s="10">
        <f t="shared" si="78"/>
        <v>142</v>
      </c>
      <c r="AS176" s="2">
        <v>139.4</v>
      </c>
      <c r="AT176" s="10">
        <f t="shared" si="79"/>
        <v>139.56666666666666</v>
      </c>
      <c r="AU176" s="2">
        <v>135.80000000000001</v>
      </c>
      <c r="AV176" s="10">
        <f t="shared" si="80"/>
        <v>135.96666666666667</v>
      </c>
      <c r="AW176" s="2">
        <v>121.6</v>
      </c>
      <c r="AX176" s="10">
        <f t="shared" si="81"/>
        <v>122.10000000000001</v>
      </c>
      <c r="AY176" s="2">
        <v>133.69999999999999</v>
      </c>
      <c r="AZ176" s="10">
        <f t="shared" si="82"/>
        <v>133.80000000000001</v>
      </c>
      <c r="BA176" s="2">
        <v>141.5</v>
      </c>
      <c r="BB176" s="10">
        <f t="shared" si="83"/>
        <v>141.4</v>
      </c>
      <c r="BC176" s="2">
        <v>128.1</v>
      </c>
      <c r="BD176" s="10">
        <f t="shared" si="84"/>
        <v>128.16666666666666</v>
      </c>
      <c r="BE176" s="2">
        <v>131.69999999999999</v>
      </c>
      <c r="BF176" s="10">
        <f t="shared" si="85"/>
        <v>131.96666666666667</v>
      </c>
      <c r="BG176" s="2">
        <v>140</v>
      </c>
      <c r="BH176" s="11">
        <f t="shared" si="86"/>
        <v>139.70000000000002</v>
      </c>
    </row>
    <row r="177" spans="1:60" x14ac:dyDescent="0.3">
      <c r="A177" s="2" t="s">
        <v>33</v>
      </c>
      <c r="B177" s="2">
        <v>2017</v>
      </c>
      <c r="C177" s="2" t="s">
        <v>53</v>
      </c>
      <c r="D177" s="2" t="str">
        <f t="shared" si="58"/>
        <v>2017-November</v>
      </c>
      <c r="E177" s="2">
        <v>134.30000000000001</v>
      </c>
      <c r="F177" s="10">
        <f t="shared" si="59"/>
        <v>134.43333333333337</v>
      </c>
      <c r="G177" s="2">
        <v>142.1</v>
      </c>
      <c r="H177" s="10">
        <f t="shared" si="60"/>
        <v>142.79999999999998</v>
      </c>
      <c r="I177" s="2">
        <v>146.69999999999999</v>
      </c>
      <c r="J177" s="10">
        <f t="shared" si="61"/>
        <v>145.4</v>
      </c>
      <c r="K177" s="2">
        <v>139.5</v>
      </c>
      <c r="L177" s="10">
        <f t="shared" si="62"/>
        <v>139.53333333333333</v>
      </c>
      <c r="M177" s="2">
        <v>115.2</v>
      </c>
      <c r="N177" s="10">
        <f t="shared" si="63"/>
        <v>115.83333333333333</v>
      </c>
      <c r="O177" s="2">
        <v>136.4</v>
      </c>
      <c r="P177" s="10">
        <f t="shared" si="64"/>
        <v>135.06666666666666</v>
      </c>
      <c r="Q177" s="2">
        <v>185.2</v>
      </c>
      <c r="R177" s="10">
        <f t="shared" si="65"/>
        <v>166.29999999999998</v>
      </c>
      <c r="S177" s="2">
        <v>122.2</v>
      </c>
      <c r="T177" s="10">
        <f t="shared" si="66"/>
        <v>120.13333333333333</v>
      </c>
      <c r="U177" s="2">
        <v>123.9</v>
      </c>
      <c r="V177" s="10">
        <f t="shared" si="67"/>
        <v>120.63333333333334</v>
      </c>
      <c r="W177" s="2">
        <v>138.30000000000001</v>
      </c>
      <c r="X177" s="10">
        <f t="shared" si="68"/>
        <v>139.5</v>
      </c>
      <c r="Y177" s="2">
        <v>125.4</v>
      </c>
      <c r="Z177" s="10">
        <f t="shared" si="69"/>
        <v>125.66666666666667</v>
      </c>
      <c r="AA177" s="2">
        <v>146</v>
      </c>
      <c r="AB177" s="10">
        <f t="shared" si="70"/>
        <v>146.36666666666667</v>
      </c>
      <c r="AC177" s="2">
        <v>141.5</v>
      </c>
      <c r="AD177" s="10">
        <f t="shared" si="71"/>
        <v>139.16666666666666</v>
      </c>
      <c r="AE177" s="2">
        <v>156.19999999999999</v>
      </c>
      <c r="AF177" s="10">
        <f t="shared" si="72"/>
        <v>156.96666666666667</v>
      </c>
      <c r="AG177" s="2">
        <v>135</v>
      </c>
      <c r="AH177" s="10">
        <f t="shared" si="73"/>
        <v>135.53333333333333</v>
      </c>
      <c r="AI177" s="2">
        <v>125.4</v>
      </c>
      <c r="AJ177" s="10">
        <f t="shared" si="74"/>
        <v>125.63333333333333</v>
      </c>
      <c r="AK177" s="2">
        <v>133.5</v>
      </c>
      <c r="AL177" s="10">
        <f t="shared" si="75"/>
        <v>133.96666666666667</v>
      </c>
      <c r="AM177" s="2" t="s">
        <v>102</v>
      </c>
      <c r="AN177" s="2">
        <f t="shared" si="76"/>
        <v>138.6</v>
      </c>
      <c r="AO177" s="2">
        <f t="shared" si="77"/>
        <v>138.6</v>
      </c>
      <c r="AP177" s="2">
        <v>138.6</v>
      </c>
      <c r="AQ177" s="2">
        <v>125.7</v>
      </c>
      <c r="AR177" s="10">
        <f t="shared" si="78"/>
        <v>126.60000000000001</v>
      </c>
      <c r="AS177" s="2">
        <v>128.80000000000001</v>
      </c>
      <c r="AT177" s="10">
        <f t="shared" si="79"/>
        <v>129.20000000000002</v>
      </c>
      <c r="AU177" s="2">
        <v>127.4</v>
      </c>
      <c r="AV177" s="10">
        <f t="shared" si="80"/>
        <v>128.20000000000002</v>
      </c>
      <c r="AW177" s="2">
        <v>115.3</v>
      </c>
      <c r="AX177" s="10">
        <f t="shared" si="81"/>
        <v>115.63333333333333</v>
      </c>
      <c r="AY177" s="2">
        <v>125.1</v>
      </c>
      <c r="AZ177" s="10">
        <f t="shared" si="82"/>
        <v>125.63333333333333</v>
      </c>
      <c r="BA177" s="2">
        <v>136.6</v>
      </c>
      <c r="BB177" s="10">
        <f t="shared" si="83"/>
        <v>136.79999999999998</v>
      </c>
      <c r="BC177" s="2">
        <v>124.9</v>
      </c>
      <c r="BD177" s="10">
        <f t="shared" si="84"/>
        <v>125</v>
      </c>
      <c r="BE177" s="2">
        <v>124.9</v>
      </c>
      <c r="BF177" s="10">
        <f t="shared" si="85"/>
        <v>125.26666666666667</v>
      </c>
      <c r="BG177" s="2">
        <v>134.80000000000001</v>
      </c>
      <c r="BH177" s="11">
        <f t="shared" si="86"/>
        <v>134.33333333333334</v>
      </c>
    </row>
    <row r="178" spans="1:60" x14ac:dyDescent="0.3">
      <c r="A178" s="2" t="s">
        <v>35</v>
      </c>
      <c r="B178" s="2">
        <v>2017</v>
      </c>
      <c r="C178" s="2" t="s">
        <v>53</v>
      </c>
      <c r="D178" s="2" t="str">
        <f t="shared" si="58"/>
        <v>2017-November</v>
      </c>
      <c r="E178" s="2">
        <v>135.69999999999999</v>
      </c>
      <c r="F178" s="10">
        <f t="shared" si="59"/>
        <v>135.83333333333334</v>
      </c>
      <c r="G178" s="2">
        <v>142.4</v>
      </c>
      <c r="H178" s="10">
        <f t="shared" si="60"/>
        <v>143.30000000000001</v>
      </c>
      <c r="I178" s="2">
        <v>142.9</v>
      </c>
      <c r="J178" s="10">
        <f t="shared" si="61"/>
        <v>143.93333333333334</v>
      </c>
      <c r="K178" s="2">
        <v>140.80000000000001</v>
      </c>
      <c r="L178" s="10">
        <f t="shared" si="62"/>
        <v>140.96666666666667</v>
      </c>
      <c r="M178" s="2">
        <v>119.2</v>
      </c>
      <c r="N178" s="10">
        <f t="shared" si="63"/>
        <v>120.13333333333333</v>
      </c>
      <c r="O178" s="2">
        <v>142.19999999999999</v>
      </c>
      <c r="P178" s="10">
        <f t="shared" si="64"/>
        <v>141.66666666666666</v>
      </c>
      <c r="Q178" s="2">
        <v>173.8</v>
      </c>
      <c r="R178" s="10">
        <f t="shared" si="65"/>
        <v>162.36666666666667</v>
      </c>
      <c r="S178" s="2">
        <v>131.19999999999999</v>
      </c>
      <c r="T178" s="10">
        <f t="shared" si="66"/>
        <v>129.19999999999999</v>
      </c>
      <c r="U178" s="2">
        <v>123</v>
      </c>
      <c r="V178" s="10">
        <f t="shared" si="67"/>
        <v>121.10000000000001</v>
      </c>
      <c r="W178" s="2">
        <v>136.80000000000001</v>
      </c>
      <c r="X178" s="10">
        <f t="shared" si="68"/>
        <v>137.13333333333333</v>
      </c>
      <c r="Y178" s="2">
        <v>129.19999999999999</v>
      </c>
      <c r="Z178" s="10">
        <f t="shared" si="69"/>
        <v>129</v>
      </c>
      <c r="AA178" s="2">
        <v>148.9</v>
      </c>
      <c r="AB178" s="10">
        <f t="shared" si="70"/>
        <v>149.13333333333333</v>
      </c>
      <c r="AC178" s="2">
        <v>142.1</v>
      </c>
      <c r="AD178" s="10">
        <f t="shared" si="71"/>
        <v>140.6</v>
      </c>
      <c r="AE178" s="2">
        <v>153.19999999999999</v>
      </c>
      <c r="AF178" s="10">
        <f t="shared" si="72"/>
        <v>154.03333333333333</v>
      </c>
      <c r="AG178" s="2">
        <v>143</v>
      </c>
      <c r="AH178" s="10">
        <f t="shared" si="73"/>
        <v>143.20000000000002</v>
      </c>
      <c r="AI178" s="2">
        <v>134.80000000000001</v>
      </c>
      <c r="AJ178" s="10">
        <f t="shared" si="74"/>
        <v>135.13333333333333</v>
      </c>
      <c r="AK178" s="2">
        <v>141.80000000000001</v>
      </c>
      <c r="AL178" s="10">
        <f t="shared" si="75"/>
        <v>142.03333333333333</v>
      </c>
      <c r="AM178" s="2" t="s">
        <v>102</v>
      </c>
      <c r="AN178" s="2">
        <f t="shared" si="76"/>
        <v>138.6</v>
      </c>
      <c r="AO178" s="2">
        <f t="shared" si="77"/>
        <v>138.6</v>
      </c>
      <c r="AP178" s="2">
        <v>138.6</v>
      </c>
      <c r="AQ178" s="2">
        <v>135.30000000000001</v>
      </c>
      <c r="AR178" s="10">
        <f t="shared" si="78"/>
        <v>136.16666666666666</v>
      </c>
      <c r="AS178" s="2">
        <v>134.4</v>
      </c>
      <c r="AT178" s="10">
        <f t="shared" si="79"/>
        <v>134.66666666666666</v>
      </c>
      <c r="AU178" s="2">
        <v>132.6</v>
      </c>
      <c r="AV178" s="10">
        <f t="shared" si="80"/>
        <v>133</v>
      </c>
      <c r="AW178" s="2">
        <v>118.3</v>
      </c>
      <c r="AX178" s="10">
        <f t="shared" si="81"/>
        <v>118.7</v>
      </c>
      <c r="AY178" s="2">
        <v>128.9</v>
      </c>
      <c r="AZ178" s="10">
        <f t="shared" si="82"/>
        <v>129.19999999999999</v>
      </c>
      <c r="BA178" s="2">
        <v>138.6</v>
      </c>
      <c r="BB178" s="10">
        <f t="shared" si="83"/>
        <v>138.70000000000002</v>
      </c>
      <c r="BC178" s="2">
        <v>126.8</v>
      </c>
      <c r="BD178" s="10">
        <f t="shared" si="84"/>
        <v>126.86666666666667</v>
      </c>
      <c r="BE178" s="2">
        <v>128.4</v>
      </c>
      <c r="BF178" s="10">
        <f t="shared" si="85"/>
        <v>128.70000000000002</v>
      </c>
      <c r="BG178" s="2">
        <v>137.6</v>
      </c>
      <c r="BH178" s="11">
        <f t="shared" si="86"/>
        <v>137.23333333333332</v>
      </c>
    </row>
    <row r="179" spans="1:60" x14ac:dyDescent="0.3">
      <c r="A179" s="2" t="s">
        <v>30</v>
      </c>
      <c r="B179" s="2">
        <v>2017</v>
      </c>
      <c r="C179" s="2" t="s">
        <v>55</v>
      </c>
      <c r="D179" s="2" t="str">
        <f t="shared" si="58"/>
        <v>2017-December</v>
      </c>
      <c r="E179" s="2">
        <v>136.4</v>
      </c>
      <c r="F179" s="10">
        <f t="shared" si="59"/>
        <v>136.46666666666667</v>
      </c>
      <c r="G179" s="2">
        <v>143.69999999999999</v>
      </c>
      <c r="H179" s="10">
        <f t="shared" si="60"/>
        <v>143.93333333333334</v>
      </c>
      <c r="I179" s="2">
        <v>144.80000000000001</v>
      </c>
      <c r="J179" s="10">
        <f t="shared" si="61"/>
        <v>143.06666666666669</v>
      </c>
      <c r="K179" s="2">
        <v>141.9</v>
      </c>
      <c r="L179" s="10">
        <f t="shared" si="62"/>
        <v>141.79999999999998</v>
      </c>
      <c r="M179" s="2">
        <v>123.1</v>
      </c>
      <c r="N179" s="10">
        <f t="shared" si="63"/>
        <v>123.06666666666668</v>
      </c>
      <c r="O179" s="2">
        <v>147.19999999999999</v>
      </c>
      <c r="P179" s="10">
        <f t="shared" si="64"/>
        <v>148.16666666666666</v>
      </c>
      <c r="Q179" s="2">
        <v>161</v>
      </c>
      <c r="R179" s="10">
        <f t="shared" si="65"/>
        <v>151.83333333333334</v>
      </c>
      <c r="S179" s="2">
        <v>133.80000000000001</v>
      </c>
      <c r="T179" s="10">
        <f t="shared" si="66"/>
        <v>131.93333333333334</v>
      </c>
      <c r="U179" s="2">
        <v>121.9</v>
      </c>
      <c r="V179" s="10">
        <f t="shared" si="67"/>
        <v>119.76666666666667</v>
      </c>
      <c r="W179" s="2">
        <v>135.80000000000001</v>
      </c>
      <c r="X179" s="10">
        <f t="shared" si="68"/>
        <v>135.79999999999998</v>
      </c>
      <c r="Y179" s="2">
        <v>131.1</v>
      </c>
      <c r="Z179" s="10">
        <f t="shared" si="69"/>
        <v>130.93333333333331</v>
      </c>
      <c r="AA179" s="2">
        <v>151.4</v>
      </c>
      <c r="AB179" s="10">
        <f t="shared" si="70"/>
        <v>151.63333333333335</v>
      </c>
      <c r="AC179" s="2">
        <v>141.5</v>
      </c>
      <c r="AD179" s="10">
        <f t="shared" si="71"/>
        <v>140.19999999999999</v>
      </c>
      <c r="AE179" s="2">
        <v>153.19999999999999</v>
      </c>
      <c r="AF179" s="10">
        <f t="shared" si="72"/>
        <v>153.36666666666665</v>
      </c>
      <c r="AG179" s="2">
        <v>148</v>
      </c>
      <c r="AH179" s="10">
        <f t="shared" si="73"/>
        <v>148.33333333333334</v>
      </c>
      <c r="AI179" s="2">
        <v>141.9</v>
      </c>
      <c r="AJ179" s="10">
        <f t="shared" si="74"/>
        <v>142.20000000000002</v>
      </c>
      <c r="AK179" s="2">
        <v>147.19999999999999</v>
      </c>
      <c r="AL179" s="10">
        <f t="shared" si="75"/>
        <v>147.5</v>
      </c>
      <c r="AM179" s="2" t="s">
        <v>32</v>
      </c>
      <c r="AN179" s="2" t="e">
        <f t="shared" si="76"/>
        <v>#VALUE!</v>
      </c>
      <c r="AO179" s="2">
        <f t="shared" si="77"/>
        <v>139.1</v>
      </c>
      <c r="AP179" s="2">
        <v>139.1</v>
      </c>
      <c r="AQ179" s="2">
        <v>142.6</v>
      </c>
      <c r="AR179" s="10">
        <f t="shared" si="78"/>
        <v>142.43333333333331</v>
      </c>
      <c r="AS179" s="2">
        <v>139.5</v>
      </c>
      <c r="AT179" s="10">
        <f t="shared" si="79"/>
        <v>139.73333333333335</v>
      </c>
      <c r="AU179" s="2">
        <v>136.1</v>
      </c>
      <c r="AV179" s="10">
        <f t="shared" si="80"/>
        <v>136.1</v>
      </c>
      <c r="AW179" s="2">
        <v>122</v>
      </c>
      <c r="AX179" s="10">
        <f t="shared" si="81"/>
        <v>122.66666666666667</v>
      </c>
      <c r="AY179" s="2">
        <v>133.4</v>
      </c>
      <c r="AZ179" s="10">
        <f t="shared" si="82"/>
        <v>134.00000000000003</v>
      </c>
      <c r="BA179" s="2">
        <v>141.1</v>
      </c>
      <c r="BB179" s="10">
        <f t="shared" si="83"/>
        <v>141.4</v>
      </c>
      <c r="BC179" s="2">
        <v>127.8</v>
      </c>
      <c r="BD179" s="10">
        <f t="shared" si="84"/>
        <v>128.4</v>
      </c>
      <c r="BE179" s="2">
        <v>131.9</v>
      </c>
      <c r="BF179" s="10">
        <f t="shared" si="85"/>
        <v>132.23333333333335</v>
      </c>
      <c r="BG179" s="2">
        <v>139.80000000000001</v>
      </c>
      <c r="BH179" s="11">
        <f t="shared" si="86"/>
        <v>139.20000000000002</v>
      </c>
    </row>
    <row r="180" spans="1:60" x14ac:dyDescent="0.3">
      <c r="A180" s="2" t="s">
        <v>33</v>
      </c>
      <c r="B180" s="2">
        <v>2017</v>
      </c>
      <c r="C180" s="2" t="s">
        <v>55</v>
      </c>
      <c r="D180" s="2" t="str">
        <f t="shared" si="58"/>
        <v>2017-December</v>
      </c>
      <c r="E180" s="2">
        <v>134.4</v>
      </c>
      <c r="F180" s="10">
        <f t="shared" si="59"/>
        <v>134.6</v>
      </c>
      <c r="G180" s="2">
        <v>142.6</v>
      </c>
      <c r="H180" s="10">
        <f t="shared" si="60"/>
        <v>143.1</v>
      </c>
      <c r="I180" s="2">
        <v>145.9</v>
      </c>
      <c r="J180" s="10">
        <f t="shared" si="61"/>
        <v>143.13333333333333</v>
      </c>
      <c r="K180" s="2">
        <v>139.5</v>
      </c>
      <c r="L180" s="10">
        <f t="shared" si="62"/>
        <v>139.66666666666666</v>
      </c>
      <c r="M180" s="2">
        <v>115.9</v>
      </c>
      <c r="N180" s="10">
        <f t="shared" si="63"/>
        <v>116.16666666666667</v>
      </c>
      <c r="O180" s="2">
        <v>135</v>
      </c>
      <c r="P180" s="10">
        <f t="shared" si="64"/>
        <v>134.76666666666668</v>
      </c>
      <c r="Q180" s="2">
        <v>163.19999999999999</v>
      </c>
      <c r="R180" s="10">
        <f t="shared" si="65"/>
        <v>150.20000000000002</v>
      </c>
      <c r="S180" s="2">
        <v>119.8</v>
      </c>
      <c r="T180" s="10">
        <f t="shared" si="66"/>
        <v>118.39999999999999</v>
      </c>
      <c r="U180" s="2">
        <v>120.7</v>
      </c>
      <c r="V180" s="10">
        <f t="shared" si="67"/>
        <v>117.8</v>
      </c>
      <c r="W180" s="2">
        <v>139.69999999999999</v>
      </c>
      <c r="X180" s="10">
        <f t="shared" si="68"/>
        <v>140.29999999999998</v>
      </c>
      <c r="Y180" s="2">
        <v>125.7</v>
      </c>
      <c r="Z180" s="10">
        <f t="shared" si="69"/>
        <v>125.83333333333333</v>
      </c>
      <c r="AA180" s="2">
        <v>146.30000000000001</v>
      </c>
      <c r="AB180" s="10">
        <f t="shared" si="70"/>
        <v>146.73333333333335</v>
      </c>
      <c r="AC180" s="2">
        <v>138.80000000000001</v>
      </c>
      <c r="AD180" s="10">
        <f t="shared" si="71"/>
        <v>137.20000000000002</v>
      </c>
      <c r="AE180" s="2">
        <v>157</v>
      </c>
      <c r="AF180" s="10">
        <f t="shared" si="72"/>
        <v>158</v>
      </c>
      <c r="AG180" s="2">
        <v>135.6</v>
      </c>
      <c r="AH180" s="10">
        <f t="shared" si="73"/>
        <v>135.96666666666667</v>
      </c>
      <c r="AI180" s="2">
        <v>125.6</v>
      </c>
      <c r="AJ180" s="10">
        <f t="shared" si="74"/>
        <v>125.86666666666667</v>
      </c>
      <c r="AK180" s="2">
        <v>134</v>
      </c>
      <c r="AL180" s="10">
        <f t="shared" si="75"/>
        <v>134.36666666666665</v>
      </c>
      <c r="AM180" s="2" t="s">
        <v>103</v>
      </c>
      <c r="AN180" s="2">
        <f t="shared" si="76"/>
        <v>139.1</v>
      </c>
      <c r="AO180" s="2">
        <f t="shared" si="77"/>
        <v>139.1</v>
      </c>
      <c r="AP180" s="2">
        <v>139.1</v>
      </c>
      <c r="AQ180" s="2">
        <v>126.8</v>
      </c>
      <c r="AR180" s="10">
        <f t="shared" si="78"/>
        <v>127.13333333333333</v>
      </c>
      <c r="AS180" s="2">
        <v>129.30000000000001</v>
      </c>
      <c r="AT180" s="10">
        <f t="shared" si="79"/>
        <v>129.56666666666669</v>
      </c>
      <c r="AU180" s="2">
        <v>128.19999999999999</v>
      </c>
      <c r="AV180" s="10">
        <f t="shared" si="80"/>
        <v>129</v>
      </c>
      <c r="AW180" s="2">
        <v>115.3</v>
      </c>
      <c r="AX180" s="10">
        <f t="shared" si="81"/>
        <v>116.33333333333333</v>
      </c>
      <c r="AY180" s="2">
        <v>125.6</v>
      </c>
      <c r="AZ180" s="10">
        <f t="shared" si="82"/>
        <v>126.10000000000001</v>
      </c>
      <c r="BA180" s="2">
        <v>136.69999999999999</v>
      </c>
      <c r="BB180" s="10">
        <f t="shared" si="83"/>
        <v>136.99999999999997</v>
      </c>
      <c r="BC180" s="2">
        <v>124.6</v>
      </c>
      <c r="BD180" s="10">
        <f t="shared" si="84"/>
        <v>125.43333333333334</v>
      </c>
      <c r="BE180" s="2">
        <v>125.1</v>
      </c>
      <c r="BF180" s="10">
        <f t="shared" si="85"/>
        <v>125.8</v>
      </c>
      <c r="BG180" s="2">
        <v>134.1</v>
      </c>
      <c r="BH180" s="11">
        <f t="shared" si="86"/>
        <v>134.06666666666666</v>
      </c>
    </row>
    <row r="181" spans="1:60" x14ac:dyDescent="0.3">
      <c r="A181" s="2" t="s">
        <v>35</v>
      </c>
      <c r="B181" s="2">
        <v>2017</v>
      </c>
      <c r="C181" s="2" t="s">
        <v>55</v>
      </c>
      <c r="D181" s="2" t="str">
        <f t="shared" si="58"/>
        <v>2017-December</v>
      </c>
      <c r="E181" s="2">
        <v>135.80000000000001</v>
      </c>
      <c r="F181" s="10">
        <f t="shared" si="59"/>
        <v>135.9</v>
      </c>
      <c r="G181" s="2">
        <v>143.30000000000001</v>
      </c>
      <c r="H181" s="10">
        <f t="shared" si="60"/>
        <v>143.66666666666666</v>
      </c>
      <c r="I181" s="2">
        <v>145.19999999999999</v>
      </c>
      <c r="J181" s="10">
        <f t="shared" si="61"/>
        <v>143.06666666666666</v>
      </c>
      <c r="K181" s="2">
        <v>141</v>
      </c>
      <c r="L181" s="10">
        <f t="shared" si="62"/>
        <v>141</v>
      </c>
      <c r="M181" s="2">
        <v>120.5</v>
      </c>
      <c r="N181" s="10">
        <f t="shared" si="63"/>
        <v>120.53333333333335</v>
      </c>
      <c r="O181" s="2">
        <v>141.5</v>
      </c>
      <c r="P181" s="10">
        <f t="shared" si="64"/>
        <v>141.9</v>
      </c>
      <c r="Q181" s="2">
        <v>161.69999999999999</v>
      </c>
      <c r="R181" s="10">
        <f t="shared" si="65"/>
        <v>151.26666666666665</v>
      </c>
      <c r="S181" s="2">
        <v>129.1</v>
      </c>
      <c r="T181" s="10">
        <f t="shared" si="66"/>
        <v>127.39999999999999</v>
      </c>
      <c r="U181" s="2">
        <v>121.5</v>
      </c>
      <c r="V181" s="10">
        <f t="shared" si="67"/>
        <v>119.13333333333333</v>
      </c>
      <c r="W181" s="2">
        <v>137.1</v>
      </c>
      <c r="X181" s="10">
        <f t="shared" si="68"/>
        <v>137.30000000000001</v>
      </c>
      <c r="Y181" s="2">
        <v>128.80000000000001</v>
      </c>
      <c r="Z181" s="10">
        <f t="shared" si="69"/>
        <v>128.79999999999998</v>
      </c>
      <c r="AA181" s="2">
        <v>149</v>
      </c>
      <c r="AB181" s="10">
        <f t="shared" si="70"/>
        <v>149.36666666666667</v>
      </c>
      <c r="AC181" s="2">
        <v>140.5</v>
      </c>
      <c r="AD181" s="10">
        <f t="shared" si="71"/>
        <v>139.1</v>
      </c>
      <c r="AE181" s="2">
        <v>154.19999999999999</v>
      </c>
      <c r="AF181" s="10">
        <f t="shared" si="72"/>
        <v>154.6</v>
      </c>
      <c r="AG181" s="2">
        <v>143.1</v>
      </c>
      <c r="AH181" s="10">
        <f t="shared" si="73"/>
        <v>143.46666666666667</v>
      </c>
      <c r="AI181" s="2">
        <v>135.1</v>
      </c>
      <c r="AJ181" s="10">
        <f t="shared" si="74"/>
        <v>135.4</v>
      </c>
      <c r="AK181" s="2">
        <v>142</v>
      </c>
      <c r="AL181" s="10">
        <f t="shared" si="75"/>
        <v>142.29999999999998</v>
      </c>
      <c r="AM181" s="2" t="s">
        <v>103</v>
      </c>
      <c r="AN181" s="2">
        <f t="shared" si="76"/>
        <v>139.1</v>
      </c>
      <c r="AO181" s="2">
        <f t="shared" si="77"/>
        <v>139.1</v>
      </c>
      <c r="AP181" s="2">
        <v>139.1</v>
      </c>
      <c r="AQ181" s="2">
        <v>136.6</v>
      </c>
      <c r="AR181" s="10">
        <f t="shared" si="78"/>
        <v>136.63333333333333</v>
      </c>
      <c r="AS181" s="2">
        <v>134.69999999999999</v>
      </c>
      <c r="AT181" s="10">
        <f t="shared" si="79"/>
        <v>134.93333333333334</v>
      </c>
      <c r="AU181" s="2">
        <v>133.1</v>
      </c>
      <c r="AV181" s="10">
        <f t="shared" si="80"/>
        <v>133.4</v>
      </c>
      <c r="AW181" s="2">
        <v>118.5</v>
      </c>
      <c r="AX181" s="10">
        <f t="shared" si="81"/>
        <v>119.33333333333333</v>
      </c>
      <c r="AY181" s="2">
        <v>129</v>
      </c>
      <c r="AZ181" s="10">
        <f t="shared" si="82"/>
        <v>129.53333333333333</v>
      </c>
      <c r="BA181" s="2">
        <v>138.5</v>
      </c>
      <c r="BB181" s="10">
        <f t="shared" si="83"/>
        <v>138.83333333333334</v>
      </c>
      <c r="BC181" s="2">
        <v>126.5</v>
      </c>
      <c r="BD181" s="10">
        <f t="shared" si="84"/>
        <v>127.16666666666667</v>
      </c>
      <c r="BE181" s="2">
        <v>128.6</v>
      </c>
      <c r="BF181" s="10">
        <f t="shared" si="85"/>
        <v>129.1</v>
      </c>
      <c r="BG181" s="2">
        <v>137.19999999999999</v>
      </c>
      <c r="BH181" s="11">
        <f t="shared" si="86"/>
        <v>136.83333333333334</v>
      </c>
    </row>
    <row r="182" spans="1:60" x14ac:dyDescent="0.3">
      <c r="A182" s="2" t="s">
        <v>30</v>
      </c>
      <c r="B182" s="2">
        <v>2018</v>
      </c>
      <c r="C182" s="2" t="s">
        <v>31</v>
      </c>
      <c r="D182" s="2" t="str">
        <f t="shared" si="58"/>
        <v>2018-January</v>
      </c>
      <c r="E182" s="2">
        <v>136.6</v>
      </c>
      <c r="F182" s="10">
        <f t="shared" si="59"/>
        <v>136.6</v>
      </c>
      <c r="G182" s="2">
        <v>144.4</v>
      </c>
      <c r="H182" s="10">
        <f t="shared" si="60"/>
        <v>143.96666666666667</v>
      </c>
      <c r="I182" s="2">
        <v>143.80000000000001</v>
      </c>
      <c r="J182" s="10">
        <f t="shared" si="61"/>
        <v>141.46666666666667</v>
      </c>
      <c r="K182" s="2">
        <v>142</v>
      </c>
      <c r="L182" s="10">
        <f t="shared" si="62"/>
        <v>141.83333333333334</v>
      </c>
      <c r="M182" s="2">
        <v>123.2</v>
      </c>
      <c r="N182" s="10">
        <f t="shared" si="63"/>
        <v>123.10000000000001</v>
      </c>
      <c r="O182" s="2">
        <v>147.9</v>
      </c>
      <c r="P182" s="10">
        <f t="shared" si="64"/>
        <v>150.06666666666669</v>
      </c>
      <c r="Q182" s="2">
        <v>152.1</v>
      </c>
      <c r="R182" s="10">
        <f t="shared" si="65"/>
        <v>144.16666666666666</v>
      </c>
      <c r="S182" s="2">
        <v>131.80000000000001</v>
      </c>
      <c r="T182" s="10">
        <f t="shared" si="66"/>
        <v>130.43333333333334</v>
      </c>
      <c r="U182" s="2">
        <v>119.5</v>
      </c>
      <c r="V182" s="10">
        <f t="shared" si="67"/>
        <v>118.16666666666667</v>
      </c>
      <c r="W182" s="2">
        <v>136</v>
      </c>
      <c r="X182" s="10">
        <f t="shared" si="68"/>
        <v>135.96666666666667</v>
      </c>
      <c r="Y182" s="2">
        <v>131.19999999999999</v>
      </c>
      <c r="Z182" s="10">
        <f t="shared" si="69"/>
        <v>130.96666666666667</v>
      </c>
      <c r="AA182" s="2">
        <v>151.80000000000001</v>
      </c>
      <c r="AB182" s="10">
        <f t="shared" si="70"/>
        <v>152.1</v>
      </c>
      <c r="AC182" s="2">
        <v>140.4</v>
      </c>
      <c r="AD182" s="10">
        <f t="shared" si="71"/>
        <v>139.23333333333335</v>
      </c>
      <c r="AE182" s="2">
        <v>153.6</v>
      </c>
      <c r="AF182" s="10">
        <f t="shared" si="72"/>
        <v>154</v>
      </c>
      <c r="AG182" s="2">
        <v>148.30000000000001</v>
      </c>
      <c r="AH182" s="10">
        <f t="shared" si="73"/>
        <v>148.73333333333332</v>
      </c>
      <c r="AI182" s="2">
        <v>142.30000000000001</v>
      </c>
      <c r="AJ182" s="10">
        <f t="shared" si="74"/>
        <v>142.56666666666669</v>
      </c>
      <c r="AK182" s="2">
        <v>147.5</v>
      </c>
      <c r="AL182" s="10">
        <f t="shared" si="75"/>
        <v>147.86666666666667</v>
      </c>
      <c r="AM182" s="2" t="s">
        <v>32</v>
      </c>
      <c r="AN182" s="2" t="e">
        <f t="shared" si="76"/>
        <v>#VALUE!</v>
      </c>
      <c r="AO182" s="2">
        <f t="shared" si="77"/>
        <v>140.4</v>
      </c>
      <c r="AP182" s="2">
        <v>140.4</v>
      </c>
      <c r="AQ182" s="2">
        <v>142.30000000000001</v>
      </c>
      <c r="AR182" s="10">
        <f t="shared" si="78"/>
        <v>142.43333333333337</v>
      </c>
      <c r="AS182" s="2">
        <v>139.80000000000001</v>
      </c>
      <c r="AT182" s="10">
        <f t="shared" si="79"/>
        <v>139.86666666666667</v>
      </c>
      <c r="AU182" s="2">
        <v>136</v>
      </c>
      <c r="AV182" s="10">
        <f t="shared" si="80"/>
        <v>136.29999999999998</v>
      </c>
      <c r="AW182" s="2">
        <v>122.7</v>
      </c>
      <c r="AX182" s="10">
        <f t="shared" si="81"/>
        <v>123.53333333333335</v>
      </c>
      <c r="AY182" s="2">
        <v>134.30000000000001</v>
      </c>
      <c r="AZ182" s="10">
        <f t="shared" si="82"/>
        <v>134.56666666666669</v>
      </c>
      <c r="BA182" s="2">
        <v>141.6</v>
      </c>
      <c r="BB182" s="10">
        <f t="shared" si="83"/>
        <v>141.93333333333334</v>
      </c>
      <c r="BC182" s="2">
        <v>128.6</v>
      </c>
      <c r="BD182" s="10">
        <f t="shared" si="84"/>
        <v>128.9</v>
      </c>
      <c r="BE182" s="2">
        <v>132.30000000000001</v>
      </c>
      <c r="BF182" s="10">
        <f t="shared" si="85"/>
        <v>132.70000000000002</v>
      </c>
      <c r="BG182" s="2">
        <v>139.30000000000001</v>
      </c>
      <c r="BH182" s="11">
        <f t="shared" si="86"/>
        <v>138.83333333333334</v>
      </c>
    </row>
    <row r="183" spans="1:60" x14ac:dyDescent="0.3">
      <c r="A183" s="2" t="s">
        <v>33</v>
      </c>
      <c r="B183" s="2">
        <v>2018</v>
      </c>
      <c r="C183" s="2" t="s">
        <v>31</v>
      </c>
      <c r="D183" s="2" t="str">
        <f t="shared" si="58"/>
        <v>2018-January</v>
      </c>
      <c r="E183" s="2">
        <v>134.6</v>
      </c>
      <c r="F183" s="10">
        <f t="shared" si="59"/>
        <v>134.79999999999998</v>
      </c>
      <c r="G183" s="2">
        <v>143.69999999999999</v>
      </c>
      <c r="H183" s="10">
        <f t="shared" si="60"/>
        <v>143.26666666666665</v>
      </c>
      <c r="I183" s="2">
        <v>143.6</v>
      </c>
      <c r="J183" s="10">
        <f t="shared" si="61"/>
        <v>139.66666666666666</v>
      </c>
      <c r="K183" s="2">
        <v>139.6</v>
      </c>
      <c r="L183" s="10">
        <f t="shared" si="62"/>
        <v>139.79999999999998</v>
      </c>
      <c r="M183" s="2">
        <v>116.4</v>
      </c>
      <c r="N183" s="10">
        <f t="shared" si="63"/>
        <v>116.36666666666667</v>
      </c>
      <c r="O183" s="2">
        <v>133.80000000000001</v>
      </c>
      <c r="P183" s="10">
        <f t="shared" si="64"/>
        <v>135.93333333333334</v>
      </c>
      <c r="Q183" s="2">
        <v>150.5</v>
      </c>
      <c r="R183" s="10">
        <f t="shared" si="65"/>
        <v>138.46666666666667</v>
      </c>
      <c r="S183" s="2">
        <v>118.4</v>
      </c>
      <c r="T183" s="10">
        <f t="shared" si="66"/>
        <v>116.96666666666665</v>
      </c>
      <c r="U183" s="2">
        <v>117.3</v>
      </c>
      <c r="V183" s="10">
        <f t="shared" si="67"/>
        <v>115.63333333333333</v>
      </c>
      <c r="W183" s="2">
        <v>140.5</v>
      </c>
      <c r="X183" s="10">
        <f t="shared" si="68"/>
        <v>140.63333333333333</v>
      </c>
      <c r="Y183" s="2">
        <v>125.9</v>
      </c>
      <c r="Z183" s="10">
        <f t="shared" si="69"/>
        <v>126</v>
      </c>
      <c r="AA183" s="2">
        <v>146.80000000000001</v>
      </c>
      <c r="AB183" s="10">
        <f t="shared" si="70"/>
        <v>147.16666666666666</v>
      </c>
      <c r="AC183" s="2">
        <v>137.19999999999999</v>
      </c>
      <c r="AD183" s="10">
        <f t="shared" si="71"/>
        <v>135.86666666666665</v>
      </c>
      <c r="AE183" s="2">
        <v>157.69999999999999</v>
      </c>
      <c r="AF183" s="10">
        <f t="shared" si="72"/>
        <v>158.9</v>
      </c>
      <c r="AG183" s="2">
        <v>136</v>
      </c>
      <c r="AH183" s="10">
        <f t="shared" si="73"/>
        <v>136.33333333333334</v>
      </c>
      <c r="AI183" s="2">
        <v>125.9</v>
      </c>
      <c r="AJ183" s="10">
        <f t="shared" si="74"/>
        <v>126.23333333333333</v>
      </c>
      <c r="AK183" s="2">
        <v>134.4</v>
      </c>
      <c r="AL183" s="10">
        <f t="shared" si="75"/>
        <v>134.76666666666668</v>
      </c>
      <c r="AM183" s="2" t="s">
        <v>104</v>
      </c>
      <c r="AN183" s="2">
        <f t="shared" si="76"/>
        <v>140.4</v>
      </c>
      <c r="AO183" s="2">
        <f t="shared" si="77"/>
        <v>140.4</v>
      </c>
      <c r="AP183" s="2">
        <v>140.4</v>
      </c>
      <c r="AQ183" s="2">
        <v>127.3</v>
      </c>
      <c r="AR183" s="10">
        <f t="shared" si="78"/>
        <v>127</v>
      </c>
      <c r="AS183" s="2">
        <v>129.5</v>
      </c>
      <c r="AT183" s="10">
        <f t="shared" si="79"/>
        <v>130.06666666666666</v>
      </c>
      <c r="AU183" s="2">
        <v>129</v>
      </c>
      <c r="AV183" s="10">
        <f t="shared" si="80"/>
        <v>129.76666666666668</v>
      </c>
      <c r="AW183" s="2">
        <v>116.3</v>
      </c>
      <c r="AX183" s="10">
        <f t="shared" si="81"/>
        <v>117.16666666666667</v>
      </c>
      <c r="AY183" s="2">
        <v>126.2</v>
      </c>
      <c r="AZ183" s="10">
        <f t="shared" si="82"/>
        <v>126.5</v>
      </c>
      <c r="BA183" s="2">
        <v>137.1</v>
      </c>
      <c r="BB183" s="10">
        <f t="shared" si="83"/>
        <v>137.36666666666665</v>
      </c>
      <c r="BC183" s="2">
        <v>125.5</v>
      </c>
      <c r="BD183" s="10">
        <f t="shared" si="84"/>
        <v>126.13333333333333</v>
      </c>
      <c r="BE183" s="2">
        <v>125.8</v>
      </c>
      <c r="BF183" s="10">
        <f t="shared" si="85"/>
        <v>126.46666666666665</v>
      </c>
      <c r="BG183" s="2">
        <v>134.1</v>
      </c>
      <c r="BH183" s="11">
        <f t="shared" si="86"/>
        <v>134.03333333333333</v>
      </c>
    </row>
    <row r="184" spans="1:60" x14ac:dyDescent="0.3">
      <c r="A184" s="2" t="s">
        <v>35</v>
      </c>
      <c r="B184" s="2">
        <v>2018</v>
      </c>
      <c r="C184" s="2" t="s">
        <v>31</v>
      </c>
      <c r="D184" s="2" t="str">
        <f t="shared" si="58"/>
        <v>2018-January</v>
      </c>
      <c r="E184" s="2">
        <v>136</v>
      </c>
      <c r="F184" s="10">
        <f t="shared" si="59"/>
        <v>136.03333333333333</v>
      </c>
      <c r="G184" s="2">
        <v>144.19999999999999</v>
      </c>
      <c r="H184" s="10">
        <f t="shared" si="60"/>
        <v>143.76666666666665</v>
      </c>
      <c r="I184" s="2">
        <v>143.69999999999999</v>
      </c>
      <c r="J184" s="10">
        <f t="shared" si="61"/>
        <v>140.76666666666668</v>
      </c>
      <c r="K184" s="2">
        <v>141.1</v>
      </c>
      <c r="L184" s="10">
        <f t="shared" si="62"/>
        <v>141.06666666666666</v>
      </c>
      <c r="M184" s="2">
        <v>120.7</v>
      </c>
      <c r="N184" s="10">
        <f t="shared" si="63"/>
        <v>120.60000000000001</v>
      </c>
      <c r="O184" s="2">
        <v>141.30000000000001</v>
      </c>
      <c r="P184" s="10">
        <f t="shared" si="64"/>
        <v>143.46666666666667</v>
      </c>
      <c r="Q184" s="2">
        <v>151.6</v>
      </c>
      <c r="R184" s="10">
        <f t="shared" si="65"/>
        <v>142.23333333333335</v>
      </c>
      <c r="S184" s="2">
        <v>127.3</v>
      </c>
      <c r="T184" s="10">
        <f t="shared" si="66"/>
        <v>125.89999999999999</v>
      </c>
      <c r="U184" s="2">
        <v>118.8</v>
      </c>
      <c r="V184" s="10">
        <f t="shared" si="67"/>
        <v>117.33333333333333</v>
      </c>
      <c r="W184" s="2">
        <v>137.5</v>
      </c>
      <c r="X184" s="10">
        <f t="shared" si="68"/>
        <v>137.53333333333333</v>
      </c>
      <c r="Y184" s="2">
        <v>129</v>
      </c>
      <c r="Z184" s="10">
        <f t="shared" si="69"/>
        <v>128.9</v>
      </c>
      <c r="AA184" s="2">
        <v>149.5</v>
      </c>
      <c r="AB184" s="10">
        <f t="shared" si="70"/>
        <v>149.83333333333334</v>
      </c>
      <c r="AC184" s="2">
        <v>139.19999999999999</v>
      </c>
      <c r="AD184" s="10">
        <f t="shared" si="71"/>
        <v>137.99999999999997</v>
      </c>
      <c r="AE184" s="2">
        <v>154.69999999999999</v>
      </c>
      <c r="AF184" s="10">
        <f t="shared" si="72"/>
        <v>155.30000000000001</v>
      </c>
      <c r="AG184" s="2">
        <v>143.5</v>
      </c>
      <c r="AH184" s="10">
        <f t="shared" si="73"/>
        <v>143.86666666666667</v>
      </c>
      <c r="AI184" s="2">
        <v>135.5</v>
      </c>
      <c r="AJ184" s="10">
        <f t="shared" si="74"/>
        <v>135.76666666666668</v>
      </c>
      <c r="AK184" s="2">
        <v>142.30000000000001</v>
      </c>
      <c r="AL184" s="10">
        <f t="shared" si="75"/>
        <v>142.66666666666666</v>
      </c>
      <c r="AM184" s="2" t="s">
        <v>104</v>
      </c>
      <c r="AN184" s="2">
        <f t="shared" si="76"/>
        <v>140.4</v>
      </c>
      <c r="AO184" s="2">
        <f t="shared" si="77"/>
        <v>140.4</v>
      </c>
      <c r="AP184" s="2">
        <v>140.4</v>
      </c>
      <c r="AQ184" s="2">
        <v>136.6</v>
      </c>
      <c r="AR184" s="10">
        <f t="shared" si="78"/>
        <v>136.6</v>
      </c>
      <c r="AS184" s="2">
        <v>134.9</v>
      </c>
      <c r="AT184" s="10">
        <f t="shared" si="79"/>
        <v>135.23333333333335</v>
      </c>
      <c r="AU184" s="2">
        <v>133.30000000000001</v>
      </c>
      <c r="AV184" s="10">
        <f t="shared" si="80"/>
        <v>133.80000000000001</v>
      </c>
      <c r="AW184" s="2">
        <v>119.3</v>
      </c>
      <c r="AX184" s="10">
        <f t="shared" si="81"/>
        <v>120.16666666666667</v>
      </c>
      <c r="AY184" s="2">
        <v>129.69999999999999</v>
      </c>
      <c r="AZ184" s="10">
        <f t="shared" si="82"/>
        <v>130</v>
      </c>
      <c r="BA184" s="2">
        <v>139</v>
      </c>
      <c r="BB184" s="10">
        <f t="shared" si="83"/>
        <v>139.26666666666668</v>
      </c>
      <c r="BC184" s="2">
        <v>127.3</v>
      </c>
      <c r="BD184" s="10">
        <f t="shared" si="84"/>
        <v>127.73333333333333</v>
      </c>
      <c r="BE184" s="2">
        <v>129.1</v>
      </c>
      <c r="BF184" s="10">
        <f t="shared" si="85"/>
        <v>129.66666666666666</v>
      </c>
      <c r="BG184" s="2">
        <v>136.9</v>
      </c>
      <c r="BH184" s="11">
        <f t="shared" si="86"/>
        <v>136.6</v>
      </c>
    </row>
    <row r="185" spans="1:60" x14ac:dyDescent="0.3">
      <c r="A185" s="2" t="s">
        <v>30</v>
      </c>
      <c r="B185" s="2">
        <v>2018</v>
      </c>
      <c r="C185" s="2" t="s">
        <v>36</v>
      </c>
      <c r="D185" s="2" t="str">
        <f t="shared" si="58"/>
        <v>2018-February</v>
      </c>
      <c r="E185" s="2">
        <v>136.4</v>
      </c>
      <c r="F185" s="10">
        <f t="shared" si="59"/>
        <v>136.76666666666668</v>
      </c>
      <c r="G185" s="2">
        <v>143.69999999999999</v>
      </c>
      <c r="H185" s="10">
        <f t="shared" si="60"/>
        <v>144</v>
      </c>
      <c r="I185" s="2">
        <v>140.6</v>
      </c>
      <c r="J185" s="10">
        <f t="shared" si="61"/>
        <v>138.83333333333334</v>
      </c>
      <c r="K185" s="2">
        <v>141.5</v>
      </c>
      <c r="L185" s="10">
        <f t="shared" si="62"/>
        <v>141.96666666666667</v>
      </c>
      <c r="M185" s="2">
        <v>122.9</v>
      </c>
      <c r="N185" s="10">
        <f t="shared" si="63"/>
        <v>123.2</v>
      </c>
      <c r="O185" s="2">
        <v>149.4</v>
      </c>
      <c r="P185" s="10">
        <f t="shared" si="64"/>
        <v>152.9</v>
      </c>
      <c r="Q185" s="2">
        <v>142.4</v>
      </c>
      <c r="R185" s="10">
        <f t="shared" si="65"/>
        <v>138.5</v>
      </c>
      <c r="S185" s="2">
        <v>130.19999999999999</v>
      </c>
      <c r="T185" s="10">
        <f t="shared" si="66"/>
        <v>129.29999999999998</v>
      </c>
      <c r="U185" s="2">
        <v>117.9</v>
      </c>
      <c r="V185" s="10">
        <f t="shared" si="67"/>
        <v>116.73333333333333</v>
      </c>
      <c r="W185" s="2">
        <v>135.6</v>
      </c>
      <c r="X185" s="10">
        <f t="shared" si="68"/>
        <v>136.36666666666665</v>
      </c>
      <c r="Y185" s="2">
        <v>130.5</v>
      </c>
      <c r="Z185" s="10">
        <f t="shared" si="69"/>
        <v>131.20000000000002</v>
      </c>
      <c r="AA185" s="2">
        <v>151.69999999999999</v>
      </c>
      <c r="AB185" s="10">
        <f t="shared" si="70"/>
        <v>152.76666666666668</v>
      </c>
      <c r="AC185" s="2">
        <v>138.69999999999999</v>
      </c>
      <c r="AD185" s="10">
        <f t="shared" si="71"/>
        <v>138.63333333333333</v>
      </c>
      <c r="AE185" s="2">
        <v>153.30000000000001</v>
      </c>
      <c r="AF185" s="10">
        <f t="shared" si="72"/>
        <v>154.83333333333334</v>
      </c>
      <c r="AG185" s="2">
        <v>148.69999999999999</v>
      </c>
      <c r="AH185" s="10">
        <f t="shared" si="73"/>
        <v>149.33333333333334</v>
      </c>
      <c r="AI185" s="2">
        <v>142.4</v>
      </c>
      <c r="AJ185" s="10">
        <f t="shared" si="74"/>
        <v>142.9</v>
      </c>
      <c r="AK185" s="2">
        <v>147.80000000000001</v>
      </c>
      <c r="AL185" s="10">
        <f t="shared" si="75"/>
        <v>148.4</v>
      </c>
      <c r="AM185" s="2" t="s">
        <v>32</v>
      </c>
      <c r="AN185" s="2" t="e">
        <f t="shared" si="76"/>
        <v>#VALUE!</v>
      </c>
      <c r="AO185" s="2">
        <f t="shared" si="77"/>
        <v>141.30000000000001</v>
      </c>
      <c r="AP185" s="2">
        <v>141.30000000000001</v>
      </c>
      <c r="AQ185" s="2">
        <v>142.4</v>
      </c>
      <c r="AR185" s="10">
        <f t="shared" si="78"/>
        <v>142.93333333333334</v>
      </c>
      <c r="AS185" s="2">
        <v>139.9</v>
      </c>
      <c r="AT185" s="10">
        <f t="shared" si="79"/>
        <v>140.23333333333335</v>
      </c>
      <c r="AU185" s="2">
        <v>136.19999999999999</v>
      </c>
      <c r="AV185" s="10">
        <f t="shared" si="80"/>
        <v>136.83333333333334</v>
      </c>
      <c r="AW185" s="2">
        <v>123.3</v>
      </c>
      <c r="AX185" s="10">
        <f t="shared" si="81"/>
        <v>124.39999999999999</v>
      </c>
      <c r="AY185" s="2">
        <v>134.30000000000001</v>
      </c>
      <c r="AZ185" s="10">
        <f t="shared" si="82"/>
        <v>135.13333333333333</v>
      </c>
      <c r="BA185" s="2">
        <v>141.5</v>
      </c>
      <c r="BB185" s="10">
        <f t="shared" si="83"/>
        <v>142.63333333333333</v>
      </c>
      <c r="BC185" s="2">
        <v>128.80000000000001</v>
      </c>
      <c r="BD185" s="10">
        <f t="shared" si="84"/>
        <v>129.5</v>
      </c>
      <c r="BE185" s="2">
        <v>132.5</v>
      </c>
      <c r="BF185" s="10">
        <f t="shared" si="85"/>
        <v>133.33333333333334</v>
      </c>
      <c r="BG185" s="2">
        <v>138.5</v>
      </c>
      <c r="BH185" s="11">
        <f t="shared" si="86"/>
        <v>138.76666666666665</v>
      </c>
    </row>
    <row r="186" spans="1:60" x14ac:dyDescent="0.3">
      <c r="A186" s="2" t="s">
        <v>33</v>
      </c>
      <c r="B186" s="2">
        <v>2018</v>
      </c>
      <c r="C186" s="2" t="s">
        <v>36</v>
      </c>
      <c r="D186" s="2" t="str">
        <f t="shared" si="58"/>
        <v>2018-February</v>
      </c>
      <c r="E186" s="2">
        <v>134.80000000000001</v>
      </c>
      <c r="F186" s="10">
        <f t="shared" si="59"/>
        <v>134.93333333333334</v>
      </c>
      <c r="G186" s="2">
        <v>143</v>
      </c>
      <c r="H186" s="10">
        <f t="shared" si="60"/>
        <v>143.46666666666667</v>
      </c>
      <c r="I186" s="2">
        <v>139.9</v>
      </c>
      <c r="J186" s="10">
        <f t="shared" si="61"/>
        <v>135.4</v>
      </c>
      <c r="K186" s="2">
        <v>139.9</v>
      </c>
      <c r="L186" s="10">
        <f t="shared" si="62"/>
        <v>140.03333333333333</v>
      </c>
      <c r="M186" s="2">
        <v>116.2</v>
      </c>
      <c r="N186" s="10">
        <f t="shared" si="63"/>
        <v>116.43333333333332</v>
      </c>
      <c r="O186" s="2">
        <v>135.5</v>
      </c>
      <c r="P186" s="10">
        <f t="shared" si="64"/>
        <v>141.36666666666667</v>
      </c>
      <c r="Q186" s="2">
        <v>136.9</v>
      </c>
      <c r="R186" s="10">
        <f t="shared" si="65"/>
        <v>130.83333333333334</v>
      </c>
      <c r="S186" s="2">
        <v>117</v>
      </c>
      <c r="T186" s="10">
        <f t="shared" si="66"/>
        <v>115.5</v>
      </c>
      <c r="U186" s="2">
        <v>115.4</v>
      </c>
      <c r="V186" s="10">
        <f t="shared" si="67"/>
        <v>113.40000000000002</v>
      </c>
      <c r="W186" s="2">
        <v>140.69999999999999</v>
      </c>
      <c r="X186" s="10">
        <f t="shared" si="68"/>
        <v>140.53333333333333</v>
      </c>
      <c r="Y186" s="2">
        <v>125.9</v>
      </c>
      <c r="Z186" s="10">
        <f t="shared" si="69"/>
        <v>126.2</v>
      </c>
      <c r="AA186" s="2">
        <v>147.1</v>
      </c>
      <c r="AB186" s="10">
        <f t="shared" si="70"/>
        <v>147.66666666666666</v>
      </c>
      <c r="AC186" s="2">
        <v>135.6</v>
      </c>
      <c r="AD186" s="10">
        <f t="shared" si="71"/>
        <v>135.36666666666665</v>
      </c>
      <c r="AE186" s="2">
        <v>159.30000000000001</v>
      </c>
      <c r="AF186" s="10">
        <f t="shared" si="72"/>
        <v>159.4</v>
      </c>
      <c r="AG186" s="2">
        <v>136.30000000000001</v>
      </c>
      <c r="AH186" s="10">
        <f t="shared" si="73"/>
        <v>136.93333333333334</v>
      </c>
      <c r="AI186" s="2">
        <v>126.1</v>
      </c>
      <c r="AJ186" s="10">
        <f t="shared" si="74"/>
        <v>126.73333333333335</v>
      </c>
      <c r="AK186" s="2">
        <v>134.69999999999999</v>
      </c>
      <c r="AL186" s="10">
        <f t="shared" si="75"/>
        <v>135.36666666666665</v>
      </c>
      <c r="AM186" s="2" t="s">
        <v>105</v>
      </c>
      <c r="AN186" s="2">
        <f t="shared" si="76"/>
        <v>141.30000000000001</v>
      </c>
      <c r="AO186" s="2">
        <f t="shared" si="77"/>
        <v>141.30000000000001</v>
      </c>
      <c r="AP186" s="2">
        <v>141.30000000000001</v>
      </c>
      <c r="AQ186" s="2">
        <v>127.3</v>
      </c>
      <c r="AR186" s="10">
        <f t="shared" si="78"/>
        <v>126.09999999999998</v>
      </c>
      <c r="AS186" s="2">
        <v>129.9</v>
      </c>
      <c r="AT186" s="10">
        <f t="shared" si="79"/>
        <v>130.83333333333334</v>
      </c>
      <c r="AU186" s="2">
        <v>129.80000000000001</v>
      </c>
      <c r="AV186" s="10">
        <f t="shared" si="80"/>
        <v>130.53333333333333</v>
      </c>
      <c r="AW186" s="2">
        <v>117.4</v>
      </c>
      <c r="AX186" s="10">
        <f t="shared" si="81"/>
        <v>118.03333333333335</v>
      </c>
      <c r="AY186" s="2">
        <v>126.5</v>
      </c>
      <c r="AZ186" s="10">
        <f t="shared" si="82"/>
        <v>126.96666666666665</v>
      </c>
      <c r="BA186" s="2">
        <v>137.19999999999999</v>
      </c>
      <c r="BB186" s="10">
        <f t="shared" si="83"/>
        <v>138.23333333333332</v>
      </c>
      <c r="BC186" s="2">
        <v>126.2</v>
      </c>
      <c r="BD186" s="10">
        <f t="shared" si="84"/>
        <v>126.83333333333333</v>
      </c>
      <c r="BE186" s="2">
        <v>126.5</v>
      </c>
      <c r="BF186" s="10">
        <f t="shared" si="85"/>
        <v>127.26666666666665</v>
      </c>
      <c r="BG186" s="2">
        <v>134</v>
      </c>
      <c r="BH186" s="11">
        <f t="shared" si="86"/>
        <v>134.26666666666668</v>
      </c>
    </row>
    <row r="187" spans="1:60" x14ac:dyDescent="0.3">
      <c r="A187" s="2" t="s">
        <v>35</v>
      </c>
      <c r="B187" s="2">
        <v>2018</v>
      </c>
      <c r="C187" s="2" t="s">
        <v>36</v>
      </c>
      <c r="D187" s="2" t="str">
        <f t="shared" si="58"/>
        <v>2018-February</v>
      </c>
      <c r="E187" s="2">
        <v>135.9</v>
      </c>
      <c r="F187" s="10">
        <f t="shared" si="59"/>
        <v>136.16666666666666</v>
      </c>
      <c r="G187" s="2">
        <v>143.5</v>
      </c>
      <c r="H187" s="10">
        <f t="shared" si="60"/>
        <v>143.83333333333334</v>
      </c>
      <c r="I187" s="2">
        <v>140.30000000000001</v>
      </c>
      <c r="J187" s="10">
        <f t="shared" si="61"/>
        <v>137.5</v>
      </c>
      <c r="K187" s="2">
        <v>140.9</v>
      </c>
      <c r="L187" s="10">
        <f t="shared" si="62"/>
        <v>141.23333333333335</v>
      </c>
      <c r="M187" s="2">
        <v>120.4</v>
      </c>
      <c r="N187" s="10">
        <f t="shared" si="63"/>
        <v>120.7</v>
      </c>
      <c r="O187" s="2">
        <v>142.9</v>
      </c>
      <c r="P187" s="10">
        <f t="shared" si="64"/>
        <v>147.53333333333333</v>
      </c>
      <c r="Q187" s="2">
        <v>140.5</v>
      </c>
      <c r="R187" s="10">
        <f t="shared" si="65"/>
        <v>135.9</v>
      </c>
      <c r="S187" s="2">
        <v>125.8</v>
      </c>
      <c r="T187" s="10">
        <f t="shared" si="66"/>
        <v>124.63333333333333</v>
      </c>
      <c r="U187" s="2">
        <v>117.1</v>
      </c>
      <c r="V187" s="10">
        <f t="shared" si="67"/>
        <v>115.63333333333333</v>
      </c>
      <c r="W187" s="2">
        <v>137.30000000000001</v>
      </c>
      <c r="X187" s="10">
        <f t="shared" si="68"/>
        <v>137.76666666666668</v>
      </c>
      <c r="Y187" s="2">
        <v>128.6</v>
      </c>
      <c r="Z187" s="10">
        <f t="shared" si="69"/>
        <v>129.1</v>
      </c>
      <c r="AA187" s="2">
        <v>149.6</v>
      </c>
      <c r="AB187" s="10">
        <f t="shared" si="70"/>
        <v>150.4</v>
      </c>
      <c r="AC187" s="2">
        <v>137.6</v>
      </c>
      <c r="AD187" s="10">
        <f t="shared" si="71"/>
        <v>137.43333333333331</v>
      </c>
      <c r="AE187" s="2">
        <v>154.9</v>
      </c>
      <c r="AF187" s="10">
        <f t="shared" si="72"/>
        <v>156.03333333333333</v>
      </c>
      <c r="AG187" s="2">
        <v>143.80000000000001</v>
      </c>
      <c r="AH187" s="10">
        <f t="shared" si="73"/>
        <v>144.46666666666667</v>
      </c>
      <c r="AI187" s="2">
        <v>135.6</v>
      </c>
      <c r="AJ187" s="10">
        <f t="shared" si="74"/>
        <v>136.16666666666666</v>
      </c>
      <c r="AK187" s="2">
        <v>142.6</v>
      </c>
      <c r="AL187" s="10">
        <f t="shared" si="75"/>
        <v>143.23333333333332</v>
      </c>
      <c r="AM187" s="2" t="s">
        <v>105</v>
      </c>
      <c r="AN187" s="2">
        <f t="shared" si="76"/>
        <v>141.30000000000001</v>
      </c>
      <c r="AO187" s="2">
        <f t="shared" si="77"/>
        <v>141.30000000000001</v>
      </c>
      <c r="AP187" s="2">
        <v>141.30000000000001</v>
      </c>
      <c r="AQ187" s="2">
        <v>136.69999999999999</v>
      </c>
      <c r="AR187" s="10">
        <f t="shared" si="78"/>
        <v>136.56666666666666</v>
      </c>
      <c r="AS187" s="2">
        <v>135.19999999999999</v>
      </c>
      <c r="AT187" s="10">
        <f t="shared" si="79"/>
        <v>135.79999999999998</v>
      </c>
      <c r="AU187" s="2">
        <v>133.80000000000001</v>
      </c>
      <c r="AV187" s="10">
        <f t="shared" si="80"/>
        <v>134.43333333333334</v>
      </c>
      <c r="AW187" s="2">
        <v>120.2</v>
      </c>
      <c r="AX187" s="10">
        <f t="shared" si="81"/>
        <v>121.03333333333335</v>
      </c>
      <c r="AY187" s="2">
        <v>129.9</v>
      </c>
      <c r="AZ187" s="10">
        <f t="shared" si="82"/>
        <v>130.53333333333333</v>
      </c>
      <c r="BA187" s="2">
        <v>139</v>
      </c>
      <c r="BB187" s="10">
        <f t="shared" si="83"/>
        <v>140.06666666666669</v>
      </c>
      <c r="BC187" s="2">
        <v>127.7</v>
      </c>
      <c r="BD187" s="10">
        <f t="shared" si="84"/>
        <v>128.36666666666665</v>
      </c>
      <c r="BE187" s="2">
        <v>129.6</v>
      </c>
      <c r="BF187" s="10">
        <f t="shared" si="85"/>
        <v>130.4</v>
      </c>
      <c r="BG187" s="2">
        <v>136.4</v>
      </c>
      <c r="BH187" s="11">
        <f t="shared" si="86"/>
        <v>136.66666666666666</v>
      </c>
    </row>
    <row r="188" spans="1:60" x14ac:dyDescent="0.3">
      <c r="A188" s="2" t="s">
        <v>30</v>
      </c>
      <c r="B188" s="2">
        <v>2018</v>
      </c>
      <c r="C188" s="2" t="s">
        <v>38</v>
      </c>
      <c r="D188" s="2" t="str">
        <f t="shared" si="58"/>
        <v>2018-March</v>
      </c>
      <c r="E188" s="2">
        <v>136.80000000000001</v>
      </c>
      <c r="F188" s="10">
        <f t="shared" si="59"/>
        <v>137.1</v>
      </c>
      <c r="G188" s="2">
        <v>143.80000000000001</v>
      </c>
      <c r="H188" s="10">
        <f t="shared" si="60"/>
        <v>144.66666666666666</v>
      </c>
      <c r="I188" s="2">
        <v>140</v>
      </c>
      <c r="J188" s="10">
        <f t="shared" si="61"/>
        <v>137.13333333333333</v>
      </c>
      <c r="K188" s="2">
        <v>142</v>
      </c>
      <c r="L188" s="10">
        <f t="shared" si="62"/>
        <v>142.43333333333331</v>
      </c>
      <c r="M188" s="2">
        <v>123.2</v>
      </c>
      <c r="N188" s="10">
        <f t="shared" si="63"/>
        <v>123.43333333333332</v>
      </c>
      <c r="O188" s="2">
        <v>152.9</v>
      </c>
      <c r="P188" s="10">
        <f t="shared" si="64"/>
        <v>155.6</v>
      </c>
      <c r="Q188" s="2">
        <v>138</v>
      </c>
      <c r="R188" s="10">
        <f t="shared" si="65"/>
        <v>136.96666666666667</v>
      </c>
      <c r="S188" s="2">
        <v>129.30000000000001</v>
      </c>
      <c r="T188" s="10">
        <f t="shared" si="66"/>
        <v>128.30000000000001</v>
      </c>
      <c r="U188" s="2">
        <v>117.1</v>
      </c>
      <c r="V188" s="10">
        <f t="shared" si="67"/>
        <v>114.7</v>
      </c>
      <c r="W188" s="2">
        <v>136.30000000000001</v>
      </c>
      <c r="X188" s="10">
        <f t="shared" si="68"/>
        <v>136.96666666666667</v>
      </c>
      <c r="Y188" s="2">
        <v>131.19999999999999</v>
      </c>
      <c r="Z188" s="10">
        <f t="shared" si="69"/>
        <v>131.76666666666668</v>
      </c>
      <c r="AA188" s="2">
        <v>152.80000000000001</v>
      </c>
      <c r="AB188" s="10">
        <f t="shared" si="70"/>
        <v>153.63333333333335</v>
      </c>
      <c r="AC188" s="2">
        <v>138.6</v>
      </c>
      <c r="AD188" s="10">
        <f t="shared" si="71"/>
        <v>138.76666666666665</v>
      </c>
      <c r="AE188" s="2">
        <v>155.1</v>
      </c>
      <c r="AF188" s="10">
        <f t="shared" si="72"/>
        <v>156.06666666666666</v>
      </c>
      <c r="AG188" s="2">
        <v>149.19999999999999</v>
      </c>
      <c r="AH188" s="10">
        <f t="shared" si="73"/>
        <v>150.03333333333333</v>
      </c>
      <c r="AI188" s="2">
        <v>143</v>
      </c>
      <c r="AJ188" s="10">
        <f t="shared" si="74"/>
        <v>143.46666666666667</v>
      </c>
      <c r="AK188" s="2">
        <v>148.30000000000001</v>
      </c>
      <c r="AL188" s="10">
        <f t="shared" si="75"/>
        <v>149.06666666666666</v>
      </c>
      <c r="AM188" s="2" t="s">
        <v>32</v>
      </c>
      <c r="AN188" s="2" t="e">
        <f t="shared" si="76"/>
        <v>#VALUE!</v>
      </c>
      <c r="AO188" s="2">
        <f t="shared" si="77"/>
        <v>142</v>
      </c>
      <c r="AP188" s="2">
        <v>142</v>
      </c>
      <c r="AQ188" s="2">
        <v>142.6</v>
      </c>
      <c r="AR188" s="10">
        <f t="shared" si="78"/>
        <v>143.56666666666666</v>
      </c>
      <c r="AS188" s="2">
        <v>139.9</v>
      </c>
      <c r="AT188" s="10">
        <f t="shared" si="79"/>
        <v>140.86666666666667</v>
      </c>
      <c r="AU188" s="2">
        <v>136.69999999999999</v>
      </c>
      <c r="AV188" s="10">
        <f t="shared" si="80"/>
        <v>137.56666666666663</v>
      </c>
      <c r="AW188" s="2">
        <v>124.6</v>
      </c>
      <c r="AX188" s="10">
        <f t="shared" si="81"/>
        <v>125.43333333333332</v>
      </c>
      <c r="AY188" s="2">
        <v>135.1</v>
      </c>
      <c r="AZ188" s="10">
        <f t="shared" si="82"/>
        <v>135.96666666666667</v>
      </c>
      <c r="BA188" s="2">
        <v>142.69999999999999</v>
      </c>
      <c r="BB188" s="10">
        <f t="shared" si="83"/>
        <v>143.6</v>
      </c>
      <c r="BC188" s="2">
        <v>129.30000000000001</v>
      </c>
      <c r="BD188" s="10">
        <f t="shared" si="84"/>
        <v>130.30000000000001</v>
      </c>
      <c r="BE188" s="2">
        <v>133.30000000000001</v>
      </c>
      <c r="BF188" s="10">
        <f t="shared" si="85"/>
        <v>134.20000000000002</v>
      </c>
      <c r="BG188" s="2">
        <v>138.69999999999999</v>
      </c>
      <c r="BH188" s="11">
        <f t="shared" si="86"/>
        <v>139.19999999999999</v>
      </c>
    </row>
    <row r="189" spans="1:60" x14ac:dyDescent="0.3">
      <c r="A189" s="2" t="s">
        <v>33</v>
      </c>
      <c r="B189" s="2">
        <v>2018</v>
      </c>
      <c r="C189" s="2" t="s">
        <v>38</v>
      </c>
      <c r="D189" s="2" t="str">
        <f t="shared" si="58"/>
        <v>2018-March</v>
      </c>
      <c r="E189" s="2">
        <v>135</v>
      </c>
      <c r="F189" s="10">
        <f t="shared" si="59"/>
        <v>135</v>
      </c>
      <c r="G189" s="2">
        <v>143.1</v>
      </c>
      <c r="H189" s="10">
        <f t="shared" si="60"/>
        <v>145.19999999999999</v>
      </c>
      <c r="I189" s="2">
        <v>135.5</v>
      </c>
      <c r="J189" s="10">
        <f t="shared" si="61"/>
        <v>132.26666666666668</v>
      </c>
      <c r="K189" s="2">
        <v>139.9</v>
      </c>
      <c r="L189" s="10">
        <f t="shared" si="62"/>
        <v>140.30000000000001</v>
      </c>
      <c r="M189" s="2">
        <v>116.5</v>
      </c>
      <c r="N189" s="10">
        <f t="shared" si="63"/>
        <v>116.5</v>
      </c>
      <c r="O189" s="2">
        <v>138.5</v>
      </c>
      <c r="P189" s="10">
        <f t="shared" si="64"/>
        <v>146.63333333333335</v>
      </c>
      <c r="Q189" s="2">
        <v>128</v>
      </c>
      <c r="R189" s="10">
        <f t="shared" si="65"/>
        <v>129</v>
      </c>
      <c r="S189" s="2">
        <v>115.5</v>
      </c>
      <c r="T189" s="10">
        <f t="shared" si="66"/>
        <v>114.10000000000001</v>
      </c>
      <c r="U189" s="2">
        <v>114.2</v>
      </c>
      <c r="V189" s="10">
        <f t="shared" si="67"/>
        <v>110.03333333333335</v>
      </c>
      <c r="W189" s="2">
        <v>140.69999999999999</v>
      </c>
      <c r="X189" s="10">
        <f t="shared" si="68"/>
        <v>140.16666666666666</v>
      </c>
      <c r="Y189" s="2">
        <v>126.2</v>
      </c>
      <c r="Z189" s="10">
        <f t="shared" si="69"/>
        <v>126.43333333333332</v>
      </c>
      <c r="AA189" s="2">
        <v>147.6</v>
      </c>
      <c r="AB189" s="10">
        <f t="shared" si="70"/>
        <v>148.19999999999999</v>
      </c>
      <c r="AC189" s="2">
        <v>134.80000000000001</v>
      </c>
      <c r="AD189" s="10">
        <f t="shared" si="71"/>
        <v>135.63333333333333</v>
      </c>
      <c r="AE189" s="2">
        <v>159.69999999999999</v>
      </c>
      <c r="AF189" s="10">
        <f t="shared" si="72"/>
        <v>159.73333333333332</v>
      </c>
      <c r="AG189" s="2">
        <v>136.69999999999999</v>
      </c>
      <c r="AH189" s="10">
        <f t="shared" si="73"/>
        <v>137.70000000000002</v>
      </c>
      <c r="AI189" s="2">
        <v>126.7</v>
      </c>
      <c r="AJ189" s="10">
        <f t="shared" si="74"/>
        <v>127.33333333333333</v>
      </c>
      <c r="AK189" s="2">
        <v>135.19999999999999</v>
      </c>
      <c r="AL189" s="10">
        <f t="shared" si="75"/>
        <v>136.13333333333333</v>
      </c>
      <c r="AM189" s="2" t="s">
        <v>106</v>
      </c>
      <c r="AN189" s="2">
        <f t="shared" si="76"/>
        <v>142</v>
      </c>
      <c r="AO189" s="2">
        <f t="shared" si="77"/>
        <v>142</v>
      </c>
      <c r="AP189" s="2">
        <v>142</v>
      </c>
      <c r="AQ189" s="2">
        <v>126.4</v>
      </c>
      <c r="AR189" s="10">
        <f t="shared" si="78"/>
        <v>125.23333333333333</v>
      </c>
      <c r="AS189" s="2">
        <v>130.80000000000001</v>
      </c>
      <c r="AT189" s="10">
        <f t="shared" si="79"/>
        <v>131.70000000000002</v>
      </c>
      <c r="AU189" s="2">
        <v>130.5</v>
      </c>
      <c r="AV189" s="10">
        <f t="shared" si="80"/>
        <v>131.26666666666668</v>
      </c>
      <c r="AW189" s="2">
        <v>117.8</v>
      </c>
      <c r="AX189" s="10">
        <f t="shared" si="81"/>
        <v>118.83333333333333</v>
      </c>
      <c r="AY189" s="2">
        <v>126.8</v>
      </c>
      <c r="AZ189" s="10">
        <f t="shared" si="82"/>
        <v>127.46666666666665</v>
      </c>
      <c r="BA189" s="2">
        <v>137.80000000000001</v>
      </c>
      <c r="BB189" s="10">
        <f t="shared" si="83"/>
        <v>139.29999999999998</v>
      </c>
      <c r="BC189" s="2">
        <v>126.7</v>
      </c>
      <c r="BD189" s="10">
        <f t="shared" si="84"/>
        <v>127.46666666666665</v>
      </c>
      <c r="BE189" s="2">
        <v>127.1</v>
      </c>
      <c r="BF189" s="10">
        <f t="shared" si="85"/>
        <v>128.06666666666666</v>
      </c>
      <c r="BG189" s="2">
        <v>134</v>
      </c>
      <c r="BH189" s="11">
        <f t="shared" si="86"/>
        <v>134.73333333333335</v>
      </c>
    </row>
    <row r="190" spans="1:60" x14ac:dyDescent="0.3">
      <c r="A190" s="2" t="s">
        <v>35</v>
      </c>
      <c r="B190" s="2">
        <v>2018</v>
      </c>
      <c r="C190" s="2" t="s">
        <v>38</v>
      </c>
      <c r="D190" s="2" t="str">
        <f t="shared" si="58"/>
        <v>2018-March</v>
      </c>
      <c r="E190" s="2">
        <v>136.19999999999999</v>
      </c>
      <c r="F190" s="10">
        <f t="shared" si="59"/>
        <v>136.4</v>
      </c>
      <c r="G190" s="2">
        <v>143.6</v>
      </c>
      <c r="H190" s="10">
        <f t="shared" si="60"/>
        <v>144.86666666666667</v>
      </c>
      <c r="I190" s="2">
        <v>138.30000000000001</v>
      </c>
      <c r="J190" s="10">
        <f t="shared" si="61"/>
        <v>135.26666666666668</v>
      </c>
      <c r="K190" s="2">
        <v>141.19999999999999</v>
      </c>
      <c r="L190" s="10">
        <f t="shared" si="62"/>
        <v>141.63333333333333</v>
      </c>
      <c r="M190" s="2">
        <v>120.7</v>
      </c>
      <c r="N190" s="10">
        <f t="shared" si="63"/>
        <v>120.89999999999999</v>
      </c>
      <c r="O190" s="2">
        <v>146.19999999999999</v>
      </c>
      <c r="P190" s="10">
        <f t="shared" si="64"/>
        <v>151.43333333333331</v>
      </c>
      <c r="Q190" s="2">
        <v>134.6</v>
      </c>
      <c r="R190" s="10">
        <f t="shared" si="65"/>
        <v>134.26666666666665</v>
      </c>
      <c r="S190" s="2">
        <v>124.6</v>
      </c>
      <c r="T190" s="10">
        <f t="shared" si="66"/>
        <v>123.46666666666665</v>
      </c>
      <c r="U190" s="2">
        <v>116.1</v>
      </c>
      <c r="V190" s="10">
        <f t="shared" si="67"/>
        <v>113.13333333333333</v>
      </c>
      <c r="W190" s="2">
        <v>137.80000000000001</v>
      </c>
      <c r="X190" s="10">
        <f t="shared" si="68"/>
        <v>138.03333333333333</v>
      </c>
      <c r="Y190" s="2">
        <v>129.1</v>
      </c>
      <c r="Z190" s="10">
        <f t="shared" si="69"/>
        <v>129.53333333333333</v>
      </c>
      <c r="AA190" s="2">
        <v>150.4</v>
      </c>
      <c r="AB190" s="10">
        <f t="shared" si="70"/>
        <v>151.1</v>
      </c>
      <c r="AC190" s="2">
        <v>137.19999999999999</v>
      </c>
      <c r="AD190" s="10">
        <f t="shared" si="71"/>
        <v>137.6</v>
      </c>
      <c r="AE190" s="2">
        <v>156.30000000000001</v>
      </c>
      <c r="AF190" s="10">
        <f t="shared" si="72"/>
        <v>157.03333333333333</v>
      </c>
      <c r="AG190" s="2">
        <v>144.30000000000001</v>
      </c>
      <c r="AH190" s="10">
        <f t="shared" si="73"/>
        <v>145.20000000000002</v>
      </c>
      <c r="AI190" s="2">
        <v>136.19999999999999</v>
      </c>
      <c r="AJ190" s="10">
        <f t="shared" si="74"/>
        <v>136.76666666666665</v>
      </c>
      <c r="AK190" s="2">
        <v>143.1</v>
      </c>
      <c r="AL190" s="10">
        <f t="shared" si="75"/>
        <v>143.93333333333334</v>
      </c>
      <c r="AM190" s="2" t="s">
        <v>106</v>
      </c>
      <c r="AN190" s="2">
        <f t="shared" si="76"/>
        <v>142</v>
      </c>
      <c r="AO190" s="2">
        <f t="shared" si="77"/>
        <v>142</v>
      </c>
      <c r="AP190" s="2">
        <v>142</v>
      </c>
      <c r="AQ190" s="2">
        <v>136.5</v>
      </c>
      <c r="AR190" s="10">
        <f t="shared" si="78"/>
        <v>136.63333333333333</v>
      </c>
      <c r="AS190" s="2">
        <v>135.6</v>
      </c>
      <c r="AT190" s="10">
        <f t="shared" si="79"/>
        <v>136.53333333333333</v>
      </c>
      <c r="AU190" s="2">
        <v>134.30000000000001</v>
      </c>
      <c r="AV190" s="10">
        <f t="shared" si="80"/>
        <v>135.16666666666666</v>
      </c>
      <c r="AW190" s="2">
        <v>121</v>
      </c>
      <c r="AX190" s="10">
        <f t="shared" si="81"/>
        <v>121.93333333333334</v>
      </c>
      <c r="AY190" s="2">
        <v>130.4</v>
      </c>
      <c r="AZ190" s="10">
        <f t="shared" si="82"/>
        <v>131.16666666666669</v>
      </c>
      <c r="BA190" s="2">
        <v>139.80000000000001</v>
      </c>
      <c r="BB190" s="10">
        <f t="shared" si="83"/>
        <v>141.10000000000002</v>
      </c>
      <c r="BC190" s="2">
        <v>128.19999999999999</v>
      </c>
      <c r="BD190" s="10">
        <f t="shared" si="84"/>
        <v>129.1</v>
      </c>
      <c r="BE190" s="2">
        <v>130.30000000000001</v>
      </c>
      <c r="BF190" s="10">
        <f t="shared" si="85"/>
        <v>131.23333333333335</v>
      </c>
      <c r="BG190" s="2">
        <v>136.5</v>
      </c>
      <c r="BH190" s="11">
        <f t="shared" si="86"/>
        <v>137.13333333333335</v>
      </c>
    </row>
    <row r="191" spans="1:60" x14ac:dyDescent="0.3">
      <c r="A191" s="2" t="s">
        <v>30</v>
      </c>
      <c r="B191" s="2">
        <v>2018</v>
      </c>
      <c r="C191" s="2" t="s">
        <v>39</v>
      </c>
      <c r="D191" s="2" t="str">
        <f t="shared" si="58"/>
        <v>2018-April</v>
      </c>
      <c r="E191" s="2">
        <v>137.1</v>
      </c>
      <c r="F191" s="10">
        <f t="shared" si="59"/>
        <v>137.36666666666667</v>
      </c>
      <c r="G191" s="2">
        <v>144.5</v>
      </c>
      <c r="H191" s="10">
        <f t="shared" si="60"/>
        <v>146.1</v>
      </c>
      <c r="I191" s="2">
        <v>135.9</v>
      </c>
      <c r="J191" s="10">
        <f t="shared" si="61"/>
        <v>136.03333333333333</v>
      </c>
      <c r="K191" s="2">
        <v>142.4</v>
      </c>
      <c r="L191" s="10">
        <f t="shared" si="62"/>
        <v>142.83333333333334</v>
      </c>
      <c r="M191" s="2">
        <v>123.5</v>
      </c>
      <c r="N191" s="10">
        <f t="shared" si="63"/>
        <v>123.7</v>
      </c>
      <c r="O191" s="2">
        <v>156.4</v>
      </c>
      <c r="P191" s="10">
        <f t="shared" si="64"/>
        <v>156</v>
      </c>
      <c r="Q191" s="2">
        <v>135.1</v>
      </c>
      <c r="R191" s="10">
        <f t="shared" si="65"/>
        <v>138.79999999999998</v>
      </c>
      <c r="S191" s="2">
        <v>128.4</v>
      </c>
      <c r="T191" s="10">
        <f t="shared" si="66"/>
        <v>127.2</v>
      </c>
      <c r="U191" s="2">
        <v>115.2</v>
      </c>
      <c r="V191" s="10">
        <f t="shared" si="67"/>
        <v>113.13333333333333</v>
      </c>
      <c r="W191" s="2">
        <v>137.19999999999999</v>
      </c>
      <c r="X191" s="10">
        <f t="shared" si="68"/>
        <v>137.4</v>
      </c>
      <c r="Y191" s="2">
        <v>131.9</v>
      </c>
      <c r="Z191" s="10">
        <f t="shared" si="69"/>
        <v>132.30000000000001</v>
      </c>
      <c r="AA191" s="2">
        <v>153.80000000000001</v>
      </c>
      <c r="AB191" s="10">
        <f t="shared" si="70"/>
        <v>154.13333333333335</v>
      </c>
      <c r="AC191" s="2">
        <v>138.6</v>
      </c>
      <c r="AD191" s="10">
        <f t="shared" si="71"/>
        <v>139.23333333333332</v>
      </c>
      <c r="AE191" s="2">
        <v>156.1</v>
      </c>
      <c r="AF191" s="10">
        <f t="shared" si="72"/>
        <v>156.80000000000001</v>
      </c>
      <c r="AG191" s="2">
        <v>150.1</v>
      </c>
      <c r="AH191" s="10">
        <f t="shared" si="73"/>
        <v>150.73333333333332</v>
      </c>
      <c r="AI191" s="2">
        <v>143.30000000000001</v>
      </c>
      <c r="AJ191" s="10">
        <f t="shared" si="74"/>
        <v>144.03333333333333</v>
      </c>
      <c r="AK191" s="2">
        <v>149.1</v>
      </c>
      <c r="AL191" s="10">
        <f t="shared" si="75"/>
        <v>149.73333333333332</v>
      </c>
      <c r="AM191" s="2" t="s">
        <v>32</v>
      </c>
      <c r="AN191" s="2" t="e">
        <f t="shared" si="76"/>
        <v>#VALUE!</v>
      </c>
      <c r="AO191" s="2">
        <f t="shared" si="77"/>
        <v>142.9</v>
      </c>
      <c r="AP191" s="2">
        <v>142.9</v>
      </c>
      <c r="AQ191" s="2">
        <v>143.80000000000001</v>
      </c>
      <c r="AR191" s="10">
        <f t="shared" si="78"/>
        <v>144.4</v>
      </c>
      <c r="AS191" s="2">
        <v>140.9</v>
      </c>
      <c r="AT191" s="10">
        <f t="shared" si="79"/>
        <v>141.63333333333335</v>
      </c>
      <c r="AU191" s="2">
        <v>137.6</v>
      </c>
      <c r="AV191" s="10">
        <f t="shared" si="80"/>
        <v>138.13333333333333</v>
      </c>
      <c r="AW191" s="2">
        <v>125.3</v>
      </c>
      <c r="AX191" s="10">
        <f t="shared" si="81"/>
        <v>126.36666666666667</v>
      </c>
      <c r="AY191" s="2">
        <v>136</v>
      </c>
      <c r="AZ191" s="10">
        <f t="shared" si="82"/>
        <v>136.86666666666667</v>
      </c>
      <c r="BA191" s="2">
        <v>143.69999999999999</v>
      </c>
      <c r="BB191" s="10">
        <f t="shared" si="83"/>
        <v>144.4</v>
      </c>
      <c r="BC191" s="2">
        <v>130.4</v>
      </c>
      <c r="BD191" s="10">
        <f t="shared" si="84"/>
        <v>131</v>
      </c>
      <c r="BE191" s="2">
        <v>134.19999999999999</v>
      </c>
      <c r="BF191" s="10">
        <f t="shared" si="85"/>
        <v>134.96666666666667</v>
      </c>
      <c r="BG191" s="2">
        <v>139.1</v>
      </c>
      <c r="BH191" s="11">
        <f t="shared" si="86"/>
        <v>139.79999999999998</v>
      </c>
    </row>
    <row r="192" spans="1:60" x14ac:dyDescent="0.3">
      <c r="A192" s="2" t="s">
        <v>33</v>
      </c>
      <c r="B192" s="2">
        <v>2018</v>
      </c>
      <c r="C192" s="2" t="s">
        <v>39</v>
      </c>
      <c r="D192" s="2" t="str">
        <f t="shared" si="58"/>
        <v>2018-April</v>
      </c>
      <c r="E192" s="2">
        <v>135</v>
      </c>
      <c r="F192" s="10">
        <f t="shared" si="59"/>
        <v>135.1</v>
      </c>
      <c r="G192" s="2">
        <v>144.30000000000001</v>
      </c>
      <c r="H192" s="10">
        <f t="shared" si="60"/>
        <v>147.4</v>
      </c>
      <c r="I192" s="2">
        <v>130.80000000000001</v>
      </c>
      <c r="J192" s="10">
        <f t="shared" si="61"/>
        <v>131.73333333333335</v>
      </c>
      <c r="K192" s="2">
        <v>140.30000000000001</v>
      </c>
      <c r="L192" s="10">
        <f t="shared" si="62"/>
        <v>140.6</v>
      </c>
      <c r="M192" s="2">
        <v>116.6</v>
      </c>
      <c r="N192" s="10">
        <f t="shared" si="63"/>
        <v>116.53333333333335</v>
      </c>
      <c r="O192" s="2">
        <v>150.1</v>
      </c>
      <c r="P192" s="10">
        <f t="shared" si="64"/>
        <v>151.19999999999999</v>
      </c>
      <c r="Q192" s="2">
        <v>127.6</v>
      </c>
      <c r="R192" s="10">
        <f t="shared" si="65"/>
        <v>134.33333333333334</v>
      </c>
      <c r="S192" s="2">
        <v>114</v>
      </c>
      <c r="T192" s="10">
        <f t="shared" si="66"/>
        <v>113.03333333333335</v>
      </c>
      <c r="U192" s="2">
        <v>110.6</v>
      </c>
      <c r="V192" s="10">
        <f t="shared" si="67"/>
        <v>108.09999999999998</v>
      </c>
      <c r="W192" s="2">
        <v>140.19999999999999</v>
      </c>
      <c r="X192" s="10">
        <f t="shared" si="68"/>
        <v>139.93333333333331</v>
      </c>
      <c r="Y192" s="2">
        <v>126.5</v>
      </c>
      <c r="Z192" s="10">
        <f t="shared" si="69"/>
        <v>126.60000000000001</v>
      </c>
      <c r="AA192" s="2">
        <v>148.30000000000001</v>
      </c>
      <c r="AB192" s="10">
        <f t="shared" si="70"/>
        <v>148.66666666666666</v>
      </c>
      <c r="AC192" s="2">
        <v>135.69999999999999</v>
      </c>
      <c r="AD192" s="10">
        <f t="shared" si="71"/>
        <v>136.83333333333334</v>
      </c>
      <c r="AE192" s="2">
        <v>159.19999999999999</v>
      </c>
      <c r="AF192" s="10">
        <f t="shared" si="72"/>
        <v>160.16666666666666</v>
      </c>
      <c r="AG192" s="2">
        <v>137.80000000000001</v>
      </c>
      <c r="AH192" s="10">
        <f t="shared" si="73"/>
        <v>138.43333333333331</v>
      </c>
      <c r="AI192" s="2">
        <v>127.4</v>
      </c>
      <c r="AJ192" s="10">
        <f t="shared" si="74"/>
        <v>128</v>
      </c>
      <c r="AK192" s="2">
        <v>136.19999999999999</v>
      </c>
      <c r="AL192" s="10">
        <f t="shared" si="75"/>
        <v>136.86666666666667</v>
      </c>
      <c r="AM192" s="2" t="s">
        <v>107</v>
      </c>
      <c r="AN192" s="2">
        <f t="shared" si="76"/>
        <v>142.9</v>
      </c>
      <c r="AO192" s="2">
        <f t="shared" si="77"/>
        <v>142.9</v>
      </c>
      <c r="AP192" s="2">
        <v>142.9</v>
      </c>
      <c r="AQ192" s="2">
        <v>124.6</v>
      </c>
      <c r="AR192" s="10">
        <f t="shared" si="78"/>
        <v>125.26666666666667</v>
      </c>
      <c r="AS192" s="2">
        <v>131.80000000000001</v>
      </c>
      <c r="AT192" s="10">
        <f t="shared" si="79"/>
        <v>132.46666666666667</v>
      </c>
      <c r="AU192" s="2">
        <v>131.30000000000001</v>
      </c>
      <c r="AV192" s="10">
        <f t="shared" si="80"/>
        <v>131.96666666666667</v>
      </c>
      <c r="AW192" s="2">
        <v>118.9</v>
      </c>
      <c r="AX192" s="10">
        <f t="shared" si="81"/>
        <v>119.7</v>
      </c>
      <c r="AY192" s="2">
        <v>127.6</v>
      </c>
      <c r="AZ192" s="10">
        <f t="shared" si="82"/>
        <v>128.03333333333333</v>
      </c>
      <c r="BA192" s="2">
        <v>139.69999999999999</v>
      </c>
      <c r="BB192" s="10">
        <f t="shared" si="83"/>
        <v>140.43333333333334</v>
      </c>
      <c r="BC192" s="2">
        <v>127.6</v>
      </c>
      <c r="BD192" s="10">
        <f t="shared" si="84"/>
        <v>127.96666666666665</v>
      </c>
      <c r="BE192" s="2">
        <v>128.19999999999999</v>
      </c>
      <c r="BF192" s="10">
        <f t="shared" si="85"/>
        <v>128.86666666666667</v>
      </c>
      <c r="BG192" s="2">
        <v>134.80000000000001</v>
      </c>
      <c r="BH192" s="11">
        <f t="shared" si="86"/>
        <v>135.46666666666667</v>
      </c>
    </row>
    <row r="193" spans="1:60" x14ac:dyDescent="0.3">
      <c r="A193" s="2" t="s">
        <v>35</v>
      </c>
      <c r="B193" s="2">
        <v>2018</v>
      </c>
      <c r="C193" s="2" t="s">
        <v>39</v>
      </c>
      <c r="D193" s="2" t="str">
        <f t="shared" si="58"/>
        <v>2018-April</v>
      </c>
      <c r="E193" s="2">
        <v>136.4</v>
      </c>
      <c r="F193" s="10">
        <f t="shared" si="59"/>
        <v>136.63333333333333</v>
      </c>
      <c r="G193" s="2">
        <v>144.4</v>
      </c>
      <c r="H193" s="10">
        <f t="shared" si="60"/>
        <v>146.56666666666666</v>
      </c>
      <c r="I193" s="2">
        <v>133.9</v>
      </c>
      <c r="J193" s="10">
        <f t="shared" si="61"/>
        <v>134.36666666666667</v>
      </c>
      <c r="K193" s="2">
        <v>141.6</v>
      </c>
      <c r="L193" s="10">
        <f t="shared" si="62"/>
        <v>142</v>
      </c>
      <c r="M193" s="2">
        <v>121</v>
      </c>
      <c r="N193" s="10">
        <f t="shared" si="63"/>
        <v>121.10000000000001</v>
      </c>
      <c r="O193" s="2">
        <v>153.5</v>
      </c>
      <c r="P193" s="10">
        <f t="shared" si="64"/>
        <v>153.76666666666668</v>
      </c>
      <c r="Q193" s="2">
        <v>132.6</v>
      </c>
      <c r="R193" s="10">
        <f t="shared" si="65"/>
        <v>137.29999999999998</v>
      </c>
      <c r="S193" s="2">
        <v>123.5</v>
      </c>
      <c r="T193" s="10">
        <f t="shared" si="66"/>
        <v>122.40000000000002</v>
      </c>
      <c r="U193" s="2">
        <v>113.7</v>
      </c>
      <c r="V193" s="10">
        <f t="shared" si="67"/>
        <v>111.46666666666665</v>
      </c>
      <c r="W193" s="2">
        <v>138.19999999999999</v>
      </c>
      <c r="X193" s="10">
        <f t="shared" si="68"/>
        <v>138.23333333333332</v>
      </c>
      <c r="Y193" s="2">
        <v>129.6</v>
      </c>
      <c r="Z193" s="10">
        <f t="shared" si="69"/>
        <v>129.93333333333334</v>
      </c>
      <c r="AA193" s="2">
        <v>151.19999999999999</v>
      </c>
      <c r="AB193" s="10">
        <f t="shared" si="70"/>
        <v>151.56666666666666</v>
      </c>
      <c r="AC193" s="2">
        <v>137.5</v>
      </c>
      <c r="AD193" s="10">
        <f t="shared" si="71"/>
        <v>138.33333333333334</v>
      </c>
      <c r="AE193" s="2">
        <v>156.9</v>
      </c>
      <c r="AF193" s="10">
        <f t="shared" si="72"/>
        <v>157.70000000000002</v>
      </c>
      <c r="AG193" s="2">
        <v>145.30000000000001</v>
      </c>
      <c r="AH193" s="10">
        <f t="shared" si="73"/>
        <v>145.9</v>
      </c>
      <c r="AI193" s="2">
        <v>136.69999999999999</v>
      </c>
      <c r="AJ193" s="10">
        <f t="shared" si="74"/>
        <v>137.4</v>
      </c>
      <c r="AK193" s="2">
        <v>144</v>
      </c>
      <c r="AL193" s="10">
        <f t="shared" si="75"/>
        <v>144.63333333333333</v>
      </c>
      <c r="AM193" s="2" t="s">
        <v>107</v>
      </c>
      <c r="AN193" s="2">
        <f t="shared" si="76"/>
        <v>142.9</v>
      </c>
      <c r="AO193" s="2">
        <f t="shared" si="77"/>
        <v>142.9</v>
      </c>
      <c r="AP193" s="2">
        <v>142.9</v>
      </c>
      <c r="AQ193" s="2">
        <v>136.5</v>
      </c>
      <c r="AR193" s="10">
        <f t="shared" si="78"/>
        <v>137.16666666666666</v>
      </c>
      <c r="AS193" s="2">
        <v>136.6</v>
      </c>
      <c r="AT193" s="10">
        <f t="shared" si="79"/>
        <v>137.29999999999998</v>
      </c>
      <c r="AU193" s="2">
        <v>135.19999999999999</v>
      </c>
      <c r="AV193" s="10">
        <f t="shared" si="80"/>
        <v>135.79999999999998</v>
      </c>
      <c r="AW193" s="2">
        <v>121.9</v>
      </c>
      <c r="AX193" s="10">
        <f t="shared" si="81"/>
        <v>122.83333333333333</v>
      </c>
      <c r="AY193" s="2">
        <v>131.30000000000001</v>
      </c>
      <c r="AZ193" s="10">
        <f t="shared" si="82"/>
        <v>131.9</v>
      </c>
      <c r="BA193" s="2">
        <v>141.4</v>
      </c>
      <c r="BB193" s="10">
        <f t="shared" si="83"/>
        <v>142.1</v>
      </c>
      <c r="BC193" s="2">
        <v>129.19999999999999</v>
      </c>
      <c r="BD193" s="10">
        <f t="shared" si="84"/>
        <v>129.73333333333335</v>
      </c>
      <c r="BE193" s="2">
        <v>131.30000000000001</v>
      </c>
      <c r="BF193" s="10">
        <f t="shared" si="85"/>
        <v>132</v>
      </c>
      <c r="BG193" s="2">
        <v>137.1</v>
      </c>
      <c r="BH193" s="11">
        <f t="shared" si="86"/>
        <v>137.79999999999998</v>
      </c>
    </row>
    <row r="194" spans="1:60" x14ac:dyDescent="0.3">
      <c r="A194" s="2" t="s">
        <v>30</v>
      </c>
      <c r="B194" s="2">
        <v>2018</v>
      </c>
      <c r="C194" s="2" t="s">
        <v>41</v>
      </c>
      <c r="D194" s="2" t="str">
        <f t="shared" si="58"/>
        <v>2018-May</v>
      </c>
      <c r="E194" s="2">
        <v>137.4</v>
      </c>
      <c r="F194" s="10">
        <f t="shared" si="59"/>
        <v>137.79999999999998</v>
      </c>
      <c r="G194" s="2">
        <v>145.69999999999999</v>
      </c>
      <c r="H194" s="10">
        <f t="shared" si="60"/>
        <v>147.69999999999999</v>
      </c>
      <c r="I194" s="2">
        <v>135.5</v>
      </c>
      <c r="J194" s="10">
        <f t="shared" si="61"/>
        <v>137.16666666666666</v>
      </c>
      <c r="K194" s="2">
        <v>142.9</v>
      </c>
      <c r="L194" s="10">
        <f t="shared" si="62"/>
        <v>143.16666666666666</v>
      </c>
      <c r="M194" s="2">
        <v>123.6</v>
      </c>
      <c r="N194" s="10">
        <f t="shared" si="63"/>
        <v>123.89999999999999</v>
      </c>
      <c r="O194" s="2">
        <v>157.5</v>
      </c>
      <c r="P194" s="10">
        <f t="shared" si="64"/>
        <v>154.96666666666667</v>
      </c>
      <c r="Q194" s="2">
        <v>137.80000000000001</v>
      </c>
      <c r="R194" s="10">
        <f t="shared" si="65"/>
        <v>145.16666666666666</v>
      </c>
      <c r="S194" s="2">
        <v>127.2</v>
      </c>
      <c r="T194" s="10">
        <f t="shared" si="66"/>
        <v>126.53333333333335</v>
      </c>
      <c r="U194" s="2">
        <v>111.8</v>
      </c>
      <c r="V194" s="10">
        <f t="shared" si="67"/>
        <v>112.83333333333333</v>
      </c>
      <c r="W194" s="2">
        <v>137.4</v>
      </c>
      <c r="X194" s="10">
        <f t="shared" si="68"/>
        <v>137.73333333333332</v>
      </c>
      <c r="Y194" s="2">
        <v>132.19999999999999</v>
      </c>
      <c r="Z194" s="10">
        <f t="shared" si="69"/>
        <v>132.6</v>
      </c>
      <c r="AA194" s="2">
        <v>154.30000000000001</v>
      </c>
      <c r="AB194" s="10">
        <f t="shared" si="70"/>
        <v>154.46666666666667</v>
      </c>
      <c r="AC194" s="2">
        <v>139.1</v>
      </c>
      <c r="AD194" s="10">
        <f t="shared" si="71"/>
        <v>140.36666666666667</v>
      </c>
      <c r="AE194" s="2">
        <v>157</v>
      </c>
      <c r="AF194" s="10">
        <f t="shared" si="72"/>
        <v>156.79999999999998</v>
      </c>
      <c r="AG194" s="2">
        <v>150.80000000000001</v>
      </c>
      <c r="AH194" s="10">
        <f t="shared" si="73"/>
        <v>151.20000000000002</v>
      </c>
      <c r="AI194" s="2">
        <v>144.1</v>
      </c>
      <c r="AJ194" s="10">
        <f t="shared" si="74"/>
        <v>144.63333333333333</v>
      </c>
      <c r="AK194" s="2">
        <v>149.80000000000001</v>
      </c>
      <c r="AL194" s="10">
        <f t="shared" si="75"/>
        <v>150.23333333333335</v>
      </c>
      <c r="AM194" s="2" t="s">
        <v>32</v>
      </c>
      <c r="AN194" s="2" t="e">
        <f t="shared" si="76"/>
        <v>#VALUE!</v>
      </c>
      <c r="AO194" s="2">
        <f t="shared" si="77"/>
        <v>143.19999999999999</v>
      </c>
      <c r="AP194" s="2">
        <v>143.19999999999999</v>
      </c>
      <c r="AQ194" s="2">
        <v>144.30000000000001</v>
      </c>
      <c r="AR194" s="10">
        <f t="shared" si="78"/>
        <v>145.4</v>
      </c>
      <c r="AS194" s="2">
        <v>141.80000000000001</v>
      </c>
      <c r="AT194" s="10">
        <f t="shared" si="79"/>
        <v>142.36666666666667</v>
      </c>
      <c r="AU194" s="2">
        <v>138.4</v>
      </c>
      <c r="AV194" s="10">
        <f t="shared" si="80"/>
        <v>138.6</v>
      </c>
      <c r="AW194" s="2">
        <v>126.4</v>
      </c>
      <c r="AX194" s="10">
        <f t="shared" si="81"/>
        <v>127.10000000000001</v>
      </c>
      <c r="AY194" s="2">
        <v>136.80000000000001</v>
      </c>
      <c r="AZ194" s="10">
        <f t="shared" si="82"/>
        <v>137.66666666666666</v>
      </c>
      <c r="BA194" s="2">
        <v>144.4</v>
      </c>
      <c r="BB194" s="10">
        <f t="shared" si="83"/>
        <v>145.1</v>
      </c>
      <c r="BC194" s="2">
        <v>131.19999999999999</v>
      </c>
      <c r="BD194" s="10">
        <f t="shared" si="84"/>
        <v>131.33333333333334</v>
      </c>
      <c r="BE194" s="2">
        <v>135.1</v>
      </c>
      <c r="BF194" s="10">
        <f t="shared" si="85"/>
        <v>135.56666666666666</v>
      </c>
      <c r="BG194" s="2">
        <v>139.80000000000001</v>
      </c>
      <c r="BH194" s="11">
        <f t="shared" si="86"/>
        <v>140.70000000000002</v>
      </c>
    </row>
    <row r="195" spans="1:60" x14ac:dyDescent="0.3">
      <c r="A195" s="2" t="s">
        <v>33</v>
      </c>
      <c r="B195" s="2">
        <v>2018</v>
      </c>
      <c r="C195" s="2" t="s">
        <v>41</v>
      </c>
      <c r="D195" s="2" t="str">
        <f t="shared" ref="D195:D258" si="87">_xlfn.CONCAT(B195,"-",C195)</f>
        <v>2018-May</v>
      </c>
      <c r="E195" s="2">
        <v>135</v>
      </c>
      <c r="F195" s="10">
        <f t="shared" ref="F195:F258" si="88">AVERAGE(E195,E198,E201)</f>
        <v>135.29999999999998</v>
      </c>
      <c r="G195" s="2">
        <v>148.19999999999999</v>
      </c>
      <c r="H195" s="10">
        <f t="shared" ref="H195:H258" si="89">AVERAGE(G195,G198,G201)</f>
        <v>148.83333333333334</v>
      </c>
      <c r="I195" s="2">
        <v>130.5</v>
      </c>
      <c r="J195" s="10">
        <f t="shared" ref="J195:J258" si="90">AVERAGE(I195,I198,I201)</f>
        <v>134.5</v>
      </c>
      <c r="K195" s="2">
        <v>140.69999999999999</v>
      </c>
      <c r="L195" s="10">
        <f t="shared" ref="L195:L258" si="91">AVERAGE(K195,K198,K201)</f>
        <v>140.83333333333334</v>
      </c>
      <c r="M195" s="2">
        <v>116.4</v>
      </c>
      <c r="N195" s="10">
        <f t="shared" ref="N195:N258" si="92">AVERAGE(M195,M198,M201)</f>
        <v>116.56666666666666</v>
      </c>
      <c r="O195" s="2">
        <v>151.30000000000001</v>
      </c>
      <c r="P195" s="10">
        <f t="shared" ref="P195:P258" si="93">AVERAGE(O195,O198,O201)</f>
        <v>151.06666666666666</v>
      </c>
      <c r="Q195" s="2">
        <v>131.4</v>
      </c>
      <c r="R195" s="10">
        <f t="shared" ref="R195:R258" si="94">AVERAGE(Q195,Q198,Q201)</f>
        <v>144.86666666666665</v>
      </c>
      <c r="S195" s="2">
        <v>112.8</v>
      </c>
      <c r="T195" s="10">
        <f t="shared" ref="T195:T258" si="95">AVERAGE(S195,S198,S201)</f>
        <v>112.56666666666666</v>
      </c>
      <c r="U195" s="2">
        <v>105.3</v>
      </c>
      <c r="V195" s="10">
        <f t="shared" ref="V195:V258" si="96">AVERAGE(U195,U198,U201)</f>
        <v>108.5</v>
      </c>
      <c r="W195" s="2">
        <v>139.6</v>
      </c>
      <c r="X195" s="10">
        <f t="shared" ref="X195:X258" si="97">AVERAGE(W195,W198,W201)</f>
        <v>139.96666666666667</v>
      </c>
      <c r="Y195" s="2">
        <v>126.6</v>
      </c>
      <c r="Z195" s="10">
        <f t="shared" ref="Z195:Z258" si="98">AVERAGE(Y195,Y198,Y201)</f>
        <v>126.7</v>
      </c>
      <c r="AA195" s="2">
        <v>148.69999999999999</v>
      </c>
      <c r="AB195" s="10">
        <f t="shared" ref="AB195:AB258" si="99">AVERAGE(AA195,AA198,AA201)</f>
        <v>149.03333333333333</v>
      </c>
      <c r="AC195" s="2">
        <v>136.4</v>
      </c>
      <c r="AD195" s="10">
        <f t="shared" ref="AD195:AD258" si="100">AVERAGE(AC195,AC198,AC201)</f>
        <v>138.36666666666667</v>
      </c>
      <c r="AE195" s="2">
        <v>160.30000000000001</v>
      </c>
      <c r="AF195" s="10">
        <f t="shared" ref="AF195:AF258" si="101">AVERAGE(AE195,AE198,AE201)</f>
        <v>160.9</v>
      </c>
      <c r="AG195" s="2">
        <v>138.6</v>
      </c>
      <c r="AH195" s="10">
        <f t="shared" ref="AH195:AH258" si="102">AVERAGE(AG195,AG198,AG201)</f>
        <v>139.03333333333333</v>
      </c>
      <c r="AI195" s="2">
        <v>127.9</v>
      </c>
      <c r="AJ195" s="10">
        <f t="shared" ref="AJ195:AJ258" si="103">AVERAGE(AI195,AI198,AI201)</f>
        <v>128.5</v>
      </c>
      <c r="AK195" s="2">
        <v>137</v>
      </c>
      <c r="AL195" s="10">
        <f t="shared" ref="AL195:AL258" si="104">AVERAGE(AK195,AK198,AK201)</f>
        <v>137.43333333333331</v>
      </c>
      <c r="AM195" s="2" t="s">
        <v>108</v>
      </c>
      <c r="AN195" s="2">
        <f t="shared" ref="AN195:AN258" si="105">_xlfn.NUMBERVALUE(AM:AM)</f>
        <v>143.19999999999999</v>
      </c>
      <c r="AO195" s="2">
        <f t="shared" ref="AO195:AO258" si="106">VALUE(IF(AM195="NA",AVERAGE(AN196:AN197),AM195))</f>
        <v>143.19999999999999</v>
      </c>
      <c r="AP195" s="2">
        <v>143.19999999999999</v>
      </c>
      <c r="AQ195" s="2">
        <v>124.7</v>
      </c>
      <c r="AR195" s="10">
        <f t="shared" ref="AR195:AR258" si="107">AVERAGE(AQ195,AQ198,AQ201)</f>
        <v>126.43333333333332</v>
      </c>
      <c r="AS195" s="2">
        <v>132.5</v>
      </c>
      <c r="AT195" s="10">
        <f t="shared" ref="AT195:AT258" si="108">AVERAGE(AS195,AS198,AS201)</f>
        <v>133.06666666666669</v>
      </c>
      <c r="AU195" s="2">
        <v>132</v>
      </c>
      <c r="AV195" s="10">
        <f t="shared" ref="AV195:AV258" si="109">AVERAGE(AU195,AU198,AU201)</f>
        <v>132.73333333333335</v>
      </c>
      <c r="AW195" s="2">
        <v>119.8</v>
      </c>
      <c r="AX195" s="10">
        <f t="shared" ref="AX195:AX258" si="110">AVERAGE(AW195,AW198,AW201)</f>
        <v>120.09999999999998</v>
      </c>
      <c r="AY195" s="2">
        <v>128</v>
      </c>
      <c r="AZ195" s="10">
        <f t="shared" ref="AZ195:AZ258" si="111">AVERAGE(AY195,AY198,AY201)</f>
        <v>128.5</v>
      </c>
      <c r="BA195" s="2">
        <v>140.4</v>
      </c>
      <c r="BB195" s="10">
        <f t="shared" ref="BB195:BB258" si="112">AVERAGE(BA195,BA198,BA201)</f>
        <v>141.86666666666667</v>
      </c>
      <c r="BC195" s="2">
        <v>128.1</v>
      </c>
      <c r="BD195" s="10">
        <f t="shared" ref="BD195:BD258" si="113">AVERAGE(BC195,BC198,BC201)</f>
        <v>128.16666666666666</v>
      </c>
      <c r="BE195" s="2">
        <v>128.9</v>
      </c>
      <c r="BF195" s="10">
        <f t="shared" ref="BF195:BF258" si="114">AVERAGE(BE195,BE198,BE201)</f>
        <v>129.53333333333333</v>
      </c>
      <c r="BG195" s="2">
        <v>135.4</v>
      </c>
      <c r="BH195" s="11">
        <f t="shared" ref="BH195:BH258" si="115">AVERAGE(BG195,BG198,BG201)</f>
        <v>136.36666666666667</v>
      </c>
    </row>
    <row r="196" spans="1:60" x14ac:dyDescent="0.3">
      <c r="A196" s="2" t="s">
        <v>35</v>
      </c>
      <c r="B196" s="2">
        <v>2018</v>
      </c>
      <c r="C196" s="2" t="s">
        <v>41</v>
      </c>
      <c r="D196" s="2" t="str">
        <f t="shared" si="87"/>
        <v>2018-May</v>
      </c>
      <c r="E196" s="2">
        <v>136.6</v>
      </c>
      <c r="F196" s="10">
        <f t="shared" si="88"/>
        <v>137</v>
      </c>
      <c r="G196" s="2">
        <v>146.6</v>
      </c>
      <c r="H196" s="10">
        <f t="shared" si="89"/>
        <v>148.13333333333333</v>
      </c>
      <c r="I196" s="2">
        <v>133.6</v>
      </c>
      <c r="J196" s="10">
        <f t="shared" si="90"/>
        <v>136.13333333333333</v>
      </c>
      <c r="K196" s="2">
        <v>142.1</v>
      </c>
      <c r="L196" s="10">
        <f t="shared" si="91"/>
        <v>142.29999999999998</v>
      </c>
      <c r="M196" s="2">
        <v>121</v>
      </c>
      <c r="N196" s="10">
        <f t="shared" si="92"/>
        <v>121.23333333333335</v>
      </c>
      <c r="O196" s="2">
        <v>154.6</v>
      </c>
      <c r="P196" s="10">
        <f t="shared" si="93"/>
        <v>153.13333333333333</v>
      </c>
      <c r="Q196" s="2">
        <v>135.6</v>
      </c>
      <c r="R196" s="10">
        <f t="shared" si="94"/>
        <v>145.06666666666663</v>
      </c>
      <c r="S196" s="2">
        <v>122.3</v>
      </c>
      <c r="T196" s="10">
        <f t="shared" si="95"/>
        <v>121.8</v>
      </c>
      <c r="U196" s="2">
        <v>109.6</v>
      </c>
      <c r="V196" s="10">
        <f t="shared" si="96"/>
        <v>111.39999999999999</v>
      </c>
      <c r="W196" s="2">
        <v>138.1</v>
      </c>
      <c r="X196" s="10">
        <f t="shared" si="97"/>
        <v>138.46666666666667</v>
      </c>
      <c r="Y196" s="2">
        <v>129.9</v>
      </c>
      <c r="Z196" s="10">
        <f t="shared" si="98"/>
        <v>130.16666666666669</v>
      </c>
      <c r="AA196" s="2">
        <v>151.69999999999999</v>
      </c>
      <c r="AB196" s="10">
        <f t="shared" si="99"/>
        <v>151.93333333333334</v>
      </c>
      <c r="AC196" s="2">
        <v>138.1</v>
      </c>
      <c r="AD196" s="10">
        <f t="shared" si="100"/>
        <v>139.63333333333333</v>
      </c>
      <c r="AE196" s="2">
        <v>157.9</v>
      </c>
      <c r="AF196" s="10">
        <f t="shared" si="101"/>
        <v>157.9</v>
      </c>
      <c r="AG196" s="2">
        <v>146</v>
      </c>
      <c r="AH196" s="10">
        <f t="shared" si="102"/>
        <v>146.4</v>
      </c>
      <c r="AI196" s="2">
        <v>137.4</v>
      </c>
      <c r="AJ196" s="10">
        <f t="shared" si="103"/>
        <v>137.96666666666667</v>
      </c>
      <c r="AK196" s="2">
        <v>144.69999999999999</v>
      </c>
      <c r="AL196" s="10">
        <f t="shared" si="104"/>
        <v>145.16666666666666</v>
      </c>
      <c r="AM196" s="2" t="s">
        <v>108</v>
      </c>
      <c r="AN196" s="2">
        <f t="shared" si="105"/>
        <v>143.19999999999999</v>
      </c>
      <c r="AO196" s="2">
        <f t="shared" si="106"/>
        <v>143.19999999999999</v>
      </c>
      <c r="AP196" s="2">
        <v>143.19999999999999</v>
      </c>
      <c r="AQ196" s="2">
        <v>136.9</v>
      </c>
      <c r="AR196" s="10">
        <f t="shared" si="107"/>
        <v>138.23333333333332</v>
      </c>
      <c r="AS196" s="2">
        <v>137.4</v>
      </c>
      <c r="AT196" s="10">
        <f t="shared" si="108"/>
        <v>137.96666666666667</v>
      </c>
      <c r="AU196" s="2">
        <v>136</v>
      </c>
      <c r="AV196" s="10">
        <f t="shared" si="109"/>
        <v>136.4</v>
      </c>
      <c r="AW196" s="2">
        <v>122.9</v>
      </c>
      <c r="AX196" s="10">
        <f t="shared" si="110"/>
        <v>123.40000000000002</v>
      </c>
      <c r="AY196" s="2">
        <v>131.80000000000001</v>
      </c>
      <c r="AZ196" s="10">
        <f t="shared" si="111"/>
        <v>132.5</v>
      </c>
      <c r="BA196" s="2">
        <v>142.1</v>
      </c>
      <c r="BB196" s="10">
        <f t="shared" si="112"/>
        <v>143.19999999999999</v>
      </c>
      <c r="BC196" s="2">
        <v>129.9</v>
      </c>
      <c r="BD196" s="10">
        <f t="shared" si="113"/>
        <v>130.03333333333333</v>
      </c>
      <c r="BE196" s="2">
        <v>132.1</v>
      </c>
      <c r="BF196" s="10">
        <f t="shared" si="114"/>
        <v>132.63333333333333</v>
      </c>
      <c r="BG196" s="2">
        <v>137.80000000000001</v>
      </c>
      <c r="BH196" s="11">
        <f t="shared" si="115"/>
        <v>138.70000000000002</v>
      </c>
    </row>
    <row r="197" spans="1:60" x14ac:dyDescent="0.3">
      <c r="A197" s="2" t="s">
        <v>30</v>
      </c>
      <c r="B197" s="2">
        <v>2018</v>
      </c>
      <c r="C197" s="2" t="s">
        <v>42</v>
      </c>
      <c r="D197" s="2" t="str">
        <f t="shared" si="87"/>
        <v>2018-June</v>
      </c>
      <c r="E197" s="2">
        <v>137.6</v>
      </c>
      <c r="F197" s="10">
        <f t="shared" si="88"/>
        <v>138.4</v>
      </c>
      <c r="G197" s="2">
        <v>148.1</v>
      </c>
      <c r="H197" s="10">
        <f t="shared" si="89"/>
        <v>148.73333333333332</v>
      </c>
      <c r="I197" s="2">
        <v>136.69999999999999</v>
      </c>
      <c r="J197" s="10">
        <f t="shared" si="90"/>
        <v>138.36666666666667</v>
      </c>
      <c r="K197" s="2">
        <v>143.19999999999999</v>
      </c>
      <c r="L197" s="10">
        <f t="shared" si="91"/>
        <v>143.36666666666667</v>
      </c>
      <c r="M197" s="2">
        <v>124</v>
      </c>
      <c r="N197" s="10">
        <f t="shared" si="92"/>
        <v>124.36666666666667</v>
      </c>
      <c r="O197" s="2">
        <v>154.1</v>
      </c>
      <c r="P197" s="10">
        <f t="shared" si="93"/>
        <v>153.93333333333331</v>
      </c>
      <c r="Q197" s="2">
        <v>143.5</v>
      </c>
      <c r="R197" s="10">
        <f t="shared" si="94"/>
        <v>151.33333333333334</v>
      </c>
      <c r="S197" s="2">
        <v>126</v>
      </c>
      <c r="T197" s="10">
        <f t="shared" si="95"/>
        <v>126.39999999999999</v>
      </c>
      <c r="U197" s="2">
        <v>112.4</v>
      </c>
      <c r="V197" s="10">
        <f t="shared" si="96"/>
        <v>114.03333333333335</v>
      </c>
      <c r="W197" s="2">
        <v>137.6</v>
      </c>
      <c r="X197" s="10">
        <f t="shared" si="97"/>
        <v>138.13333333333333</v>
      </c>
      <c r="Y197" s="2">
        <v>132.80000000000001</v>
      </c>
      <c r="Z197" s="10">
        <f t="shared" si="98"/>
        <v>133.13333333333335</v>
      </c>
      <c r="AA197" s="2">
        <v>154.30000000000001</v>
      </c>
      <c r="AB197" s="10">
        <f t="shared" si="99"/>
        <v>154.76666666666668</v>
      </c>
      <c r="AC197" s="2">
        <v>140</v>
      </c>
      <c r="AD197" s="10">
        <f t="shared" si="100"/>
        <v>141.56666666666666</v>
      </c>
      <c r="AE197" s="2">
        <v>157.30000000000001</v>
      </c>
      <c r="AF197" s="10">
        <f t="shared" si="101"/>
        <v>156.6</v>
      </c>
      <c r="AG197" s="2">
        <v>151.30000000000001</v>
      </c>
      <c r="AH197" s="10">
        <f t="shared" si="102"/>
        <v>151.63333333333333</v>
      </c>
      <c r="AI197" s="2">
        <v>144.69999999999999</v>
      </c>
      <c r="AJ197" s="10">
        <f t="shared" si="103"/>
        <v>145.19999999999999</v>
      </c>
      <c r="AK197" s="2">
        <v>150.30000000000001</v>
      </c>
      <c r="AL197" s="10">
        <f t="shared" si="104"/>
        <v>150.73333333333332</v>
      </c>
      <c r="AM197" s="2" t="s">
        <v>32</v>
      </c>
      <c r="AN197" s="2" t="e">
        <f t="shared" si="105"/>
        <v>#VALUE!</v>
      </c>
      <c r="AO197" s="2">
        <f t="shared" si="106"/>
        <v>142.5</v>
      </c>
      <c r="AP197" s="2">
        <v>142.5</v>
      </c>
      <c r="AQ197" s="2">
        <v>145.1</v>
      </c>
      <c r="AR197" s="10">
        <f t="shared" si="107"/>
        <v>146.53333333333333</v>
      </c>
      <c r="AS197" s="2">
        <v>142.19999999999999</v>
      </c>
      <c r="AT197" s="10">
        <f t="shared" si="108"/>
        <v>143.03333333333333</v>
      </c>
      <c r="AU197" s="2">
        <v>138.4</v>
      </c>
      <c r="AV197" s="10">
        <f t="shared" si="109"/>
        <v>138.93333333333331</v>
      </c>
      <c r="AW197" s="2">
        <v>127.4</v>
      </c>
      <c r="AX197" s="10">
        <f t="shared" si="110"/>
        <v>127.73333333333335</v>
      </c>
      <c r="AY197" s="2">
        <v>137.80000000000001</v>
      </c>
      <c r="AZ197" s="10">
        <f t="shared" si="111"/>
        <v>138.26666666666668</v>
      </c>
      <c r="BA197" s="2">
        <v>145.1</v>
      </c>
      <c r="BB197" s="10">
        <f t="shared" si="112"/>
        <v>145.93333333333331</v>
      </c>
      <c r="BC197" s="2">
        <v>131.4</v>
      </c>
      <c r="BD197" s="10">
        <f t="shared" si="113"/>
        <v>131.36666666666667</v>
      </c>
      <c r="BE197" s="2">
        <v>135.6</v>
      </c>
      <c r="BF197" s="10">
        <f t="shared" si="114"/>
        <v>136.06666666666669</v>
      </c>
      <c r="BG197" s="2">
        <v>140.5</v>
      </c>
      <c r="BH197" s="11">
        <f t="shared" si="115"/>
        <v>141.6</v>
      </c>
    </row>
    <row r="198" spans="1:60" x14ac:dyDescent="0.3">
      <c r="A198" s="2" t="s">
        <v>33</v>
      </c>
      <c r="B198" s="2">
        <v>2018</v>
      </c>
      <c r="C198" s="2" t="s">
        <v>42</v>
      </c>
      <c r="D198" s="2" t="str">
        <f t="shared" si="87"/>
        <v>2018-June</v>
      </c>
      <c r="E198" s="2">
        <v>135.30000000000001</v>
      </c>
      <c r="F198" s="10">
        <f t="shared" si="88"/>
        <v>135.79999999999998</v>
      </c>
      <c r="G198" s="2">
        <v>149.69999999999999</v>
      </c>
      <c r="H198" s="10">
        <f t="shared" si="89"/>
        <v>148.23333333333332</v>
      </c>
      <c r="I198" s="2">
        <v>133.9</v>
      </c>
      <c r="J198" s="10">
        <f t="shared" si="90"/>
        <v>136.53333333333333</v>
      </c>
      <c r="K198" s="2">
        <v>140.80000000000001</v>
      </c>
      <c r="L198" s="10">
        <f t="shared" si="91"/>
        <v>141</v>
      </c>
      <c r="M198" s="2">
        <v>116.6</v>
      </c>
      <c r="N198" s="10">
        <f t="shared" si="92"/>
        <v>116.90000000000002</v>
      </c>
      <c r="O198" s="2">
        <v>152.19999999999999</v>
      </c>
      <c r="P198" s="10">
        <f t="shared" si="93"/>
        <v>149.4</v>
      </c>
      <c r="Q198" s="2">
        <v>144</v>
      </c>
      <c r="R198" s="10">
        <f t="shared" si="94"/>
        <v>153.5</v>
      </c>
      <c r="S198" s="2">
        <v>112.3</v>
      </c>
      <c r="T198" s="10">
        <f t="shared" si="95"/>
        <v>112.83333333333333</v>
      </c>
      <c r="U198" s="2">
        <v>108.4</v>
      </c>
      <c r="V198" s="10">
        <f t="shared" si="96"/>
        <v>111.16666666666667</v>
      </c>
      <c r="W198" s="2">
        <v>140</v>
      </c>
      <c r="X198" s="10">
        <f t="shared" si="97"/>
        <v>140.46666666666667</v>
      </c>
      <c r="Y198" s="2">
        <v>126.7</v>
      </c>
      <c r="Z198" s="10">
        <f t="shared" si="98"/>
        <v>126.96666666666665</v>
      </c>
      <c r="AA198" s="2">
        <v>149</v>
      </c>
      <c r="AB198" s="10">
        <f t="shared" si="99"/>
        <v>149.6</v>
      </c>
      <c r="AC198" s="2">
        <v>138.4</v>
      </c>
      <c r="AD198" s="10">
        <f t="shared" si="100"/>
        <v>139.60000000000002</v>
      </c>
      <c r="AE198" s="2">
        <v>161</v>
      </c>
      <c r="AF198" s="10">
        <f t="shared" si="101"/>
        <v>161.5</v>
      </c>
      <c r="AG198" s="2">
        <v>138.9</v>
      </c>
      <c r="AH198" s="10">
        <f t="shared" si="102"/>
        <v>139.5</v>
      </c>
      <c r="AI198" s="2">
        <v>128.69999999999999</v>
      </c>
      <c r="AJ198" s="10">
        <f t="shared" si="103"/>
        <v>128.86666666666667</v>
      </c>
      <c r="AK198" s="2">
        <v>137.4</v>
      </c>
      <c r="AL198" s="10">
        <f t="shared" si="104"/>
        <v>137.86666666666667</v>
      </c>
      <c r="AM198" s="2" t="s">
        <v>109</v>
      </c>
      <c r="AN198" s="2">
        <f t="shared" si="105"/>
        <v>142.5</v>
      </c>
      <c r="AO198" s="2">
        <f t="shared" si="106"/>
        <v>142.5</v>
      </c>
      <c r="AP198" s="2">
        <v>142.5</v>
      </c>
      <c r="AQ198" s="2">
        <v>126.5</v>
      </c>
      <c r="AR198" s="10">
        <f t="shared" si="107"/>
        <v>128.13333333333333</v>
      </c>
      <c r="AS198" s="2">
        <v>133.1</v>
      </c>
      <c r="AT198" s="10">
        <f t="shared" si="108"/>
        <v>133.70000000000002</v>
      </c>
      <c r="AU198" s="2">
        <v>132.6</v>
      </c>
      <c r="AV198" s="10">
        <f t="shared" si="109"/>
        <v>133.70000000000002</v>
      </c>
      <c r="AW198" s="2">
        <v>120.4</v>
      </c>
      <c r="AX198" s="10">
        <f t="shared" si="110"/>
        <v>120.39999999999999</v>
      </c>
      <c r="AY198" s="2">
        <v>128.5</v>
      </c>
      <c r="AZ198" s="10">
        <f t="shared" si="111"/>
        <v>129.1</v>
      </c>
      <c r="BA198" s="2">
        <v>141.19999999999999</v>
      </c>
      <c r="BB198" s="10">
        <f t="shared" si="112"/>
        <v>143.5</v>
      </c>
      <c r="BC198" s="2">
        <v>128.19999999999999</v>
      </c>
      <c r="BD198" s="10">
        <f t="shared" si="113"/>
        <v>128.23333333333332</v>
      </c>
      <c r="BE198" s="2">
        <v>129.5</v>
      </c>
      <c r="BF198" s="10">
        <f t="shared" si="114"/>
        <v>130.23333333333332</v>
      </c>
      <c r="BG198" s="2">
        <v>136.19999999999999</v>
      </c>
      <c r="BH198" s="11">
        <f t="shared" si="115"/>
        <v>137.23333333333332</v>
      </c>
    </row>
    <row r="199" spans="1:60" x14ac:dyDescent="0.3">
      <c r="A199" s="2" t="s">
        <v>35</v>
      </c>
      <c r="B199" s="2">
        <v>2018</v>
      </c>
      <c r="C199" s="2" t="s">
        <v>42</v>
      </c>
      <c r="D199" s="2" t="str">
        <f t="shared" si="87"/>
        <v>2018-June</v>
      </c>
      <c r="E199" s="2">
        <v>136.9</v>
      </c>
      <c r="F199" s="10">
        <f t="shared" si="88"/>
        <v>137.56666666666666</v>
      </c>
      <c r="G199" s="2">
        <v>148.69999999999999</v>
      </c>
      <c r="H199" s="10">
        <f t="shared" si="89"/>
        <v>148.6</v>
      </c>
      <c r="I199" s="2">
        <v>135.6</v>
      </c>
      <c r="J199" s="10">
        <f t="shared" si="90"/>
        <v>137.63333333333333</v>
      </c>
      <c r="K199" s="2">
        <v>142.30000000000001</v>
      </c>
      <c r="L199" s="10">
        <f t="shared" si="91"/>
        <v>142.46666666666667</v>
      </c>
      <c r="M199" s="2">
        <v>121.3</v>
      </c>
      <c r="N199" s="10">
        <f t="shared" si="92"/>
        <v>121.63333333333333</v>
      </c>
      <c r="O199" s="2">
        <v>153.19999999999999</v>
      </c>
      <c r="P199" s="10">
        <f t="shared" si="93"/>
        <v>151.79999999999998</v>
      </c>
      <c r="Q199" s="2">
        <v>143.69999999999999</v>
      </c>
      <c r="R199" s="10">
        <f t="shared" si="94"/>
        <v>152.06666666666669</v>
      </c>
      <c r="S199" s="2">
        <v>121.4</v>
      </c>
      <c r="T199" s="10">
        <f t="shared" si="95"/>
        <v>121.83333333333333</v>
      </c>
      <c r="U199" s="2">
        <v>111.1</v>
      </c>
      <c r="V199" s="10">
        <f t="shared" si="96"/>
        <v>113.10000000000001</v>
      </c>
      <c r="W199" s="2">
        <v>138.4</v>
      </c>
      <c r="X199" s="10">
        <f t="shared" si="97"/>
        <v>138.9</v>
      </c>
      <c r="Y199" s="2">
        <v>130.30000000000001</v>
      </c>
      <c r="Z199" s="10">
        <f t="shared" si="98"/>
        <v>130.56666666666669</v>
      </c>
      <c r="AA199" s="2">
        <v>151.80000000000001</v>
      </c>
      <c r="AB199" s="10">
        <f t="shared" si="99"/>
        <v>152.36666666666667</v>
      </c>
      <c r="AC199" s="2">
        <v>139.4</v>
      </c>
      <c r="AD199" s="10">
        <f t="shared" si="100"/>
        <v>140.83333333333334</v>
      </c>
      <c r="AE199" s="2">
        <v>158.30000000000001</v>
      </c>
      <c r="AF199" s="10">
        <f t="shared" si="101"/>
        <v>157.9</v>
      </c>
      <c r="AG199" s="2">
        <v>146.4</v>
      </c>
      <c r="AH199" s="10">
        <f t="shared" si="102"/>
        <v>146.83333333333334</v>
      </c>
      <c r="AI199" s="2">
        <v>138.1</v>
      </c>
      <c r="AJ199" s="10">
        <f t="shared" si="103"/>
        <v>138.43333333333334</v>
      </c>
      <c r="AK199" s="2">
        <v>145.19999999999999</v>
      </c>
      <c r="AL199" s="10">
        <f t="shared" si="104"/>
        <v>145.63333333333333</v>
      </c>
      <c r="AM199" s="2" t="s">
        <v>109</v>
      </c>
      <c r="AN199" s="2">
        <f t="shared" si="105"/>
        <v>142.5</v>
      </c>
      <c r="AO199" s="2">
        <f t="shared" si="106"/>
        <v>142.5</v>
      </c>
      <c r="AP199" s="2">
        <v>142.5</v>
      </c>
      <c r="AQ199" s="2">
        <v>138.1</v>
      </c>
      <c r="AR199" s="10">
        <f t="shared" si="107"/>
        <v>139.56666666666663</v>
      </c>
      <c r="AS199" s="2">
        <v>137.9</v>
      </c>
      <c r="AT199" s="10">
        <f t="shared" si="108"/>
        <v>138.63333333333333</v>
      </c>
      <c r="AU199" s="2">
        <v>136.19999999999999</v>
      </c>
      <c r="AV199" s="10">
        <f t="shared" si="109"/>
        <v>136.96666666666667</v>
      </c>
      <c r="AW199" s="2">
        <v>123.7</v>
      </c>
      <c r="AX199" s="10">
        <f t="shared" si="110"/>
        <v>123.86666666666667</v>
      </c>
      <c r="AY199" s="2">
        <v>132.6</v>
      </c>
      <c r="AZ199" s="10">
        <f t="shared" si="111"/>
        <v>133.1</v>
      </c>
      <c r="BA199" s="2">
        <v>142.80000000000001</v>
      </c>
      <c r="BB199" s="10">
        <f t="shared" si="112"/>
        <v>144.5</v>
      </c>
      <c r="BC199" s="2">
        <v>130.1</v>
      </c>
      <c r="BD199" s="10">
        <f t="shared" si="113"/>
        <v>130.1</v>
      </c>
      <c r="BE199" s="2">
        <v>132.6</v>
      </c>
      <c r="BF199" s="10">
        <f t="shared" si="114"/>
        <v>133.23333333333332</v>
      </c>
      <c r="BG199" s="2">
        <v>138.5</v>
      </c>
      <c r="BH199" s="11">
        <f t="shared" si="115"/>
        <v>139.56666666666669</v>
      </c>
    </row>
    <row r="200" spans="1:60" x14ac:dyDescent="0.3">
      <c r="A200" s="2" t="s">
        <v>30</v>
      </c>
      <c r="B200" s="2">
        <v>2018</v>
      </c>
      <c r="C200" s="2" t="s">
        <v>44</v>
      </c>
      <c r="D200" s="2" t="str">
        <f t="shared" si="87"/>
        <v>2018-July</v>
      </c>
      <c r="E200" s="2">
        <v>138.4</v>
      </c>
      <c r="F200" s="10">
        <f t="shared" si="88"/>
        <v>139</v>
      </c>
      <c r="G200" s="2">
        <v>149.30000000000001</v>
      </c>
      <c r="H200" s="10">
        <f t="shared" si="89"/>
        <v>148.43333333333334</v>
      </c>
      <c r="I200" s="2">
        <v>139.30000000000001</v>
      </c>
      <c r="J200" s="10">
        <f t="shared" si="90"/>
        <v>138.33333333333334</v>
      </c>
      <c r="K200" s="2">
        <v>143.4</v>
      </c>
      <c r="L200" s="10">
        <f t="shared" si="91"/>
        <v>143.53333333333333</v>
      </c>
      <c r="M200" s="2">
        <v>124.1</v>
      </c>
      <c r="N200" s="10">
        <f t="shared" si="92"/>
        <v>124.56666666666666</v>
      </c>
      <c r="O200" s="2">
        <v>153.30000000000001</v>
      </c>
      <c r="P200" s="10">
        <f t="shared" si="93"/>
        <v>152.60000000000002</v>
      </c>
      <c r="Q200" s="2">
        <v>154.19999999999999</v>
      </c>
      <c r="R200" s="10">
        <f t="shared" si="94"/>
        <v>153.29999999999998</v>
      </c>
      <c r="S200" s="2">
        <v>126.4</v>
      </c>
      <c r="T200" s="10">
        <f t="shared" si="95"/>
        <v>126.2</v>
      </c>
      <c r="U200" s="2">
        <v>114.3</v>
      </c>
      <c r="V200" s="10">
        <f t="shared" si="96"/>
        <v>114.7</v>
      </c>
      <c r="W200" s="2">
        <v>138.19999999999999</v>
      </c>
      <c r="X200" s="10">
        <f t="shared" si="97"/>
        <v>138.49999999999997</v>
      </c>
      <c r="Y200" s="2">
        <v>132.80000000000001</v>
      </c>
      <c r="Z200" s="10">
        <f t="shared" si="98"/>
        <v>133.23333333333335</v>
      </c>
      <c r="AA200" s="2">
        <v>154.80000000000001</v>
      </c>
      <c r="AB200" s="10">
        <f t="shared" si="99"/>
        <v>155.29999999999998</v>
      </c>
      <c r="AC200" s="2">
        <v>142</v>
      </c>
      <c r="AD200" s="10">
        <f t="shared" si="100"/>
        <v>142</v>
      </c>
      <c r="AE200" s="2">
        <v>156.1</v>
      </c>
      <c r="AF200" s="10">
        <f t="shared" si="101"/>
        <v>156.73333333333332</v>
      </c>
      <c r="AG200" s="2">
        <v>151.5</v>
      </c>
      <c r="AH200" s="10">
        <f t="shared" si="102"/>
        <v>151.9</v>
      </c>
      <c r="AI200" s="2">
        <v>145.1</v>
      </c>
      <c r="AJ200" s="10">
        <f t="shared" si="103"/>
        <v>145.66666666666666</v>
      </c>
      <c r="AK200" s="2">
        <v>150.6</v>
      </c>
      <c r="AL200" s="10">
        <f t="shared" si="104"/>
        <v>151.06666666666666</v>
      </c>
      <c r="AM200" s="2" t="s">
        <v>32</v>
      </c>
      <c r="AN200" s="2" t="e">
        <f t="shared" si="105"/>
        <v>#VALUE!</v>
      </c>
      <c r="AO200" s="2">
        <f t="shared" si="106"/>
        <v>143.6</v>
      </c>
      <c r="AP200" s="2">
        <v>143.6</v>
      </c>
      <c r="AQ200" s="2">
        <v>146.80000000000001</v>
      </c>
      <c r="AR200" s="10">
        <f t="shared" si="107"/>
        <v>147.83333333333334</v>
      </c>
      <c r="AS200" s="2">
        <v>143.1</v>
      </c>
      <c r="AT200" s="10">
        <f t="shared" si="108"/>
        <v>143.63333333333333</v>
      </c>
      <c r="AU200" s="2">
        <v>139</v>
      </c>
      <c r="AV200" s="10">
        <f t="shared" si="109"/>
        <v>139.46666666666667</v>
      </c>
      <c r="AW200" s="2">
        <v>127.5</v>
      </c>
      <c r="AX200" s="10">
        <f t="shared" si="110"/>
        <v>128.56666666666669</v>
      </c>
      <c r="AY200" s="2">
        <v>138.4</v>
      </c>
      <c r="AZ200" s="10">
        <f t="shared" si="111"/>
        <v>139</v>
      </c>
      <c r="BA200" s="2">
        <v>145.80000000000001</v>
      </c>
      <c r="BB200" s="10">
        <f t="shared" si="112"/>
        <v>146.76666666666668</v>
      </c>
      <c r="BC200" s="2">
        <v>131.4</v>
      </c>
      <c r="BD200" s="10">
        <f t="shared" si="113"/>
        <v>131.56666666666669</v>
      </c>
      <c r="BE200" s="2">
        <v>136</v>
      </c>
      <c r="BF200" s="10">
        <f t="shared" si="114"/>
        <v>136.66666666666666</v>
      </c>
      <c r="BG200" s="2">
        <v>141.80000000000001</v>
      </c>
      <c r="BH200" s="11">
        <f t="shared" si="115"/>
        <v>142.13333333333333</v>
      </c>
    </row>
    <row r="201" spans="1:60" x14ac:dyDescent="0.3">
      <c r="A201" s="2" t="s">
        <v>33</v>
      </c>
      <c r="B201" s="2">
        <v>2018</v>
      </c>
      <c r="C201" s="2" t="s">
        <v>44</v>
      </c>
      <c r="D201" s="2" t="str">
        <f t="shared" si="87"/>
        <v>2018-July</v>
      </c>
      <c r="E201" s="2">
        <v>135.6</v>
      </c>
      <c r="F201" s="10">
        <f t="shared" si="88"/>
        <v>136.36666666666667</v>
      </c>
      <c r="G201" s="2">
        <v>148.6</v>
      </c>
      <c r="H201" s="10">
        <f t="shared" si="89"/>
        <v>146.03333333333333</v>
      </c>
      <c r="I201" s="2">
        <v>139.1</v>
      </c>
      <c r="J201" s="10">
        <f t="shared" si="90"/>
        <v>136.16666666666666</v>
      </c>
      <c r="K201" s="2">
        <v>141</v>
      </c>
      <c r="L201" s="10">
        <f t="shared" si="91"/>
        <v>141.23333333333332</v>
      </c>
      <c r="M201" s="2">
        <v>116.7</v>
      </c>
      <c r="N201" s="10">
        <f t="shared" si="92"/>
        <v>117.30000000000001</v>
      </c>
      <c r="O201" s="2">
        <v>149.69999999999999</v>
      </c>
      <c r="P201" s="10">
        <f t="shared" si="93"/>
        <v>145.33333333333334</v>
      </c>
      <c r="Q201" s="2">
        <v>159.19999999999999</v>
      </c>
      <c r="R201" s="10">
        <f t="shared" si="94"/>
        <v>155.93333333333334</v>
      </c>
      <c r="S201" s="2">
        <v>112.6</v>
      </c>
      <c r="T201" s="10">
        <f t="shared" si="95"/>
        <v>113.23333333333333</v>
      </c>
      <c r="U201" s="2">
        <v>111.8</v>
      </c>
      <c r="V201" s="10">
        <f t="shared" si="96"/>
        <v>112.46666666666665</v>
      </c>
      <c r="W201" s="2">
        <v>140.30000000000001</v>
      </c>
      <c r="X201" s="10">
        <f t="shared" si="97"/>
        <v>140.86666666666665</v>
      </c>
      <c r="Y201" s="2">
        <v>126.8</v>
      </c>
      <c r="Z201" s="10">
        <f t="shared" si="98"/>
        <v>127.3</v>
      </c>
      <c r="AA201" s="2">
        <v>149.4</v>
      </c>
      <c r="AB201" s="10">
        <f t="shared" si="99"/>
        <v>150.36666666666667</v>
      </c>
      <c r="AC201" s="2">
        <v>140.30000000000001</v>
      </c>
      <c r="AD201" s="10">
        <f t="shared" si="100"/>
        <v>139.76666666666665</v>
      </c>
      <c r="AE201" s="2">
        <v>161.4</v>
      </c>
      <c r="AF201" s="10">
        <f t="shared" si="101"/>
        <v>162.26666666666668</v>
      </c>
      <c r="AG201" s="2">
        <v>139.6</v>
      </c>
      <c r="AH201" s="10">
        <f t="shared" si="102"/>
        <v>140.13333333333335</v>
      </c>
      <c r="AI201" s="2">
        <v>128.9</v>
      </c>
      <c r="AJ201" s="10">
        <f t="shared" si="103"/>
        <v>129.06666666666666</v>
      </c>
      <c r="AK201" s="2">
        <v>137.9</v>
      </c>
      <c r="AL201" s="10">
        <f t="shared" si="104"/>
        <v>138.43333333333337</v>
      </c>
      <c r="AM201" s="2" t="s">
        <v>110</v>
      </c>
      <c r="AN201" s="2">
        <f t="shared" si="105"/>
        <v>143.6</v>
      </c>
      <c r="AO201" s="2">
        <f t="shared" si="106"/>
        <v>143.6</v>
      </c>
      <c r="AP201" s="2">
        <v>143.6</v>
      </c>
      <c r="AQ201" s="2">
        <v>128.1</v>
      </c>
      <c r="AR201" s="10">
        <f t="shared" si="107"/>
        <v>129.69999999999999</v>
      </c>
      <c r="AS201" s="2">
        <v>133.6</v>
      </c>
      <c r="AT201" s="10">
        <f t="shared" si="108"/>
        <v>134.29999999999998</v>
      </c>
      <c r="AU201" s="2">
        <v>133.6</v>
      </c>
      <c r="AV201" s="10">
        <f t="shared" si="109"/>
        <v>134.73333333333332</v>
      </c>
      <c r="AW201" s="2">
        <v>120.1</v>
      </c>
      <c r="AX201" s="10">
        <f t="shared" si="110"/>
        <v>121.10000000000001</v>
      </c>
      <c r="AY201" s="2">
        <v>129</v>
      </c>
      <c r="AZ201" s="10">
        <f t="shared" si="111"/>
        <v>129.66666666666666</v>
      </c>
      <c r="BA201" s="2">
        <v>144</v>
      </c>
      <c r="BB201" s="10">
        <f t="shared" si="112"/>
        <v>144.83333333333334</v>
      </c>
      <c r="BC201" s="2">
        <v>128.19999999999999</v>
      </c>
      <c r="BD201" s="10">
        <f t="shared" si="113"/>
        <v>128.6</v>
      </c>
      <c r="BE201" s="2">
        <v>130.19999999999999</v>
      </c>
      <c r="BF201" s="10">
        <f t="shared" si="114"/>
        <v>131.03333333333333</v>
      </c>
      <c r="BG201" s="2">
        <v>137.5</v>
      </c>
      <c r="BH201" s="11">
        <f t="shared" si="115"/>
        <v>137.86666666666667</v>
      </c>
    </row>
    <row r="202" spans="1:60" x14ac:dyDescent="0.3">
      <c r="A202" s="2" t="s">
        <v>35</v>
      </c>
      <c r="B202" s="2">
        <v>2018</v>
      </c>
      <c r="C202" s="2" t="s">
        <v>44</v>
      </c>
      <c r="D202" s="2" t="str">
        <f t="shared" si="87"/>
        <v>2018-July</v>
      </c>
      <c r="E202" s="2">
        <v>137.5</v>
      </c>
      <c r="F202" s="10">
        <f t="shared" si="88"/>
        <v>138.13333333333333</v>
      </c>
      <c r="G202" s="2">
        <v>149.1</v>
      </c>
      <c r="H202" s="10">
        <f t="shared" si="89"/>
        <v>147.63333333333335</v>
      </c>
      <c r="I202" s="2">
        <v>139.19999999999999</v>
      </c>
      <c r="J202" s="10">
        <f t="shared" si="90"/>
        <v>137.46666666666667</v>
      </c>
      <c r="K202" s="2">
        <v>142.5</v>
      </c>
      <c r="L202" s="10">
        <f t="shared" si="91"/>
        <v>142.66666666666666</v>
      </c>
      <c r="M202" s="2">
        <v>121.4</v>
      </c>
      <c r="N202" s="10">
        <f t="shared" si="92"/>
        <v>121.90000000000002</v>
      </c>
      <c r="O202" s="2">
        <v>151.6</v>
      </c>
      <c r="P202" s="10">
        <f t="shared" si="93"/>
        <v>149.20000000000002</v>
      </c>
      <c r="Q202" s="2">
        <v>155.9</v>
      </c>
      <c r="R202" s="10">
        <f t="shared" si="94"/>
        <v>154.16666666666666</v>
      </c>
      <c r="S202" s="2">
        <v>121.7</v>
      </c>
      <c r="T202" s="10">
        <f t="shared" si="95"/>
        <v>121.83333333333333</v>
      </c>
      <c r="U202" s="2">
        <v>113.5</v>
      </c>
      <c r="V202" s="10">
        <f t="shared" si="96"/>
        <v>113.96666666666665</v>
      </c>
      <c r="W202" s="2">
        <v>138.9</v>
      </c>
      <c r="X202" s="10">
        <f t="shared" si="97"/>
        <v>139.26666666666668</v>
      </c>
      <c r="Y202" s="2">
        <v>130.30000000000001</v>
      </c>
      <c r="Z202" s="10">
        <f t="shared" si="98"/>
        <v>130.73333333333332</v>
      </c>
      <c r="AA202" s="2">
        <v>152.30000000000001</v>
      </c>
      <c r="AB202" s="10">
        <f t="shared" si="99"/>
        <v>153.03333333333333</v>
      </c>
      <c r="AC202" s="2">
        <v>141.4</v>
      </c>
      <c r="AD202" s="10">
        <f t="shared" si="100"/>
        <v>141.16666666666666</v>
      </c>
      <c r="AE202" s="2">
        <v>157.5</v>
      </c>
      <c r="AF202" s="10">
        <f t="shared" si="101"/>
        <v>158.19999999999999</v>
      </c>
      <c r="AG202" s="2">
        <v>146.80000000000001</v>
      </c>
      <c r="AH202" s="10">
        <f t="shared" si="102"/>
        <v>147.26666666666668</v>
      </c>
      <c r="AI202" s="2">
        <v>138.4</v>
      </c>
      <c r="AJ202" s="10">
        <f t="shared" si="103"/>
        <v>138.76666666666668</v>
      </c>
      <c r="AK202" s="2">
        <v>145.6</v>
      </c>
      <c r="AL202" s="10">
        <f t="shared" si="104"/>
        <v>146.06666666666666</v>
      </c>
      <c r="AM202" s="2" t="s">
        <v>110</v>
      </c>
      <c r="AN202" s="2">
        <f t="shared" si="105"/>
        <v>143.6</v>
      </c>
      <c r="AO202" s="2">
        <f t="shared" si="106"/>
        <v>143.6</v>
      </c>
      <c r="AP202" s="2">
        <v>143.6</v>
      </c>
      <c r="AQ202" s="2">
        <v>139.69999999999999</v>
      </c>
      <c r="AR202" s="10">
        <f t="shared" si="107"/>
        <v>140.96666666666667</v>
      </c>
      <c r="AS202" s="2">
        <v>138.6</v>
      </c>
      <c r="AT202" s="10">
        <f t="shared" si="108"/>
        <v>139.23333333333332</v>
      </c>
      <c r="AU202" s="2">
        <v>137</v>
      </c>
      <c r="AV202" s="10">
        <f t="shared" si="109"/>
        <v>137.70000000000002</v>
      </c>
      <c r="AW202" s="2">
        <v>123.6</v>
      </c>
      <c r="AX202" s="10">
        <f t="shared" si="110"/>
        <v>124.63333333333333</v>
      </c>
      <c r="AY202" s="2">
        <v>133.1</v>
      </c>
      <c r="AZ202" s="10">
        <f t="shared" si="111"/>
        <v>133.73333333333332</v>
      </c>
      <c r="BA202" s="2">
        <v>144.69999999999999</v>
      </c>
      <c r="BB202" s="10">
        <f t="shared" si="112"/>
        <v>145.63333333333333</v>
      </c>
      <c r="BC202" s="2">
        <v>130.1</v>
      </c>
      <c r="BD202" s="10">
        <f t="shared" si="113"/>
        <v>130.36666666666667</v>
      </c>
      <c r="BE202" s="2">
        <v>133.19999999999999</v>
      </c>
      <c r="BF202" s="10">
        <f t="shared" si="114"/>
        <v>133.93333333333334</v>
      </c>
      <c r="BG202" s="2">
        <v>139.80000000000001</v>
      </c>
      <c r="BH202" s="11">
        <f t="shared" si="115"/>
        <v>140.13333333333335</v>
      </c>
    </row>
    <row r="203" spans="1:60" x14ac:dyDescent="0.3">
      <c r="A203" s="2" t="s">
        <v>30</v>
      </c>
      <c r="B203" s="2">
        <v>2018</v>
      </c>
      <c r="C203" s="2" t="s">
        <v>46</v>
      </c>
      <c r="D203" s="2" t="str">
        <f t="shared" si="87"/>
        <v>2018-August</v>
      </c>
      <c r="E203" s="2">
        <v>139.19999999999999</v>
      </c>
      <c r="F203" s="10">
        <f t="shared" si="88"/>
        <v>139.30000000000001</v>
      </c>
      <c r="G203" s="2">
        <v>148.80000000000001</v>
      </c>
      <c r="H203" s="10">
        <f t="shared" si="89"/>
        <v>147.86666666666667</v>
      </c>
      <c r="I203" s="2">
        <v>139.1</v>
      </c>
      <c r="J203" s="10">
        <f t="shared" si="90"/>
        <v>136.76666666666665</v>
      </c>
      <c r="K203" s="2">
        <v>143.5</v>
      </c>
      <c r="L203" s="10">
        <f t="shared" si="91"/>
        <v>143.03333333333333</v>
      </c>
      <c r="M203" s="2">
        <v>125</v>
      </c>
      <c r="N203" s="10">
        <f t="shared" si="92"/>
        <v>124.36666666666667</v>
      </c>
      <c r="O203" s="2">
        <v>154.4</v>
      </c>
      <c r="P203" s="10">
        <f t="shared" si="93"/>
        <v>149.66666666666666</v>
      </c>
      <c r="Q203" s="2">
        <v>156.30000000000001</v>
      </c>
      <c r="R203" s="10">
        <f t="shared" si="94"/>
        <v>151.10000000000002</v>
      </c>
      <c r="S203" s="2">
        <v>126.8</v>
      </c>
      <c r="T203" s="10">
        <f t="shared" si="95"/>
        <v>124.53333333333335</v>
      </c>
      <c r="U203" s="2">
        <v>115.4</v>
      </c>
      <c r="V203" s="10">
        <f t="shared" si="96"/>
        <v>114.03333333333335</v>
      </c>
      <c r="W203" s="2">
        <v>138.6</v>
      </c>
      <c r="X203" s="10">
        <f t="shared" si="97"/>
        <v>138.93333333333331</v>
      </c>
      <c r="Y203" s="2">
        <v>133.80000000000001</v>
      </c>
      <c r="Z203" s="10">
        <f t="shared" si="98"/>
        <v>133.83333333333334</v>
      </c>
      <c r="AA203" s="2">
        <v>155.19999999999999</v>
      </c>
      <c r="AB203" s="10">
        <f t="shared" si="99"/>
        <v>155.43333333333334</v>
      </c>
      <c r="AC203" s="2">
        <v>142.69999999999999</v>
      </c>
      <c r="AD203" s="10">
        <f t="shared" si="100"/>
        <v>141.4</v>
      </c>
      <c r="AE203" s="2">
        <v>156.4</v>
      </c>
      <c r="AF203" s="10">
        <f t="shared" si="101"/>
        <v>157.9</v>
      </c>
      <c r="AG203" s="2">
        <v>152.1</v>
      </c>
      <c r="AH203" s="10">
        <f t="shared" si="102"/>
        <v>151.63333333333333</v>
      </c>
      <c r="AI203" s="2">
        <v>145.80000000000001</v>
      </c>
      <c r="AJ203" s="10">
        <f t="shared" si="103"/>
        <v>145.46666666666667</v>
      </c>
      <c r="AK203" s="2">
        <v>151.30000000000001</v>
      </c>
      <c r="AL203" s="10">
        <f t="shared" si="104"/>
        <v>150.80000000000001</v>
      </c>
      <c r="AM203" s="2" t="s">
        <v>32</v>
      </c>
      <c r="AN203" s="2" t="e">
        <f t="shared" si="105"/>
        <v>#VALUE!</v>
      </c>
      <c r="AO203" s="2">
        <f t="shared" si="106"/>
        <v>144.6</v>
      </c>
      <c r="AP203" s="2">
        <v>144.6</v>
      </c>
      <c r="AQ203" s="2">
        <v>147.69999999999999</v>
      </c>
      <c r="AR203" s="10">
        <f t="shared" si="107"/>
        <v>148.79999999999998</v>
      </c>
      <c r="AS203" s="2">
        <v>143.80000000000001</v>
      </c>
      <c r="AT203" s="10">
        <f t="shared" si="108"/>
        <v>145.1</v>
      </c>
      <c r="AU203" s="2">
        <v>139.4</v>
      </c>
      <c r="AV203" s="10">
        <f t="shared" si="109"/>
        <v>141.4</v>
      </c>
      <c r="AW203" s="2">
        <v>128.30000000000001</v>
      </c>
      <c r="AX203" s="10">
        <f t="shared" si="110"/>
        <v>129.66666666666669</v>
      </c>
      <c r="AY203" s="2">
        <v>138.6</v>
      </c>
      <c r="AZ203" s="10">
        <f t="shared" si="111"/>
        <v>139.56666666666669</v>
      </c>
      <c r="BA203" s="2">
        <v>146.9</v>
      </c>
      <c r="BB203" s="10">
        <f t="shared" si="112"/>
        <v>147.5</v>
      </c>
      <c r="BC203" s="2">
        <v>131.30000000000001</v>
      </c>
      <c r="BD203" s="10">
        <f t="shared" si="113"/>
        <v>132.56666666666669</v>
      </c>
      <c r="BE203" s="2">
        <v>136.6</v>
      </c>
      <c r="BF203" s="10">
        <f t="shared" si="114"/>
        <v>137.93333333333334</v>
      </c>
      <c r="BG203" s="2">
        <v>142.5</v>
      </c>
      <c r="BH203" s="11">
        <f t="shared" si="115"/>
        <v>142.26666666666668</v>
      </c>
    </row>
    <row r="204" spans="1:60" x14ac:dyDescent="0.3">
      <c r="A204" s="2" t="s">
        <v>33</v>
      </c>
      <c r="B204" s="2">
        <v>2018</v>
      </c>
      <c r="C204" s="2" t="s">
        <v>46</v>
      </c>
      <c r="D204" s="2" t="str">
        <f t="shared" si="87"/>
        <v>2018-August</v>
      </c>
      <c r="E204" s="2">
        <v>136.5</v>
      </c>
      <c r="F204" s="10">
        <f t="shared" si="88"/>
        <v>137.03333333333333</v>
      </c>
      <c r="G204" s="2">
        <v>146.4</v>
      </c>
      <c r="H204" s="10">
        <f t="shared" si="89"/>
        <v>144.79999999999998</v>
      </c>
      <c r="I204" s="2">
        <v>136.6</v>
      </c>
      <c r="J204" s="10">
        <f t="shared" si="90"/>
        <v>134.29999999999998</v>
      </c>
      <c r="K204" s="2">
        <v>141.19999999999999</v>
      </c>
      <c r="L204" s="10">
        <f t="shared" si="91"/>
        <v>141.4</v>
      </c>
      <c r="M204" s="2">
        <v>117.4</v>
      </c>
      <c r="N204" s="10">
        <f t="shared" si="92"/>
        <v>117.73333333333333</v>
      </c>
      <c r="O204" s="2">
        <v>146.30000000000001</v>
      </c>
      <c r="P204" s="10">
        <f t="shared" si="93"/>
        <v>141.93333333333334</v>
      </c>
      <c r="Q204" s="2">
        <v>157.30000000000001</v>
      </c>
      <c r="R204" s="10">
        <f t="shared" si="94"/>
        <v>153.86666666666667</v>
      </c>
      <c r="S204" s="2">
        <v>113.6</v>
      </c>
      <c r="T204" s="10">
        <f t="shared" si="95"/>
        <v>113.43333333333334</v>
      </c>
      <c r="U204" s="2">
        <v>113.3</v>
      </c>
      <c r="V204" s="10">
        <f t="shared" si="96"/>
        <v>112.8</v>
      </c>
      <c r="W204" s="2">
        <v>141.1</v>
      </c>
      <c r="X204" s="10">
        <f t="shared" si="97"/>
        <v>141.13333333333333</v>
      </c>
      <c r="Y204" s="2">
        <v>127.4</v>
      </c>
      <c r="Z204" s="10">
        <f t="shared" si="98"/>
        <v>127.56666666666668</v>
      </c>
      <c r="AA204" s="2">
        <v>150.4</v>
      </c>
      <c r="AB204" s="10">
        <f t="shared" si="99"/>
        <v>151.23333333333335</v>
      </c>
      <c r="AC204" s="2">
        <v>140.1</v>
      </c>
      <c r="AD204" s="10">
        <f t="shared" si="100"/>
        <v>139.46666666666667</v>
      </c>
      <c r="AE204" s="2">
        <v>162.1</v>
      </c>
      <c r="AF204" s="10">
        <f t="shared" si="101"/>
        <v>163.13333333333333</v>
      </c>
      <c r="AG204" s="2">
        <v>140</v>
      </c>
      <c r="AH204" s="10">
        <f t="shared" si="102"/>
        <v>140.76666666666668</v>
      </c>
      <c r="AI204" s="2">
        <v>129</v>
      </c>
      <c r="AJ204" s="10">
        <f t="shared" si="103"/>
        <v>129.36666666666667</v>
      </c>
      <c r="AK204" s="2">
        <v>138.30000000000001</v>
      </c>
      <c r="AL204" s="10">
        <f t="shared" si="104"/>
        <v>139.03333333333333</v>
      </c>
      <c r="AM204" s="2" t="s">
        <v>111</v>
      </c>
      <c r="AN204" s="2">
        <f t="shared" si="105"/>
        <v>144.6</v>
      </c>
      <c r="AO204" s="2">
        <f t="shared" si="106"/>
        <v>144.6</v>
      </c>
      <c r="AP204" s="2">
        <v>144.6</v>
      </c>
      <c r="AQ204" s="2">
        <v>129.80000000000001</v>
      </c>
      <c r="AR204" s="10">
        <f t="shared" si="107"/>
        <v>131.46666666666667</v>
      </c>
      <c r="AS204" s="2">
        <v>134.4</v>
      </c>
      <c r="AT204" s="10">
        <f t="shared" si="108"/>
        <v>134.79999999999998</v>
      </c>
      <c r="AU204" s="2">
        <v>134.9</v>
      </c>
      <c r="AV204" s="10">
        <f t="shared" si="109"/>
        <v>135.6</v>
      </c>
      <c r="AW204" s="2">
        <v>120.7</v>
      </c>
      <c r="AX204" s="10">
        <f t="shared" si="110"/>
        <v>122.16666666666667</v>
      </c>
      <c r="AY204" s="2">
        <v>129.80000000000001</v>
      </c>
      <c r="AZ204" s="10">
        <f t="shared" si="111"/>
        <v>130.23333333333332</v>
      </c>
      <c r="BA204" s="2">
        <v>145.30000000000001</v>
      </c>
      <c r="BB204" s="10">
        <f t="shared" si="112"/>
        <v>145.33333333333334</v>
      </c>
      <c r="BC204" s="2">
        <v>128.30000000000001</v>
      </c>
      <c r="BD204" s="10">
        <f t="shared" si="113"/>
        <v>129.33333333333334</v>
      </c>
      <c r="BE204" s="2">
        <v>131</v>
      </c>
      <c r="BF204" s="10">
        <f t="shared" si="114"/>
        <v>131.79999999999998</v>
      </c>
      <c r="BG204" s="2">
        <v>138</v>
      </c>
      <c r="BH204" s="11">
        <f t="shared" si="115"/>
        <v>138.33333333333334</v>
      </c>
    </row>
    <row r="205" spans="1:60" x14ac:dyDescent="0.3">
      <c r="A205" s="2" t="s">
        <v>35</v>
      </c>
      <c r="B205" s="2">
        <v>2018</v>
      </c>
      <c r="C205" s="2" t="s">
        <v>46</v>
      </c>
      <c r="D205" s="2" t="str">
        <f t="shared" si="87"/>
        <v>2018-August</v>
      </c>
      <c r="E205" s="2">
        <v>138.30000000000001</v>
      </c>
      <c r="F205" s="10">
        <f t="shared" si="88"/>
        <v>138.1</v>
      </c>
      <c r="G205" s="2">
        <v>148</v>
      </c>
      <c r="H205" s="10">
        <f t="shared" si="89"/>
        <v>147.76666666666668</v>
      </c>
      <c r="I205" s="2">
        <v>138.1</v>
      </c>
      <c r="J205" s="10">
        <f t="shared" si="90"/>
        <v>136.83333333333334</v>
      </c>
      <c r="K205" s="2">
        <v>142.6</v>
      </c>
      <c r="L205" s="10">
        <f t="shared" si="91"/>
        <v>142.46666666666667</v>
      </c>
      <c r="M205" s="2">
        <v>122.2</v>
      </c>
      <c r="N205" s="10">
        <f t="shared" si="92"/>
        <v>121.8</v>
      </c>
      <c r="O205" s="2">
        <v>150.6</v>
      </c>
      <c r="P205" s="10">
        <f t="shared" si="93"/>
        <v>146.16666666666666</v>
      </c>
      <c r="Q205" s="2">
        <v>156.6</v>
      </c>
      <c r="R205" s="10">
        <f t="shared" si="94"/>
        <v>151.1</v>
      </c>
      <c r="S205" s="2">
        <v>122.4</v>
      </c>
      <c r="T205" s="10">
        <f t="shared" si="95"/>
        <v>120.96666666666665</v>
      </c>
      <c r="U205" s="2">
        <v>114.7</v>
      </c>
      <c r="V205" s="10">
        <f t="shared" si="96"/>
        <v>113.43333333333334</v>
      </c>
      <c r="W205" s="2">
        <v>139.4</v>
      </c>
      <c r="X205" s="10">
        <f t="shared" si="97"/>
        <v>139.96666666666667</v>
      </c>
      <c r="Y205" s="2">
        <v>131.1</v>
      </c>
      <c r="Z205" s="10">
        <f t="shared" si="98"/>
        <v>131.83333333333334</v>
      </c>
      <c r="AA205" s="2">
        <v>153</v>
      </c>
      <c r="AB205" s="10">
        <f t="shared" si="99"/>
        <v>153.76666666666668</v>
      </c>
      <c r="AC205" s="2">
        <v>141.69999999999999</v>
      </c>
      <c r="AD205" s="10">
        <f t="shared" si="100"/>
        <v>140.6</v>
      </c>
      <c r="AE205" s="2">
        <v>157.9</v>
      </c>
      <c r="AF205" s="10">
        <f t="shared" si="101"/>
        <v>159.9</v>
      </c>
      <c r="AG205" s="2">
        <v>147.30000000000001</v>
      </c>
      <c r="AH205" s="10">
        <f t="shared" si="102"/>
        <v>147.66666666666666</v>
      </c>
      <c r="AI205" s="2">
        <v>138.80000000000001</v>
      </c>
      <c r="AJ205" s="10">
        <f t="shared" si="103"/>
        <v>139.03333333333333</v>
      </c>
      <c r="AK205" s="2">
        <v>146.1</v>
      </c>
      <c r="AL205" s="10">
        <f t="shared" si="104"/>
        <v>146.46666666666667</v>
      </c>
      <c r="AM205" s="2" t="s">
        <v>111</v>
      </c>
      <c r="AN205" s="2">
        <f t="shared" si="105"/>
        <v>144.6</v>
      </c>
      <c r="AO205" s="2">
        <f t="shared" si="106"/>
        <v>144.6</v>
      </c>
      <c r="AP205" s="2">
        <v>144.6</v>
      </c>
      <c r="AQ205" s="2">
        <v>140.9</v>
      </c>
      <c r="AR205" s="10">
        <f t="shared" si="107"/>
        <v>142.83333333333334</v>
      </c>
      <c r="AS205" s="2">
        <v>139.4</v>
      </c>
      <c r="AT205" s="10">
        <f t="shared" si="108"/>
        <v>140.43333333333334</v>
      </c>
      <c r="AU205" s="2">
        <v>137.69999999999999</v>
      </c>
      <c r="AV205" s="10">
        <f t="shared" si="109"/>
        <v>139.4</v>
      </c>
      <c r="AW205" s="2">
        <v>124.3</v>
      </c>
      <c r="AX205" s="10">
        <f t="shared" si="110"/>
        <v>125.26666666666667</v>
      </c>
      <c r="AY205" s="2">
        <v>133.6</v>
      </c>
      <c r="AZ205" s="10">
        <f t="shared" si="111"/>
        <v>134.86666666666667</v>
      </c>
      <c r="BA205" s="2">
        <v>146</v>
      </c>
      <c r="BB205" s="10">
        <f t="shared" si="112"/>
        <v>146.66666666666666</v>
      </c>
      <c r="BC205" s="2">
        <v>130.1</v>
      </c>
      <c r="BD205" s="10">
        <f t="shared" si="113"/>
        <v>131</v>
      </c>
      <c r="BE205" s="2">
        <v>133.9</v>
      </c>
      <c r="BF205" s="10">
        <f t="shared" si="114"/>
        <v>134.96666666666667</v>
      </c>
      <c r="BG205" s="2">
        <v>140.4</v>
      </c>
      <c r="BH205" s="11">
        <f t="shared" si="115"/>
        <v>140.46666666666667</v>
      </c>
    </row>
    <row r="206" spans="1:60" x14ac:dyDescent="0.3">
      <c r="A206" s="2" t="s">
        <v>30</v>
      </c>
      <c r="B206" s="2">
        <v>2018</v>
      </c>
      <c r="C206" s="2" t="s">
        <v>48</v>
      </c>
      <c r="D206" s="2" t="str">
        <f t="shared" si="87"/>
        <v>2018-September</v>
      </c>
      <c r="E206" s="2">
        <v>139.4</v>
      </c>
      <c r="F206" s="10">
        <f t="shared" si="88"/>
        <v>138.60000000000002</v>
      </c>
      <c r="G206" s="2">
        <v>147.19999999999999</v>
      </c>
      <c r="H206" s="10">
        <f t="shared" si="89"/>
        <v>148.53333333333333</v>
      </c>
      <c r="I206" s="2">
        <v>136.6</v>
      </c>
      <c r="J206" s="10">
        <f t="shared" si="90"/>
        <v>135.96666666666667</v>
      </c>
      <c r="K206" s="2">
        <v>143.69999999999999</v>
      </c>
      <c r="L206" s="10">
        <f t="shared" si="91"/>
        <v>142.5</v>
      </c>
      <c r="M206" s="2">
        <v>124.6</v>
      </c>
      <c r="N206" s="10">
        <f t="shared" si="92"/>
        <v>123.63333333333333</v>
      </c>
      <c r="O206" s="2">
        <v>150.1</v>
      </c>
      <c r="P206" s="10">
        <f t="shared" si="93"/>
        <v>146.16666666666666</v>
      </c>
      <c r="Q206" s="2">
        <v>149.4</v>
      </c>
      <c r="R206" s="10">
        <f t="shared" si="94"/>
        <v>148.16666666666666</v>
      </c>
      <c r="S206" s="2">
        <v>125.4</v>
      </c>
      <c r="T206" s="10">
        <f t="shared" si="95"/>
        <v>122.60000000000001</v>
      </c>
      <c r="U206" s="2">
        <v>114.4</v>
      </c>
      <c r="V206" s="10">
        <f t="shared" si="96"/>
        <v>112.76666666666665</v>
      </c>
      <c r="W206" s="2">
        <v>138.69999999999999</v>
      </c>
      <c r="X206" s="10">
        <f t="shared" si="97"/>
        <v>139.6</v>
      </c>
      <c r="Y206" s="2">
        <v>133.1</v>
      </c>
      <c r="Z206" s="10">
        <f t="shared" si="98"/>
        <v>135.06666666666666</v>
      </c>
      <c r="AA206" s="2">
        <v>155.9</v>
      </c>
      <c r="AB206" s="10">
        <f t="shared" si="99"/>
        <v>155.73333333333335</v>
      </c>
      <c r="AC206" s="2">
        <v>141.30000000000001</v>
      </c>
      <c r="AD206" s="10">
        <f t="shared" si="100"/>
        <v>140.5</v>
      </c>
      <c r="AE206" s="2">
        <v>157.69999999999999</v>
      </c>
      <c r="AF206" s="10">
        <f t="shared" si="101"/>
        <v>159.73333333333332</v>
      </c>
      <c r="AG206" s="2">
        <v>152.1</v>
      </c>
      <c r="AH206" s="10">
        <f t="shared" si="102"/>
        <v>151.49999999999997</v>
      </c>
      <c r="AI206" s="2">
        <v>146.1</v>
      </c>
      <c r="AJ206" s="10">
        <f t="shared" si="103"/>
        <v>145.36666666666667</v>
      </c>
      <c r="AK206" s="2">
        <v>151.30000000000001</v>
      </c>
      <c r="AL206" s="10">
        <f t="shared" si="104"/>
        <v>150.63333333333335</v>
      </c>
      <c r="AM206" s="2" t="s">
        <v>32</v>
      </c>
      <c r="AN206" s="2" t="e">
        <f t="shared" si="105"/>
        <v>#VALUE!</v>
      </c>
      <c r="AO206" s="2">
        <f t="shared" si="106"/>
        <v>145.30000000000001</v>
      </c>
      <c r="AP206" s="2">
        <v>145.30000000000001</v>
      </c>
      <c r="AQ206" s="2">
        <v>149</v>
      </c>
      <c r="AR206" s="10">
        <f t="shared" si="107"/>
        <v>149.66666666666666</v>
      </c>
      <c r="AS206" s="2">
        <v>144</v>
      </c>
      <c r="AT206" s="10">
        <f t="shared" si="108"/>
        <v>146.5</v>
      </c>
      <c r="AU206" s="2">
        <v>140</v>
      </c>
      <c r="AV206" s="10">
        <f t="shared" si="109"/>
        <v>143.4</v>
      </c>
      <c r="AW206" s="2">
        <v>129.9</v>
      </c>
      <c r="AX206" s="10">
        <f t="shared" si="110"/>
        <v>130.33333333333334</v>
      </c>
      <c r="AY206" s="2">
        <v>140</v>
      </c>
      <c r="AZ206" s="10">
        <f t="shared" si="111"/>
        <v>141.06666666666669</v>
      </c>
      <c r="BA206" s="2">
        <v>147.6</v>
      </c>
      <c r="BB206" s="10">
        <f t="shared" si="112"/>
        <v>148.6</v>
      </c>
      <c r="BC206" s="2">
        <v>132</v>
      </c>
      <c r="BD206" s="10">
        <f t="shared" si="113"/>
        <v>133.16666666666666</v>
      </c>
      <c r="BE206" s="2">
        <v>137.4</v>
      </c>
      <c r="BF206" s="10">
        <f t="shared" si="114"/>
        <v>139.10000000000002</v>
      </c>
      <c r="BG206" s="2">
        <v>142.1</v>
      </c>
      <c r="BH206" s="11">
        <f t="shared" si="115"/>
        <v>142.23333333333332</v>
      </c>
    </row>
    <row r="207" spans="1:60" x14ac:dyDescent="0.3">
      <c r="A207" s="2" t="s">
        <v>33</v>
      </c>
      <c r="B207" s="2">
        <v>2018</v>
      </c>
      <c r="C207" s="2" t="s">
        <v>48</v>
      </c>
      <c r="D207" s="2" t="str">
        <f t="shared" si="87"/>
        <v>2018-September</v>
      </c>
      <c r="E207" s="2">
        <v>137</v>
      </c>
      <c r="F207" s="10">
        <f t="shared" si="88"/>
        <v>137.56666666666669</v>
      </c>
      <c r="G207" s="2">
        <v>143.1</v>
      </c>
      <c r="H207" s="10">
        <f t="shared" si="89"/>
        <v>144.76666666666668</v>
      </c>
      <c r="I207" s="2">
        <v>132.80000000000001</v>
      </c>
      <c r="J207" s="10">
        <f t="shared" si="90"/>
        <v>134.70000000000002</v>
      </c>
      <c r="K207" s="2">
        <v>141.5</v>
      </c>
      <c r="L207" s="10">
        <f t="shared" si="91"/>
        <v>141.53333333333333</v>
      </c>
      <c r="M207" s="2">
        <v>117.8</v>
      </c>
      <c r="N207" s="10">
        <f t="shared" si="92"/>
        <v>117.96666666666665</v>
      </c>
      <c r="O207" s="2">
        <v>140</v>
      </c>
      <c r="P207" s="10">
        <f t="shared" si="93"/>
        <v>140.33333333333334</v>
      </c>
      <c r="Q207" s="2">
        <v>151.30000000000001</v>
      </c>
      <c r="R207" s="10">
        <f t="shared" si="94"/>
        <v>149.83333333333334</v>
      </c>
      <c r="S207" s="2">
        <v>113.5</v>
      </c>
      <c r="T207" s="10">
        <f t="shared" si="95"/>
        <v>114</v>
      </c>
      <c r="U207" s="2">
        <v>112.3</v>
      </c>
      <c r="V207" s="10">
        <f t="shared" si="96"/>
        <v>112.53333333333335</v>
      </c>
      <c r="W207" s="2">
        <v>141.19999999999999</v>
      </c>
      <c r="X207" s="10">
        <f t="shared" si="97"/>
        <v>141.23333333333332</v>
      </c>
      <c r="Y207" s="2">
        <v>127.7</v>
      </c>
      <c r="Z207" s="10">
        <f t="shared" si="98"/>
        <v>127.76666666666667</v>
      </c>
      <c r="AA207" s="2">
        <v>151.30000000000001</v>
      </c>
      <c r="AB207" s="10">
        <f t="shared" si="99"/>
        <v>151.96666666666667</v>
      </c>
      <c r="AC207" s="2">
        <v>138.9</v>
      </c>
      <c r="AD207" s="10">
        <f t="shared" si="100"/>
        <v>139.13333333333333</v>
      </c>
      <c r="AE207" s="2">
        <v>163.30000000000001</v>
      </c>
      <c r="AF207" s="10">
        <f t="shared" si="101"/>
        <v>163.9</v>
      </c>
      <c r="AG207" s="2">
        <v>140.80000000000001</v>
      </c>
      <c r="AH207" s="10">
        <f t="shared" si="102"/>
        <v>141.56666666666669</v>
      </c>
      <c r="AI207" s="2">
        <v>129.30000000000001</v>
      </c>
      <c r="AJ207" s="10">
        <f t="shared" si="103"/>
        <v>129.76666666666668</v>
      </c>
      <c r="AK207" s="2">
        <v>139.1</v>
      </c>
      <c r="AL207" s="10">
        <f t="shared" si="104"/>
        <v>139.76666666666665</v>
      </c>
      <c r="AM207" s="2" t="s">
        <v>112</v>
      </c>
      <c r="AN207" s="2">
        <f t="shared" si="105"/>
        <v>145.30000000000001</v>
      </c>
      <c r="AO207" s="2">
        <f t="shared" si="106"/>
        <v>145.30000000000001</v>
      </c>
      <c r="AP207" s="2">
        <v>145.30000000000001</v>
      </c>
      <c r="AQ207" s="2">
        <v>131.19999999999999</v>
      </c>
      <c r="AR207" s="10">
        <f t="shared" si="107"/>
        <v>133.76666666666668</v>
      </c>
      <c r="AS207" s="2">
        <v>134.9</v>
      </c>
      <c r="AT207" s="10">
        <f t="shared" si="108"/>
        <v>135.26666666666668</v>
      </c>
      <c r="AU207" s="2">
        <v>135.69999999999999</v>
      </c>
      <c r="AV207" s="10">
        <f t="shared" si="109"/>
        <v>136.23333333333332</v>
      </c>
      <c r="AW207" s="2">
        <v>122.5</v>
      </c>
      <c r="AX207" s="10">
        <f t="shared" si="110"/>
        <v>122.33333333333333</v>
      </c>
      <c r="AY207" s="2">
        <v>130.19999999999999</v>
      </c>
      <c r="AZ207" s="10">
        <f t="shared" si="111"/>
        <v>130.73333333333332</v>
      </c>
      <c r="BA207" s="2">
        <v>145.19999999999999</v>
      </c>
      <c r="BB207" s="10">
        <f t="shared" si="112"/>
        <v>145.6</v>
      </c>
      <c r="BC207" s="2">
        <v>129.30000000000001</v>
      </c>
      <c r="BD207" s="10">
        <f t="shared" si="113"/>
        <v>130.06666666666669</v>
      </c>
      <c r="BE207" s="2">
        <v>131.9</v>
      </c>
      <c r="BF207" s="10">
        <f t="shared" si="114"/>
        <v>132.19999999999999</v>
      </c>
      <c r="BG207" s="2">
        <v>138.1</v>
      </c>
      <c r="BH207" s="11">
        <f t="shared" si="115"/>
        <v>138.66666666666666</v>
      </c>
    </row>
    <row r="208" spans="1:60" x14ac:dyDescent="0.3">
      <c r="A208" s="2" t="s">
        <v>35</v>
      </c>
      <c r="B208" s="2">
        <v>2018</v>
      </c>
      <c r="C208" s="2" t="s">
        <v>48</v>
      </c>
      <c r="D208" s="2" t="str">
        <f t="shared" si="87"/>
        <v>2018-September</v>
      </c>
      <c r="E208" s="2">
        <v>138.6</v>
      </c>
      <c r="F208" s="10">
        <f t="shared" si="88"/>
        <v>137.79999999999998</v>
      </c>
      <c r="G208" s="2">
        <v>145.80000000000001</v>
      </c>
      <c r="H208" s="10">
        <f t="shared" si="89"/>
        <v>148.16666666666666</v>
      </c>
      <c r="I208" s="2">
        <v>135.1</v>
      </c>
      <c r="J208" s="10">
        <f t="shared" si="90"/>
        <v>136.5</v>
      </c>
      <c r="K208" s="2">
        <v>142.9</v>
      </c>
      <c r="L208" s="10">
        <f t="shared" si="91"/>
        <v>142.20000000000002</v>
      </c>
      <c r="M208" s="2">
        <v>122.1</v>
      </c>
      <c r="N208" s="10">
        <f t="shared" si="92"/>
        <v>121.43333333333332</v>
      </c>
      <c r="O208" s="2">
        <v>145.4</v>
      </c>
      <c r="P208" s="10">
        <f t="shared" si="93"/>
        <v>143.56666666666666</v>
      </c>
      <c r="Q208" s="2">
        <v>150</v>
      </c>
      <c r="R208" s="10">
        <f t="shared" si="94"/>
        <v>147.79999999999998</v>
      </c>
      <c r="S208" s="2">
        <v>121.4</v>
      </c>
      <c r="T208" s="10">
        <f t="shared" si="95"/>
        <v>119.86666666666667</v>
      </c>
      <c r="U208" s="2">
        <v>113.7</v>
      </c>
      <c r="V208" s="10">
        <f t="shared" si="96"/>
        <v>112.5</v>
      </c>
      <c r="W208" s="2">
        <v>139.5</v>
      </c>
      <c r="X208" s="10">
        <f t="shared" si="97"/>
        <v>140.46666666666667</v>
      </c>
      <c r="Y208" s="2">
        <v>130.80000000000001</v>
      </c>
      <c r="Z208" s="10">
        <f t="shared" si="98"/>
        <v>132.63333333333333</v>
      </c>
      <c r="AA208" s="2">
        <v>153.80000000000001</v>
      </c>
      <c r="AB208" s="10">
        <f t="shared" si="99"/>
        <v>154.26666666666668</v>
      </c>
      <c r="AC208" s="2">
        <v>140.4</v>
      </c>
      <c r="AD208" s="10">
        <f t="shared" si="100"/>
        <v>139.93333333333334</v>
      </c>
      <c r="AE208" s="2">
        <v>159.19999999999999</v>
      </c>
      <c r="AF208" s="10">
        <f t="shared" si="101"/>
        <v>161.46666666666667</v>
      </c>
      <c r="AG208" s="2">
        <v>147.69999999999999</v>
      </c>
      <c r="AH208" s="10">
        <f t="shared" si="102"/>
        <v>147.9</v>
      </c>
      <c r="AI208" s="2">
        <v>139.1</v>
      </c>
      <c r="AJ208" s="10">
        <f t="shared" si="103"/>
        <v>139.13333333333333</v>
      </c>
      <c r="AK208" s="2">
        <v>146.5</v>
      </c>
      <c r="AL208" s="10">
        <f t="shared" si="104"/>
        <v>146.66666666666666</v>
      </c>
      <c r="AM208" s="2" t="s">
        <v>112</v>
      </c>
      <c r="AN208" s="2">
        <f t="shared" si="105"/>
        <v>145.30000000000001</v>
      </c>
      <c r="AO208" s="2">
        <f t="shared" si="106"/>
        <v>145.30000000000001</v>
      </c>
      <c r="AP208" s="2">
        <v>145.30000000000001</v>
      </c>
      <c r="AQ208" s="2">
        <v>142.30000000000001</v>
      </c>
      <c r="AR208" s="10">
        <f t="shared" si="107"/>
        <v>144.23333333333335</v>
      </c>
      <c r="AS208" s="2">
        <v>139.69999999999999</v>
      </c>
      <c r="AT208" s="10">
        <f t="shared" si="108"/>
        <v>141.36666666666665</v>
      </c>
      <c r="AU208" s="2">
        <v>138.4</v>
      </c>
      <c r="AV208" s="10">
        <f t="shared" si="109"/>
        <v>140.86666666666667</v>
      </c>
      <c r="AW208" s="2">
        <v>126</v>
      </c>
      <c r="AX208" s="10">
        <f t="shared" si="110"/>
        <v>125.66666666666667</v>
      </c>
      <c r="AY208" s="2">
        <v>134.5</v>
      </c>
      <c r="AZ208" s="10">
        <f t="shared" si="111"/>
        <v>135.83333333333334</v>
      </c>
      <c r="BA208" s="2">
        <v>146.19999999999999</v>
      </c>
      <c r="BB208" s="10">
        <f t="shared" si="112"/>
        <v>147.26666666666668</v>
      </c>
      <c r="BC208" s="2">
        <v>130.9</v>
      </c>
      <c r="BD208" s="10">
        <f t="shared" si="113"/>
        <v>131.63333333333333</v>
      </c>
      <c r="BE208" s="2">
        <v>134.69999999999999</v>
      </c>
      <c r="BF208" s="10">
        <f t="shared" si="114"/>
        <v>135.76666666666668</v>
      </c>
      <c r="BG208" s="2">
        <v>140.19999999999999</v>
      </c>
      <c r="BH208" s="11">
        <f t="shared" si="115"/>
        <v>140.6</v>
      </c>
    </row>
    <row r="209" spans="1:60" x14ac:dyDescent="0.3">
      <c r="A209" s="2" t="s">
        <v>30</v>
      </c>
      <c r="B209" s="2">
        <v>2018</v>
      </c>
      <c r="C209" s="2" t="s">
        <v>50</v>
      </c>
      <c r="D209" s="2" t="str">
        <f t="shared" si="87"/>
        <v>2018-October</v>
      </c>
      <c r="E209" s="2">
        <v>139.30000000000001</v>
      </c>
      <c r="F209" s="10">
        <f t="shared" si="88"/>
        <v>137.83333333333334</v>
      </c>
      <c r="G209" s="2">
        <v>147.6</v>
      </c>
      <c r="H209" s="10">
        <f t="shared" si="89"/>
        <v>150.1</v>
      </c>
      <c r="I209" s="2">
        <v>134.6</v>
      </c>
      <c r="J209" s="10">
        <f t="shared" si="90"/>
        <v>136.23333333333332</v>
      </c>
      <c r="K209" s="2">
        <v>141.9</v>
      </c>
      <c r="L209" s="10">
        <f t="shared" si="91"/>
        <v>142.06666666666669</v>
      </c>
      <c r="M209" s="2">
        <v>123.5</v>
      </c>
      <c r="N209" s="10">
        <f t="shared" si="92"/>
        <v>123.5</v>
      </c>
      <c r="O209" s="2">
        <v>144.5</v>
      </c>
      <c r="P209" s="10">
        <f t="shared" si="93"/>
        <v>142.86666666666665</v>
      </c>
      <c r="Q209" s="2">
        <v>147.6</v>
      </c>
      <c r="R209" s="10">
        <f t="shared" si="94"/>
        <v>143.9</v>
      </c>
      <c r="S209" s="2">
        <v>121.4</v>
      </c>
      <c r="T209" s="10">
        <f t="shared" si="95"/>
        <v>121.10000000000001</v>
      </c>
      <c r="U209" s="2">
        <v>112.3</v>
      </c>
      <c r="V209" s="10">
        <f t="shared" si="96"/>
        <v>111.26666666666665</v>
      </c>
      <c r="W209" s="2">
        <v>139.5</v>
      </c>
      <c r="X209" s="10">
        <f t="shared" si="97"/>
        <v>140.1</v>
      </c>
      <c r="Y209" s="2">
        <v>134.6</v>
      </c>
      <c r="Z209" s="10">
        <f t="shared" si="98"/>
        <v>136.63333333333335</v>
      </c>
      <c r="AA209" s="2">
        <v>155.19999999999999</v>
      </c>
      <c r="AB209" s="10">
        <f t="shared" si="99"/>
        <v>155.76666666666665</v>
      </c>
      <c r="AC209" s="2">
        <v>140.19999999999999</v>
      </c>
      <c r="AD209" s="10">
        <f t="shared" si="100"/>
        <v>139.56666666666666</v>
      </c>
      <c r="AE209" s="2">
        <v>159.6</v>
      </c>
      <c r="AF209" s="10">
        <f t="shared" si="101"/>
        <v>161.29999999999998</v>
      </c>
      <c r="AG209" s="2">
        <v>150.69999999999999</v>
      </c>
      <c r="AH209" s="10">
        <f t="shared" si="102"/>
        <v>151.33333333333334</v>
      </c>
      <c r="AI209" s="2">
        <v>144.5</v>
      </c>
      <c r="AJ209" s="10">
        <f t="shared" si="103"/>
        <v>145.29999999999998</v>
      </c>
      <c r="AK209" s="2">
        <v>149.80000000000001</v>
      </c>
      <c r="AL209" s="10">
        <f t="shared" si="104"/>
        <v>150.46666666666667</v>
      </c>
      <c r="AM209" s="2" t="s">
        <v>32</v>
      </c>
      <c r="AN209" s="2" t="e">
        <f t="shared" si="105"/>
        <v>#VALUE!</v>
      </c>
      <c r="AO209" s="2">
        <f t="shared" si="106"/>
        <v>146.60000000000002</v>
      </c>
      <c r="AP209" s="2">
        <v>146.60000000000002</v>
      </c>
      <c r="AQ209" s="2">
        <v>149.69999999999999</v>
      </c>
      <c r="AR209" s="10">
        <f t="shared" si="107"/>
        <v>149.66666666666666</v>
      </c>
      <c r="AS209" s="2">
        <v>147.5</v>
      </c>
      <c r="AT209" s="10">
        <f t="shared" si="108"/>
        <v>148.33333333333334</v>
      </c>
      <c r="AU209" s="2">
        <v>144.80000000000001</v>
      </c>
      <c r="AV209" s="10">
        <f t="shared" si="109"/>
        <v>146.60000000000002</v>
      </c>
      <c r="AW209" s="2">
        <v>130.80000000000001</v>
      </c>
      <c r="AX209" s="10">
        <f t="shared" si="110"/>
        <v>130</v>
      </c>
      <c r="AY209" s="2">
        <v>140.1</v>
      </c>
      <c r="AZ209" s="10">
        <f t="shared" si="111"/>
        <v>142.16666666666666</v>
      </c>
      <c r="BA209" s="2">
        <v>148</v>
      </c>
      <c r="BB209" s="10">
        <f t="shared" si="112"/>
        <v>151.1</v>
      </c>
      <c r="BC209" s="2">
        <v>134.4</v>
      </c>
      <c r="BD209" s="10">
        <f t="shared" si="113"/>
        <v>133.56666666666666</v>
      </c>
      <c r="BE209" s="2">
        <v>139.80000000000001</v>
      </c>
      <c r="BF209" s="10">
        <f t="shared" si="114"/>
        <v>140.5</v>
      </c>
      <c r="BG209" s="2">
        <v>142.19999999999999</v>
      </c>
      <c r="BH209" s="11">
        <f t="shared" si="115"/>
        <v>142.16666666666666</v>
      </c>
    </row>
    <row r="210" spans="1:60" x14ac:dyDescent="0.3">
      <c r="A210" s="2" t="s">
        <v>33</v>
      </c>
      <c r="B210" s="2">
        <v>2018</v>
      </c>
      <c r="C210" s="2" t="s">
        <v>50</v>
      </c>
      <c r="D210" s="2" t="str">
        <f t="shared" si="87"/>
        <v>2018-October</v>
      </c>
      <c r="E210" s="2">
        <v>137.6</v>
      </c>
      <c r="F210" s="10">
        <f t="shared" si="88"/>
        <v>138.06666666666666</v>
      </c>
      <c r="G210" s="2">
        <v>144.9</v>
      </c>
      <c r="H210" s="10">
        <f t="shared" si="89"/>
        <v>146.33333333333334</v>
      </c>
      <c r="I210" s="2">
        <v>133.5</v>
      </c>
      <c r="J210" s="10">
        <f t="shared" si="90"/>
        <v>137.46666666666667</v>
      </c>
      <c r="K210" s="2">
        <v>141.5</v>
      </c>
      <c r="L210" s="10">
        <f t="shared" si="91"/>
        <v>141.56666666666669</v>
      </c>
      <c r="M210" s="2">
        <v>118</v>
      </c>
      <c r="N210" s="10">
        <f t="shared" si="92"/>
        <v>118.06666666666666</v>
      </c>
      <c r="O210" s="2">
        <v>139.5</v>
      </c>
      <c r="P210" s="10">
        <f t="shared" si="93"/>
        <v>139.83333333333334</v>
      </c>
      <c r="Q210" s="2">
        <v>153</v>
      </c>
      <c r="R210" s="10">
        <f t="shared" si="94"/>
        <v>143.53333333333333</v>
      </c>
      <c r="S210" s="2">
        <v>113.2</v>
      </c>
      <c r="T210" s="10">
        <f t="shared" si="95"/>
        <v>115.33333333333333</v>
      </c>
      <c r="U210" s="2">
        <v>112.8</v>
      </c>
      <c r="V210" s="10">
        <f t="shared" si="96"/>
        <v>112.10000000000001</v>
      </c>
      <c r="W210" s="2">
        <v>141.1</v>
      </c>
      <c r="X210" s="10">
        <f t="shared" si="97"/>
        <v>141.33333333333334</v>
      </c>
      <c r="Y210" s="2">
        <v>127.6</v>
      </c>
      <c r="Z210" s="10">
        <f t="shared" si="98"/>
        <v>127.89999999999999</v>
      </c>
      <c r="AA210" s="2">
        <v>152</v>
      </c>
      <c r="AB210" s="10">
        <f t="shared" si="99"/>
        <v>152.5</v>
      </c>
      <c r="AC210" s="2">
        <v>139.4</v>
      </c>
      <c r="AD210" s="10">
        <f t="shared" si="100"/>
        <v>138.70000000000002</v>
      </c>
      <c r="AE210" s="2">
        <v>164</v>
      </c>
      <c r="AF210" s="10">
        <f t="shared" si="101"/>
        <v>164.33333333333334</v>
      </c>
      <c r="AG210" s="2">
        <v>141.5</v>
      </c>
      <c r="AH210" s="10">
        <f t="shared" si="102"/>
        <v>142.19999999999999</v>
      </c>
      <c r="AI210" s="2">
        <v>129.80000000000001</v>
      </c>
      <c r="AJ210" s="10">
        <f t="shared" si="103"/>
        <v>130.1</v>
      </c>
      <c r="AK210" s="2">
        <v>139.69999999999999</v>
      </c>
      <c r="AL210" s="10">
        <f t="shared" si="104"/>
        <v>140.33333333333334</v>
      </c>
      <c r="AM210" s="2" t="s">
        <v>113</v>
      </c>
      <c r="AN210" s="2">
        <f t="shared" si="105"/>
        <v>146.30000000000001</v>
      </c>
      <c r="AO210" s="2">
        <f t="shared" si="106"/>
        <v>146.30000000000001</v>
      </c>
      <c r="AP210" s="2">
        <v>146.30000000000001</v>
      </c>
      <c r="AQ210" s="2">
        <v>133.4</v>
      </c>
      <c r="AR210" s="10">
        <f t="shared" si="107"/>
        <v>134.16666666666666</v>
      </c>
      <c r="AS210" s="2">
        <v>135.1</v>
      </c>
      <c r="AT210" s="10">
        <f t="shared" si="108"/>
        <v>135.69999999999999</v>
      </c>
      <c r="AU210" s="2">
        <v>136.19999999999999</v>
      </c>
      <c r="AV210" s="10">
        <f t="shared" si="109"/>
        <v>136.76666666666668</v>
      </c>
      <c r="AW210" s="2">
        <v>123.3</v>
      </c>
      <c r="AX210" s="10">
        <f t="shared" si="110"/>
        <v>121.10000000000001</v>
      </c>
      <c r="AY210" s="2">
        <v>130.69999999999999</v>
      </c>
      <c r="AZ210" s="10">
        <f t="shared" si="111"/>
        <v>131.23333333333332</v>
      </c>
      <c r="BA210" s="2">
        <v>145.5</v>
      </c>
      <c r="BB210" s="10">
        <f t="shared" si="112"/>
        <v>146.03333333333333</v>
      </c>
      <c r="BC210" s="2">
        <v>130.4</v>
      </c>
      <c r="BD210" s="10">
        <f t="shared" si="113"/>
        <v>130.56666666666666</v>
      </c>
      <c r="BE210" s="2">
        <v>132.5</v>
      </c>
      <c r="BF210" s="10">
        <f t="shared" si="114"/>
        <v>132.13333333333333</v>
      </c>
      <c r="BG210" s="2">
        <v>138.9</v>
      </c>
      <c r="BH210" s="11">
        <f t="shared" si="115"/>
        <v>138.63333333333333</v>
      </c>
    </row>
    <row r="211" spans="1:60" x14ac:dyDescent="0.3">
      <c r="A211" s="2" t="s">
        <v>35</v>
      </c>
      <c r="B211" s="2">
        <v>2018</v>
      </c>
      <c r="C211" s="2" t="s">
        <v>50</v>
      </c>
      <c r="D211" s="2" t="str">
        <f t="shared" si="87"/>
        <v>2018-October</v>
      </c>
      <c r="E211" s="2">
        <v>137.4</v>
      </c>
      <c r="F211" s="10">
        <f t="shared" si="88"/>
        <v>137.43333333333334</v>
      </c>
      <c r="G211" s="2">
        <v>149.5</v>
      </c>
      <c r="H211" s="10">
        <f t="shared" si="89"/>
        <v>149.73333333333332</v>
      </c>
      <c r="I211" s="2">
        <v>137.30000000000001</v>
      </c>
      <c r="J211" s="10">
        <f t="shared" si="90"/>
        <v>137.73333333333332</v>
      </c>
      <c r="K211" s="2">
        <v>141.9</v>
      </c>
      <c r="L211" s="10">
        <f t="shared" si="91"/>
        <v>141.93333333333337</v>
      </c>
      <c r="M211" s="2">
        <v>121.1</v>
      </c>
      <c r="N211" s="10">
        <f t="shared" si="92"/>
        <v>121.39999999999999</v>
      </c>
      <c r="O211" s="2">
        <v>142.5</v>
      </c>
      <c r="P211" s="10">
        <f t="shared" si="93"/>
        <v>141.56666666666669</v>
      </c>
      <c r="Q211" s="2">
        <v>146.69999999999999</v>
      </c>
      <c r="R211" s="10">
        <f t="shared" si="94"/>
        <v>142.86666666666665</v>
      </c>
      <c r="S211" s="2">
        <v>119.1</v>
      </c>
      <c r="T211" s="10">
        <f t="shared" si="95"/>
        <v>119.33333333333333</v>
      </c>
      <c r="U211" s="2">
        <v>111.9</v>
      </c>
      <c r="V211" s="10">
        <f t="shared" si="96"/>
        <v>111.36666666666667</v>
      </c>
      <c r="W211" s="2">
        <v>141</v>
      </c>
      <c r="X211" s="10">
        <f t="shared" si="97"/>
        <v>140.83333333333334</v>
      </c>
      <c r="Y211" s="2">
        <v>133.6</v>
      </c>
      <c r="Z211" s="10">
        <f t="shared" si="98"/>
        <v>133.63333333333335</v>
      </c>
      <c r="AA211" s="2">
        <v>154.5</v>
      </c>
      <c r="AB211" s="10">
        <f t="shared" si="99"/>
        <v>154.53333333333333</v>
      </c>
      <c r="AC211" s="2">
        <v>139.69999999999999</v>
      </c>
      <c r="AD211" s="10">
        <f t="shared" si="100"/>
        <v>139.19999999999999</v>
      </c>
      <c r="AE211" s="2">
        <v>162.6</v>
      </c>
      <c r="AF211" s="10">
        <f t="shared" si="101"/>
        <v>162.73333333333332</v>
      </c>
      <c r="AG211" s="2">
        <v>148</v>
      </c>
      <c r="AH211" s="10">
        <f t="shared" si="102"/>
        <v>148.03333333333333</v>
      </c>
      <c r="AI211" s="2">
        <v>139.19999999999999</v>
      </c>
      <c r="AJ211" s="10">
        <f t="shared" si="103"/>
        <v>139.23333333333332</v>
      </c>
      <c r="AK211" s="2">
        <v>146.80000000000001</v>
      </c>
      <c r="AL211" s="10">
        <f t="shared" si="104"/>
        <v>146.76666666666668</v>
      </c>
      <c r="AM211" s="2" t="s">
        <v>114</v>
      </c>
      <c r="AN211" s="2">
        <f t="shared" si="105"/>
        <v>146.9</v>
      </c>
      <c r="AO211" s="2">
        <f t="shared" si="106"/>
        <v>146.9</v>
      </c>
      <c r="AP211" s="2">
        <v>146.9</v>
      </c>
      <c r="AQ211" s="2">
        <v>145.30000000000001</v>
      </c>
      <c r="AR211" s="10">
        <f t="shared" si="107"/>
        <v>144.36666666666665</v>
      </c>
      <c r="AS211" s="2">
        <v>142.19999999999999</v>
      </c>
      <c r="AT211" s="10">
        <f t="shared" si="108"/>
        <v>142.53333333333333</v>
      </c>
      <c r="AU211" s="2">
        <v>142.1</v>
      </c>
      <c r="AV211" s="10">
        <f t="shared" si="109"/>
        <v>143.03333333333333</v>
      </c>
      <c r="AW211" s="2">
        <v>125.5</v>
      </c>
      <c r="AX211" s="10">
        <f t="shared" si="110"/>
        <v>124.86666666666667</v>
      </c>
      <c r="AY211" s="2">
        <v>136.5</v>
      </c>
      <c r="AZ211" s="10">
        <f t="shared" si="111"/>
        <v>136.6</v>
      </c>
      <c r="BA211" s="2">
        <v>147.80000000000001</v>
      </c>
      <c r="BB211" s="10">
        <f t="shared" si="112"/>
        <v>148.56666666666669</v>
      </c>
      <c r="BC211" s="2">
        <v>132</v>
      </c>
      <c r="BD211" s="10">
        <f t="shared" si="113"/>
        <v>132.06666666666666</v>
      </c>
      <c r="BE211" s="2">
        <v>136.30000000000001</v>
      </c>
      <c r="BF211" s="10">
        <f t="shared" si="114"/>
        <v>136.46666666666667</v>
      </c>
      <c r="BG211" s="2">
        <v>140.80000000000001</v>
      </c>
      <c r="BH211" s="11">
        <f t="shared" si="115"/>
        <v>140.56666666666669</v>
      </c>
    </row>
    <row r="212" spans="1:60" x14ac:dyDescent="0.3">
      <c r="A212" s="2" t="s">
        <v>30</v>
      </c>
      <c r="B212" s="2">
        <v>2018</v>
      </c>
      <c r="C212" s="2" t="s">
        <v>53</v>
      </c>
      <c r="D212" s="2" t="str">
        <f t="shared" si="87"/>
        <v>2018-November</v>
      </c>
      <c r="E212" s="2">
        <v>137.1</v>
      </c>
      <c r="F212" s="10">
        <f t="shared" si="88"/>
        <v>136.93333333333331</v>
      </c>
      <c r="G212" s="2">
        <v>150.80000000000001</v>
      </c>
      <c r="H212" s="10">
        <f t="shared" si="89"/>
        <v>151.73333333333335</v>
      </c>
      <c r="I212" s="2">
        <v>136.69999999999999</v>
      </c>
      <c r="J212" s="10">
        <f t="shared" si="90"/>
        <v>137.43333333333334</v>
      </c>
      <c r="K212" s="2">
        <v>141.9</v>
      </c>
      <c r="L212" s="10">
        <f t="shared" si="91"/>
        <v>142.23333333333335</v>
      </c>
      <c r="M212" s="2">
        <v>122.8</v>
      </c>
      <c r="N212" s="10">
        <f t="shared" si="92"/>
        <v>123.63333333333333</v>
      </c>
      <c r="O212" s="2">
        <v>143.9</v>
      </c>
      <c r="P212" s="10">
        <f t="shared" si="93"/>
        <v>139.86666666666667</v>
      </c>
      <c r="Q212" s="2">
        <v>147.5</v>
      </c>
      <c r="R212" s="10">
        <f t="shared" si="94"/>
        <v>138.6</v>
      </c>
      <c r="S212" s="2">
        <v>121</v>
      </c>
      <c r="T212" s="10">
        <f t="shared" si="95"/>
        <v>121.06666666666666</v>
      </c>
      <c r="U212" s="2">
        <v>111.6</v>
      </c>
      <c r="V212" s="10">
        <f t="shared" si="96"/>
        <v>109.96666666666665</v>
      </c>
      <c r="W212" s="2">
        <v>140.6</v>
      </c>
      <c r="X212" s="10">
        <f t="shared" si="97"/>
        <v>139.89999999999998</v>
      </c>
      <c r="Y212" s="2">
        <v>137.5</v>
      </c>
      <c r="Z212" s="10">
        <f t="shared" si="98"/>
        <v>137.43333333333334</v>
      </c>
      <c r="AA212" s="2">
        <v>156.1</v>
      </c>
      <c r="AB212" s="10">
        <f t="shared" si="99"/>
        <v>155.96666666666667</v>
      </c>
      <c r="AC212" s="2">
        <v>140</v>
      </c>
      <c r="AD212" s="10">
        <f t="shared" si="100"/>
        <v>138.63333333333333</v>
      </c>
      <c r="AE212" s="2">
        <v>161.9</v>
      </c>
      <c r="AF212" s="10">
        <f t="shared" si="101"/>
        <v>162.33333333333334</v>
      </c>
      <c r="AG212" s="2">
        <v>151.69999999999999</v>
      </c>
      <c r="AH212" s="10">
        <f t="shared" si="102"/>
        <v>151.29999999999998</v>
      </c>
      <c r="AI212" s="2">
        <v>145.5</v>
      </c>
      <c r="AJ212" s="10">
        <f t="shared" si="103"/>
        <v>145.5</v>
      </c>
      <c r="AK212" s="2">
        <v>150.80000000000001</v>
      </c>
      <c r="AL212" s="10">
        <f t="shared" si="104"/>
        <v>150.5</v>
      </c>
      <c r="AM212" s="2" t="s">
        <v>32</v>
      </c>
      <c r="AN212" s="2" t="e">
        <f t="shared" si="105"/>
        <v>#VALUE!</v>
      </c>
      <c r="AO212" s="2">
        <f t="shared" si="106"/>
        <v>146.9</v>
      </c>
      <c r="AP212" s="2">
        <v>146.9</v>
      </c>
      <c r="AQ212" s="2">
        <v>150.30000000000001</v>
      </c>
      <c r="AR212" s="10">
        <f t="shared" si="107"/>
        <v>148.5</v>
      </c>
      <c r="AS212" s="2">
        <v>148</v>
      </c>
      <c r="AT212" s="10">
        <f t="shared" si="108"/>
        <v>149.20000000000002</v>
      </c>
      <c r="AU212" s="2">
        <v>145.4</v>
      </c>
      <c r="AV212" s="10">
        <f t="shared" si="109"/>
        <v>148.20000000000002</v>
      </c>
      <c r="AW212" s="2">
        <v>130.30000000000001</v>
      </c>
      <c r="AX212" s="10">
        <f t="shared" si="110"/>
        <v>129.26666666666668</v>
      </c>
      <c r="AY212" s="2">
        <v>143.1</v>
      </c>
      <c r="AZ212" s="10">
        <f t="shared" si="111"/>
        <v>143.1</v>
      </c>
      <c r="BA212" s="2">
        <v>150.19999999999999</v>
      </c>
      <c r="BB212" s="10">
        <f t="shared" si="112"/>
        <v>153.49999999999997</v>
      </c>
      <c r="BC212" s="2">
        <v>133.1</v>
      </c>
      <c r="BD212" s="10">
        <f t="shared" si="113"/>
        <v>133.26666666666665</v>
      </c>
      <c r="BE212" s="2">
        <v>140.1</v>
      </c>
      <c r="BF212" s="10">
        <f t="shared" si="114"/>
        <v>141.13333333333333</v>
      </c>
      <c r="BG212" s="2">
        <v>142.4</v>
      </c>
      <c r="BH212" s="11">
        <f t="shared" si="115"/>
        <v>141.76666666666668</v>
      </c>
    </row>
    <row r="213" spans="1:60" x14ac:dyDescent="0.3">
      <c r="A213" s="2" t="s">
        <v>33</v>
      </c>
      <c r="B213" s="2">
        <v>2018</v>
      </c>
      <c r="C213" s="2" t="s">
        <v>53</v>
      </c>
      <c r="D213" s="2" t="str">
        <f t="shared" si="87"/>
        <v>2018-November</v>
      </c>
      <c r="E213" s="2">
        <v>138.1</v>
      </c>
      <c r="F213" s="10">
        <f t="shared" si="88"/>
        <v>138.30000000000001</v>
      </c>
      <c r="G213" s="2">
        <v>146.30000000000001</v>
      </c>
      <c r="H213" s="10">
        <f t="shared" si="89"/>
        <v>147.83333333333334</v>
      </c>
      <c r="I213" s="2">
        <v>137.80000000000001</v>
      </c>
      <c r="J213" s="10">
        <f t="shared" si="90"/>
        <v>140.79999999999998</v>
      </c>
      <c r="K213" s="2">
        <v>141.6</v>
      </c>
      <c r="L213" s="10">
        <f t="shared" si="91"/>
        <v>141.63333333333333</v>
      </c>
      <c r="M213" s="2">
        <v>118.1</v>
      </c>
      <c r="N213" s="10">
        <f t="shared" si="92"/>
        <v>118.09999999999998</v>
      </c>
      <c r="O213" s="2">
        <v>141.5</v>
      </c>
      <c r="P213" s="10">
        <f t="shared" si="93"/>
        <v>138.4</v>
      </c>
      <c r="Q213" s="2">
        <v>145.19999999999999</v>
      </c>
      <c r="R213" s="10">
        <f t="shared" si="94"/>
        <v>136.03333333333333</v>
      </c>
      <c r="S213" s="2">
        <v>115.3</v>
      </c>
      <c r="T213" s="10">
        <f t="shared" si="95"/>
        <v>117</v>
      </c>
      <c r="U213" s="2">
        <v>112.5</v>
      </c>
      <c r="V213" s="10">
        <f t="shared" si="96"/>
        <v>111.3</v>
      </c>
      <c r="W213" s="2">
        <v>141.4</v>
      </c>
      <c r="X213" s="10">
        <f t="shared" si="97"/>
        <v>141.1</v>
      </c>
      <c r="Y213" s="2">
        <v>128</v>
      </c>
      <c r="Z213" s="10">
        <f t="shared" si="98"/>
        <v>128.06666666666669</v>
      </c>
      <c r="AA213" s="2">
        <v>152.6</v>
      </c>
      <c r="AB213" s="10">
        <f t="shared" si="99"/>
        <v>152.9</v>
      </c>
      <c r="AC213" s="2">
        <v>139.1</v>
      </c>
      <c r="AD213" s="10">
        <f t="shared" si="100"/>
        <v>138</v>
      </c>
      <c r="AE213" s="2">
        <v>164.4</v>
      </c>
      <c r="AF213" s="10">
        <f t="shared" si="101"/>
        <v>164.56666666666666</v>
      </c>
      <c r="AG213" s="2">
        <v>142.4</v>
      </c>
      <c r="AH213" s="10">
        <f t="shared" si="102"/>
        <v>142.70000000000002</v>
      </c>
      <c r="AI213" s="2">
        <v>130.19999999999999</v>
      </c>
      <c r="AJ213" s="10">
        <f t="shared" si="103"/>
        <v>130.29999999999998</v>
      </c>
      <c r="AK213" s="2">
        <v>140.5</v>
      </c>
      <c r="AL213" s="10">
        <f t="shared" si="104"/>
        <v>140.79999999999998</v>
      </c>
      <c r="AM213" s="2" t="s">
        <v>114</v>
      </c>
      <c r="AN213" s="2">
        <f t="shared" si="105"/>
        <v>146.9</v>
      </c>
      <c r="AO213" s="2">
        <f t="shared" si="106"/>
        <v>146.9</v>
      </c>
      <c r="AP213" s="2">
        <v>146.9</v>
      </c>
      <c r="AQ213" s="2">
        <v>136.69999999999999</v>
      </c>
      <c r="AR213" s="10">
        <f t="shared" si="107"/>
        <v>132.56666666666669</v>
      </c>
      <c r="AS213" s="2">
        <v>135.80000000000001</v>
      </c>
      <c r="AT213" s="10">
        <f t="shared" si="108"/>
        <v>136.1</v>
      </c>
      <c r="AU213" s="2">
        <v>136.80000000000001</v>
      </c>
      <c r="AV213" s="10">
        <f t="shared" si="109"/>
        <v>137.30000000000001</v>
      </c>
      <c r="AW213" s="2">
        <v>121.2</v>
      </c>
      <c r="AX213" s="10">
        <f t="shared" si="110"/>
        <v>119.53333333333335</v>
      </c>
      <c r="AY213" s="2">
        <v>131.30000000000001</v>
      </c>
      <c r="AZ213" s="10">
        <f t="shared" si="111"/>
        <v>131.63333333333333</v>
      </c>
      <c r="BA213" s="2">
        <v>146.1</v>
      </c>
      <c r="BB213" s="10">
        <f t="shared" si="112"/>
        <v>146.4</v>
      </c>
      <c r="BC213" s="2">
        <v>130.5</v>
      </c>
      <c r="BD213" s="10">
        <f t="shared" si="113"/>
        <v>131</v>
      </c>
      <c r="BE213" s="2">
        <v>132.19999999999999</v>
      </c>
      <c r="BF213" s="10">
        <f t="shared" si="114"/>
        <v>131.9</v>
      </c>
      <c r="BG213" s="2">
        <v>139</v>
      </c>
      <c r="BH213" s="11">
        <f t="shared" si="115"/>
        <v>138.33333333333334</v>
      </c>
    </row>
    <row r="214" spans="1:60" x14ac:dyDescent="0.3">
      <c r="A214" s="2" t="s">
        <v>35</v>
      </c>
      <c r="B214" s="2">
        <v>2018</v>
      </c>
      <c r="C214" s="2" t="s">
        <v>53</v>
      </c>
      <c r="D214" s="2" t="str">
        <f t="shared" si="87"/>
        <v>2018-November</v>
      </c>
      <c r="E214" s="2">
        <v>137.4</v>
      </c>
      <c r="F214" s="10">
        <f t="shared" si="88"/>
        <v>137.33333333333334</v>
      </c>
      <c r="G214" s="2">
        <v>149.19999999999999</v>
      </c>
      <c r="H214" s="10">
        <f t="shared" si="89"/>
        <v>150.36666666666667</v>
      </c>
      <c r="I214" s="2">
        <v>137.1</v>
      </c>
      <c r="J214" s="10">
        <f t="shared" si="90"/>
        <v>138.69999999999999</v>
      </c>
      <c r="K214" s="2">
        <v>141.80000000000001</v>
      </c>
      <c r="L214" s="10">
        <f t="shared" si="91"/>
        <v>142</v>
      </c>
      <c r="M214" s="2">
        <v>121.1</v>
      </c>
      <c r="N214" s="10">
        <f t="shared" si="92"/>
        <v>121.63333333333333</v>
      </c>
      <c r="O214" s="2">
        <v>142.80000000000001</v>
      </c>
      <c r="P214" s="10">
        <f t="shared" si="93"/>
        <v>139.20000000000002</v>
      </c>
      <c r="Q214" s="2">
        <v>146.69999999999999</v>
      </c>
      <c r="R214" s="10">
        <f t="shared" si="94"/>
        <v>137.73333333333332</v>
      </c>
      <c r="S214" s="2">
        <v>119.1</v>
      </c>
      <c r="T214" s="10">
        <f t="shared" si="95"/>
        <v>119.73333333333333</v>
      </c>
      <c r="U214" s="2">
        <v>111.9</v>
      </c>
      <c r="V214" s="10">
        <f t="shared" si="96"/>
        <v>110.43333333333332</v>
      </c>
      <c r="W214" s="2">
        <v>140.9</v>
      </c>
      <c r="X214" s="10">
        <f t="shared" si="97"/>
        <v>140.29999999999998</v>
      </c>
      <c r="Y214" s="2">
        <v>133.5</v>
      </c>
      <c r="Z214" s="10">
        <f t="shared" si="98"/>
        <v>133.53333333333333</v>
      </c>
      <c r="AA214" s="2">
        <v>154.5</v>
      </c>
      <c r="AB214" s="10">
        <f t="shared" si="99"/>
        <v>154.56666666666669</v>
      </c>
      <c r="AC214" s="2">
        <v>139.69999999999999</v>
      </c>
      <c r="AD214" s="10">
        <f t="shared" si="100"/>
        <v>138.43333333333331</v>
      </c>
      <c r="AE214" s="2">
        <v>162.6</v>
      </c>
      <c r="AF214" s="10">
        <f t="shared" si="101"/>
        <v>162.93333333333334</v>
      </c>
      <c r="AG214" s="2">
        <v>148</v>
      </c>
      <c r="AH214" s="10">
        <f t="shared" si="102"/>
        <v>147.9</v>
      </c>
      <c r="AI214" s="2">
        <v>139.1</v>
      </c>
      <c r="AJ214" s="10">
        <f t="shared" si="103"/>
        <v>139.16666666666666</v>
      </c>
      <c r="AK214" s="2">
        <v>146.69999999999999</v>
      </c>
      <c r="AL214" s="10">
        <f t="shared" si="104"/>
        <v>146.63333333333333</v>
      </c>
      <c r="AM214" s="2" t="s">
        <v>114</v>
      </c>
      <c r="AN214" s="2">
        <f t="shared" si="105"/>
        <v>146.9</v>
      </c>
      <c r="AO214" s="2">
        <f t="shared" si="106"/>
        <v>146.9</v>
      </c>
      <c r="AP214" s="2">
        <v>146.9</v>
      </c>
      <c r="AQ214" s="2">
        <v>145.1</v>
      </c>
      <c r="AR214" s="10">
        <f t="shared" si="107"/>
        <v>142.43333333333331</v>
      </c>
      <c r="AS214" s="2">
        <v>142.19999999999999</v>
      </c>
      <c r="AT214" s="10">
        <f t="shared" si="108"/>
        <v>143</v>
      </c>
      <c r="AU214" s="2">
        <v>142.1</v>
      </c>
      <c r="AV214" s="10">
        <f t="shared" si="109"/>
        <v>144.03333333333333</v>
      </c>
      <c r="AW214" s="2">
        <v>125.5</v>
      </c>
      <c r="AX214" s="10">
        <f t="shared" si="110"/>
        <v>124.13333333333333</v>
      </c>
      <c r="AY214" s="2">
        <v>136.5</v>
      </c>
      <c r="AZ214" s="10">
        <f t="shared" si="111"/>
        <v>136.66666666666666</v>
      </c>
      <c r="BA214" s="2">
        <v>147.80000000000001</v>
      </c>
      <c r="BB214" s="10">
        <f t="shared" si="112"/>
        <v>149.36666666666665</v>
      </c>
      <c r="BC214" s="2">
        <v>132</v>
      </c>
      <c r="BD214" s="10">
        <f t="shared" si="113"/>
        <v>132.33333333333334</v>
      </c>
      <c r="BE214" s="2">
        <v>136.30000000000001</v>
      </c>
      <c r="BF214" s="10">
        <f t="shared" si="114"/>
        <v>136.66666666666666</v>
      </c>
      <c r="BG214" s="2">
        <v>140.80000000000001</v>
      </c>
      <c r="BH214" s="11">
        <f t="shared" si="115"/>
        <v>140.16666666666666</v>
      </c>
    </row>
    <row r="215" spans="1:60" x14ac:dyDescent="0.3">
      <c r="A215" s="2" t="s">
        <v>30</v>
      </c>
      <c r="B215" s="2">
        <v>2018</v>
      </c>
      <c r="C215" s="2" t="s">
        <v>55</v>
      </c>
      <c r="D215" s="2" t="str">
        <f t="shared" si="87"/>
        <v>2018-December</v>
      </c>
      <c r="E215" s="2">
        <v>137.1</v>
      </c>
      <c r="F215" s="10">
        <f t="shared" si="88"/>
        <v>136.83333333333334</v>
      </c>
      <c r="G215" s="2">
        <v>151.9</v>
      </c>
      <c r="H215" s="10">
        <f t="shared" si="89"/>
        <v>152.46666666666667</v>
      </c>
      <c r="I215" s="2">
        <v>137.4</v>
      </c>
      <c r="J215" s="10">
        <f t="shared" si="90"/>
        <v>138.23333333333335</v>
      </c>
      <c r="K215" s="2">
        <v>142.4</v>
      </c>
      <c r="L215" s="10">
        <f t="shared" si="91"/>
        <v>142.43333333333334</v>
      </c>
      <c r="M215" s="2">
        <v>124.2</v>
      </c>
      <c r="N215" s="10">
        <f t="shared" si="92"/>
        <v>124.06666666666668</v>
      </c>
      <c r="O215" s="2">
        <v>140.19999999999999</v>
      </c>
      <c r="P215" s="10">
        <f t="shared" si="93"/>
        <v>137.16666666666666</v>
      </c>
      <c r="Q215" s="2">
        <v>136.6</v>
      </c>
      <c r="R215" s="10">
        <f t="shared" si="94"/>
        <v>132.33333333333331</v>
      </c>
      <c r="S215" s="2">
        <v>120.9</v>
      </c>
      <c r="T215" s="10">
        <f t="shared" si="95"/>
        <v>121.23333333333333</v>
      </c>
      <c r="U215" s="2">
        <v>109.9</v>
      </c>
      <c r="V215" s="10">
        <f t="shared" si="96"/>
        <v>108.86666666666667</v>
      </c>
      <c r="W215" s="2">
        <v>140.19999999999999</v>
      </c>
      <c r="X215" s="10">
        <f t="shared" si="97"/>
        <v>139.43333333333334</v>
      </c>
      <c r="Y215" s="2">
        <v>137.80000000000001</v>
      </c>
      <c r="Z215" s="10">
        <f t="shared" si="98"/>
        <v>137.4</v>
      </c>
      <c r="AA215" s="2">
        <v>156</v>
      </c>
      <c r="AB215" s="10">
        <f t="shared" si="99"/>
        <v>156</v>
      </c>
      <c r="AC215" s="2">
        <v>138.5</v>
      </c>
      <c r="AD215" s="10">
        <f t="shared" si="100"/>
        <v>137.69999999999999</v>
      </c>
      <c r="AE215" s="2">
        <v>162.4</v>
      </c>
      <c r="AF215" s="10">
        <f t="shared" si="101"/>
        <v>162.63333333333335</v>
      </c>
      <c r="AG215" s="2">
        <v>151.6</v>
      </c>
      <c r="AH215" s="10">
        <f t="shared" si="102"/>
        <v>150.9</v>
      </c>
      <c r="AI215" s="2">
        <v>145.9</v>
      </c>
      <c r="AJ215" s="10">
        <f t="shared" si="103"/>
        <v>145.70000000000002</v>
      </c>
      <c r="AK215" s="2">
        <v>150.80000000000001</v>
      </c>
      <c r="AL215" s="10">
        <f t="shared" si="104"/>
        <v>150.20000000000002</v>
      </c>
      <c r="AM215" s="2" t="s">
        <v>32</v>
      </c>
      <c r="AN215" s="2" t="e">
        <f t="shared" si="105"/>
        <v>#VALUE!</v>
      </c>
      <c r="AO215" s="2">
        <f t="shared" si="106"/>
        <v>146.5</v>
      </c>
      <c r="AP215" s="2">
        <v>146.5</v>
      </c>
      <c r="AQ215" s="2">
        <v>149</v>
      </c>
      <c r="AR215" s="10">
        <f t="shared" si="107"/>
        <v>146.83333333333334</v>
      </c>
      <c r="AS215" s="2">
        <v>149.5</v>
      </c>
      <c r="AT215" s="10">
        <f t="shared" si="108"/>
        <v>149.9</v>
      </c>
      <c r="AU215" s="2">
        <v>149.6</v>
      </c>
      <c r="AV215" s="10">
        <f t="shared" si="109"/>
        <v>149.70000000000002</v>
      </c>
      <c r="AW215" s="2">
        <v>128.9</v>
      </c>
      <c r="AX215" s="10">
        <f t="shared" si="110"/>
        <v>128.9</v>
      </c>
      <c r="AY215" s="2">
        <v>143.30000000000001</v>
      </c>
      <c r="AZ215" s="10">
        <f t="shared" si="111"/>
        <v>143.20000000000002</v>
      </c>
      <c r="BA215" s="2">
        <v>155.1</v>
      </c>
      <c r="BB215" s="10">
        <f t="shared" si="112"/>
        <v>155.26666666666665</v>
      </c>
      <c r="BC215" s="2">
        <v>133.19999999999999</v>
      </c>
      <c r="BD215" s="10">
        <f t="shared" si="113"/>
        <v>133.86666666666667</v>
      </c>
      <c r="BE215" s="2">
        <v>141.6</v>
      </c>
      <c r="BF215" s="10">
        <f t="shared" si="114"/>
        <v>141.83333333333331</v>
      </c>
      <c r="BG215" s="2">
        <v>141.9</v>
      </c>
      <c r="BH215" s="11">
        <f t="shared" si="115"/>
        <v>141.29999999999998</v>
      </c>
    </row>
    <row r="216" spans="1:60" x14ac:dyDescent="0.3">
      <c r="A216" s="2" t="s">
        <v>33</v>
      </c>
      <c r="B216" s="2">
        <v>2018</v>
      </c>
      <c r="C216" s="2" t="s">
        <v>55</v>
      </c>
      <c r="D216" s="2" t="str">
        <f t="shared" si="87"/>
        <v>2018-December</v>
      </c>
      <c r="E216" s="2">
        <v>138.5</v>
      </c>
      <c r="F216" s="10">
        <f t="shared" si="88"/>
        <v>138.73333333333335</v>
      </c>
      <c r="G216" s="2">
        <v>147.80000000000001</v>
      </c>
      <c r="H216" s="10">
        <f t="shared" si="89"/>
        <v>149.10000000000002</v>
      </c>
      <c r="I216" s="2">
        <v>141.1</v>
      </c>
      <c r="J216" s="10">
        <f t="shared" si="90"/>
        <v>143.30000000000001</v>
      </c>
      <c r="K216" s="2">
        <v>141.6</v>
      </c>
      <c r="L216" s="10">
        <f t="shared" si="91"/>
        <v>141.66666666666666</v>
      </c>
      <c r="M216" s="2">
        <v>118.1</v>
      </c>
      <c r="N216" s="10">
        <f t="shared" si="92"/>
        <v>118.2</v>
      </c>
      <c r="O216" s="2">
        <v>138.5</v>
      </c>
      <c r="P216" s="10">
        <f t="shared" si="93"/>
        <v>136.9</v>
      </c>
      <c r="Q216" s="2">
        <v>132.4</v>
      </c>
      <c r="R216" s="10">
        <f t="shared" si="94"/>
        <v>131.5</v>
      </c>
      <c r="S216" s="2">
        <v>117.5</v>
      </c>
      <c r="T216" s="10">
        <f t="shared" si="95"/>
        <v>118.53333333333335</v>
      </c>
      <c r="U216" s="2">
        <v>111</v>
      </c>
      <c r="V216" s="10">
        <f t="shared" si="96"/>
        <v>110.60000000000001</v>
      </c>
      <c r="W216" s="2">
        <v>141.5</v>
      </c>
      <c r="X216" s="10">
        <f t="shared" si="97"/>
        <v>140.9</v>
      </c>
      <c r="Y216" s="2">
        <v>128.1</v>
      </c>
      <c r="Z216" s="10">
        <f t="shared" si="98"/>
        <v>128.16666666666666</v>
      </c>
      <c r="AA216" s="2">
        <v>152.9</v>
      </c>
      <c r="AB216" s="10">
        <f t="shared" si="99"/>
        <v>153.20000000000002</v>
      </c>
      <c r="AC216" s="2">
        <v>137.6</v>
      </c>
      <c r="AD216" s="10">
        <f t="shared" si="100"/>
        <v>137.63333333333333</v>
      </c>
      <c r="AE216" s="2">
        <v>164.6</v>
      </c>
      <c r="AF216" s="10">
        <f t="shared" si="101"/>
        <v>164.73333333333332</v>
      </c>
      <c r="AG216" s="2">
        <v>142.69999999999999</v>
      </c>
      <c r="AH216" s="10">
        <f t="shared" si="102"/>
        <v>143</v>
      </c>
      <c r="AI216" s="2">
        <v>130.30000000000001</v>
      </c>
      <c r="AJ216" s="10">
        <f t="shared" si="103"/>
        <v>130.50000000000003</v>
      </c>
      <c r="AK216" s="2">
        <v>140.80000000000001</v>
      </c>
      <c r="AL216" s="10">
        <f t="shared" si="104"/>
        <v>141.1</v>
      </c>
      <c r="AM216" s="2" t="s">
        <v>115</v>
      </c>
      <c r="AN216" s="2">
        <f t="shared" si="105"/>
        <v>146.5</v>
      </c>
      <c r="AO216" s="2">
        <f t="shared" si="106"/>
        <v>146.5</v>
      </c>
      <c r="AP216" s="2">
        <v>146.5</v>
      </c>
      <c r="AQ216" s="2">
        <v>132.4</v>
      </c>
      <c r="AR216" s="10">
        <f t="shared" si="107"/>
        <v>129.36666666666667</v>
      </c>
      <c r="AS216" s="2">
        <v>136.19999999999999</v>
      </c>
      <c r="AT216" s="10">
        <f t="shared" si="108"/>
        <v>136.36666666666667</v>
      </c>
      <c r="AU216" s="2">
        <v>137.30000000000001</v>
      </c>
      <c r="AV216" s="10">
        <f t="shared" si="109"/>
        <v>137.86666666666667</v>
      </c>
      <c r="AW216" s="2">
        <v>118.8</v>
      </c>
      <c r="AX216" s="10">
        <f t="shared" si="110"/>
        <v>118.86666666666666</v>
      </c>
      <c r="AY216" s="2">
        <v>131.69999999999999</v>
      </c>
      <c r="AZ216" s="10">
        <f t="shared" si="111"/>
        <v>131.93333333333334</v>
      </c>
      <c r="BA216" s="2">
        <v>146.5</v>
      </c>
      <c r="BB216" s="10">
        <f t="shared" si="112"/>
        <v>146.56666666666669</v>
      </c>
      <c r="BC216" s="2">
        <v>130.80000000000001</v>
      </c>
      <c r="BD216" s="10">
        <f t="shared" si="113"/>
        <v>131.83333333333334</v>
      </c>
      <c r="BE216" s="2">
        <v>131.69999999999999</v>
      </c>
      <c r="BF216" s="10">
        <f t="shared" si="114"/>
        <v>131.96666666666667</v>
      </c>
      <c r="BG216" s="2">
        <v>138</v>
      </c>
      <c r="BH216" s="11">
        <f t="shared" si="115"/>
        <v>138.20000000000002</v>
      </c>
    </row>
    <row r="217" spans="1:60" x14ac:dyDescent="0.3">
      <c r="A217" s="2" t="s">
        <v>35</v>
      </c>
      <c r="B217" s="2">
        <v>2018</v>
      </c>
      <c r="C217" s="2" t="s">
        <v>55</v>
      </c>
      <c r="D217" s="2" t="str">
        <f t="shared" si="87"/>
        <v>2018-December</v>
      </c>
      <c r="E217" s="2">
        <v>137.5</v>
      </c>
      <c r="F217" s="10">
        <f t="shared" si="88"/>
        <v>137.4</v>
      </c>
      <c r="G217" s="2">
        <v>150.5</v>
      </c>
      <c r="H217" s="10">
        <f t="shared" si="89"/>
        <v>151.29999999999998</v>
      </c>
      <c r="I217" s="2">
        <v>138.80000000000001</v>
      </c>
      <c r="J217" s="10">
        <f t="shared" si="90"/>
        <v>140.16666666666666</v>
      </c>
      <c r="K217" s="2">
        <v>142.1</v>
      </c>
      <c r="L217" s="10">
        <f t="shared" si="91"/>
        <v>142.13333333333333</v>
      </c>
      <c r="M217" s="2">
        <v>122</v>
      </c>
      <c r="N217" s="10">
        <f t="shared" si="92"/>
        <v>121.93333333333334</v>
      </c>
      <c r="O217" s="2">
        <v>139.4</v>
      </c>
      <c r="P217" s="10">
        <f t="shared" si="93"/>
        <v>137.06666666666669</v>
      </c>
      <c r="Q217" s="2">
        <v>135.19999999999999</v>
      </c>
      <c r="R217" s="10">
        <f t="shared" si="94"/>
        <v>132.06666666666666</v>
      </c>
      <c r="S217" s="2">
        <v>119.8</v>
      </c>
      <c r="T217" s="10">
        <f t="shared" si="95"/>
        <v>120.36666666666667</v>
      </c>
      <c r="U217" s="2">
        <v>110.3</v>
      </c>
      <c r="V217" s="10">
        <f t="shared" si="96"/>
        <v>109.46666666666665</v>
      </c>
      <c r="W217" s="2">
        <v>140.6</v>
      </c>
      <c r="X217" s="10">
        <f t="shared" si="97"/>
        <v>139.9</v>
      </c>
      <c r="Y217" s="2">
        <v>133.80000000000001</v>
      </c>
      <c r="Z217" s="10">
        <f t="shared" si="98"/>
        <v>133.56666666666669</v>
      </c>
      <c r="AA217" s="2">
        <v>154.6</v>
      </c>
      <c r="AB217" s="10">
        <f t="shared" si="99"/>
        <v>154.70000000000002</v>
      </c>
      <c r="AC217" s="2">
        <v>138.19999999999999</v>
      </c>
      <c r="AD217" s="10">
        <f t="shared" si="100"/>
        <v>137.70000000000002</v>
      </c>
      <c r="AE217" s="2">
        <v>163</v>
      </c>
      <c r="AF217" s="10">
        <f t="shared" si="101"/>
        <v>163.20000000000002</v>
      </c>
      <c r="AG217" s="2">
        <v>148.1</v>
      </c>
      <c r="AH217" s="10">
        <f t="shared" si="102"/>
        <v>147.79999999999998</v>
      </c>
      <c r="AI217" s="2">
        <v>139.4</v>
      </c>
      <c r="AJ217" s="10">
        <f t="shared" si="103"/>
        <v>139.36666666666665</v>
      </c>
      <c r="AK217" s="2">
        <v>146.80000000000001</v>
      </c>
      <c r="AL217" s="10">
        <f t="shared" si="104"/>
        <v>146.56666666666669</v>
      </c>
      <c r="AM217" s="2" t="s">
        <v>115</v>
      </c>
      <c r="AN217" s="2">
        <f t="shared" si="105"/>
        <v>146.5</v>
      </c>
      <c r="AO217" s="2">
        <f t="shared" si="106"/>
        <v>146.5</v>
      </c>
      <c r="AP217" s="2">
        <v>146.5</v>
      </c>
      <c r="AQ217" s="2">
        <v>142.69999999999999</v>
      </c>
      <c r="AR217" s="10">
        <f t="shared" si="107"/>
        <v>140.20000000000002</v>
      </c>
      <c r="AS217" s="2">
        <v>143.19999999999999</v>
      </c>
      <c r="AT217" s="10">
        <f t="shared" si="108"/>
        <v>143.49999999999997</v>
      </c>
      <c r="AU217" s="2">
        <v>144.9</v>
      </c>
      <c r="AV217" s="10">
        <f t="shared" si="109"/>
        <v>145.20000000000002</v>
      </c>
      <c r="AW217" s="2">
        <v>123.6</v>
      </c>
      <c r="AX217" s="10">
        <f t="shared" si="110"/>
        <v>123.59999999999998</v>
      </c>
      <c r="AY217" s="2">
        <v>136.80000000000001</v>
      </c>
      <c r="AZ217" s="10">
        <f t="shared" si="111"/>
        <v>136.86666666666667</v>
      </c>
      <c r="BA217" s="2">
        <v>150.1</v>
      </c>
      <c r="BB217" s="10">
        <f t="shared" si="112"/>
        <v>150.19999999999999</v>
      </c>
      <c r="BC217" s="2">
        <v>132.19999999999999</v>
      </c>
      <c r="BD217" s="10">
        <f t="shared" si="113"/>
        <v>133.03333333333333</v>
      </c>
      <c r="BE217" s="2">
        <v>136.80000000000001</v>
      </c>
      <c r="BF217" s="10">
        <f t="shared" si="114"/>
        <v>137.03333333333333</v>
      </c>
      <c r="BG217" s="2">
        <v>140.1</v>
      </c>
      <c r="BH217" s="11">
        <f t="shared" si="115"/>
        <v>139.86666666666667</v>
      </c>
    </row>
    <row r="218" spans="1:60" x14ac:dyDescent="0.3">
      <c r="A218" s="2" t="s">
        <v>30</v>
      </c>
      <c r="B218" s="2">
        <v>2019</v>
      </c>
      <c r="C218" s="2" t="s">
        <v>31</v>
      </c>
      <c r="D218" s="2" t="str">
        <f t="shared" si="87"/>
        <v>2019-January</v>
      </c>
      <c r="E218" s="2">
        <v>136.6</v>
      </c>
      <c r="F218" s="10">
        <f t="shared" si="88"/>
        <v>136.76666666666665</v>
      </c>
      <c r="G218" s="2">
        <v>152.5</v>
      </c>
      <c r="H218" s="10">
        <f t="shared" si="89"/>
        <v>153.20000000000002</v>
      </c>
      <c r="I218" s="2">
        <v>138.19999999999999</v>
      </c>
      <c r="J218" s="10">
        <f t="shared" si="90"/>
        <v>138.66666666666666</v>
      </c>
      <c r="K218" s="2">
        <v>142.4</v>
      </c>
      <c r="L218" s="10">
        <f t="shared" si="91"/>
        <v>142.46666666666667</v>
      </c>
      <c r="M218" s="2">
        <v>123.9</v>
      </c>
      <c r="N218" s="10">
        <f t="shared" si="92"/>
        <v>124.03333333333335</v>
      </c>
      <c r="O218" s="2">
        <v>135.5</v>
      </c>
      <c r="P218" s="10">
        <f t="shared" si="93"/>
        <v>135.79999999999998</v>
      </c>
      <c r="Q218" s="2">
        <v>131.69999999999999</v>
      </c>
      <c r="R218" s="10">
        <f t="shared" si="94"/>
        <v>129.53333333333333</v>
      </c>
      <c r="S218" s="2">
        <v>121.3</v>
      </c>
      <c r="T218" s="10">
        <f t="shared" si="95"/>
        <v>121.7</v>
      </c>
      <c r="U218" s="2">
        <v>108.4</v>
      </c>
      <c r="V218" s="10">
        <f t="shared" si="96"/>
        <v>108.33333333333333</v>
      </c>
      <c r="W218" s="2">
        <v>138.9</v>
      </c>
      <c r="X218" s="10">
        <f t="shared" si="97"/>
        <v>139</v>
      </c>
      <c r="Y218" s="2">
        <v>137</v>
      </c>
      <c r="Z218" s="10">
        <f t="shared" si="98"/>
        <v>137.26666666666665</v>
      </c>
      <c r="AA218" s="2">
        <v>155.80000000000001</v>
      </c>
      <c r="AB218" s="10">
        <f t="shared" si="99"/>
        <v>156.13333333333333</v>
      </c>
      <c r="AC218" s="2">
        <v>137.4</v>
      </c>
      <c r="AD218" s="10">
        <f t="shared" si="100"/>
        <v>137.30000000000001</v>
      </c>
      <c r="AE218" s="2">
        <v>162.69999999999999</v>
      </c>
      <c r="AF218" s="10">
        <f t="shared" si="101"/>
        <v>162.79999999999998</v>
      </c>
      <c r="AG218" s="2">
        <v>150.6</v>
      </c>
      <c r="AH218" s="10">
        <f t="shared" si="102"/>
        <v>150.63333333333335</v>
      </c>
      <c r="AI218" s="2">
        <v>145.1</v>
      </c>
      <c r="AJ218" s="10">
        <f t="shared" si="103"/>
        <v>145.76666666666665</v>
      </c>
      <c r="AK218" s="2">
        <v>149.9</v>
      </c>
      <c r="AL218" s="10">
        <f t="shared" si="104"/>
        <v>149.96666666666667</v>
      </c>
      <c r="AM218" s="2" t="s">
        <v>32</v>
      </c>
      <c r="AN218" s="2" t="e">
        <f t="shared" si="105"/>
        <v>#VALUE!</v>
      </c>
      <c r="AO218" s="2">
        <f t="shared" si="106"/>
        <v>147.69999999999999</v>
      </c>
      <c r="AP218" s="2">
        <v>147.69999999999999</v>
      </c>
      <c r="AQ218" s="2">
        <v>146.19999999999999</v>
      </c>
      <c r="AR218" s="10">
        <f t="shared" si="107"/>
        <v>145.96666666666667</v>
      </c>
      <c r="AS218" s="2">
        <v>150.1</v>
      </c>
      <c r="AT218" s="10">
        <f t="shared" si="108"/>
        <v>150.06666666666666</v>
      </c>
      <c r="AU218" s="2">
        <v>149.6</v>
      </c>
      <c r="AV218" s="10">
        <f t="shared" si="109"/>
        <v>149.96666666666667</v>
      </c>
      <c r="AW218" s="2">
        <v>128.6</v>
      </c>
      <c r="AX218" s="10">
        <f t="shared" si="110"/>
        <v>129.23333333333332</v>
      </c>
      <c r="AY218" s="2">
        <v>142.9</v>
      </c>
      <c r="AZ218" s="10">
        <f t="shared" si="111"/>
        <v>143.36666666666667</v>
      </c>
      <c r="BA218" s="2">
        <v>155.19999999999999</v>
      </c>
      <c r="BB218" s="10">
        <f t="shared" si="112"/>
        <v>155.4</v>
      </c>
      <c r="BC218" s="2">
        <v>133.5</v>
      </c>
      <c r="BD218" s="10">
        <f t="shared" si="113"/>
        <v>134.13333333333333</v>
      </c>
      <c r="BE218" s="2">
        <v>141.69999999999999</v>
      </c>
      <c r="BF218" s="10">
        <f t="shared" si="114"/>
        <v>142.1</v>
      </c>
      <c r="BG218" s="2">
        <v>141</v>
      </c>
      <c r="BH218" s="11">
        <f t="shared" si="115"/>
        <v>141.06666666666666</v>
      </c>
    </row>
    <row r="219" spans="1:60" x14ac:dyDescent="0.3">
      <c r="A219" s="2" t="s">
        <v>33</v>
      </c>
      <c r="B219" s="2">
        <v>2019</v>
      </c>
      <c r="C219" s="2" t="s">
        <v>31</v>
      </c>
      <c r="D219" s="2" t="str">
        <f t="shared" si="87"/>
        <v>2019-January</v>
      </c>
      <c r="E219" s="2">
        <v>138.30000000000001</v>
      </c>
      <c r="F219" s="10">
        <f t="shared" si="88"/>
        <v>139.13333333333335</v>
      </c>
      <c r="G219" s="2">
        <v>149.4</v>
      </c>
      <c r="H219" s="10">
        <f t="shared" si="89"/>
        <v>150.20000000000002</v>
      </c>
      <c r="I219" s="2">
        <v>143.5</v>
      </c>
      <c r="J219" s="10">
        <f t="shared" si="90"/>
        <v>143.9</v>
      </c>
      <c r="K219" s="2">
        <v>141.69999999999999</v>
      </c>
      <c r="L219" s="10">
        <f t="shared" si="91"/>
        <v>141.76666666666665</v>
      </c>
      <c r="M219" s="2">
        <v>118.1</v>
      </c>
      <c r="N219" s="10">
        <f t="shared" si="92"/>
        <v>118.3</v>
      </c>
      <c r="O219" s="2">
        <v>135.19999999999999</v>
      </c>
      <c r="P219" s="10">
        <f t="shared" si="93"/>
        <v>137.20000000000002</v>
      </c>
      <c r="Q219" s="2">
        <v>130.5</v>
      </c>
      <c r="R219" s="10">
        <f t="shared" si="94"/>
        <v>134.43333333333334</v>
      </c>
      <c r="S219" s="2">
        <v>118.2</v>
      </c>
      <c r="T219" s="10">
        <f t="shared" si="95"/>
        <v>119.60000000000001</v>
      </c>
      <c r="U219" s="2">
        <v>110.4</v>
      </c>
      <c r="V219" s="10">
        <f t="shared" si="96"/>
        <v>110.40000000000002</v>
      </c>
      <c r="W219" s="2">
        <v>140.4</v>
      </c>
      <c r="X219" s="10">
        <f t="shared" si="97"/>
        <v>140.63333333333335</v>
      </c>
      <c r="Y219" s="2">
        <v>128.1</v>
      </c>
      <c r="Z219" s="10">
        <f t="shared" si="98"/>
        <v>128.29999999999998</v>
      </c>
      <c r="AA219" s="2">
        <v>153.19999999999999</v>
      </c>
      <c r="AB219" s="10">
        <f t="shared" si="99"/>
        <v>153.53333333333333</v>
      </c>
      <c r="AC219" s="2">
        <v>137.30000000000001</v>
      </c>
      <c r="AD219" s="10">
        <f t="shared" si="100"/>
        <v>138.29999999999998</v>
      </c>
      <c r="AE219" s="2">
        <v>164.7</v>
      </c>
      <c r="AF219" s="10">
        <f t="shared" si="101"/>
        <v>164.96666666666667</v>
      </c>
      <c r="AG219" s="2">
        <v>143</v>
      </c>
      <c r="AH219" s="10">
        <f t="shared" si="102"/>
        <v>143.26666666666668</v>
      </c>
      <c r="AI219" s="2">
        <v>130.4</v>
      </c>
      <c r="AJ219" s="10">
        <f t="shared" si="103"/>
        <v>130.80000000000001</v>
      </c>
      <c r="AK219" s="2">
        <v>141.1</v>
      </c>
      <c r="AL219" s="10">
        <f t="shared" si="104"/>
        <v>141.36666666666667</v>
      </c>
      <c r="AM219" s="2" t="s">
        <v>116</v>
      </c>
      <c r="AN219" s="2">
        <f t="shared" si="105"/>
        <v>147.69999999999999</v>
      </c>
      <c r="AO219" s="2">
        <f t="shared" si="106"/>
        <v>147.69999999999999</v>
      </c>
      <c r="AP219" s="2">
        <v>147.69999999999999</v>
      </c>
      <c r="AQ219" s="2">
        <v>128.6</v>
      </c>
      <c r="AR219" s="10">
        <f t="shared" si="107"/>
        <v>128.16666666666666</v>
      </c>
      <c r="AS219" s="2">
        <v>136.30000000000001</v>
      </c>
      <c r="AT219" s="10">
        <f t="shared" si="108"/>
        <v>136.56666666666666</v>
      </c>
      <c r="AU219" s="2">
        <v>137.80000000000001</v>
      </c>
      <c r="AV219" s="10">
        <f t="shared" si="109"/>
        <v>138.5</v>
      </c>
      <c r="AW219" s="2">
        <v>118.6</v>
      </c>
      <c r="AX219" s="10">
        <f t="shared" si="110"/>
        <v>119.23333333333335</v>
      </c>
      <c r="AY219" s="2">
        <v>131.9</v>
      </c>
      <c r="AZ219" s="10">
        <f t="shared" si="111"/>
        <v>132.36666666666667</v>
      </c>
      <c r="BA219" s="2">
        <v>146.6</v>
      </c>
      <c r="BB219" s="10">
        <f t="shared" si="112"/>
        <v>146.63333333333333</v>
      </c>
      <c r="BC219" s="2">
        <v>131.69999999999999</v>
      </c>
      <c r="BD219" s="10">
        <f t="shared" si="113"/>
        <v>132.4</v>
      </c>
      <c r="BE219" s="2">
        <v>131.80000000000001</v>
      </c>
      <c r="BF219" s="10">
        <f t="shared" si="114"/>
        <v>132.33333333333334</v>
      </c>
      <c r="BG219" s="2">
        <v>138</v>
      </c>
      <c r="BH219" s="11">
        <f t="shared" si="115"/>
        <v>138.70000000000002</v>
      </c>
    </row>
    <row r="220" spans="1:60" x14ac:dyDescent="0.3">
      <c r="A220" s="2" t="s">
        <v>35</v>
      </c>
      <c r="B220" s="2">
        <v>2019</v>
      </c>
      <c r="C220" s="2" t="s">
        <v>31</v>
      </c>
      <c r="D220" s="2" t="str">
        <f t="shared" si="87"/>
        <v>2019-January</v>
      </c>
      <c r="E220" s="2">
        <v>137.1</v>
      </c>
      <c r="F220" s="10">
        <f t="shared" si="88"/>
        <v>137.5</v>
      </c>
      <c r="G220" s="2">
        <v>151.4</v>
      </c>
      <c r="H220" s="10">
        <f t="shared" si="89"/>
        <v>152.13333333333333</v>
      </c>
      <c r="I220" s="2">
        <v>140.19999999999999</v>
      </c>
      <c r="J220" s="10">
        <f t="shared" si="90"/>
        <v>140.66666666666666</v>
      </c>
      <c r="K220" s="2">
        <v>142.1</v>
      </c>
      <c r="L220" s="10">
        <f t="shared" si="91"/>
        <v>142.19999999999999</v>
      </c>
      <c r="M220" s="2">
        <v>121.8</v>
      </c>
      <c r="N220" s="10">
        <f t="shared" si="92"/>
        <v>121.93333333333334</v>
      </c>
      <c r="O220" s="2">
        <v>135.4</v>
      </c>
      <c r="P220" s="10">
        <f t="shared" si="93"/>
        <v>136.46666666666667</v>
      </c>
      <c r="Q220" s="2">
        <v>131.30000000000001</v>
      </c>
      <c r="R220" s="10">
        <f t="shared" si="94"/>
        <v>131.20000000000002</v>
      </c>
      <c r="S220" s="2">
        <v>120.3</v>
      </c>
      <c r="T220" s="10">
        <f t="shared" si="95"/>
        <v>121.03333333333335</v>
      </c>
      <c r="U220" s="2">
        <v>109.1</v>
      </c>
      <c r="V220" s="10">
        <f t="shared" si="96"/>
        <v>109.03333333333335</v>
      </c>
      <c r="W220" s="2">
        <v>139.4</v>
      </c>
      <c r="X220" s="10">
        <f t="shared" si="97"/>
        <v>139.53333333333333</v>
      </c>
      <c r="Y220" s="2">
        <v>133.30000000000001</v>
      </c>
      <c r="Z220" s="10">
        <f t="shared" si="98"/>
        <v>133.53333333333333</v>
      </c>
      <c r="AA220" s="2">
        <v>154.6</v>
      </c>
      <c r="AB220" s="10">
        <f t="shared" si="99"/>
        <v>154.9</v>
      </c>
      <c r="AC220" s="2">
        <v>137.4</v>
      </c>
      <c r="AD220" s="10">
        <f t="shared" si="100"/>
        <v>137.66666666666666</v>
      </c>
      <c r="AE220" s="2">
        <v>163.19999999999999</v>
      </c>
      <c r="AF220" s="10">
        <f t="shared" si="101"/>
        <v>163.36666666666667</v>
      </c>
      <c r="AG220" s="2">
        <v>147.6</v>
      </c>
      <c r="AH220" s="10">
        <f t="shared" si="102"/>
        <v>147.73333333333332</v>
      </c>
      <c r="AI220" s="2">
        <v>139</v>
      </c>
      <c r="AJ220" s="10">
        <f t="shared" si="103"/>
        <v>139.53333333333333</v>
      </c>
      <c r="AK220" s="2">
        <v>146.4</v>
      </c>
      <c r="AL220" s="10">
        <f t="shared" si="104"/>
        <v>146.53333333333333</v>
      </c>
      <c r="AM220" s="2" t="s">
        <v>116</v>
      </c>
      <c r="AN220" s="2">
        <f t="shared" si="105"/>
        <v>147.69999999999999</v>
      </c>
      <c r="AO220" s="2">
        <f t="shared" si="106"/>
        <v>147.69999999999999</v>
      </c>
      <c r="AP220" s="2">
        <v>147.69999999999999</v>
      </c>
      <c r="AQ220" s="2">
        <v>139.5</v>
      </c>
      <c r="AR220" s="10">
        <f t="shared" si="107"/>
        <v>139.19999999999999</v>
      </c>
      <c r="AS220" s="2">
        <v>143.6</v>
      </c>
      <c r="AT220" s="10">
        <f t="shared" si="108"/>
        <v>143.69999999999999</v>
      </c>
      <c r="AU220" s="2">
        <v>145.1</v>
      </c>
      <c r="AV220" s="10">
        <f t="shared" si="109"/>
        <v>145.63333333333333</v>
      </c>
      <c r="AW220" s="2">
        <v>123.3</v>
      </c>
      <c r="AX220" s="10">
        <f t="shared" si="110"/>
        <v>123.93333333333332</v>
      </c>
      <c r="AY220" s="2">
        <v>136.69999999999999</v>
      </c>
      <c r="AZ220" s="10">
        <f t="shared" si="111"/>
        <v>137.16666666666666</v>
      </c>
      <c r="BA220" s="2">
        <v>150.19999999999999</v>
      </c>
      <c r="BB220" s="10">
        <f t="shared" si="112"/>
        <v>150.26666666666668</v>
      </c>
      <c r="BC220" s="2">
        <v>132.80000000000001</v>
      </c>
      <c r="BD220" s="10">
        <f t="shared" si="113"/>
        <v>133.43333333333331</v>
      </c>
      <c r="BE220" s="2">
        <v>136.9</v>
      </c>
      <c r="BF220" s="10">
        <f t="shared" si="114"/>
        <v>137.33333333333334</v>
      </c>
      <c r="BG220" s="2">
        <v>139.6</v>
      </c>
      <c r="BH220" s="11">
        <f t="shared" si="115"/>
        <v>139.96666666666667</v>
      </c>
    </row>
    <row r="221" spans="1:60" x14ac:dyDescent="0.3">
      <c r="A221" s="2" t="s">
        <v>30</v>
      </c>
      <c r="B221" s="2">
        <v>2019</v>
      </c>
      <c r="C221" s="2" t="s">
        <v>36</v>
      </c>
      <c r="D221" s="2" t="str">
        <f t="shared" si="87"/>
        <v>2019-February</v>
      </c>
      <c r="E221" s="2">
        <v>136.80000000000001</v>
      </c>
      <c r="F221" s="10">
        <f t="shared" si="88"/>
        <v>137.03333333333333</v>
      </c>
      <c r="G221" s="2">
        <v>153</v>
      </c>
      <c r="H221" s="10">
        <f t="shared" si="89"/>
        <v>155.53333333333333</v>
      </c>
      <c r="I221" s="2">
        <v>139.1</v>
      </c>
      <c r="J221" s="10">
        <f t="shared" si="90"/>
        <v>137.43333333333331</v>
      </c>
      <c r="K221" s="2">
        <v>142.5</v>
      </c>
      <c r="L221" s="10">
        <f t="shared" si="91"/>
        <v>142.53333333333333</v>
      </c>
      <c r="M221" s="2">
        <v>124.1</v>
      </c>
      <c r="N221" s="10">
        <f t="shared" si="92"/>
        <v>124.06666666666666</v>
      </c>
      <c r="O221" s="2">
        <v>135.80000000000001</v>
      </c>
      <c r="P221" s="10">
        <f t="shared" si="93"/>
        <v>138.53333333333333</v>
      </c>
      <c r="Q221" s="2">
        <v>128.69999999999999</v>
      </c>
      <c r="R221" s="10">
        <f t="shared" si="94"/>
        <v>130.1</v>
      </c>
      <c r="S221" s="2">
        <v>121.5</v>
      </c>
      <c r="T221" s="10">
        <f t="shared" si="95"/>
        <v>122.96666666666665</v>
      </c>
      <c r="U221" s="2">
        <v>108.3</v>
      </c>
      <c r="V221" s="10">
        <f t="shared" si="96"/>
        <v>108.63333333333333</v>
      </c>
      <c r="W221" s="2">
        <v>139.19999999999999</v>
      </c>
      <c r="X221" s="10">
        <f t="shared" si="97"/>
        <v>139.13333333333335</v>
      </c>
      <c r="Y221" s="2">
        <v>137.4</v>
      </c>
      <c r="Z221" s="10">
        <f t="shared" si="98"/>
        <v>137.5</v>
      </c>
      <c r="AA221" s="2">
        <v>156.19999999999999</v>
      </c>
      <c r="AB221" s="10">
        <f t="shared" si="99"/>
        <v>156.33333333333334</v>
      </c>
      <c r="AC221" s="2">
        <v>137.19999999999999</v>
      </c>
      <c r="AD221" s="10">
        <f t="shared" si="100"/>
        <v>137.9</v>
      </c>
      <c r="AE221" s="2">
        <v>162.80000000000001</v>
      </c>
      <c r="AF221" s="10">
        <f t="shared" si="101"/>
        <v>163.00000000000003</v>
      </c>
      <c r="AG221" s="2">
        <v>150.5</v>
      </c>
      <c r="AH221" s="10">
        <f t="shared" si="102"/>
        <v>150.86666666666667</v>
      </c>
      <c r="AI221" s="2">
        <v>146.1</v>
      </c>
      <c r="AJ221" s="10">
        <f t="shared" si="103"/>
        <v>146.26666666666665</v>
      </c>
      <c r="AK221" s="2">
        <v>149.9</v>
      </c>
      <c r="AL221" s="10">
        <f t="shared" si="104"/>
        <v>150.23333333333332</v>
      </c>
      <c r="AM221" s="2" t="s">
        <v>32</v>
      </c>
      <c r="AN221" s="2" t="e">
        <f t="shared" si="105"/>
        <v>#VALUE!</v>
      </c>
      <c r="AO221" s="2">
        <f t="shared" si="106"/>
        <v>148.5</v>
      </c>
      <c r="AP221" s="2">
        <v>148.5</v>
      </c>
      <c r="AQ221" s="2">
        <v>145.30000000000001</v>
      </c>
      <c r="AR221" s="10">
        <f t="shared" si="107"/>
        <v>146.20000000000002</v>
      </c>
      <c r="AS221" s="2">
        <v>150.1</v>
      </c>
      <c r="AT221" s="10">
        <f t="shared" si="108"/>
        <v>149.86666666666667</v>
      </c>
      <c r="AU221" s="2">
        <v>149.9</v>
      </c>
      <c r="AV221" s="10">
        <f t="shared" si="109"/>
        <v>150.53333333333333</v>
      </c>
      <c r="AW221" s="2">
        <v>129.19999999999999</v>
      </c>
      <c r="AX221" s="10">
        <f t="shared" si="110"/>
        <v>129.76666666666668</v>
      </c>
      <c r="AY221" s="2">
        <v>143.4</v>
      </c>
      <c r="AZ221" s="10">
        <f t="shared" si="111"/>
        <v>144.36666666666667</v>
      </c>
      <c r="BA221" s="2">
        <v>155.5</v>
      </c>
      <c r="BB221" s="10">
        <f t="shared" si="112"/>
        <v>155.9</v>
      </c>
      <c r="BC221" s="2">
        <v>134.9</v>
      </c>
      <c r="BD221" s="10">
        <f t="shared" si="113"/>
        <v>134.26666666666665</v>
      </c>
      <c r="BE221" s="2">
        <v>142.19999999999999</v>
      </c>
      <c r="BF221" s="10">
        <f t="shared" si="114"/>
        <v>142.5</v>
      </c>
      <c r="BG221" s="2">
        <v>141</v>
      </c>
      <c r="BH221" s="11">
        <f t="shared" si="115"/>
        <v>141.53333333333333</v>
      </c>
    </row>
    <row r="222" spans="1:60" x14ac:dyDescent="0.3">
      <c r="A222" s="2" t="s">
        <v>33</v>
      </c>
      <c r="B222" s="2">
        <v>2019</v>
      </c>
      <c r="C222" s="2" t="s">
        <v>36</v>
      </c>
      <c r="D222" s="2" t="str">
        <f t="shared" si="87"/>
        <v>2019-February</v>
      </c>
      <c r="E222" s="2">
        <v>139.4</v>
      </c>
      <c r="F222" s="10">
        <f t="shared" si="88"/>
        <v>139.83333333333334</v>
      </c>
      <c r="G222" s="2">
        <v>150.1</v>
      </c>
      <c r="H222" s="10">
        <f t="shared" si="89"/>
        <v>152.63333333333333</v>
      </c>
      <c r="I222" s="2">
        <v>145.30000000000001</v>
      </c>
      <c r="J222" s="10">
        <f t="shared" si="90"/>
        <v>142.16666666666669</v>
      </c>
      <c r="K222" s="2">
        <v>141.69999999999999</v>
      </c>
      <c r="L222" s="10">
        <f t="shared" si="91"/>
        <v>142</v>
      </c>
      <c r="M222" s="2">
        <v>118.4</v>
      </c>
      <c r="N222" s="10">
        <f t="shared" si="92"/>
        <v>118.46666666666665</v>
      </c>
      <c r="O222" s="2">
        <v>137</v>
      </c>
      <c r="P222" s="10">
        <f t="shared" si="93"/>
        <v>142.03333333333333</v>
      </c>
      <c r="Q222" s="2">
        <v>131.6</v>
      </c>
      <c r="R222" s="10">
        <f t="shared" si="94"/>
        <v>144.79999999999998</v>
      </c>
      <c r="S222" s="2">
        <v>119.9</v>
      </c>
      <c r="T222" s="10">
        <f t="shared" si="95"/>
        <v>121.66666666666667</v>
      </c>
      <c r="U222" s="2">
        <v>110.4</v>
      </c>
      <c r="V222" s="10">
        <f t="shared" si="96"/>
        <v>110.66666666666667</v>
      </c>
      <c r="W222" s="2">
        <v>140.80000000000001</v>
      </c>
      <c r="X222" s="10">
        <f t="shared" si="97"/>
        <v>140.83333333333334</v>
      </c>
      <c r="Y222" s="2">
        <v>128.30000000000001</v>
      </c>
      <c r="Z222" s="10">
        <f t="shared" si="98"/>
        <v>128.56666666666669</v>
      </c>
      <c r="AA222" s="2">
        <v>153.5</v>
      </c>
      <c r="AB222" s="10">
        <f t="shared" si="99"/>
        <v>153.96666666666667</v>
      </c>
      <c r="AC222" s="2">
        <v>138</v>
      </c>
      <c r="AD222" s="10">
        <f t="shared" si="100"/>
        <v>140.46666666666667</v>
      </c>
      <c r="AE222" s="2">
        <v>164.9</v>
      </c>
      <c r="AF222" s="10">
        <f t="shared" si="101"/>
        <v>165.46666666666667</v>
      </c>
      <c r="AG222" s="2">
        <v>143.30000000000001</v>
      </c>
      <c r="AH222" s="10">
        <f t="shared" si="102"/>
        <v>143.6</v>
      </c>
      <c r="AI222" s="2">
        <v>130.80000000000001</v>
      </c>
      <c r="AJ222" s="10">
        <f t="shared" si="103"/>
        <v>131.23333333333332</v>
      </c>
      <c r="AK222" s="2">
        <v>141.4</v>
      </c>
      <c r="AL222" s="10">
        <f t="shared" si="104"/>
        <v>141.73333333333332</v>
      </c>
      <c r="AM222" s="2" t="s">
        <v>117</v>
      </c>
      <c r="AN222" s="2">
        <f t="shared" si="105"/>
        <v>148.5</v>
      </c>
      <c r="AO222" s="2">
        <f t="shared" si="106"/>
        <v>148.5</v>
      </c>
      <c r="AP222" s="2">
        <v>148.5</v>
      </c>
      <c r="AQ222" s="2">
        <v>127.1</v>
      </c>
      <c r="AR222" s="10">
        <f t="shared" si="107"/>
        <v>128.43333333333334</v>
      </c>
      <c r="AS222" s="2">
        <v>136.6</v>
      </c>
      <c r="AT222" s="10">
        <f t="shared" si="108"/>
        <v>136.86666666666665</v>
      </c>
      <c r="AU222" s="2">
        <v>138.5</v>
      </c>
      <c r="AV222" s="10">
        <f t="shared" si="109"/>
        <v>139.16666666666666</v>
      </c>
      <c r="AW222" s="2">
        <v>119.2</v>
      </c>
      <c r="AX222" s="10">
        <f t="shared" si="110"/>
        <v>119.73333333333335</v>
      </c>
      <c r="AY222" s="2">
        <v>132.19999999999999</v>
      </c>
      <c r="AZ222" s="10">
        <f t="shared" si="111"/>
        <v>133.06666666666666</v>
      </c>
      <c r="BA222" s="2">
        <v>146.6</v>
      </c>
      <c r="BB222" s="10">
        <f t="shared" si="112"/>
        <v>147.1</v>
      </c>
      <c r="BC222" s="2">
        <v>133</v>
      </c>
      <c r="BD222" s="10">
        <f t="shared" si="113"/>
        <v>132.70000000000002</v>
      </c>
      <c r="BE222" s="2">
        <v>132.4</v>
      </c>
      <c r="BF222" s="10">
        <f t="shared" si="114"/>
        <v>132.83333333333334</v>
      </c>
      <c r="BG222" s="2">
        <v>138.6</v>
      </c>
      <c r="BH222" s="11">
        <f t="shared" si="115"/>
        <v>139.86666666666667</v>
      </c>
    </row>
    <row r="223" spans="1:60" x14ac:dyDescent="0.3">
      <c r="A223" s="2" t="s">
        <v>35</v>
      </c>
      <c r="B223" s="2">
        <v>2019</v>
      </c>
      <c r="C223" s="2" t="s">
        <v>36</v>
      </c>
      <c r="D223" s="2" t="str">
        <f t="shared" si="87"/>
        <v>2019-February</v>
      </c>
      <c r="E223" s="2">
        <v>137.6</v>
      </c>
      <c r="F223" s="10">
        <f t="shared" si="88"/>
        <v>137.9</v>
      </c>
      <c r="G223" s="2">
        <v>152</v>
      </c>
      <c r="H223" s="10">
        <f t="shared" si="89"/>
        <v>154.5</v>
      </c>
      <c r="I223" s="2">
        <v>141.5</v>
      </c>
      <c r="J223" s="10">
        <f t="shared" si="90"/>
        <v>139.26666666666668</v>
      </c>
      <c r="K223" s="2">
        <v>142.19999999999999</v>
      </c>
      <c r="L223" s="10">
        <f t="shared" si="91"/>
        <v>142.33333333333334</v>
      </c>
      <c r="M223" s="2">
        <v>122</v>
      </c>
      <c r="N223" s="10">
        <f t="shared" si="92"/>
        <v>122</v>
      </c>
      <c r="O223" s="2">
        <v>136.4</v>
      </c>
      <c r="P223" s="10">
        <f t="shared" si="93"/>
        <v>140.16666666666666</v>
      </c>
      <c r="Q223" s="2">
        <v>129.69999999999999</v>
      </c>
      <c r="R223" s="10">
        <f t="shared" si="94"/>
        <v>135.1</v>
      </c>
      <c r="S223" s="2">
        <v>121</v>
      </c>
      <c r="T223" s="10">
        <f t="shared" si="95"/>
        <v>122.56666666666668</v>
      </c>
      <c r="U223" s="2">
        <v>109</v>
      </c>
      <c r="V223" s="10">
        <f t="shared" si="96"/>
        <v>109.3</v>
      </c>
      <c r="W223" s="2">
        <v>139.69999999999999</v>
      </c>
      <c r="X223" s="10">
        <f t="shared" si="97"/>
        <v>139.70000000000002</v>
      </c>
      <c r="Y223" s="2">
        <v>133.6</v>
      </c>
      <c r="Z223" s="10">
        <f t="shared" si="98"/>
        <v>133.76666666666665</v>
      </c>
      <c r="AA223" s="2">
        <v>154.9</v>
      </c>
      <c r="AB223" s="10">
        <f t="shared" si="99"/>
        <v>155.20000000000002</v>
      </c>
      <c r="AC223" s="2">
        <v>137.5</v>
      </c>
      <c r="AD223" s="10">
        <f t="shared" si="100"/>
        <v>138.83333333333334</v>
      </c>
      <c r="AE223" s="2">
        <v>163.4</v>
      </c>
      <c r="AF223" s="10">
        <f t="shared" si="101"/>
        <v>163.66666666666666</v>
      </c>
      <c r="AG223" s="2">
        <v>147.69999999999999</v>
      </c>
      <c r="AH223" s="10">
        <f t="shared" si="102"/>
        <v>148</v>
      </c>
      <c r="AI223" s="2">
        <v>139.69999999999999</v>
      </c>
      <c r="AJ223" s="10">
        <f t="shared" si="103"/>
        <v>140</v>
      </c>
      <c r="AK223" s="2">
        <v>146.5</v>
      </c>
      <c r="AL223" s="10">
        <f t="shared" si="104"/>
        <v>146.83333333333334</v>
      </c>
      <c r="AM223" s="2" t="s">
        <v>117</v>
      </c>
      <c r="AN223" s="2">
        <f t="shared" si="105"/>
        <v>148.5</v>
      </c>
      <c r="AO223" s="2">
        <f t="shared" si="106"/>
        <v>148.5</v>
      </c>
      <c r="AP223" s="2">
        <v>148.5</v>
      </c>
      <c r="AQ223" s="2">
        <v>138.4</v>
      </c>
      <c r="AR223" s="10">
        <f t="shared" si="107"/>
        <v>139.46666666666667</v>
      </c>
      <c r="AS223" s="2">
        <v>143.69999999999999</v>
      </c>
      <c r="AT223" s="10">
        <f t="shared" si="108"/>
        <v>143.73333333333332</v>
      </c>
      <c r="AU223" s="2">
        <v>145.6</v>
      </c>
      <c r="AV223" s="10">
        <f t="shared" si="109"/>
        <v>146.23333333333332</v>
      </c>
      <c r="AW223" s="2">
        <v>123.9</v>
      </c>
      <c r="AX223" s="10">
        <f t="shared" si="110"/>
        <v>124.46666666666665</v>
      </c>
      <c r="AY223" s="2">
        <v>137.1</v>
      </c>
      <c r="AZ223" s="10">
        <f t="shared" si="111"/>
        <v>137.99999999999997</v>
      </c>
      <c r="BA223" s="2">
        <v>150.30000000000001</v>
      </c>
      <c r="BB223" s="10">
        <f t="shared" si="112"/>
        <v>150.73333333333335</v>
      </c>
      <c r="BC223" s="2">
        <v>134.1</v>
      </c>
      <c r="BD223" s="10">
        <f t="shared" si="113"/>
        <v>133.63333333333333</v>
      </c>
      <c r="BE223" s="2">
        <v>137.4</v>
      </c>
      <c r="BF223" s="10">
        <f t="shared" si="114"/>
        <v>137.76666666666668</v>
      </c>
      <c r="BG223" s="2">
        <v>139.9</v>
      </c>
      <c r="BH223" s="11">
        <f t="shared" si="115"/>
        <v>140.76666666666668</v>
      </c>
    </row>
    <row r="224" spans="1:60" x14ac:dyDescent="0.3">
      <c r="A224" s="2" t="s">
        <v>30</v>
      </c>
      <c r="B224" s="2">
        <v>2019</v>
      </c>
      <c r="C224" s="2" t="s">
        <v>38</v>
      </c>
      <c r="D224" s="2" t="str">
        <f t="shared" si="87"/>
        <v>2019-March</v>
      </c>
      <c r="E224" s="2">
        <v>136.9</v>
      </c>
      <c r="F224" s="10">
        <f t="shared" si="88"/>
        <v>137.36666666666667</v>
      </c>
      <c r="G224" s="2">
        <v>154.1</v>
      </c>
      <c r="H224" s="10">
        <f t="shared" si="89"/>
        <v>159.03333333333333</v>
      </c>
      <c r="I224" s="2">
        <v>138.69999999999999</v>
      </c>
      <c r="J224" s="10">
        <f t="shared" si="90"/>
        <v>136.46666666666667</v>
      </c>
      <c r="K224" s="2">
        <v>142.5</v>
      </c>
      <c r="L224" s="10">
        <f t="shared" si="91"/>
        <v>142.76666666666668</v>
      </c>
      <c r="M224" s="2">
        <v>124.1</v>
      </c>
      <c r="N224" s="10">
        <f t="shared" si="92"/>
        <v>124.13333333333333</v>
      </c>
      <c r="O224" s="2">
        <v>136.1</v>
      </c>
      <c r="P224" s="10">
        <f t="shared" si="93"/>
        <v>141.03333333333333</v>
      </c>
      <c r="Q224" s="2">
        <v>128.19999999999999</v>
      </c>
      <c r="R224" s="10">
        <f t="shared" si="94"/>
        <v>134.06666666666669</v>
      </c>
      <c r="S224" s="2">
        <v>122.3</v>
      </c>
      <c r="T224" s="10">
        <f t="shared" si="95"/>
        <v>125.36666666666666</v>
      </c>
      <c r="U224" s="2">
        <v>108.3</v>
      </c>
      <c r="V224" s="10">
        <f t="shared" si="96"/>
        <v>109.39999999999999</v>
      </c>
      <c r="W224" s="2">
        <v>138.9</v>
      </c>
      <c r="X224" s="10">
        <f t="shared" si="97"/>
        <v>139.53333333333333</v>
      </c>
      <c r="Y224" s="2">
        <v>137.4</v>
      </c>
      <c r="Z224" s="10">
        <f t="shared" si="98"/>
        <v>137.70000000000002</v>
      </c>
      <c r="AA224" s="2">
        <v>156.4</v>
      </c>
      <c r="AB224" s="10">
        <f t="shared" si="99"/>
        <v>156.46666666666667</v>
      </c>
      <c r="AC224" s="2">
        <v>137.30000000000001</v>
      </c>
      <c r="AD224" s="10">
        <f t="shared" si="100"/>
        <v>139.16666666666666</v>
      </c>
      <c r="AE224" s="2">
        <v>162.9</v>
      </c>
      <c r="AF224" s="10">
        <f t="shared" si="101"/>
        <v>163.46666666666667</v>
      </c>
      <c r="AG224" s="2">
        <v>150.80000000000001</v>
      </c>
      <c r="AH224" s="10">
        <f t="shared" si="102"/>
        <v>151.16666666666666</v>
      </c>
      <c r="AI224" s="2">
        <v>146.1</v>
      </c>
      <c r="AJ224" s="10">
        <f t="shared" si="103"/>
        <v>146.4</v>
      </c>
      <c r="AK224" s="2">
        <v>150.1</v>
      </c>
      <c r="AL224" s="10">
        <f t="shared" si="104"/>
        <v>150.49999999999997</v>
      </c>
      <c r="AM224" s="2" t="s">
        <v>32</v>
      </c>
      <c r="AN224" s="2" t="e">
        <f t="shared" si="105"/>
        <v>#VALUE!</v>
      </c>
      <c r="AO224" s="2">
        <f t="shared" si="106"/>
        <v>149</v>
      </c>
      <c r="AP224" s="2">
        <v>149</v>
      </c>
      <c r="AQ224" s="2">
        <v>146.4</v>
      </c>
      <c r="AR224" s="10">
        <f t="shared" si="107"/>
        <v>147.03333333333333</v>
      </c>
      <c r="AS224" s="2">
        <v>150</v>
      </c>
      <c r="AT224" s="10">
        <f t="shared" si="108"/>
        <v>149.70000000000002</v>
      </c>
      <c r="AU224" s="2">
        <v>150.4</v>
      </c>
      <c r="AV224" s="10">
        <f t="shared" si="109"/>
        <v>151.13333333333335</v>
      </c>
      <c r="AW224" s="2">
        <v>129.9</v>
      </c>
      <c r="AX224" s="10">
        <f t="shared" si="110"/>
        <v>130.1</v>
      </c>
      <c r="AY224" s="2">
        <v>143.80000000000001</v>
      </c>
      <c r="AZ224" s="10">
        <f t="shared" si="111"/>
        <v>145.36666666666667</v>
      </c>
      <c r="BA224" s="2">
        <v>155.5</v>
      </c>
      <c r="BB224" s="10">
        <f t="shared" si="112"/>
        <v>156.63333333333333</v>
      </c>
      <c r="BC224" s="2">
        <v>134</v>
      </c>
      <c r="BD224" s="10">
        <f t="shared" si="113"/>
        <v>134.23333333333332</v>
      </c>
      <c r="BE224" s="2">
        <v>142.4</v>
      </c>
      <c r="BF224" s="10">
        <f t="shared" si="114"/>
        <v>142.86666666666667</v>
      </c>
      <c r="BG224" s="2">
        <v>141.19999999999999</v>
      </c>
      <c r="BH224" s="11">
        <f t="shared" si="115"/>
        <v>142.4</v>
      </c>
    </row>
    <row r="225" spans="1:60" x14ac:dyDescent="0.3">
      <c r="A225" s="2" t="s">
        <v>33</v>
      </c>
      <c r="B225" s="2">
        <v>2019</v>
      </c>
      <c r="C225" s="2" t="s">
        <v>38</v>
      </c>
      <c r="D225" s="2" t="str">
        <f t="shared" si="87"/>
        <v>2019-March</v>
      </c>
      <c r="E225" s="2">
        <v>139.69999999999999</v>
      </c>
      <c r="F225" s="10">
        <f t="shared" si="88"/>
        <v>140.26666666666668</v>
      </c>
      <c r="G225" s="2">
        <v>151.1</v>
      </c>
      <c r="H225" s="10">
        <f t="shared" si="89"/>
        <v>155.79999999999998</v>
      </c>
      <c r="I225" s="2">
        <v>142.9</v>
      </c>
      <c r="J225" s="10">
        <f t="shared" si="90"/>
        <v>140.53333333333333</v>
      </c>
      <c r="K225" s="2">
        <v>141.9</v>
      </c>
      <c r="L225" s="10">
        <f t="shared" si="91"/>
        <v>142.56666666666669</v>
      </c>
      <c r="M225" s="2">
        <v>118.4</v>
      </c>
      <c r="N225" s="10">
        <f t="shared" si="92"/>
        <v>118.53333333333335</v>
      </c>
      <c r="O225" s="2">
        <v>139.4</v>
      </c>
      <c r="P225" s="10">
        <f t="shared" si="93"/>
        <v>146.66666666666666</v>
      </c>
      <c r="Q225" s="2">
        <v>141.19999999999999</v>
      </c>
      <c r="R225" s="10">
        <f t="shared" si="94"/>
        <v>157.53333333333333</v>
      </c>
      <c r="S225" s="2">
        <v>120.7</v>
      </c>
      <c r="T225" s="10">
        <f t="shared" si="95"/>
        <v>124.16666666666667</v>
      </c>
      <c r="U225" s="2">
        <v>110.4</v>
      </c>
      <c r="V225" s="10">
        <f t="shared" si="96"/>
        <v>111.13333333333334</v>
      </c>
      <c r="W225" s="2">
        <v>140.69999999999999</v>
      </c>
      <c r="X225" s="10">
        <f t="shared" si="97"/>
        <v>140.9</v>
      </c>
      <c r="Y225" s="2">
        <v>128.5</v>
      </c>
      <c r="Z225" s="10">
        <f t="shared" si="98"/>
        <v>128.79999999999998</v>
      </c>
      <c r="AA225" s="2">
        <v>153.9</v>
      </c>
      <c r="AB225" s="10">
        <f t="shared" si="99"/>
        <v>154.5</v>
      </c>
      <c r="AC225" s="2">
        <v>139.6</v>
      </c>
      <c r="AD225" s="10">
        <f t="shared" si="100"/>
        <v>143</v>
      </c>
      <c r="AE225" s="2">
        <v>165.3</v>
      </c>
      <c r="AF225" s="10">
        <f t="shared" si="101"/>
        <v>166.06666666666666</v>
      </c>
      <c r="AG225" s="2">
        <v>143.5</v>
      </c>
      <c r="AH225" s="10">
        <f t="shared" si="102"/>
        <v>143.93333333333334</v>
      </c>
      <c r="AI225" s="2">
        <v>131.19999999999999</v>
      </c>
      <c r="AJ225" s="10">
        <f t="shared" si="103"/>
        <v>131.53333333333333</v>
      </c>
      <c r="AK225" s="2">
        <v>141.6</v>
      </c>
      <c r="AL225" s="10">
        <f t="shared" si="104"/>
        <v>142.06666666666663</v>
      </c>
      <c r="AM225" s="2" t="s">
        <v>118</v>
      </c>
      <c r="AN225" s="2">
        <f t="shared" si="105"/>
        <v>149</v>
      </c>
      <c r="AO225" s="2">
        <f t="shared" si="106"/>
        <v>149</v>
      </c>
      <c r="AP225" s="2">
        <v>149</v>
      </c>
      <c r="AQ225" s="2">
        <v>128.80000000000001</v>
      </c>
      <c r="AR225" s="10">
        <f t="shared" si="107"/>
        <v>129.56666666666669</v>
      </c>
      <c r="AS225" s="2">
        <v>136.80000000000001</v>
      </c>
      <c r="AT225" s="10">
        <f t="shared" si="108"/>
        <v>137.13333333333333</v>
      </c>
      <c r="AU225" s="2">
        <v>139.19999999999999</v>
      </c>
      <c r="AV225" s="10">
        <f t="shared" si="109"/>
        <v>139.76666666666668</v>
      </c>
      <c r="AW225" s="2">
        <v>119.9</v>
      </c>
      <c r="AX225" s="10">
        <f t="shared" si="110"/>
        <v>119.86666666666667</v>
      </c>
      <c r="AY225" s="2">
        <v>133</v>
      </c>
      <c r="AZ225" s="10">
        <f t="shared" si="111"/>
        <v>133.76666666666668</v>
      </c>
      <c r="BA225" s="2">
        <v>146.69999999999999</v>
      </c>
      <c r="BB225" s="10">
        <f t="shared" si="112"/>
        <v>147.86666666666667</v>
      </c>
      <c r="BC225" s="2">
        <v>132.5</v>
      </c>
      <c r="BD225" s="10">
        <f t="shared" si="113"/>
        <v>132.93333333333334</v>
      </c>
      <c r="BE225" s="2">
        <v>132.80000000000001</v>
      </c>
      <c r="BF225" s="10">
        <f t="shared" si="114"/>
        <v>133.23333333333335</v>
      </c>
      <c r="BG225" s="2">
        <v>139.5</v>
      </c>
      <c r="BH225" s="11">
        <f t="shared" si="115"/>
        <v>141.03333333333333</v>
      </c>
    </row>
    <row r="226" spans="1:60" x14ac:dyDescent="0.3">
      <c r="A226" s="2" t="s">
        <v>35</v>
      </c>
      <c r="B226" s="2">
        <v>2019</v>
      </c>
      <c r="C226" s="2" t="s">
        <v>38</v>
      </c>
      <c r="D226" s="2" t="str">
        <f t="shared" si="87"/>
        <v>2019-March</v>
      </c>
      <c r="E226" s="2">
        <v>137.80000000000001</v>
      </c>
      <c r="F226" s="10">
        <f t="shared" si="88"/>
        <v>138.26666666666668</v>
      </c>
      <c r="G226" s="2">
        <v>153</v>
      </c>
      <c r="H226" s="10">
        <f t="shared" si="89"/>
        <v>157.86666666666667</v>
      </c>
      <c r="I226" s="2">
        <v>140.30000000000001</v>
      </c>
      <c r="J226" s="10">
        <f t="shared" si="90"/>
        <v>138.03333333333333</v>
      </c>
      <c r="K226" s="2">
        <v>142.30000000000001</v>
      </c>
      <c r="L226" s="10">
        <f t="shared" si="91"/>
        <v>142.70000000000002</v>
      </c>
      <c r="M226" s="2">
        <v>122</v>
      </c>
      <c r="N226" s="10">
        <f t="shared" si="92"/>
        <v>122.06666666666666</v>
      </c>
      <c r="O226" s="2">
        <v>137.6</v>
      </c>
      <c r="P226" s="10">
        <f t="shared" si="93"/>
        <v>143.63333333333335</v>
      </c>
      <c r="Q226" s="2">
        <v>132.6</v>
      </c>
      <c r="R226" s="10">
        <f t="shared" si="94"/>
        <v>142.03333333333333</v>
      </c>
      <c r="S226" s="2">
        <v>121.8</v>
      </c>
      <c r="T226" s="10">
        <f t="shared" si="95"/>
        <v>125</v>
      </c>
      <c r="U226" s="2">
        <v>109</v>
      </c>
      <c r="V226" s="10">
        <f t="shared" si="96"/>
        <v>109.96666666666665</v>
      </c>
      <c r="W226" s="2">
        <v>139.5</v>
      </c>
      <c r="X226" s="10">
        <f t="shared" si="97"/>
        <v>140</v>
      </c>
      <c r="Y226" s="2">
        <v>133.69999999999999</v>
      </c>
      <c r="Z226" s="10">
        <f t="shared" si="98"/>
        <v>133.96666666666667</v>
      </c>
      <c r="AA226" s="2">
        <v>155.19999999999999</v>
      </c>
      <c r="AB226" s="10">
        <f t="shared" si="99"/>
        <v>155.53333333333333</v>
      </c>
      <c r="AC226" s="2">
        <v>138.1</v>
      </c>
      <c r="AD226" s="10">
        <f t="shared" si="100"/>
        <v>140.56666666666666</v>
      </c>
      <c r="AE226" s="2">
        <v>163.5</v>
      </c>
      <c r="AF226" s="10">
        <f t="shared" si="101"/>
        <v>164.16666666666666</v>
      </c>
      <c r="AG226" s="2">
        <v>147.9</v>
      </c>
      <c r="AH226" s="10">
        <f t="shared" si="102"/>
        <v>148.29999999999998</v>
      </c>
      <c r="AI226" s="2">
        <v>139.9</v>
      </c>
      <c r="AJ226" s="10">
        <f t="shared" si="103"/>
        <v>140.23333333333335</v>
      </c>
      <c r="AK226" s="2">
        <v>146.69999999999999</v>
      </c>
      <c r="AL226" s="10">
        <f t="shared" si="104"/>
        <v>147.13333333333333</v>
      </c>
      <c r="AM226" s="2" t="s">
        <v>118</v>
      </c>
      <c r="AN226" s="2">
        <f t="shared" si="105"/>
        <v>149</v>
      </c>
      <c r="AO226" s="2">
        <f t="shared" si="106"/>
        <v>149</v>
      </c>
      <c r="AP226" s="2">
        <v>149</v>
      </c>
      <c r="AQ226" s="2">
        <v>139.69999999999999</v>
      </c>
      <c r="AR226" s="10">
        <f t="shared" si="107"/>
        <v>140.4</v>
      </c>
      <c r="AS226" s="2">
        <v>143.80000000000001</v>
      </c>
      <c r="AT226" s="10">
        <f t="shared" si="108"/>
        <v>143.76666666666668</v>
      </c>
      <c r="AU226" s="2">
        <v>146.19999999999999</v>
      </c>
      <c r="AV226" s="10">
        <f t="shared" si="109"/>
        <v>146.83333333333334</v>
      </c>
      <c r="AW226" s="2">
        <v>124.6</v>
      </c>
      <c r="AX226" s="10">
        <f t="shared" si="110"/>
        <v>124.7</v>
      </c>
      <c r="AY226" s="2">
        <v>137.69999999999999</v>
      </c>
      <c r="AZ226" s="10">
        <f t="shared" si="111"/>
        <v>138.83333333333334</v>
      </c>
      <c r="BA226" s="2">
        <v>150.30000000000001</v>
      </c>
      <c r="BB226" s="10">
        <f t="shared" si="112"/>
        <v>151.46666666666667</v>
      </c>
      <c r="BC226" s="2">
        <v>133.4</v>
      </c>
      <c r="BD226" s="10">
        <f t="shared" si="113"/>
        <v>133.70000000000002</v>
      </c>
      <c r="BE226" s="2">
        <v>137.69999999999999</v>
      </c>
      <c r="BF226" s="10">
        <f t="shared" si="114"/>
        <v>138.16666666666666</v>
      </c>
      <c r="BG226" s="2">
        <v>140.4</v>
      </c>
      <c r="BH226" s="11">
        <f t="shared" si="115"/>
        <v>141.76666666666665</v>
      </c>
    </row>
    <row r="227" spans="1:60" x14ac:dyDescent="0.3">
      <c r="A227" s="2" t="s">
        <v>30</v>
      </c>
      <c r="B227" s="2">
        <v>2019</v>
      </c>
      <c r="C227" s="2" t="s">
        <v>41</v>
      </c>
      <c r="D227" s="2" t="str">
        <f t="shared" si="87"/>
        <v>2019-May</v>
      </c>
      <c r="E227" s="2">
        <v>137.4</v>
      </c>
      <c r="F227" s="10">
        <f t="shared" si="88"/>
        <v>137.86666666666667</v>
      </c>
      <c r="G227" s="2">
        <v>159.5</v>
      </c>
      <c r="H227" s="10">
        <f t="shared" si="89"/>
        <v>162.33333333333334</v>
      </c>
      <c r="I227" s="2">
        <v>134.5</v>
      </c>
      <c r="J227" s="10">
        <f t="shared" si="90"/>
        <v>136.36666666666667</v>
      </c>
      <c r="K227" s="2">
        <v>142.6</v>
      </c>
      <c r="L227" s="10">
        <f t="shared" si="91"/>
        <v>143.23333333333332</v>
      </c>
      <c r="M227" s="2">
        <v>124</v>
      </c>
      <c r="N227" s="10">
        <f t="shared" si="92"/>
        <v>124.23333333333335</v>
      </c>
      <c r="O227" s="2">
        <v>143.69999999999999</v>
      </c>
      <c r="P227" s="10">
        <f t="shared" si="93"/>
        <v>144.46666666666667</v>
      </c>
      <c r="Q227" s="2">
        <v>133.4</v>
      </c>
      <c r="R227" s="10">
        <f t="shared" si="94"/>
        <v>141.36666666666667</v>
      </c>
      <c r="S227" s="2">
        <v>125.1</v>
      </c>
      <c r="T227" s="10">
        <f t="shared" si="95"/>
        <v>128.13333333333333</v>
      </c>
      <c r="U227" s="2">
        <v>109.3</v>
      </c>
      <c r="V227" s="10">
        <f t="shared" si="96"/>
        <v>110.23333333333333</v>
      </c>
      <c r="W227" s="2">
        <v>139.30000000000001</v>
      </c>
      <c r="X227" s="10">
        <f t="shared" si="97"/>
        <v>140.46666666666667</v>
      </c>
      <c r="Y227" s="2">
        <v>137.69999999999999</v>
      </c>
      <c r="Z227" s="10">
        <f t="shared" si="98"/>
        <v>138.06666666666666</v>
      </c>
      <c r="AA227" s="2">
        <v>156.4</v>
      </c>
      <c r="AB227" s="10">
        <f t="shared" si="99"/>
        <v>156.56666666666666</v>
      </c>
      <c r="AC227" s="2">
        <v>139.19999999999999</v>
      </c>
      <c r="AD227" s="10">
        <f t="shared" si="100"/>
        <v>141.06666666666666</v>
      </c>
      <c r="AE227" s="2">
        <v>163.30000000000001</v>
      </c>
      <c r="AF227" s="10">
        <f t="shared" si="101"/>
        <v>164</v>
      </c>
      <c r="AG227" s="2">
        <v>151.30000000000001</v>
      </c>
      <c r="AH227" s="10">
        <f t="shared" si="102"/>
        <v>151.43333333333337</v>
      </c>
      <c r="AI227" s="2">
        <v>146.6</v>
      </c>
      <c r="AJ227" s="10">
        <f t="shared" si="103"/>
        <v>146.56666666666669</v>
      </c>
      <c r="AK227" s="2">
        <v>150.69999999999999</v>
      </c>
      <c r="AL227" s="10">
        <f t="shared" si="104"/>
        <v>150.76666666666665</v>
      </c>
      <c r="AM227" s="2" t="s">
        <v>32</v>
      </c>
      <c r="AN227" s="2" t="e">
        <f t="shared" si="105"/>
        <v>#VALUE!</v>
      </c>
      <c r="AO227" s="2">
        <f t="shared" si="106"/>
        <v>150.1</v>
      </c>
      <c r="AP227" s="2">
        <v>150.1</v>
      </c>
      <c r="AQ227" s="2">
        <v>146.9</v>
      </c>
      <c r="AR227" s="10">
        <f t="shared" si="107"/>
        <v>147.16666666666669</v>
      </c>
      <c r="AS227" s="2">
        <v>149.5</v>
      </c>
      <c r="AT227" s="10">
        <f t="shared" si="108"/>
        <v>149.70000000000002</v>
      </c>
      <c r="AU227" s="2">
        <v>151.30000000000001</v>
      </c>
      <c r="AV227" s="10">
        <f t="shared" si="109"/>
        <v>151.73333333333332</v>
      </c>
      <c r="AW227" s="2">
        <v>130.19999999999999</v>
      </c>
      <c r="AX227" s="10">
        <f t="shared" si="110"/>
        <v>130.53333333333333</v>
      </c>
      <c r="AY227" s="2">
        <v>145.9</v>
      </c>
      <c r="AZ227" s="10">
        <f t="shared" si="111"/>
        <v>146.6</v>
      </c>
      <c r="BA227" s="2">
        <v>156.69999999999999</v>
      </c>
      <c r="BB227" s="10">
        <f t="shared" si="112"/>
        <v>157.83333333333334</v>
      </c>
      <c r="BC227" s="2">
        <v>133.9</v>
      </c>
      <c r="BD227" s="10">
        <f t="shared" si="113"/>
        <v>134.93333333333337</v>
      </c>
      <c r="BE227" s="2">
        <v>142.9</v>
      </c>
      <c r="BF227" s="10">
        <f t="shared" si="114"/>
        <v>143.46666666666667</v>
      </c>
      <c r="BG227" s="2">
        <v>142.4</v>
      </c>
      <c r="BH227" s="11">
        <f t="shared" si="115"/>
        <v>143.63333333333333</v>
      </c>
    </row>
    <row r="228" spans="1:60" x14ac:dyDescent="0.3">
      <c r="A228" s="2" t="s">
        <v>33</v>
      </c>
      <c r="B228" s="2">
        <v>2019</v>
      </c>
      <c r="C228" s="2" t="s">
        <v>41</v>
      </c>
      <c r="D228" s="2" t="str">
        <f t="shared" si="87"/>
        <v>2019-May</v>
      </c>
      <c r="E228" s="2">
        <v>140.4</v>
      </c>
      <c r="F228" s="10">
        <f t="shared" si="88"/>
        <v>140.83333333333334</v>
      </c>
      <c r="G228" s="2">
        <v>156.69999999999999</v>
      </c>
      <c r="H228" s="10">
        <f t="shared" si="89"/>
        <v>158.83333333333331</v>
      </c>
      <c r="I228" s="2">
        <v>138.30000000000001</v>
      </c>
      <c r="J228" s="10">
        <f t="shared" si="90"/>
        <v>140.4</v>
      </c>
      <c r="K228" s="2">
        <v>142.4</v>
      </c>
      <c r="L228" s="10">
        <f t="shared" si="91"/>
        <v>143.29999999999998</v>
      </c>
      <c r="M228" s="2">
        <v>118.6</v>
      </c>
      <c r="N228" s="10">
        <f t="shared" si="92"/>
        <v>118.83333333333333</v>
      </c>
      <c r="O228" s="2">
        <v>149.69999999999999</v>
      </c>
      <c r="P228" s="10">
        <f t="shared" si="93"/>
        <v>151.76666666666668</v>
      </c>
      <c r="Q228" s="2">
        <v>161.6</v>
      </c>
      <c r="R228" s="10">
        <f t="shared" si="94"/>
        <v>170.5</v>
      </c>
      <c r="S228" s="2">
        <v>124.4</v>
      </c>
      <c r="T228" s="10">
        <f t="shared" si="95"/>
        <v>126.90000000000002</v>
      </c>
      <c r="U228" s="2">
        <v>111.2</v>
      </c>
      <c r="V228" s="10">
        <f t="shared" si="96"/>
        <v>111.60000000000001</v>
      </c>
      <c r="W228" s="2">
        <v>141</v>
      </c>
      <c r="X228" s="10">
        <f t="shared" si="97"/>
        <v>141.20000000000002</v>
      </c>
      <c r="Y228" s="2">
        <v>128.9</v>
      </c>
      <c r="Z228" s="10">
        <f t="shared" si="98"/>
        <v>129.13333333333333</v>
      </c>
      <c r="AA228" s="2">
        <v>154.5</v>
      </c>
      <c r="AB228" s="10">
        <f t="shared" si="99"/>
        <v>155.06666666666669</v>
      </c>
      <c r="AC228" s="2">
        <v>143.80000000000001</v>
      </c>
      <c r="AD228" s="10">
        <f t="shared" si="100"/>
        <v>145.69999999999999</v>
      </c>
      <c r="AE228" s="2">
        <v>166.2</v>
      </c>
      <c r="AF228" s="10">
        <f t="shared" si="101"/>
        <v>166.7</v>
      </c>
      <c r="AG228" s="2">
        <v>144</v>
      </c>
      <c r="AH228" s="10">
        <f t="shared" si="102"/>
        <v>144.33333333333334</v>
      </c>
      <c r="AI228" s="2">
        <v>131.69999999999999</v>
      </c>
      <c r="AJ228" s="10">
        <f t="shared" si="103"/>
        <v>131.76666666666665</v>
      </c>
      <c r="AK228" s="2">
        <v>142.19999999999999</v>
      </c>
      <c r="AL228" s="10">
        <f t="shared" si="104"/>
        <v>142.43333333333334</v>
      </c>
      <c r="AM228" s="2" t="s">
        <v>119</v>
      </c>
      <c r="AN228" s="2">
        <f t="shared" si="105"/>
        <v>150.1</v>
      </c>
      <c r="AO228" s="2">
        <f t="shared" si="106"/>
        <v>150.1</v>
      </c>
      <c r="AP228" s="2">
        <v>150.1</v>
      </c>
      <c r="AQ228" s="2">
        <v>129.4</v>
      </c>
      <c r="AR228" s="10">
        <f t="shared" si="107"/>
        <v>128.96666666666667</v>
      </c>
      <c r="AS228" s="2">
        <v>137.19999999999999</v>
      </c>
      <c r="AT228" s="10">
        <f t="shared" si="108"/>
        <v>137.43333333333334</v>
      </c>
      <c r="AU228" s="2">
        <v>139.80000000000001</v>
      </c>
      <c r="AV228" s="10">
        <f t="shared" si="109"/>
        <v>140.30000000000001</v>
      </c>
      <c r="AW228" s="2">
        <v>120.1</v>
      </c>
      <c r="AX228" s="10">
        <f t="shared" si="110"/>
        <v>120.09999999999998</v>
      </c>
      <c r="AY228" s="2">
        <v>134</v>
      </c>
      <c r="AZ228" s="10">
        <f t="shared" si="111"/>
        <v>134.43333333333334</v>
      </c>
      <c r="BA228" s="2">
        <v>148</v>
      </c>
      <c r="BB228" s="10">
        <f t="shared" si="112"/>
        <v>149.1</v>
      </c>
      <c r="BC228" s="2">
        <v>132.6</v>
      </c>
      <c r="BD228" s="10">
        <f t="shared" si="113"/>
        <v>133.79999999999998</v>
      </c>
      <c r="BE228" s="2">
        <v>133.30000000000001</v>
      </c>
      <c r="BF228" s="10">
        <f t="shared" si="114"/>
        <v>133.79999999999998</v>
      </c>
      <c r="BG228" s="2">
        <v>141.5</v>
      </c>
      <c r="BH228" s="11">
        <f t="shared" si="115"/>
        <v>142.30000000000001</v>
      </c>
    </row>
    <row r="229" spans="1:60" x14ac:dyDescent="0.3">
      <c r="A229" s="2" t="s">
        <v>35</v>
      </c>
      <c r="B229" s="2">
        <v>2019</v>
      </c>
      <c r="C229" s="2" t="s">
        <v>41</v>
      </c>
      <c r="D229" s="2" t="str">
        <f t="shared" si="87"/>
        <v>2019-May</v>
      </c>
      <c r="E229" s="2">
        <v>138.30000000000001</v>
      </c>
      <c r="F229" s="10">
        <f t="shared" si="88"/>
        <v>138.76666666666668</v>
      </c>
      <c r="G229" s="2">
        <v>158.5</v>
      </c>
      <c r="H229" s="10">
        <f t="shared" si="89"/>
        <v>161.1</v>
      </c>
      <c r="I229" s="2">
        <v>136</v>
      </c>
      <c r="J229" s="10">
        <f t="shared" si="90"/>
        <v>137.93333333333334</v>
      </c>
      <c r="K229" s="2">
        <v>142.5</v>
      </c>
      <c r="L229" s="10">
        <f t="shared" si="91"/>
        <v>143.26666666666668</v>
      </c>
      <c r="M229" s="2">
        <v>122</v>
      </c>
      <c r="N229" s="10">
        <f t="shared" si="92"/>
        <v>122.23333333333333</v>
      </c>
      <c r="O229" s="2">
        <v>146.5</v>
      </c>
      <c r="P229" s="10">
        <f t="shared" si="93"/>
        <v>147.86666666666667</v>
      </c>
      <c r="Q229" s="2">
        <v>143</v>
      </c>
      <c r="R229" s="10">
        <f t="shared" si="94"/>
        <v>151.26666666666668</v>
      </c>
      <c r="S229" s="2">
        <v>124.9</v>
      </c>
      <c r="T229" s="10">
        <f t="shared" si="95"/>
        <v>127.73333333333335</v>
      </c>
      <c r="U229" s="2">
        <v>109.9</v>
      </c>
      <c r="V229" s="10">
        <f t="shared" si="96"/>
        <v>110.66666666666667</v>
      </c>
      <c r="W229" s="2">
        <v>139.9</v>
      </c>
      <c r="X229" s="10">
        <f t="shared" si="97"/>
        <v>140.73333333333332</v>
      </c>
      <c r="Y229" s="2">
        <v>134</v>
      </c>
      <c r="Z229" s="10">
        <f t="shared" si="98"/>
        <v>134.29999999999998</v>
      </c>
      <c r="AA229" s="2">
        <v>155.5</v>
      </c>
      <c r="AB229" s="10">
        <f t="shared" si="99"/>
        <v>155.86666666666665</v>
      </c>
      <c r="AC229" s="2">
        <v>140.9</v>
      </c>
      <c r="AD229" s="10">
        <f t="shared" si="100"/>
        <v>142.76666666666668</v>
      </c>
      <c r="AE229" s="2">
        <v>164.1</v>
      </c>
      <c r="AF229" s="10">
        <f t="shared" si="101"/>
        <v>164.73333333333332</v>
      </c>
      <c r="AG229" s="2">
        <v>148.4</v>
      </c>
      <c r="AH229" s="10">
        <f t="shared" si="102"/>
        <v>148.63333333333333</v>
      </c>
      <c r="AI229" s="2">
        <v>140.4</v>
      </c>
      <c r="AJ229" s="10">
        <f t="shared" si="103"/>
        <v>140.43333333333334</v>
      </c>
      <c r="AK229" s="2">
        <v>147.30000000000001</v>
      </c>
      <c r="AL229" s="10">
        <f t="shared" si="104"/>
        <v>147.43333333333337</v>
      </c>
      <c r="AM229" s="2" t="s">
        <v>119</v>
      </c>
      <c r="AN229" s="2">
        <f t="shared" si="105"/>
        <v>150.1</v>
      </c>
      <c r="AO229" s="2">
        <f t="shared" si="106"/>
        <v>150.1</v>
      </c>
      <c r="AP229" s="2">
        <v>150.1</v>
      </c>
      <c r="AQ229" s="2">
        <v>140.30000000000001</v>
      </c>
      <c r="AR229" s="10">
        <f t="shared" si="107"/>
        <v>140.26666666666668</v>
      </c>
      <c r="AS229" s="2">
        <v>143.69999999999999</v>
      </c>
      <c r="AT229" s="10">
        <f t="shared" si="108"/>
        <v>143.9</v>
      </c>
      <c r="AU229" s="2">
        <v>146.9</v>
      </c>
      <c r="AV229" s="10">
        <f t="shared" si="109"/>
        <v>147.4</v>
      </c>
      <c r="AW229" s="2">
        <v>124.9</v>
      </c>
      <c r="AX229" s="10">
        <f t="shared" si="110"/>
        <v>125.03333333333335</v>
      </c>
      <c r="AY229" s="2">
        <v>139.19999999999999</v>
      </c>
      <c r="AZ229" s="10">
        <f t="shared" si="111"/>
        <v>139.76666666666665</v>
      </c>
      <c r="BA229" s="2">
        <v>151.6</v>
      </c>
      <c r="BB229" s="10">
        <f t="shared" si="112"/>
        <v>152.70000000000002</v>
      </c>
      <c r="BC229" s="2">
        <v>133.4</v>
      </c>
      <c r="BD229" s="10">
        <f t="shared" si="113"/>
        <v>134.46666666666667</v>
      </c>
      <c r="BE229" s="2">
        <v>138.19999999999999</v>
      </c>
      <c r="BF229" s="10">
        <f t="shared" si="114"/>
        <v>138.76666666666665</v>
      </c>
      <c r="BG229" s="2">
        <v>142</v>
      </c>
      <c r="BH229" s="11">
        <f t="shared" si="115"/>
        <v>143.03333333333333</v>
      </c>
    </row>
    <row r="230" spans="1:60" x14ac:dyDescent="0.3">
      <c r="A230" s="2" t="s">
        <v>30</v>
      </c>
      <c r="B230" s="2">
        <v>2019</v>
      </c>
      <c r="C230" s="2" t="s">
        <v>42</v>
      </c>
      <c r="D230" s="2" t="str">
        <f t="shared" si="87"/>
        <v>2019-June</v>
      </c>
      <c r="E230" s="2">
        <v>137.80000000000001</v>
      </c>
      <c r="F230" s="10">
        <f t="shared" si="88"/>
        <v>138.46666666666667</v>
      </c>
      <c r="G230" s="2">
        <v>163.5</v>
      </c>
      <c r="H230" s="10">
        <f t="shared" si="89"/>
        <v>163.13333333333333</v>
      </c>
      <c r="I230" s="2">
        <v>136.19999999999999</v>
      </c>
      <c r="J230" s="10">
        <f t="shared" si="90"/>
        <v>137.23333333333335</v>
      </c>
      <c r="K230" s="2">
        <v>143.19999999999999</v>
      </c>
      <c r="L230" s="10">
        <f t="shared" si="91"/>
        <v>143.9</v>
      </c>
      <c r="M230" s="2">
        <v>124.3</v>
      </c>
      <c r="N230" s="10">
        <f t="shared" si="92"/>
        <v>124.46666666666665</v>
      </c>
      <c r="O230" s="2">
        <v>143.30000000000001</v>
      </c>
      <c r="P230" s="10">
        <f t="shared" si="93"/>
        <v>145.06666666666669</v>
      </c>
      <c r="Q230" s="2">
        <v>140.6</v>
      </c>
      <c r="R230" s="10">
        <f t="shared" si="94"/>
        <v>148.96666666666667</v>
      </c>
      <c r="S230" s="2">
        <v>128.69999999999999</v>
      </c>
      <c r="T230" s="10">
        <f t="shared" si="95"/>
        <v>130.26666666666665</v>
      </c>
      <c r="U230" s="2">
        <v>110.6</v>
      </c>
      <c r="V230" s="10">
        <f t="shared" si="96"/>
        <v>111.03333333333332</v>
      </c>
      <c r="W230" s="2">
        <v>140.4</v>
      </c>
      <c r="X230" s="10">
        <f t="shared" si="97"/>
        <v>141.6</v>
      </c>
      <c r="Y230" s="2">
        <v>138</v>
      </c>
      <c r="Z230" s="10">
        <f t="shared" si="98"/>
        <v>138.33333333333334</v>
      </c>
      <c r="AA230" s="2">
        <v>156.6</v>
      </c>
      <c r="AB230" s="10">
        <f t="shared" si="99"/>
        <v>156.73333333333332</v>
      </c>
      <c r="AC230" s="2">
        <v>141</v>
      </c>
      <c r="AD230" s="10">
        <f t="shared" si="100"/>
        <v>142.66666666666666</v>
      </c>
      <c r="AE230" s="2">
        <v>164.2</v>
      </c>
      <c r="AF230" s="10">
        <f t="shared" si="101"/>
        <v>164.6</v>
      </c>
      <c r="AG230" s="2">
        <v>151.4</v>
      </c>
      <c r="AH230" s="10">
        <f t="shared" si="102"/>
        <v>151.6</v>
      </c>
      <c r="AI230" s="2">
        <v>146.5</v>
      </c>
      <c r="AJ230" s="10">
        <f t="shared" si="103"/>
        <v>146.56666666666669</v>
      </c>
      <c r="AK230" s="2">
        <v>150.69999999999999</v>
      </c>
      <c r="AL230" s="10">
        <f t="shared" si="104"/>
        <v>150.9</v>
      </c>
      <c r="AM230" s="2" t="s">
        <v>32</v>
      </c>
      <c r="AN230" s="2" t="e">
        <f t="shared" si="105"/>
        <v>#VALUE!</v>
      </c>
      <c r="AO230" s="2">
        <f t="shared" si="106"/>
        <v>149.4</v>
      </c>
      <c r="AP230" s="2">
        <v>149.4</v>
      </c>
      <c r="AQ230" s="2">
        <v>147.80000000000001</v>
      </c>
      <c r="AR230" s="10">
        <f t="shared" si="107"/>
        <v>147</v>
      </c>
      <c r="AS230" s="2">
        <v>149.6</v>
      </c>
      <c r="AT230" s="10">
        <f t="shared" si="108"/>
        <v>149.93333333333334</v>
      </c>
      <c r="AU230" s="2">
        <v>151.69999999999999</v>
      </c>
      <c r="AV230" s="10">
        <f t="shared" si="109"/>
        <v>152.19999999999999</v>
      </c>
      <c r="AW230" s="2">
        <v>130.19999999999999</v>
      </c>
      <c r="AX230" s="10">
        <f t="shared" si="110"/>
        <v>130.93333333333331</v>
      </c>
      <c r="AY230" s="2">
        <v>146.4</v>
      </c>
      <c r="AZ230" s="10">
        <f t="shared" si="111"/>
        <v>147.29999999999998</v>
      </c>
      <c r="BA230" s="2">
        <v>157.69999999999999</v>
      </c>
      <c r="BB230" s="10">
        <f t="shared" si="112"/>
        <v>158.83333333333331</v>
      </c>
      <c r="BC230" s="2">
        <v>134.80000000000001</v>
      </c>
      <c r="BD230" s="10">
        <f t="shared" si="113"/>
        <v>136.56666666666666</v>
      </c>
      <c r="BE230" s="2">
        <v>143.30000000000001</v>
      </c>
      <c r="BF230" s="10">
        <f t="shared" si="114"/>
        <v>144.13333333333333</v>
      </c>
      <c r="BG230" s="2">
        <v>143.6</v>
      </c>
      <c r="BH230" s="11">
        <f t="shared" si="115"/>
        <v>144.73333333333332</v>
      </c>
    </row>
    <row r="231" spans="1:60" x14ac:dyDescent="0.3">
      <c r="A231" s="2" t="s">
        <v>33</v>
      </c>
      <c r="B231" s="2">
        <v>2019</v>
      </c>
      <c r="C231" s="2" t="s">
        <v>42</v>
      </c>
      <c r="D231" s="2" t="str">
        <f t="shared" si="87"/>
        <v>2019-June</v>
      </c>
      <c r="E231" s="2">
        <v>140.69999999999999</v>
      </c>
      <c r="F231" s="10">
        <f t="shared" si="88"/>
        <v>141.4</v>
      </c>
      <c r="G231" s="2">
        <v>159.6</v>
      </c>
      <c r="H231" s="10">
        <f t="shared" si="89"/>
        <v>159.36666666666665</v>
      </c>
      <c r="I231" s="2">
        <v>140.4</v>
      </c>
      <c r="J231" s="10">
        <f t="shared" si="90"/>
        <v>141.23333333333332</v>
      </c>
      <c r="K231" s="2">
        <v>143.4</v>
      </c>
      <c r="L231" s="10">
        <f t="shared" si="91"/>
        <v>144.13333333333333</v>
      </c>
      <c r="M231" s="2">
        <v>118.6</v>
      </c>
      <c r="N231" s="10">
        <f t="shared" si="92"/>
        <v>119.26666666666665</v>
      </c>
      <c r="O231" s="2">
        <v>150.9</v>
      </c>
      <c r="P231" s="10">
        <f t="shared" si="93"/>
        <v>153.16666666666666</v>
      </c>
      <c r="Q231" s="2">
        <v>169.8</v>
      </c>
      <c r="R231" s="10">
        <f t="shared" si="94"/>
        <v>179.66666666666666</v>
      </c>
      <c r="S231" s="2">
        <v>127.4</v>
      </c>
      <c r="T231" s="10">
        <f t="shared" si="95"/>
        <v>128.70000000000002</v>
      </c>
      <c r="U231" s="2">
        <v>111.8</v>
      </c>
      <c r="V231" s="10">
        <f t="shared" si="96"/>
        <v>112.10000000000001</v>
      </c>
      <c r="W231" s="2">
        <v>141</v>
      </c>
      <c r="X231" s="10">
        <f t="shared" si="97"/>
        <v>141.70000000000002</v>
      </c>
      <c r="Y231" s="2">
        <v>129</v>
      </c>
      <c r="Z231" s="10">
        <f t="shared" si="98"/>
        <v>129.43333333333334</v>
      </c>
      <c r="AA231" s="2">
        <v>155.1</v>
      </c>
      <c r="AB231" s="10">
        <f t="shared" si="99"/>
        <v>155.63333333333333</v>
      </c>
      <c r="AC231" s="2">
        <v>145.6</v>
      </c>
      <c r="AD231" s="10">
        <f t="shared" si="100"/>
        <v>147.46666666666667</v>
      </c>
      <c r="AE231" s="2">
        <v>166.7</v>
      </c>
      <c r="AF231" s="10">
        <f t="shared" si="101"/>
        <v>167.26666666666665</v>
      </c>
      <c r="AG231" s="2">
        <v>144.30000000000001</v>
      </c>
      <c r="AH231" s="10">
        <f t="shared" si="102"/>
        <v>144.66666666666666</v>
      </c>
      <c r="AI231" s="2">
        <v>131.69999999999999</v>
      </c>
      <c r="AJ231" s="10">
        <f t="shared" si="103"/>
        <v>131.93333333333334</v>
      </c>
      <c r="AK231" s="2">
        <v>142.4</v>
      </c>
      <c r="AL231" s="10">
        <f t="shared" si="104"/>
        <v>142.70000000000002</v>
      </c>
      <c r="AM231" s="2" t="s">
        <v>120</v>
      </c>
      <c r="AN231" s="2">
        <f t="shared" si="105"/>
        <v>149.4</v>
      </c>
      <c r="AO231" s="2">
        <f t="shared" si="106"/>
        <v>149.4</v>
      </c>
      <c r="AP231" s="2">
        <v>149.4</v>
      </c>
      <c r="AQ231" s="2">
        <v>130.5</v>
      </c>
      <c r="AR231" s="10">
        <f t="shared" si="107"/>
        <v>127.66666666666667</v>
      </c>
      <c r="AS231" s="2">
        <v>137.4</v>
      </c>
      <c r="AT231" s="10">
        <f t="shared" si="108"/>
        <v>137.73333333333335</v>
      </c>
      <c r="AU231" s="2">
        <v>140.30000000000001</v>
      </c>
      <c r="AV231" s="10">
        <f t="shared" si="109"/>
        <v>140.86666666666667</v>
      </c>
      <c r="AW231" s="2">
        <v>119.6</v>
      </c>
      <c r="AX231" s="10">
        <f t="shared" si="110"/>
        <v>120.33333333333333</v>
      </c>
      <c r="AY231" s="2">
        <v>134.30000000000001</v>
      </c>
      <c r="AZ231" s="10">
        <f t="shared" si="111"/>
        <v>134.9</v>
      </c>
      <c r="BA231" s="2">
        <v>148.9</v>
      </c>
      <c r="BB231" s="10">
        <f t="shared" si="112"/>
        <v>150.26666666666668</v>
      </c>
      <c r="BC231" s="2">
        <v>133.69999999999999</v>
      </c>
      <c r="BD231" s="10">
        <f t="shared" si="113"/>
        <v>135.53333333333333</v>
      </c>
      <c r="BE231" s="2">
        <v>133.6</v>
      </c>
      <c r="BF231" s="10">
        <f t="shared" si="114"/>
        <v>134.46666666666667</v>
      </c>
      <c r="BG231" s="2">
        <v>142.1</v>
      </c>
      <c r="BH231" s="11">
        <f t="shared" si="115"/>
        <v>143.19999999999999</v>
      </c>
    </row>
    <row r="232" spans="1:60" x14ac:dyDescent="0.3">
      <c r="A232" s="2" t="s">
        <v>35</v>
      </c>
      <c r="B232" s="2">
        <v>2019</v>
      </c>
      <c r="C232" s="2" t="s">
        <v>42</v>
      </c>
      <c r="D232" s="2" t="str">
        <f t="shared" si="87"/>
        <v>2019-June</v>
      </c>
      <c r="E232" s="2">
        <v>138.69999999999999</v>
      </c>
      <c r="F232" s="10">
        <f t="shared" si="88"/>
        <v>139.36666666666667</v>
      </c>
      <c r="G232" s="2">
        <v>162.1</v>
      </c>
      <c r="H232" s="10">
        <f t="shared" si="89"/>
        <v>161.79999999999998</v>
      </c>
      <c r="I232" s="2">
        <v>137.80000000000001</v>
      </c>
      <c r="J232" s="10">
        <f t="shared" si="90"/>
        <v>138.76666666666668</v>
      </c>
      <c r="K232" s="2">
        <v>143.30000000000001</v>
      </c>
      <c r="L232" s="10">
        <f t="shared" si="91"/>
        <v>144</v>
      </c>
      <c r="M232" s="2">
        <v>122.2</v>
      </c>
      <c r="N232" s="10">
        <f t="shared" si="92"/>
        <v>122.53333333333335</v>
      </c>
      <c r="O232" s="2">
        <v>146.80000000000001</v>
      </c>
      <c r="P232" s="10">
        <f t="shared" si="93"/>
        <v>148.83333333333334</v>
      </c>
      <c r="Q232" s="2">
        <v>150.5</v>
      </c>
      <c r="R232" s="10">
        <f t="shared" si="94"/>
        <v>159.4</v>
      </c>
      <c r="S232" s="2">
        <v>128.30000000000001</v>
      </c>
      <c r="T232" s="10">
        <f t="shared" si="95"/>
        <v>129.73333333333335</v>
      </c>
      <c r="U232" s="2">
        <v>111</v>
      </c>
      <c r="V232" s="10">
        <f t="shared" si="96"/>
        <v>111.36666666666667</v>
      </c>
      <c r="W232" s="2">
        <v>140.6</v>
      </c>
      <c r="X232" s="10">
        <f t="shared" si="97"/>
        <v>141.63333333333333</v>
      </c>
      <c r="Y232" s="2">
        <v>134.19999999999999</v>
      </c>
      <c r="Z232" s="10">
        <f t="shared" si="98"/>
        <v>134.6</v>
      </c>
      <c r="AA232" s="2">
        <v>155.9</v>
      </c>
      <c r="AB232" s="10">
        <f t="shared" si="99"/>
        <v>156.23333333333335</v>
      </c>
      <c r="AC232" s="2">
        <v>142.69999999999999</v>
      </c>
      <c r="AD232" s="10">
        <f t="shared" si="100"/>
        <v>144.43333333333331</v>
      </c>
      <c r="AE232" s="2">
        <v>164.9</v>
      </c>
      <c r="AF232" s="10">
        <f t="shared" si="101"/>
        <v>165.3</v>
      </c>
      <c r="AG232" s="2">
        <v>148.6</v>
      </c>
      <c r="AH232" s="10">
        <f t="shared" si="102"/>
        <v>148.86666666666667</v>
      </c>
      <c r="AI232" s="2">
        <v>140.4</v>
      </c>
      <c r="AJ232" s="10">
        <f t="shared" si="103"/>
        <v>140.5</v>
      </c>
      <c r="AK232" s="2">
        <v>147.4</v>
      </c>
      <c r="AL232" s="10">
        <f t="shared" si="104"/>
        <v>147.63333333333333</v>
      </c>
      <c r="AM232" s="2" t="s">
        <v>120</v>
      </c>
      <c r="AN232" s="2">
        <f t="shared" si="105"/>
        <v>149.4</v>
      </c>
      <c r="AO232" s="2">
        <f t="shared" si="106"/>
        <v>149.4</v>
      </c>
      <c r="AP232" s="2">
        <v>149.4</v>
      </c>
      <c r="AQ232" s="2">
        <v>141.19999999999999</v>
      </c>
      <c r="AR232" s="10">
        <f t="shared" si="107"/>
        <v>139.66666666666666</v>
      </c>
      <c r="AS232" s="2">
        <v>143.80000000000001</v>
      </c>
      <c r="AT232" s="10">
        <f t="shared" si="108"/>
        <v>144.16666666666666</v>
      </c>
      <c r="AU232" s="2">
        <v>147.4</v>
      </c>
      <c r="AV232" s="10">
        <f t="shared" si="109"/>
        <v>147.93333333333334</v>
      </c>
      <c r="AW232" s="2">
        <v>124.6</v>
      </c>
      <c r="AX232" s="10">
        <f t="shared" si="110"/>
        <v>125.33333333333333</v>
      </c>
      <c r="AY232" s="2">
        <v>139.6</v>
      </c>
      <c r="AZ232" s="10">
        <f t="shared" si="111"/>
        <v>140.33333333333334</v>
      </c>
      <c r="BA232" s="2">
        <v>152.5</v>
      </c>
      <c r="BB232" s="10">
        <f t="shared" si="112"/>
        <v>153.79999999999998</v>
      </c>
      <c r="BC232" s="2">
        <v>134.30000000000001</v>
      </c>
      <c r="BD232" s="10">
        <f t="shared" si="113"/>
        <v>136.13333333333333</v>
      </c>
      <c r="BE232" s="2">
        <v>138.6</v>
      </c>
      <c r="BF232" s="10">
        <f t="shared" si="114"/>
        <v>139.43333333333334</v>
      </c>
      <c r="BG232" s="2">
        <v>142.9</v>
      </c>
      <c r="BH232" s="11">
        <f t="shared" si="115"/>
        <v>144.03333333333333</v>
      </c>
    </row>
    <row r="233" spans="1:60" x14ac:dyDescent="0.3">
      <c r="A233" s="2" t="s">
        <v>30</v>
      </c>
      <c r="B233" s="2">
        <v>2019</v>
      </c>
      <c r="C233" s="2" t="s">
        <v>44</v>
      </c>
      <c r="D233" s="2" t="str">
        <f t="shared" si="87"/>
        <v>2019-July</v>
      </c>
      <c r="E233" s="2">
        <v>138.4</v>
      </c>
      <c r="F233" s="10">
        <f t="shared" si="88"/>
        <v>139.23333333333335</v>
      </c>
      <c r="G233" s="2">
        <v>164</v>
      </c>
      <c r="H233" s="10">
        <f t="shared" si="89"/>
        <v>162.6</v>
      </c>
      <c r="I233" s="2">
        <v>138.4</v>
      </c>
      <c r="J233" s="10">
        <f t="shared" si="90"/>
        <v>137.93333333333334</v>
      </c>
      <c r="K233" s="2">
        <v>143.9</v>
      </c>
      <c r="L233" s="10">
        <f t="shared" si="91"/>
        <v>144.73333333333332</v>
      </c>
      <c r="M233" s="2">
        <v>124.4</v>
      </c>
      <c r="N233" s="10">
        <f t="shared" si="92"/>
        <v>124.73333333333335</v>
      </c>
      <c r="O233" s="2">
        <v>146.4</v>
      </c>
      <c r="P233" s="10">
        <f t="shared" si="93"/>
        <v>145.23333333333332</v>
      </c>
      <c r="Q233" s="2">
        <v>150.1</v>
      </c>
      <c r="R233" s="10">
        <f t="shared" si="94"/>
        <v>156.56666666666663</v>
      </c>
      <c r="S233" s="2">
        <v>130.6</v>
      </c>
      <c r="T233" s="10">
        <f t="shared" si="95"/>
        <v>131.43333333333334</v>
      </c>
      <c r="U233" s="2">
        <v>110.8</v>
      </c>
      <c r="V233" s="10">
        <f t="shared" si="96"/>
        <v>111.76666666666667</v>
      </c>
      <c r="W233" s="2">
        <v>141.69999999999999</v>
      </c>
      <c r="X233" s="10">
        <f t="shared" si="97"/>
        <v>142.86666666666665</v>
      </c>
      <c r="Y233" s="2">
        <v>138.5</v>
      </c>
      <c r="Z233" s="10">
        <f t="shared" si="98"/>
        <v>138.5</v>
      </c>
      <c r="AA233" s="2">
        <v>156.69999999999999</v>
      </c>
      <c r="AB233" s="10">
        <f t="shared" si="99"/>
        <v>156.93333333333334</v>
      </c>
      <c r="AC233" s="2">
        <v>143</v>
      </c>
      <c r="AD233" s="10">
        <f t="shared" si="100"/>
        <v>144.16666666666666</v>
      </c>
      <c r="AE233" s="2">
        <v>164.5</v>
      </c>
      <c r="AF233" s="10">
        <f t="shared" si="101"/>
        <v>165.1</v>
      </c>
      <c r="AG233" s="2">
        <v>151.6</v>
      </c>
      <c r="AH233" s="10">
        <f t="shared" si="102"/>
        <v>151.69999999999999</v>
      </c>
      <c r="AI233" s="2">
        <v>146.6</v>
      </c>
      <c r="AJ233" s="10">
        <f t="shared" si="103"/>
        <v>146.6</v>
      </c>
      <c r="AK233" s="2">
        <v>150.9</v>
      </c>
      <c r="AL233" s="10">
        <f t="shared" si="104"/>
        <v>151</v>
      </c>
      <c r="AM233" s="2" t="s">
        <v>32</v>
      </c>
      <c r="AN233" s="2" t="e">
        <f t="shared" si="105"/>
        <v>#VALUE!</v>
      </c>
      <c r="AO233" s="2">
        <f t="shared" si="106"/>
        <v>150.6</v>
      </c>
      <c r="AP233" s="2">
        <v>150.6</v>
      </c>
      <c r="AQ233" s="2">
        <v>146.80000000000001</v>
      </c>
      <c r="AR233" s="10">
        <f t="shared" si="107"/>
        <v>146.70000000000002</v>
      </c>
      <c r="AS233" s="2">
        <v>150</v>
      </c>
      <c r="AT233" s="10">
        <f t="shared" si="108"/>
        <v>150.16666666666666</v>
      </c>
      <c r="AU233" s="2">
        <v>152.19999999999999</v>
      </c>
      <c r="AV233" s="10">
        <f t="shared" si="109"/>
        <v>152.76666666666665</v>
      </c>
      <c r="AW233" s="2">
        <v>131.19999999999999</v>
      </c>
      <c r="AX233" s="10">
        <f t="shared" si="110"/>
        <v>131.4</v>
      </c>
      <c r="AY233" s="2">
        <v>147.5</v>
      </c>
      <c r="AZ233" s="10">
        <f t="shared" si="111"/>
        <v>147.93333333333334</v>
      </c>
      <c r="BA233" s="2">
        <v>159.1</v>
      </c>
      <c r="BB233" s="10">
        <f t="shared" si="112"/>
        <v>159.66666666666666</v>
      </c>
      <c r="BC233" s="2">
        <v>136.1</v>
      </c>
      <c r="BD233" s="10">
        <f t="shared" si="113"/>
        <v>138.36666666666665</v>
      </c>
      <c r="BE233" s="2">
        <v>144.19999999999999</v>
      </c>
      <c r="BF233" s="10">
        <f t="shared" si="114"/>
        <v>144.83333333333334</v>
      </c>
      <c r="BG233" s="2">
        <v>144.9</v>
      </c>
      <c r="BH233" s="11">
        <f t="shared" si="115"/>
        <v>145.76666666666668</v>
      </c>
    </row>
    <row r="234" spans="1:60" x14ac:dyDescent="0.3">
      <c r="A234" s="2" t="s">
        <v>33</v>
      </c>
      <c r="B234" s="2">
        <v>2019</v>
      </c>
      <c r="C234" s="2" t="s">
        <v>44</v>
      </c>
      <c r="D234" s="2" t="str">
        <f t="shared" si="87"/>
        <v>2019-July</v>
      </c>
      <c r="E234" s="2">
        <v>141.4</v>
      </c>
      <c r="F234" s="10">
        <f t="shared" si="88"/>
        <v>142.06666666666666</v>
      </c>
      <c r="G234" s="2">
        <v>160.19999999999999</v>
      </c>
      <c r="H234" s="10">
        <f t="shared" si="89"/>
        <v>159.06666666666666</v>
      </c>
      <c r="I234" s="2">
        <v>142.5</v>
      </c>
      <c r="J234" s="10">
        <f t="shared" si="90"/>
        <v>141.63333333333333</v>
      </c>
      <c r="K234" s="2">
        <v>144.1</v>
      </c>
      <c r="L234" s="10">
        <f t="shared" si="91"/>
        <v>144.63333333333333</v>
      </c>
      <c r="M234" s="2">
        <v>119.3</v>
      </c>
      <c r="N234" s="10">
        <f t="shared" si="92"/>
        <v>120</v>
      </c>
      <c r="O234" s="2">
        <v>154.69999999999999</v>
      </c>
      <c r="P234" s="10">
        <f t="shared" si="93"/>
        <v>152.80000000000001</v>
      </c>
      <c r="Q234" s="2">
        <v>180.1</v>
      </c>
      <c r="R234" s="10">
        <f t="shared" si="94"/>
        <v>187.20000000000002</v>
      </c>
      <c r="S234" s="2">
        <v>128.9</v>
      </c>
      <c r="T234" s="10">
        <f t="shared" si="95"/>
        <v>129.66666666666669</v>
      </c>
      <c r="U234" s="2">
        <v>111.8</v>
      </c>
      <c r="V234" s="10">
        <f t="shared" si="96"/>
        <v>112.83333333333333</v>
      </c>
      <c r="W234" s="2">
        <v>141.6</v>
      </c>
      <c r="X234" s="10">
        <f t="shared" si="97"/>
        <v>142.63333333333335</v>
      </c>
      <c r="Y234" s="2">
        <v>129.5</v>
      </c>
      <c r="Z234" s="10">
        <f t="shared" si="98"/>
        <v>129.76666666666668</v>
      </c>
      <c r="AA234" s="2">
        <v>155.6</v>
      </c>
      <c r="AB234" s="10">
        <f t="shared" si="99"/>
        <v>156.06666666666663</v>
      </c>
      <c r="AC234" s="2">
        <v>147.69999999999999</v>
      </c>
      <c r="AD234" s="10">
        <f t="shared" si="100"/>
        <v>148.76666666666665</v>
      </c>
      <c r="AE234" s="2">
        <v>167.2</v>
      </c>
      <c r="AF234" s="10">
        <f t="shared" si="101"/>
        <v>167.9</v>
      </c>
      <c r="AG234" s="2">
        <v>144.69999999999999</v>
      </c>
      <c r="AH234" s="10">
        <f t="shared" si="102"/>
        <v>145</v>
      </c>
      <c r="AI234" s="2">
        <v>131.9</v>
      </c>
      <c r="AJ234" s="10">
        <f t="shared" si="103"/>
        <v>132.1</v>
      </c>
      <c r="AK234" s="2">
        <v>142.69999999999999</v>
      </c>
      <c r="AL234" s="10">
        <f t="shared" si="104"/>
        <v>143</v>
      </c>
      <c r="AM234" s="2" t="s">
        <v>121</v>
      </c>
      <c r="AN234" s="2">
        <f t="shared" si="105"/>
        <v>150.6</v>
      </c>
      <c r="AO234" s="2">
        <f t="shared" si="106"/>
        <v>150.6</v>
      </c>
      <c r="AP234" s="2">
        <v>150.6</v>
      </c>
      <c r="AQ234" s="2">
        <v>127</v>
      </c>
      <c r="AR234" s="10">
        <f t="shared" si="107"/>
        <v>126.36666666666667</v>
      </c>
      <c r="AS234" s="2">
        <v>137.69999999999999</v>
      </c>
      <c r="AT234" s="10">
        <f t="shared" si="108"/>
        <v>138.03333333333333</v>
      </c>
      <c r="AU234" s="2">
        <v>140.80000000000001</v>
      </c>
      <c r="AV234" s="10">
        <f t="shared" si="109"/>
        <v>141.4</v>
      </c>
      <c r="AW234" s="2">
        <v>120.6</v>
      </c>
      <c r="AX234" s="10">
        <f t="shared" si="110"/>
        <v>120.86666666666666</v>
      </c>
      <c r="AY234" s="2">
        <v>135</v>
      </c>
      <c r="AZ234" s="10">
        <f t="shared" si="111"/>
        <v>135.43333333333331</v>
      </c>
      <c r="BA234" s="2">
        <v>150.4</v>
      </c>
      <c r="BB234" s="10">
        <f t="shared" si="112"/>
        <v>151.16666666666666</v>
      </c>
      <c r="BC234" s="2">
        <v>135.1</v>
      </c>
      <c r="BD234" s="10">
        <f t="shared" si="113"/>
        <v>137.29999999999998</v>
      </c>
      <c r="BE234" s="2">
        <v>134.5</v>
      </c>
      <c r="BF234" s="10">
        <f t="shared" si="114"/>
        <v>135.16666666666666</v>
      </c>
      <c r="BG234" s="2">
        <v>143.30000000000001</v>
      </c>
      <c r="BH234" s="11">
        <f t="shared" si="115"/>
        <v>144.06666666666666</v>
      </c>
    </row>
    <row r="235" spans="1:60" x14ac:dyDescent="0.3">
      <c r="A235" s="2" t="s">
        <v>35</v>
      </c>
      <c r="B235" s="2">
        <v>2019</v>
      </c>
      <c r="C235" s="2" t="s">
        <v>44</v>
      </c>
      <c r="D235" s="2" t="str">
        <f t="shared" si="87"/>
        <v>2019-July</v>
      </c>
      <c r="E235" s="2">
        <v>139.30000000000001</v>
      </c>
      <c r="F235" s="10">
        <f t="shared" si="88"/>
        <v>140.1</v>
      </c>
      <c r="G235" s="2">
        <v>162.69999999999999</v>
      </c>
      <c r="H235" s="10">
        <f t="shared" si="89"/>
        <v>161.36666666666665</v>
      </c>
      <c r="I235" s="2">
        <v>140</v>
      </c>
      <c r="J235" s="10">
        <f t="shared" si="90"/>
        <v>139.36666666666667</v>
      </c>
      <c r="K235" s="2">
        <v>144</v>
      </c>
      <c r="L235" s="10">
        <f t="shared" si="91"/>
        <v>144.70000000000002</v>
      </c>
      <c r="M235" s="2">
        <v>122.5</v>
      </c>
      <c r="N235" s="10">
        <f t="shared" si="92"/>
        <v>122.96666666666665</v>
      </c>
      <c r="O235" s="2">
        <v>150.30000000000001</v>
      </c>
      <c r="P235" s="10">
        <f t="shared" si="93"/>
        <v>148.76666666666668</v>
      </c>
      <c r="Q235" s="2">
        <v>160.30000000000001</v>
      </c>
      <c r="R235" s="10">
        <f t="shared" si="94"/>
        <v>166.96666666666667</v>
      </c>
      <c r="S235" s="2">
        <v>130</v>
      </c>
      <c r="T235" s="10">
        <f t="shared" si="95"/>
        <v>130.83333333333334</v>
      </c>
      <c r="U235" s="2">
        <v>111.1</v>
      </c>
      <c r="V235" s="10">
        <f t="shared" si="96"/>
        <v>112.10000000000001</v>
      </c>
      <c r="W235" s="2">
        <v>141.69999999999999</v>
      </c>
      <c r="X235" s="10">
        <f t="shared" si="97"/>
        <v>142.79999999999998</v>
      </c>
      <c r="Y235" s="2">
        <v>134.69999999999999</v>
      </c>
      <c r="Z235" s="10">
        <f t="shared" si="98"/>
        <v>134.86666666666667</v>
      </c>
      <c r="AA235" s="2">
        <v>156.19999999999999</v>
      </c>
      <c r="AB235" s="10">
        <f t="shared" si="99"/>
        <v>156.53333333333333</v>
      </c>
      <c r="AC235" s="2">
        <v>144.69999999999999</v>
      </c>
      <c r="AD235" s="10">
        <f t="shared" si="100"/>
        <v>145.86666666666667</v>
      </c>
      <c r="AE235" s="2">
        <v>165.2</v>
      </c>
      <c r="AF235" s="10">
        <f t="shared" si="101"/>
        <v>165.83333333333334</v>
      </c>
      <c r="AG235" s="2">
        <v>148.9</v>
      </c>
      <c r="AH235" s="10">
        <f t="shared" si="102"/>
        <v>149.06666666666666</v>
      </c>
      <c r="AI235" s="2">
        <v>140.5</v>
      </c>
      <c r="AJ235" s="10">
        <f t="shared" si="103"/>
        <v>140.56666666666669</v>
      </c>
      <c r="AK235" s="2">
        <v>147.6</v>
      </c>
      <c r="AL235" s="10">
        <f t="shared" si="104"/>
        <v>147.79999999999998</v>
      </c>
      <c r="AM235" s="2" t="s">
        <v>121</v>
      </c>
      <c r="AN235" s="2">
        <f t="shared" si="105"/>
        <v>150.6</v>
      </c>
      <c r="AO235" s="2">
        <f t="shared" si="106"/>
        <v>150.6</v>
      </c>
      <c r="AP235" s="2">
        <v>150.6</v>
      </c>
      <c r="AQ235" s="2">
        <v>139.30000000000001</v>
      </c>
      <c r="AR235" s="10">
        <f t="shared" si="107"/>
        <v>139</v>
      </c>
      <c r="AS235" s="2">
        <v>144.19999999999999</v>
      </c>
      <c r="AT235" s="10">
        <f t="shared" si="108"/>
        <v>144.43333333333331</v>
      </c>
      <c r="AU235" s="2">
        <v>147.9</v>
      </c>
      <c r="AV235" s="10">
        <f t="shared" si="109"/>
        <v>148.46666666666667</v>
      </c>
      <c r="AW235" s="2">
        <v>125.6</v>
      </c>
      <c r="AX235" s="10">
        <f t="shared" si="110"/>
        <v>125.83333333333333</v>
      </c>
      <c r="AY235" s="2">
        <v>140.5</v>
      </c>
      <c r="AZ235" s="10">
        <f t="shared" si="111"/>
        <v>140.9</v>
      </c>
      <c r="BA235" s="2">
        <v>154</v>
      </c>
      <c r="BB235" s="10">
        <f t="shared" si="112"/>
        <v>154.69999999999999</v>
      </c>
      <c r="BC235" s="2">
        <v>135.69999999999999</v>
      </c>
      <c r="BD235" s="10">
        <f t="shared" si="113"/>
        <v>137.93333333333334</v>
      </c>
      <c r="BE235" s="2">
        <v>139.5</v>
      </c>
      <c r="BF235" s="10">
        <f t="shared" si="114"/>
        <v>140.13333333333333</v>
      </c>
      <c r="BG235" s="2">
        <v>144.19999999999999</v>
      </c>
      <c r="BH235" s="11">
        <f t="shared" si="115"/>
        <v>145</v>
      </c>
    </row>
    <row r="236" spans="1:60" x14ac:dyDescent="0.3">
      <c r="A236" s="2" t="s">
        <v>30</v>
      </c>
      <c r="B236" s="2">
        <v>2019</v>
      </c>
      <c r="C236" s="2" t="s">
        <v>46</v>
      </c>
      <c r="D236" s="2" t="str">
        <f t="shared" si="87"/>
        <v>2019-August</v>
      </c>
      <c r="E236" s="2">
        <v>139.19999999999999</v>
      </c>
      <c r="F236" s="10">
        <f t="shared" si="88"/>
        <v>140.1</v>
      </c>
      <c r="G236" s="2">
        <v>161.9</v>
      </c>
      <c r="H236" s="10">
        <f t="shared" si="89"/>
        <v>161.79999999999998</v>
      </c>
      <c r="I236" s="2">
        <v>137.1</v>
      </c>
      <c r="J236" s="10">
        <f t="shared" si="90"/>
        <v>138.86666666666665</v>
      </c>
      <c r="K236" s="2">
        <v>144.6</v>
      </c>
      <c r="L236" s="10">
        <f t="shared" si="91"/>
        <v>145.6</v>
      </c>
      <c r="M236" s="2">
        <v>124.7</v>
      </c>
      <c r="N236" s="10">
        <f t="shared" si="92"/>
        <v>125.13333333333333</v>
      </c>
      <c r="O236" s="2">
        <v>145.5</v>
      </c>
      <c r="P236" s="10">
        <f t="shared" si="93"/>
        <v>145</v>
      </c>
      <c r="Q236" s="2">
        <v>156.19999999999999</v>
      </c>
      <c r="R236" s="10">
        <f t="shared" si="94"/>
        <v>166.13333333333335</v>
      </c>
      <c r="S236" s="2">
        <v>131.5</v>
      </c>
      <c r="T236" s="10">
        <f t="shared" si="95"/>
        <v>132.26666666666665</v>
      </c>
      <c r="U236" s="2">
        <v>111.7</v>
      </c>
      <c r="V236" s="10">
        <f t="shared" si="96"/>
        <v>112.7</v>
      </c>
      <c r="W236" s="2">
        <v>142.69999999999999</v>
      </c>
      <c r="X236" s="10">
        <f t="shared" si="97"/>
        <v>144.13333333333333</v>
      </c>
      <c r="Y236" s="2">
        <v>138.5</v>
      </c>
      <c r="Z236" s="10">
        <f t="shared" si="98"/>
        <v>138.53333333333333</v>
      </c>
      <c r="AA236" s="2">
        <v>156.9</v>
      </c>
      <c r="AB236" s="10">
        <f t="shared" si="99"/>
        <v>157.16666666666666</v>
      </c>
      <c r="AC236" s="2">
        <v>144</v>
      </c>
      <c r="AD236" s="10">
        <f t="shared" si="100"/>
        <v>145.93333333333334</v>
      </c>
      <c r="AE236" s="2">
        <v>165.1</v>
      </c>
      <c r="AF236" s="10">
        <f t="shared" si="101"/>
        <v>165.7</v>
      </c>
      <c r="AG236" s="2">
        <v>151.80000000000001</v>
      </c>
      <c r="AH236" s="10">
        <f t="shared" si="102"/>
        <v>151.73333333333332</v>
      </c>
      <c r="AI236" s="2">
        <v>146.6</v>
      </c>
      <c r="AJ236" s="10">
        <f t="shared" si="103"/>
        <v>146.63333333333333</v>
      </c>
      <c r="AK236" s="2">
        <v>151.1</v>
      </c>
      <c r="AL236" s="10">
        <f t="shared" si="104"/>
        <v>151.03333333333333</v>
      </c>
      <c r="AM236" s="2" t="s">
        <v>32</v>
      </c>
      <c r="AN236" s="2" t="e">
        <f t="shared" si="105"/>
        <v>#VALUE!</v>
      </c>
      <c r="AO236" s="2">
        <f t="shared" si="106"/>
        <v>151.6</v>
      </c>
      <c r="AP236" s="2">
        <v>151.6</v>
      </c>
      <c r="AQ236" s="2">
        <v>146.4</v>
      </c>
      <c r="AR236" s="10">
        <f t="shared" si="107"/>
        <v>147</v>
      </c>
      <c r="AS236" s="2">
        <v>150.19999999999999</v>
      </c>
      <c r="AT236" s="10">
        <f t="shared" si="108"/>
        <v>150.36666666666667</v>
      </c>
      <c r="AU236" s="2">
        <v>152.69999999999999</v>
      </c>
      <c r="AV236" s="10">
        <f t="shared" si="109"/>
        <v>153.26666666666668</v>
      </c>
      <c r="AW236" s="2">
        <v>131.4</v>
      </c>
      <c r="AX236" s="10">
        <f t="shared" si="110"/>
        <v>131.56666666666666</v>
      </c>
      <c r="AY236" s="2">
        <v>148</v>
      </c>
      <c r="AZ236" s="10">
        <f t="shared" si="111"/>
        <v>148.33333333333334</v>
      </c>
      <c r="BA236" s="2">
        <v>159.69999999999999</v>
      </c>
      <c r="BB236" s="10">
        <f t="shared" si="112"/>
        <v>160.19999999999999</v>
      </c>
      <c r="BC236" s="2">
        <v>138.80000000000001</v>
      </c>
      <c r="BD236" s="10">
        <f t="shared" si="113"/>
        <v>139.76666666666668</v>
      </c>
      <c r="BE236" s="2">
        <v>144.9</v>
      </c>
      <c r="BF236" s="10">
        <f t="shared" si="114"/>
        <v>145.33333333333334</v>
      </c>
      <c r="BG236" s="2">
        <v>145.69999999999999</v>
      </c>
      <c r="BH236" s="11">
        <f t="shared" si="115"/>
        <v>146.9</v>
      </c>
    </row>
    <row r="237" spans="1:60" x14ac:dyDescent="0.3">
      <c r="A237" s="2" t="s">
        <v>33</v>
      </c>
      <c r="B237" s="2">
        <v>2019</v>
      </c>
      <c r="C237" s="2" t="s">
        <v>46</v>
      </c>
      <c r="D237" s="2" t="str">
        <f t="shared" si="87"/>
        <v>2019-August</v>
      </c>
      <c r="E237" s="2">
        <v>142.1</v>
      </c>
      <c r="F237" s="10">
        <f t="shared" si="88"/>
        <v>142.76666666666665</v>
      </c>
      <c r="G237" s="2">
        <v>158.30000000000001</v>
      </c>
      <c r="H237" s="10">
        <f t="shared" si="89"/>
        <v>158.93333333333334</v>
      </c>
      <c r="I237" s="2">
        <v>140.80000000000001</v>
      </c>
      <c r="J237" s="10">
        <f t="shared" si="90"/>
        <v>142.36666666666665</v>
      </c>
      <c r="K237" s="2">
        <v>144.9</v>
      </c>
      <c r="L237" s="10">
        <f t="shared" si="91"/>
        <v>145.13333333333333</v>
      </c>
      <c r="M237" s="2">
        <v>119.9</v>
      </c>
      <c r="N237" s="10">
        <f t="shared" si="92"/>
        <v>120.59999999999998</v>
      </c>
      <c r="O237" s="2">
        <v>153.9</v>
      </c>
      <c r="P237" s="10">
        <f t="shared" si="93"/>
        <v>151.43333333333337</v>
      </c>
      <c r="Q237" s="2">
        <v>189.1</v>
      </c>
      <c r="R237" s="10">
        <f t="shared" si="94"/>
        <v>196.23333333333335</v>
      </c>
      <c r="S237" s="2">
        <v>129.80000000000001</v>
      </c>
      <c r="T237" s="10">
        <f t="shared" si="95"/>
        <v>130.43333333333334</v>
      </c>
      <c r="U237" s="2">
        <v>112.7</v>
      </c>
      <c r="V237" s="10">
        <f t="shared" si="96"/>
        <v>113.83333333333333</v>
      </c>
      <c r="W237" s="2">
        <v>142.5</v>
      </c>
      <c r="X237" s="10">
        <f t="shared" si="97"/>
        <v>143.83333333333334</v>
      </c>
      <c r="Y237" s="2">
        <v>129.80000000000001</v>
      </c>
      <c r="Z237" s="10">
        <f t="shared" si="98"/>
        <v>130</v>
      </c>
      <c r="AA237" s="2">
        <v>156.19999999999999</v>
      </c>
      <c r="AB237" s="10">
        <f t="shared" si="99"/>
        <v>156.46666666666667</v>
      </c>
      <c r="AC237" s="2">
        <v>149.1</v>
      </c>
      <c r="AD237" s="10">
        <f t="shared" si="100"/>
        <v>150.16666666666666</v>
      </c>
      <c r="AE237" s="2">
        <v>167.9</v>
      </c>
      <c r="AF237" s="10">
        <f t="shared" si="101"/>
        <v>168.6</v>
      </c>
      <c r="AG237" s="2">
        <v>145</v>
      </c>
      <c r="AH237" s="10">
        <f t="shared" si="102"/>
        <v>145.4</v>
      </c>
      <c r="AI237" s="2">
        <v>132.19999999999999</v>
      </c>
      <c r="AJ237" s="10">
        <f t="shared" si="103"/>
        <v>132.26666666666665</v>
      </c>
      <c r="AK237" s="2">
        <v>143</v>
      </c>
      <c r="AL237" s="10">
        <f t="shared" si="104"/>
        <v>143.4</v>
      </c>
      <c r="AM237" s="2" t="s">
        <v>122</v>
      </c>
      <c r="AN237" s="2">
        <f t="shared" si="105"/>
        <v>151.6</v>
      </c>
      <c r="AO237" s="2">
        <f t="shared" si="106"/>
        <v>151.6</v>
      </c>
      <c r="AP237" s="2">
        <v>151.6</v>
      </c>
      <c r="AQ237" s="2">
        <v>125.5</v>
      </c>
      <c r="AR237" s="10">
        <f t="shared" si="107"/>
        <v>127</v>
      </c>
      <c r="AS237" s="2">
        <v>138.1</v>
      </c>
      <c r="AT237" s="10">
        <f t="shared" si="108"/>
        <v>138.36666666666665</v>
      </c>
      <c r="AU237" s="2">
        <v>141.5</v>
      </c>
      <c r="AV237" s="10">
        <f t="shared" si="109"/>
        <v>141.93333333333331</v>
      </c>
      <c r="AW237" s="2">
        <v>120.8</v>
      </c>
      <c r="AX237" s="10">
        <f t="shared" si="110"/>
        <v>121.16666666666667</v>
      </c>
      <c r="AY237" s="2">
        <v>135.4</v>
      </c>
      <c r="AZ237" s="10">
        <f t="shared" si="111"/>
        <v>135.83333333333334</v>
      </c>
      <c r="BA237" s="2">
        <v>151.5</v>
      </c>
      <c r="BB237" s="10">
        <f t="shared" si="112"/>
        <v>151.6</v>
      </c>
      <c r="BC237" s="2">
        <v>137.80000000000001</v>
      </c>
      <c r="BD237" s="10">
        <f t="shared" si="113"/>
        <v>138.76666666666668</v>
      </c>
      <c r="BE237" s="2">
        <v>135.30000000000001</v>
      </c>
      <c r="BF237" s="10">
        <f t="shared" si="114"/>
        <v>135.66666666666666</v>
      </c>
      <c r="BG237" s="2">
        <v>144.19999999999999</v>
      </c>
      <c r="BH237" s="11">
        <f t="shared" si="115"/>
        <v>144.96666666666667</v>
      </c>
    </row>
    <row r="238" spans="1:60" x14ac:dyDescent="0.3">
      <c r="A238" s="2" t="s">
        <v>35</v>
      </c>
      <c r="B238" s="2">
        <v>2019</v>
      </c>
      <c r="C238" s="2" t="s">
        <v>46</v>
      </c>
      <c r="D238" s="2" t="str">
        <f t="shared" si="87"/>
        <v>2019-August</v>
      </c>
      <c r="E238" s="2">
        <v>140.1</v>
      </c>
      <c r="F238" s="10">
        <f t="shared" si="88"/>
        <v>140.93333333333334</v>
      </c>
      <c r="G238" s="2">
        <v>160.6</v>
      </c>
      <c r="H238" s="10">
        <f t="shared" si="89"/>
        <v>160.79999999999998</v>
      </c>
      <c r="I238" s="2">
        <v>138.5</v>
      </c>
      <c r="J238" s="10">
        <f t="shared" si="90"/>
        <v>140.23333333333335</v>
      </c>
      <c r="K238" s="2">
        <v>144.69999999999999</v>
      </c>
      <c r="L238" s="10">
        <f t="shared" si="91"/>
        <v>145.43333333333334</v>
      </c>
      <c r="M238" s="2">
        <v>122.9</v>
      </c>
      <c r="N238" s="10">
        <f t="shared" si="92"/>
        <v>123.43333333333334</v>
      </c>
      <c r="O238" s="2">
        <v>149.4</v>
      </c>
      <c r="P238" s="10">
        <f t="shared" si="93"/>
        <v>148</v>
      </c>
      <c r="Q238" s="2">
        <v>167.4</v>
      </c>
      <c r="R238" s="10">
        <f t="shared" si="94"/>
        <v>176.33333333333334</v>
      </c>
      <c r="S238" s="2">
        <v>130.9</v>
      </c>
      <c r="T238" s="10">
        <f t="shared" si="95"/>
        <v>131.66666666666666</v>
      </c>
      <c r="U238" s="2">
        <v>112</v>
      </c>
      <c r="V238" s="10">
        <f t="shared" si="96"/>
        <v>113.06666666666666</v>
      </c>
      <c r="W238" s="2">
        <v>142.6</v>
      </c>
      <c r="X238" s="10">
        <f t="shared" si="97"/>
        <v>144.03333333333333</v>
      </c>
      <c r="Y238" s="2">
        <v>134.9</v>
      </c>
      <c r="Z238" s="10">
        <f t="shared" si="98"/>
        <v>135</v>
      </c>
      <c r="AA238" s="2">
        <v>156.6</v>
      </c>
      <c r="AB238" s="10">
        <f t="shared" si="99"/>
        <v>156.83333333333334</v>
      </c>
      <c r="AC238" s="2">
        <v>145.9</v>
      </c>
      <c r="AD238" s="10">
        <f t="shared" si="100"/>
        <v>147.5</v>
      </c>
      <c r="AE238" s="2">
        <v>165.8</v>
      </c>
      <c r="AF238" s="10">
        <f t="shared" si="101"/>
        <v>166.46666666666667</v>
      </c>
      <c r="AG238" s="2">
        <v>149.1</v>
      </c>
      <c r="AH238" s="10">
        <f t="shared" si="102"/>
        <v>149.23333333333332</v>
      </c>
      <c r="AI238" s="2">
        <v>140.6</v>
      </c>
      <c r="AJ238" s="10">
        <f t="shared" si="103"/>
        <v>140.66666666666666</v>
      </c>
      <c r="AK238" s="2">
        <v>147.9</v>
      </c>
      <c r="AL238" s="10">
        <f t="shared" si="104"/>
        <v>148</v>
      </c>
      <c r="AM238" s="2" t="s">
        <v>122</v>
      </c>
      <c r="AN238" s="2">
        <f t="shared" si="105"/>
        <v>151.6</v>
      </c>
      <c r="AO238" s="2">
        <f t="shared" si="106"/>
        <v>151.6</v>
      </c>
      <c r="AP238" s="2">
        <v>151.6</v>
      </c>
      <c r="AQ238" s="2">
        <v>138.5</v>
      </c>
      <c r="AR238" s="10">
        <f t="shared" si="107"/>
        <v>139.43333333333331</v>
      </c>
      <c r="AS238" s="2">
        <v>144.5</v>
      </c>
      <c r="AT238" s="10">
        <f t="shared" si="108"/>
        <v>144.70000000000002</v>
      </c>
      <c r="AU238" s="2">
        <v>148.5</v>
      </c>
      <c r="AV238" s="10">
        <f t="shared" si="109"/>
        <v>148.96666666666667</v>
      </c>
      <c r="AW238" s="2">
        <v>125.8</v>
      </c>
      <c r="AX238" s="10">
        <f t="shared" si="110"/>
        <v>126.06666666666666</v>
      </c>
      <c r="AY238" s="2">
        <v>140.9</v>
      </c>
      <c r="AZ238" s="10">
        <f t="shared" si="111"/>
        <v>141.30000000000001</v>
      </c>
      <c r="BA238" s="2">
        <v>154.9</v>
      </c>
      <c r="BB238" s="10">
        <f t="shared" si="112"/>
        <v>155.16666666666666</v>
      </c>
      <c r="BC238" s="2">
        <v>138.4</v>
      </c>
      <c r="BD238" s="10">
        <f t="shared" si="113"/>
        <v>139.36666666666667</v>
      </c>
      <c r="BE238" s="2">
        <v>140.19999999999999</v>
      </c>
      <c r="BF238" s="10">
        <f t="shared" si="114"/>
        <v>140.63333333333333</v>
      </c>
      <c r="BG238" s="2">
        <v>145</v>
      </c>
      <c r="BH238" s="11">
        <f t="shared" si="115"/>
        <v>146</v>
      </c>
    </row>
    <row r="239" spans="1:60" x14ac:dyDescent="0.3">
      <c r="A239" s="2" t="s">
        <v>30</v>
      </c>
      <c r="B239" s="2">
        <v>2019</v>
      </c>
      <c r="C239" s="2" t="s">
        <v>48</v>
      </c>
      <c r="D239" s="2" t="str">
        <f t="shared" si="87"/>
        <v>2019-September</v>
      </c>
      <c r="E239" s="2">
        <v>140.1</v>
      </c>
      <c r="F239" s="10">
        <f t="shared" si="88"/>
        <v>140.96666666666667</v>
      </c>
      <c r="G239" s="2">
        <v>161.9</v>
      </c>
      <c r="H239" s="10">
        <f t="shared" si="89"/>
        <v>162.4</v>
      </c>
      <c r="I239" s="2">
        <v>138.30000000000001</v>
      </c>
      <c r="J239" s="10">
        <f t="shared" si="90"/>
        <v>141.1</v>
      </c>
      <c r="K239" s="2">
        <v>145.69999999999999</v>
      </c>
      <c r="L239" s="10">
        <f t="shared" si="91"/>
        <v>146.43333333333331</v>
      </c>
      <c r="M239" s="2">
        <v>125.1</v>
      </c>
      <c r="N239" s="10">
        <f t="shared" si="92"/>
        <v>125.56666666666666</v>
      </c>
      <c r="O239" s="2">
        <v>143.80000000000001</v>
      </c>
      <c r="P239" s="10">
        <f t="shared" si="93"/>
        <v>145.23333333333332</v>
      </c>
      <c r="Q239" s="2">
        <v>163.4</v>
      </c>
      <c r="R239" s="10">
        <f t="shared" si="94"/>
        <v>177.86666666666667</v>
      </c>
      <c r="S239" s="2">
        <v>132.19999999999999</v>
      </c>
      <c r="T239" s="10">
        <f t="shared" si="95"/>
        <v>133.83333333333331</v>
      </c>
      <c r="U239" s="2">
        <v>112.8</v>
      </c>
      <c r="V239" s="10">
        <f t="shared" si="96"/>
        <v>113.39999999999999</v>
      </c>
      <c r="W239" s="2">
        <v>144.19999999999999</v>
      </c>
      <c r="X239" s="10">
        <f t="shared" si="97"/>
        <v>145.66666666666666</v>
      </c>
      <c r="Y239" s="2">
        <v>138.5</v>
      </c>
      <c r="Z239" s="10">
        <f t="shared" si="98"/>
        <v>138.6</v>
      </c>
      <c r="AA239" s="2">
        <v>157.19999999999999</v>
      </c>
      <c r="AB239" s="10">
        <f t="shared" si="99"/>
        <v>157.43333333333334</v>
      </c>
      <c r="AC239" s="2">
        <v>145.5</v>
      </c>
      <c r="AD239" s="10">
        <f t="shared" si="100"/>
        <v>148.23333333333335</v>
      </c>
      <c r="AE239" s="2">
        <v>165.7</v>
      </c>
      <c r="AF239" s="10">
        <f t="shared" si="101"/>
        <v>166.4</v>
      </c>
      <c r="AG239" s="2">
        <v>151.69999999999999</v>
      </c>
      <c r="AH239" s="10">
        <f t="shared" si="102"/>
        <v>151.9</v>
      </c>
      <c r="AI239" s="2">
        <v>146.6</v>
      </c>
      <c r="AJ239" s="10">
        <f t="shared" si="103"/>
        <v>146.76666666666665</v>
      </c>
      <c r="AK239" s="2">
        <v>151</v>
      </c>
      <c r="AL239" s="10">
        <f t="shared" si="104"/>
        <v>151.16666666666666</v>
      </c>
      <c r="AM239" s="2" t="s">
        <v>32</v>
      </c>
      <c r="AN239" s="2" t="e">
        <f t="shared" si="105"/>
        <v>#VALUE!</v>
      </c>
      <c r="AO239" s="2">
        <f t="shared" si="106"/>
        <v>152.19999999999999</v>
      </c>
      <c r="AP239" s="2">
        <v>152.19999999999999</v>
      </c>
      <c r="AQ239" s="2">
        <v>146.9</v>
      </c>
      <c r="AR239" s="10">
        <f t="shared" si="107"/>
        <v>147.66666666666666</v>
      </c>
      <c r="AS239" s="2">
        <v>150.30000000000001</v>
      </c>
      <c r="AT239" s="10">
        <f t="shared" si="108"/>
        <v>150.6</v>
      </c>
      <c r="AU239" s="2">
        <v>153.4</v>
      </c>
      <c r="AV239" s="10">
        <f t="shared" si="109"/>
        <v>153.80000000000001</v>
      </c>
      <c r="AW239" s="2">
        <v>131.6</v>
      </c>
      <c r="AX239" s="10">
        <f t="shared" si="110"/>
        <v>131.79999999999998</v>
      </c>
      <c r="AY239" s="2">
        <v>148.30000000000001</v>
      </c>
      <c r="AZ239" s="10">
        <f t="shared" si="111"/>
        <v>148.70000000000002</v>
      </c>
      <c r="BA239" s="2">
        <v>160.19999999999999</v>
      </c>
      <c r="BB239" s="10">
        <f t="shared" si="112"/>
        <v>160.56666666666666</v>
      </c>
      <c r="BC239" s="2">
        <v>140.19999999999999</v>
      </c>
      <c r="BD239" s="10">
        <f t="shared" si="113"/>
        <v>140.36666666666667</v>
      </c>
      <c r="BE239" s="2">
        <v>145.4</v>
      </c>
      <c r="BF239" s="10">
        <f t="shared" si="114"/>
        <v>145.73333333333335</v>
      </c>
      <c r="BG239" s="2">
        <v>146.69999999999999</v>
      </c>
      <c r="BH239" s="11">
        <f t="shared" si="115"/>
        <v>148.29999999999998</v>
      </c>
    </row>
    <row r="240" spans="1:60" x14ac:dyDescent="0.3">
      <c r="A240" s="2" t="s">
        <v>33</v>
      </c>
      <c r="B240" s="2">
        <v>2019</v>
      </c>
      <c r="C240" s="2" t="s">
        <v>48</v>
      </c>
      <c r="D240" s="2" t="str">
        <f t="shared" si="87"/>
        <v>2019-September</v>
      </c>
      <c r="E240" s="2">
        <v>142.69999999999999</v>
      </c>
      <c r="F240" s="10">
        <f t="shared" si="88"/>
        <v>143.43333333333331</v>
      </c>
      <c r="G240" s="2">
        <v>158.69999999999999</v>
      </c>
      <c r="H240" s="10">
        <f t="shared" si="89"/>
        <v>160.29999999999998</v>
      </c>
      <c r="I240" s="2">
        <v>141.6</v>
      </c>
      <c r="J240" s="10">
        <f t="shared" si="90"/>
        <v>144.89999999999998</v>
      </c>
      <c r="K240" s="2">
        <v>144.9</v>
      </c>
      <c r="L240" s="10">
        <f t="shared" si="91"/>
        <v>145.46666666666667</v>
      </c>
      <c r="M240" s="2">
        <v>120.8</v>
      </c>
      <c r="N240" s="10">
        <f t="shared" si="92"/>
        <v>121.13333333333333</v>
      </c>
      <c r="O240" s="2">
        <v>149.80000000000001</v>
      </c>
      <c r="P240" s="10">
        <f t="shared" si="93"/>
        <v>149.73333333333332</v>
      </c>
      <c r="Q240" s="2">
        <v>192.4</v>
      </c>
      <c r="R240" s="10">
        <f t="shared" si="94"/>
        <v>205.1</v>
      </c>
      <c r="S240" s="2">
        <v>130.30000000000001</v>
      </c>
      <c r="T240" s="10">
        <f t="shared" si="95"/>
        <v>132.03333333333333</v>
      </c>
      <c r="U240" s="2">
        <v>114</v>
      </c>
      <c r="V240" s="10">
        <f t="shared" si="96"/>
        <v>114.60000000000001</v>
      </c>
      <c r="W240" s="2">
        <v>143.80000000000001</v>
      </c>
      <c r="X240" s="10">
        <f t="shared" si="97"/>
        <v>145.1</v>
      </c>
      <c r="Y240" s="2">
        <v>130</v>
      </c>
      <c r="Z240" s="10">
        <f t="shared" si="98"/>
        <v>130.23333333333332</v>
      </c>
      <c r="AA240" s="2">
        <v>156.4</v>
      </c>
      <c r="AB240" s="10">
        <f t="shared" si="99"/>
        <v>156.80000000000001</v>
      </c>
      <c r="AC240" s="2">
        <v>149.5</v>
      </c>
      <c r="AD240" s="10">
        <f t="shared" si="100"/>
        <v>151.66666666666666</v>
      </c>
      <c r="AE240" s="2">
        <v>168.6</v>
      </c>
      <c r="AF240" s="10">
        <f t="shared" si="101"/>
        <v>169.26666666666665</v>
      </c>
      <c r="AG240" s="2">
        <v>145.30000000000001</v>
      </c>
      <c r="AH240" s="10">
        <f t="shared" si="102"/>
        <v>145.83333333333334</v>
      </c>
      <c r="AI240" s="2">
        <v>132.19999999999999</v>
      </c>
      <c r="AJ240" s="10">
        <f t="shared" si="103"/>
        <v>132.4</v>
      </c>
      <c r="AK240" s="2">
        <v>143.30000000000001</v>
      </c>
      <c r="AL240" s="10">
        <f t="shared" si="104"/>
        <v>143.80000000000001</v>
      </c>
      <c r="AM240" s="2" t="s">
        <v>123</v>
      </c>
      <c r="AN240" s="2">
        <f t="shared" si="105"/>
        <v>152.19999999999999</v>
      </c>
      <c r="AO240" s="2">
        <f t="shared" si="106"/>
        <v>152.19999999999999</v>
      </c>
      <c r="AP240" s="2">
        <v>152.19999999999999</v>
      </c>
      <c r="AQ240" s="2">
        <v>126.6</v>
      </c>
      <c r="AR240" s="10">
        <f t="shared" si="107"/>
        <v>129.23333333333332</v>
      </c>
      <c r="AS240" s="2">
        <v>138.30000000000001</v>
      </c>
      <c r="AT240" s="10">
        <f t="shared" si="108"/>
        <v>138.70000000000002</v>
      </c>
      <c r="AU240" s="2">
        <v>141.9</v>
      </c>
      <c r="AV240" s="10">
        <f t="shared" si="109"/>
        <v>142.36666666666667</v>
      </c>
      <c r="AW240" s="2">
        <v>121.2</v>
      </c>
      <c r="AX240" s="10">
        <f t="shared" si="110"/>
        <v>121.46666666666665</v>
      </c>
      <c r="AY240" s="2">
        <v>135.9</v>
      </c>
      <c r="AZ240" s="10">
        <f t="shared" si="111"/>
        <v>136.26666666666668</v>
      </c>
      <c r="BA240" s="2">
        <v>151.6</v>
      </c>
      <c r="BB240" s="10">
        <f t="shared" si="112"/>
        <v>151.69999999999999</v>
      </c>
      <c r="BC240" s="2">
        <v>139</v>
      </c>
      <c r="BD240" s="10">
        <f t="shared" si="113"/>
        <v>139.43333333333334</v>
      </c>
      <c r="BE240" s="2">
        <v>135.69999999999999</v>
      </c>
      <c r="BF240" s="10">
        <f t="shared" si="114"/>
        <v>136</v>
      </c>
      <c r="BG240" s="2">
        <v>144.69999999999999</v>
      </c>
      <c r="BH240" s="11">
        <f t="shared" si="115"/>
        <v>145.9</v>
      </c>
    </row>
    <row r="241" spans="1:60" x14ac:dyDescent="0.3">
      <c r="A241" s="2" t="s">
        <v>35</v>
      </c>
      <c r="B241" s="2">
        <v>2019</v>
      </c>
      <c r="C241" s="2" t="s">
        <v>48</v>
      </c>
      <c r="D241" s="2" t="str">
        <f t="shared" si="87"/>
        <v>2019-September</v>
      </c>
      <c r="E241" s="2">
        <v>140.9</v>
      </c>
      <c r="F241" s="10">
        <f t="shared" si="88"/>
        <v>141.73333333333335</v>
      </c>
      <c r="G241" s="2">
        <v>160.80000000000001</v>
      </c>
      <c r="H241" s="10">
        <f t="shared" si="89"/>
        <v>161.66666666666666</v>
      </c>
      <c r="I241" s="2">
        <v>139.6</v>
      </c>
      <c r="J241" s="10">
        <f t="shared" si="90"/>
        <v>142.6</v>
      </c>
      <c r="K241" s="2">
        <v>145.4</v>
      </c>
      <c r="L241" s="10">
        <f t="shared" si="91"/>
        <v>146.1</v>
      </c>
      <c r="M241" s="2">
        <v>123.5</v>
      </c>
      <c r="N241" s="10">
        <f t="shared" si="92"/>
        <v>123.89999999999999</v>
      </c>
      <c r="O241" s="2">
        <v>146.6</v>
      </c>
      <c r="P241" s="10">
        <f t="shared" si="93"/>
        <v>147.33333333333334</v>
      </c>
      <c r="Q241" s="2">
        <v>173.2</v>
      </c>
      <c r="R241" s="10">
        <f t="shared" si="94"/>
        <v>187.06666666666669</v>
      </c>
      <c r="S241" s="2">
        <v>131.6</v>
      </c>
      <c r="T241" s="10">
        <f t="shared" si="95"/>
        <v>133.26666666666668</v>
      </c>
      <c r="U241" s="2">
        <v>113.2</v>
      </c>
      <c r="V241" s="10">
        <f t="shared" si="96"/>
        <v>113.8</v>
      </c>
      <c r="W241" s="2">
        <v>144.1</v>
      </c>
      <c r="X241" s="10">
        <f t="shared" si="97"/>
        <v>145.5</v>
      </c>
      <c r="Y241" s="2">
        <v>135</v>
      </c>
      <c r="Z241" s="10">
        <f t="shared" si="98"/>
        <v>135.13333333333335</v>
      </c>
      <c r="AA241" s="2">
        <v>156.80000000000001</v>
      </c>
      <c r="AB241" s="10">
        <f t="shared" si="99"/>
        <v>157.13333333333333</v>
      </c>
      <c r="AC241" s="2">
        <v>147</v>
      </c>
      <c r="AD241" s="10">
        <f t="shared" si="100"/>
        <v>149.5</v>
      </c>
      <c r="AE241" s="2">
        <v>166.5</v>
      </c>
      <c r="AF241" s="10">
        <f t="shared" si="101"/>
        <v>167.16666666666666</v>
      </c>
      <c r="AG241" s="2">
        <v>149.19999999999999</v>
      </c>
      <c r="AH241" s="10">
        <f t="shared" si="102"/>
        <v>149.5</v>
      </c>
      <c r="AI241" s="2">
        <v>140.6</v>
      </c>
      <c r="AJ241" s="10">
        <f t="shared" si="103"/>
        <v>140.79999999999998</v>
      </c>
      <c r="AK241" s="2">
        <v>147.9</v>
      </c>
      <c r="AL241" s="10">
        <f t="shared" si="104"/>
        <v>148.23333333333335</v>
      </c>
      <c r="AM241" s="2" t="s">
        <v>123</v>
      </c>
      <c r="AN241" s="2">
        <f t="shared" si="105"/>
        <v>152.19999999999999</v>
      </c>
      <c r="AO241" s="2">
        <f t="shared" si="106"/>
        <v>152.19999999999999</v>
      </c>
      <c r="AP241" s="2">
        <v>152.19999999999999</v>
      </c>
      <c r="AQ241" s="2">
        <v>139.19999999999999</v>
      </c>
      <c r="AR241" s="10">
        <f t="shared" si="107"/>
        <v>140.69999999999999</v>
      </c>
      <c r="AS241" s="2">
        <v>144.6</v>
      </c>
      <c r="AT241" s="10">
        <f t="shared" si="108"/>
        <v>144.96666666666667</v>
      </c>
      <c r="AU241" s="2">
        <v>149</v>
      </c>
      <c r="AV241" s="10">
        <f t="shared" si="109"/>
        <v>149.43333333333331</v>
      </c>
      <c r="AW241" s="2">
        <v>126.1</v>
      </c>
      <c r="AX241" s="10">
        <f t="shared" si="110"/>
        <v>126.33333333333333</v>
      </c>
      <c r="AY241" s="2">
        <v>141.30000000000001</v>
      </c>
      <c r="AZ241" s="10">
        <f t="shared" si="111"/>
        <v>141.70000000000002</v>
      </c>
      <c r="BA241" s="2">
        <v>155.19999999999999</v>
      </c>
      <c r="BB241" s="10">
        <f t="shared" si="112"/>
        <v>155.36666666666667</v>
      </c>
      <c r="BC241" s="2">
        <v>139.69999999999999</v>
      </c>
      <c r="BD241" s="10">
        <f t="shared" si="113"/>
        <v>140</v>
      </c>
      <c r="BE241" s="2">
        <v>140.69999999999999</v>
      </c>
      <c r="BF241" s="10">
        <f t="shared" si="114"/>
        <v>141</v>
      </c>
      <c r="BG241" s="2">
        <v>145.80000000000001</v>
      </c>
      <c r="BH241" s="11">
        <f t="shared" si="115"/>
        <v>147.20000000000002</v>
      </c>
    </row>
    <row r="242" spans="1:60" x14ac:dyDescent="0.3">
      <c r="A242" s="2" t="s">
        <v>30</v>
      </c>
      <c r="B242" s="2">
        <v>2019</v>
      </c>
      <c r="C242" s="2" t="s">
        <v>50</v>
      </c>
      <c r="D242" s="2" t="str">
        <f t="shared" si="87"/>
        <v>2019-October</v>
      </c>
      <c r="E242" s="2">
        <v>141</v>
      </c>
      <c r="F242" s="10">
        <f t="shared" si="88"/>
        <v>141.86666666666667</v>
      </c>
      <c r="G242" s="2">
        <v>161.6</v>
      </c>
      <c r="H242" s="10">
        <f t="shared" si="89"/>
        <v>163.53333333333333</v>
      </c>
      <c r="I242" s="2">
        <v>141.19999999999999</v>
      </c>
      <c r="J242" s="10">
        <f t="shared" si="90"/>
        <v>144.83333333333334</v>
      </c>
      <c r="K242" s="2">
        <v>146.5</v>
      </c>
      <c r="L242" s="10">
        <f t="shared" si="91"/>
        <v>147.43333333333334</v>
      </c>
      <c r="M242" s="2">
        <v>125.6</v>
      </c>
      <c r="N242" s="10">
        <f t="shared" si="92"/>
        <v>126.36666666666667</v>
      </c>
      <c r="O242" s="2">
        <v>145.69999999999999</v>
      </c>
      <c r="P242" s="10">
        <f t="shared" si="93"/>
        <v>145.4</v>
      </c>
      <c r="Q242" s="2">
        <v>178.8</v>
      </c>
      <c r="R242" s="10">
        <f t="shared" si="94"/>
        <v>193.23333333333335</v>
      </c>
      <c r="S242" s="2">
        <v>133.1</v>
      </c>
      <c r="T242" s="10">
        <f t="shared" si="95"/>
        <v>136.03333333333333</v>
      </c>
      <c r="U242" s="2">
        <v>113.6</v>
      </c>
      <c r="V242" s="10">
        <f t="shared" si="96"/>
        <v>113.66666666666667</v>
      </c>
      <c r="W242" s="2">
        <v>145.5</v>
      </c>
      <c r="X242" s="10">
        <f t="shared" si="97"/>
        <v>147.29999999999998</v>
      </c>
      <c r="Y242" s="2">
        <v>138.6</v>
      </c>
      <c r="Z242" s="10">
        <f t="shared" si="98"/>
        <v>138.86666666666665</v>
      </c>
      <c r="AA242" s="2">
        <v>157.4</v>
      </c>
      <c r="AB242" s="10">
        <f t="shared" si="99"/>
        <v>157.80000000000001</v>
      </c>
      <c r="AC242" s="2">
        <v>148.30000000000001</v>
      </c>
      <c r="AD242" s="10">
        <f t="shared" si="100"/>
        <v>151.16666666666669</v>
      </c>
      <c r="AE242" s="2">
        <v>166.3</v>
      </c>
      <c r="AF242" s="10">
        <f t="shared" si="101"/>
        <v>167.1</v>
      </c>
      <c r="AG242" s="2">
        <v>151.69999999999999</v>
      </c>
      <c r="AH242" s="10">
        <f t="shared" si="102"/>
        <v>152.20000000000002</v>
      </c>
      <c r="AI242" s="2">
        <v>146.69999999999999</v>
      </c>
      <c r="AJ242" s="10">
        <f t="shared" si="103"/>
        <v>147</v>
      </c>
      <c r="AK242" s="2">
        <v>151</v>
      </c>
      <c r="AL242" s="10">
        <f t="shared" si="104"/>
        <v>151.46666666666667</v>
      </c>
      <c r="AM242" s="2" t="s">
        <v>32</v>
      </c>
      <c r="AN242" s="2" t="e">
        <f t="shared" si="105"/>
        <v>#VALUE!</v>
      </c>
      <c r="AO242" s="2">
        <f t="shared" si="106"/>
        <v>153</v>
      </c>
      <c r="AP242" s="2">
        <v>153</v>
      </c>
      <c r="AQ242" s="2">
        <v>147.69999999999999</v>
      </c>
      <c r="AR242" s="10">
        <f t="shared" si="107"/>
        <v>148.66666666666666</v>
      </c>
      <c r="AS242" s="2">
        <v>150.6</v>
      </c>
      <c r="AT242" s="10">
        <f t="shared" si="108"/>
        <v>150.9</v>
      </c>
      <c r="AU242" s="2">
        <v>153.69999999999999</v>
      </c>
      <c r="AV242" s="10">
        <f t="shared" si="109"/>
        <v>154.26666666666668</v>
      </c>
      <c r="AW242" s="2">
        <v>131.69999999999999</v>
      </c>
      <c r="AX242" s="10">
        <f t="shared" si="110"/>
        <v>132.93333333333331</v>
      </c>
      <c r="AY242" s="2">
        <v>148.69999999999999</v>
      </c>
      <c r="AZ242" s="10">
        <f t="shared" si="111"/>
        <v>149.1</v>
      </c>
      <c r="BA242" s="2">
        <v>160.69999999999999</v>
      </c>
      <c r="BB242" s="10">
        <f t="shared" si="112"/>
        <v>160.86666666666667</v>
      </c>
      <c r="BC242" s="2">
        <v>140.30000000000001</v>
      </c>
      <c r="BD242" s="10">
        <f t="shared" si="113"/>
        <v>140.5</v>
      </c>
      <c r="BE242" s="2">
        <v>145.69999999999999</v>
      </c>
      <c r="BF242" s="10">
        <f t="shared" si="114"/>
        <v>146.29999999999998</v>
      </c>
      <c r="BG242" s="2">
        <v>148.30000000000001</v>
      </c>
      <c r="BH242" s="11">
        <f t="shared" si="115"/>
        <v>150.16666666666669</v>
      </c>
    </row>
    <row r="243" spans="1:60" x14ac:dyDescent="0.3">
      <c r="A243" s="2" t="s">
        <v>33</v>
      </c>
      <c r="B243" s="2">
        <v>2019</v>
      </c>
      <c r="C243" s="2" t="s">
        <v>50</v>
      </c>
      <c r="D243" s="2" t="str">
        <f t="shared" si="87"/>
        <v>2019-October</v>
      </c>
      <c r="E243" s="2">
        <v>143.5</v>
      </c>
      <c r="F243" s="10">
        <f t="shared" si="88"/>
        <v>144.16666666666666</v>
      </c>
      <c r="G243" s="2">
        <v>159.80000000000001</v>
      </c>
      <c r="H243" s="10">
        <f t="shared" si="89"/>
        <v>162.23333333333335</v>
      </c>
      <c r="I243" s="2">
        <v>144.69999999999999</v>
      </c>
      <c r="J243" s="10">
        <f t="shared" si="90"/>
        <v>148.93333333333334</v>
      </c>
      <c r="K243" s="2">
        <v>145.6</v>
      </c>
      <c r="L243" s="10">
        <f t="shared" si="91"/>
        <v>146.33333333333334</v>
      </c>
      <c r="M243" s="2">
        <v>121.1</v>
      </c>
      <c r="N243" s="10">
        <f t="shared" si="92"/>
        <v>121.76666666666667</v>
      </c>
      <c r="O243" s="2">
        <v>150.6</v>
      </c>
      <c r="P243" s="10">
        <f t="shared" si="93"/>
        <v>148.86666666666665</v>
      </c>
      <c r="Q243" s="2">
        <v>207.2</v>
      </c>
      <c r="R243" s="10">
        <f t="shared" si="94"/>
        <v>218.13333333333333</v>
      </c>
      <c r="S243" s="2">
        <v>131.19999999999999</v>
      </c>
      <c r="T243" s="10">
        <f t="shared" si="95"/>
        <v>134.33333333333331</v>
      </c>
      <c r="U243" s="2">
        <v>114.8</v>
      </c>
      <c r="V243" s="10">
        <f t="shared" si="96"/>
        <v>114.83333333333333</v>
      </c>
      <c r="W243" s="2">
        <v>145.19999999999999</v>
      </c>
      <c r="X243" s="10">
        <f t="shared" si="97"/>
        <v>146.5</v>
      </c>
      <c r="Y243" s="2">
        <v>130.19999999999999</v>
      </c>
      <c r="Z243" s="10">
        <f t="shared" si="98"/>
        <v>130.5</v>
      </c>
      <c r="AA243" s="2">
        <v>156.80000000000001</v>
      </c>
      <c r="AB243" s="10">
        <f t="shared" si="99"/>
        <v>157.23333333333332</v>
      </c>
      <c r="AC243" s="2">
        <v>151.9</v>
      </c>
      <c r="AD243" s="10">
        <f t="shared" si="100"/>
        <v>153.93333333333334</v>
      </c>
      <c r="AE243" s="2">
        <v>169.3</v>
      </c>
      <c r="AF243" s="10">
        <f t="shared" si="101"/>
        <v>169.86666666666667</v>
      </c>
      <c r="AG243" s="2">
        <v>145.9</v>
      </c>
      <c r="AH243" s="10">
        <f t="shared" si="102"/>
        <v>146.33333333333334</v>
      </c>
      <c r="AI243" s="2">
        <v>132.4</v>
      </c>
      <c r="AJ243" s="10">
        <f t="shared" si="103"/>
        <v>132.6</v>
      </c>
      <c r="AK243" s="2">
        <v>143.9</v>
      </c>
      <c r="AL243" s="10">
        <f t="shared" si="104"/>
        <v>144.23333333333335</v>
      </c>
      <c r="AM243" s="2" t="s">
        <v>124</v>
      </c>
      <c r="AN243" s="2">
        <f t="shared" si="105"/>
        <v>153</v>
      </c>
      <c r="AO243" s="2">
        <f t="shared" si="106"/>
        <v>153</v>
      </c>
      <c r="AP243" s="2">
        <v>153</v>
      </c>
      <c r="AQ243" s="2">
        <v>128.9</v>
      </c>
      <c r="AR243" s="10">
        <f t="shared" si="107"/>
        <v>131.56666666666669</v>
      </c>
      <c r="AS243" s="2">
        <v>138.69999999999999</v>
      </c>
      <c r="AT243" s="10">
        <f t="shared" si="108"/>
        <v>139.19999999999999</v>
      </c>
      <c r="AU243" s="2">
        <v>142.4</v>
      </c>
      <c r="AV243" s="10">
        <f t="shared" si="109"/>
        <v>142.80000000000001</v>
      </c>
      <c r="AW243" s="2">
        <v>121.5</v>
      </c>
      <c r="AX243" s="10">
        <f t="shared" si="110"/>
        <v>122.8</v>
      </c>
      <c r="AY243" s="2">
        <v>136.19999999999999</v>
      </c>
      <c r="AZ243" s="10">
        <f t="shared" si="111"/>
        <v>136.56666666666666</v>
      </c>
      <c r="BA243" s="2">
        <v>151.69999999999999</v>
      </c>
      <c r="BB243" s="10">
        <f t="shared" si="112"/>
        <v>151.79999999999998</v>
      </c>
      <c r="BC243" s="2">
        <v>139.5</v>
      </c>
      <c r="BD243" s="10">
        <f t="shared" si="113"/>
        <v>139.83333333333334</v>
      </c>
      <c r="BE243" s="2">
        <v>136</v>
      </c>
      <c r="BF243" s="10">
        <f t="shared" si="114"/>
        <v>136.66666666666666</v>
      </c>
      <c r="BG243" s="2">
        <v>146</v>
      </c>
      <c r="BH243" s="11">
        <f t="shared" si="115"/>
        <v>147.1</v>
      </c>
    </row>
    <row r="244" spans="1:60" x14ac:dyDescent="0.3">
      <c r="A244" s="2" t="s">
        <v>35</v>
      </c>
      <c r="B244" s="2">
        <v>2019</v>
      </c>
      <c r="C244" s="2" t="s">
        <v>50</v>
      </c>
      <c r="D244" s="2" t="str">
        <f t="shared" si="87"/>
        <v>2019-October</v>
      </c>
      <c r="E244" s="2">
        <v>141.80000000000001</v>
      </c>
      <c r="F244" s="10">
        <f t="shared" si="88"/>
        <v>142.6</v>
      </c>
      <c r="G244" s="2">
        <v>161</v>
      </c>
      <c r="H244" s="10">
        <f t="shared" si="89"/>
        <v>163.06666666666666</v>
      </c>
      <c r="I244" s="2">
        <v>142.6</v>
      </c>
      <c r="J244" s="10">
        <f t="shared" si="90"/>
        <v>146.43333333333331</v>
      </c>
      <c r="K244" s="2">
        <v>146.19999999999999</v>
      </c>
      <c r="L244" s="10">
        <f t="shared" si="91"/>
        <v>147.06666666666666</v>
      </c>
      <c r="M244" s="2">
        <v>123.9</v>
      </c>
      <c r="N244" s="10">
        <f t="shared" si="92"/>
        <v>124.63333333333333</v>
      </c>
      <c r="O244" s="2">
        <v>148</v>
      </c>
      <c r="P244" s="10">
        <f t="shared" si="93"/>
        <v>147.03333333333333</v>
      </c>
      <c r="Q244" s="2">
        <v>188.4</v>
      </c>
      <c r="R244" s="10">
        <f t="shared" si="94"/>
        <v>201.66666666666666</v>
      </c>
      <c r="S244" s="2">
        <v>132.5</v>
      </c>
      <c r="T244" s="10">
        <f t="shared" si="95"/>
        <v>135.5</v>
      </c>
      <c r="U244" s="2">
        <v>114</v>
      </c>
      <c r="V244" s="10">
        <f t="shared" si="96"/>
        <v>114.06666666666666</v>
      </c>
      <c r="W244" s="2">
        <v>145.4</v>
      </c>
      <c r="X244" s="10">
        <f t="shared" si="97"/>
        <v>147.03333333333333</v>
      </c>
      <c r="Y244" s="2">
        <v>135.1</v>
      </c>
      <c r="Z244" s="10">
        <f t="shared" si="98"/>
        <v>135.4</v>
      </c>
      <c r="AA244" s="2">
        <v>157.1</v>
      </c>
      <c r="AB244" s="10">
        <f t="shared" si="99"/>
        <v>157.53333333333333</v>
      </c>
      <c r="AC244" s="2">
        <v>149.6</v>
      </c>
      <c r="AD244" s="10">
        <f t="shared" si="100"/>
        <v>152.16666666666666</v>
      </c>
      <c r="AE244" s="2">
        <v>167.1</v>
      </c>
      <c r="AF244" s="10">
        <f t="shared" si="101"/>
        <v>167.83333333333334</v>
      </c>
      <c r="AG244" s="2">
        <v>149.4</v>
      </c>
      <c r="AH244" s="10">
        <f t="shared" si="102"/>
        <v>149.86666666666667</v>
      </c>
      <c r="AI244" s="2">
        <v>140.80000000000001</v>
      </c>
      <c r="AJ244" s="10">
        <f t="shared" si="103"/>
        <v>141.03333333333333</v>
      </c>
      <c r="AK244" s="2">
        <v>148.19999999999999</v>
      </c>
      <c r="AL244" s="10">
        <f t="shared" si="104"/>
        <v>148.6</v>
      </c>
      <c r="AM244" s="2" t="s">
        <v>124</v>
      </c>
      <c r="AN244" s="2">
        <f t="shared" si="105"/>
        <v>153</v>
      </c>
      <c r="AO244" s="2">
        <f t="shared" si="106"/>
        <v>153</v>
      </c>
      <c r="AP244" s="2">
        <v>153</v>
      </c>
      <c r="AQ244" s="2">
        <v>140.6</v>
      </c>
      <c r="AR244" s="10">
        <f t="shared" si="107"/>
        <v>142.19999999999999</v>
      </c>
      <c r="AS244" s="2">
        <v>145</v>
      </c>
      <c r="AT244" s="10">
        <f t="shared" si="108"/>
        <v>145.36666666666667</v>
      </c>
      <c r="AU244" s="2">
        <v>149.4</v>
      </c>
      <c r="AV244" s="10">
        <f t="shared" si="109"/>
        <v>149.9</v>
      </c>
      <c r="AW244" s="2">
        <v>126.3</v>
      </c>
      <c r="AX244" s="10">
        <f t="shared" si="110"/>
        <v>127.56666666666666</v>
      </c>
      <c r="AY244" s="2">
        <v>141.69999999999999</v>
      </c>
      <c r="AZ244" s="10">
        <f t="shared" si="111"/>
        <v>142.03333333333333</v>
      </c>
      <c r="BA244" s="2">
        <v>155.4</v>
      </c>
      <c r="BB244" s="10">
        <f t="shared" si="112"/>
        <v>155.53333333333333</v>
      </c>
      <c r="BC244" s="2">
        <v>140</v>
      </c>
      <c r="BD244" s="10">
        <f t="shared" si="113"/>
        <v>140.23333333333335</v>
      </c>
      <c r="BE244" s="2">
        <v>141</v>
      </c>
      <c r="BF244" s="10">
        <f t="shared" si="114"/>
        <v>141.6</v>
      </c>
      <c r="BG244" s="2">
        <v>147.19999999999999</v>
      </c>
      <c r="BH244" s="11">
        <f t="shared" si="115"/>
        <v>148.73333333333332</v>
      </c>
    </row>
    <row r="245" spans="1:60" x14ac:dyDescent="0.3">
      <c r="A245" s="2" t="s">
        <v>30</v>
      </c>
      <c r="B245" s="2">
        <v>2019</v>
      </c>
      <c r="C245" s="2" t="s">
        <v>53</v>
      </c>
      <c r="D245" s="2" t="str">
        <f t="shared" si="87"/>
        <v>2019-November</v>
      </c>
      <c r="E245" s="2">
        <v>141.80000000000001</v>
      </c>
      <c r="F245" s="10">
        <f t="shared" si="88"/>
        <v>142.76666666666668</v>
      </c>
      <c r="G245" s="2">
        <v>163.69999999999999</v>
      </c>
      <c r="H245" s="10">
        <f t="shared" si="89"/>
        <v>165.43333333333334</v>
      </c>
      <c r="I245" s="2">
        <v>143.80000000000001</v>
      </c>
      <c r="J245" s="10">
        <f t="shared" si="90"/>
        <v>148.93333333333334</v>
      </c>
      <c r="K245" s="2">
        <v>147.1</v>
      </c>
      <c r="L245" s="10">
        <f t="shared" si="91"/>
        <v>148.76666666666665</v>
      </c>
      <c r="M245" s="2">
        <v>126</v>
      </c>
      <c r="N245" s="10">
        <f t="shared" si="92"/>
        <v>128.5</v>
      </c>
      <c r="O245" s="2">
        <v>146.19999999999999</v>
      </c>
      <c r="P245" s="10">
        <f t="shared" si="93"/>
        <v>144.23333333333332</v>
      </c>
      <c r="Q245" s="2">
        <v>191.4</v>
      </c>
      <c r="R245" s="10">
        <f t="shared" si="94"/>
        <v>197.46666666666667</v>
      </c>
      <c r="S245" s="2">
        <v>136.19999999999999</v>
      </c>
      <c r="T245" s="10">
        <f t="shared" si="95"/>
        <v>138.70000000000002</v>
      </c>
      <c r="U245" s="2">
        <v>113.8</v>
      </c>
      <c r="V245" s="10">
        <f t="shared" si="96"/>
        <v>113.73333333333333</v>
      </c>
      <c r="W245" s="2">
        <v>147.30000000000001</v>
      </c>
      <c r="X245" s="10">
        <f t="shared" si="97"/>
        <v>149.33333333333334</v>
      </c>
      <c r="Y245" s="2">
        <v>138.69999999999999</v>
      </c>
      <c r="Z245" s="10">
        <f t="shared" si="98"/>
        <v>139.23333333333332</v>
      </c>
      <c r="AA245" s="2">
        <v>157.69999999999999</v>
      </c>
      <c r="AB245" s="10">
        <f t="shared" si="99"/>
        <v>158.23333333333332</v>
      </c>
      <c r="AC245" s="2">
        <v>150.9</v>
      </c>
      <c r="AD245" s="10">
        <f t="shared" si="100"/>
        <v>152.73333333333335</v>
      </c>
      <c r="AE245" s="2">
        <v>167.2</v>
      </c>
      <c r="AF245" s="10">
        <f t="shared" si="101"/>
        <v>167.86666666666667</v>
      </c>
      <c r="AG245" s="2">
        <v>152.30000000000001</v>
      </c>
      <c r="AH245" s="10">
        <f t="shared" si="102"/>
        <v>152.56666666666666</v>
      </c>
      <c r="AI245" s="2">
        <v>147</v>
      </c>
      <c r="AJ245" s="10">
        <f t="shared" si="103"/>
        <v>147.23333333333335</v>
      </c>
      <c r="AK245" s="2">
        <v>151.5</v>
      </c>
      <c r="AL245" s="10">
        <f t="shared" si="104"/>
        <v>151.83333333333334</v>
      </c>
      <c r="AM245" s="2" t="s">
        <v>32</v>
      </c>
      <c r="AN245" s="2" t="e">
        <f t="shared" si="105"/>
        <v>#VALUE!</v>
      </c>
      <c r="AO245" s="2">
        <f t="shared" si="106"/>
        <v>153.5</v>
      </c>
      <c r="AP245" s="2">
        <v>153.5</v>
      </c>
      <c r="AQ245" s="2">
        <v>148.4</v>
      </c>
      <c r="AR245" s="10">
        <f t="shared" si="107"/>
        <v>149.56666666666669</v>
      </c>
      <c r="AS245" s="2">
        <v>150.9</v>
      </c>
      <c r="AT245" s="10">
        <f t="shared" si="108"/>
        <v>151.26666666666668</v>
      </c>
      <c r="AU245" s="2">
        <v>154.30000000000001</v>
      </c>
      <c r="AV245" s="10">
        <f t="shared" si="109"/>
        <v>154.93333333333334</v>
      </c>
      <c r="AW245" s="2">
        <v>132.1</v>
      </c>
      <c r="AX245" s="10">
        <f t="shared" si="110"/>
        <v>134.46666666666667</v>
      </c>
      <c r="AY245" s="2">
        <v>149.1</v>
      </c>
      <c r="AZ245" s="10">
        <f t="shared" si="111"/>
        <v>149.56666666666669</v>
      </c>
      <c r="BA245" s="2">
        <v>160.80000000000001</v>
      </c>
      <c r="BB245" s="10">
        <f t="shared" si="112"/>
        <v>161.19999999999999</v>
      </c>
      <c r="BC245" s="2">
        <v>140.6</v>
      </c>
      <c r="BD245" s="10">
        <f t="shared" si="113"/>
        <v>141.23333333333332</v>
      </c>
      <c r="BE245" s="2">
        <v>146.1</v>
      </c>
      <c r="BF245" s="10">
        <f t="shared" si="114"/>
        <v>147.1</v>
      </c>
      <c r="BG245" s="2">
        <v>149.9</v>
      </c>
      <c r="BH245" s="11">
        <f t="shared" si="115"/>
        <v>151.36666666666667</v>
      </c>
    </row>
    <row r="246" spans="1:60" x14ac:dyDescent="0.3">
      <c r="A246" s="2" t="s">
        <v>33</v>
      </c>
      <c r="B246" s="2">
        <v>2019</v>
      </c>
      <c r="C246" s="2" t="s">
        <v>53</v>
      </c>
      <c r="D246" s="2" t="str">
        <f t="shared" si="87"/>
        <v>2019-November</v>
      </c>
      <c r="E246" s="2">
        <v>144.1</v>
      </c>
      <c r="F246" s="10">
        <f t="shared" si="88"/>
        <v>144.86666666666667</v>
      </c>
      <c r="G246" s="2">
        <v>162.4</v>
      </c>
      <c r="H246" s="10">
        <f t="shared" si="89"/>
        <v>164.83333333333334</v>
      </c>
      <c r="I246" s="2">
        <v>148.4</v>
      </c>
      <c r="J246" s="10">
        <f t="shared" si="90"/>
        <v>153.03333333333333</v>
      </c>
      <c r="K246" s="2">
        <v>145.9</v>
      </c>
      <c r="L246" s="10">
        <f t="shared" si="91"/>
        <v>147.56666666666666</v>
      </c>
      <c r="M246" s="2">
        <v>121.5</v>
      </c>
      <c r="N246" s="10">
        <f t="shared" si="92"/>
        <v>123.5</v>
      </c>
      <c r="O246" s="2">
        <v>148.80000000000001</v>
      </c>
      <c r="P246" s="10">
        <f t="shared" si="93"/>
        <v>146.79999999999998</v>
      </c>
      <c r="Q246" s="2">
        <v>215.7</v>
      </c>
      <c r="R246" s="10">
        <f t="shared" si="94"/>
        <v>218.33333333333334</v>
      </c>
      <c r="S246" s="2">
        <v>134.6</v>
      </c>
      <c r="T246" s="10">
        <f t="shared" si="95"/>
        <v>136.96666666666667</v>
      </c>
      <c r="U246" s="2">
        <v>115</v>
      </c>
      <c r="V246" s="10">
        <f t="shared" si="96"/>
        <v>114.83333333333333</v>
      </c>
      <c r="W246" s="2">
        <v>146.30000000000001</v>
      </c>
      <c r="X246" s="10">
        <f t="shared" si="97"/>
        <v>147.93333333333334</v>
      </c>
      <c r="Y246" s="2">
        <v>130.5</v>
      </c>
      <c r="Z246" s="10">
        <f t="shared" si="98"/>
        <v>130.79999999999998</v>
      </c>
      <c r="AA246" s="2">
        <v>157.19999999999999</v>
      </c>
      <c r="AB246" s="10">
        <f t="shared" si="99"/>
        <v>157.79999999999998</v>
      </c>
      <c r="AC246" s="2">
        <v>153.6</v>
      </c>
      <c r="AD246" s="10">
        <f t="shared" si="100"/>
        <v>154.76666666666665</v>
      </c>
      <c r="AE246" s="2">
        <v>169.9</v>
      </c>
      <c r="AF246" s="10">
        <f t="shared" si="101"/>
        <v>170.36666666666667</v>
      </c>
      <c r="AG246" s="2">
        <v>146.30000000000001</v>
      </c>
      <c r="AH246" s="10">
        <f t="shared" si="102"/>
        <v>146.70000000000002</v>
      </c>
      <c r="AI246" s="2">
        <v>132.6</v>
      </c>
      <c r="AJ246" s="10">
        <f t="shared" si="103"/>
        <v>132.86666666666665</v>
      </c>
      <c r="AK246" s="2">
        <v>144.19999999999999</v>
      </c>
      <c r="AL246" s="10">
        <f t="shared" si="104"/>
        <v>144.56666666666663</v>
      </c>
      <c r="AM246" s="2" t="s">
        <v>125</v>
      </c>
      <c r="AN246" s="2">
        <f t="shared" si="105"/>
        <v>153.5</v>
      </c>
      <c r="AO246" s="2">
        <f t="shared" si="106"/>
        <v>153.5</v>
      </c>
      <c r="AP246" s="2">
        <v>153.5</v>
      </c>
      <c r="AQ246" s="2">
        <v>132.19999999999999</v>
      </c>
      <c r="AR246" s="10">
        <f t="shared" si="107"/>
        <v>133.63333333333333</v>
      </c>
      <c r="AS246" s="2">
        <v>139.1</v>
      </c>
      <c r="AT246" s="10">
        <f t="shared" si="108"/>
        <v>139.66666666666666</v>
      </c>
      <c r="AU246" s="2">
        <v>142.80000000000001</v>
      </c>
      <c r="AV246" s="10">
        <f t="shared" si="109"/>
        <v>143.26666666666668</v>
      </c>
      <c r="AW246" s="2">
        <v>121.7</v>
      </c>
      <c r="AX246" s="10">
        <f t="shared" si="110"/>
        <v>124.33333333333333</v>
      </c>
      <c r="AY246" s="2">
        <v>136.69999999999999</v>
      </c>
      <c r="AZ246" s="10">
        <f t="shared" si="111"/>
        <v>136.9</v>
      </c>
      <c r="BA246" s="2">
        <v>151.80000000000001</v>
      </c>
      <c r="BB246" s="10">
        <f t="shared" si="112"/>
        <v>151.93333333333337</v>
      </c>
      <c r="BC246" s="2">
        <v>139.80000000000001</v>
      </c>
      <c r="BD246" s="10">
        <f t="shared" si="113"/>
        <v>140.70000000000002</v>
      </c>
      <c r="BE246" s="2">
        <v>136.30000000000001</v>
      </c>
      <c r="BF246" s="10">
        <f t="shared" si="114"/>
        <v>137.46666666666667</v>
      </c>
      <c r="BG246" s="2">
        <v>147</v>
      </c>
      <c r="BH246" s="11">
        <f t="shared" si="115"/>
        <v>147.83333333333334</v>
      </c>
    </row>
    <row r="247" spans="1:60" x14ac:dyDescent="0.3">
      <c r="A247" s="2" t="s">
        <v>35</v>
      </c>
      <c r="B247" s="2">
        <v>2019</v>
      </c>
      <c r="C247" s="2" t="s">
        <v>53</v>
      </c>
      <c r="D247" s="2" t="str">
        <f t="shared" si="87"/>
        <v>2019-November</v>
      </c>
      <c r="E247" s="2">
        <v>142.5</v>
      </c>
      <c r="F247" s="10">
        <f t="shared" si="88"/>
        <v>143.43333333333334</v>
      </c>
      <c r="G247" s="2">
        <v>163.19999999999999</v>
      </c>
      <c r="H247" s="10">
        <f t="shared" si="89"/>
        <v>165.20000000000002</v>
      </c>
      <c r="I247" s="2">
        <v>145.6</v>
      </c>
      <c r="J247" s="10">
        <f t="shared" si="90"/>
        <v>150.53333333333333</v>
      </c>
      <c r="K247" s="2">
        <v>146.69999999999999</v>
      </c>
      <c r="L247" s="10">
        <f t="shared" si="91"/>
        <v>148.36666666666667</v>
      </c>
      <c r="M247" s="2">
        <v>124.3</v>
      </c>
      <c r="N247" s="10">
        <f t="shared" si="92"/>
        <v>126.63333333333333</v>
      </c>
      <c r="O247" s="2">
        <v>147.4</v>
      </c>
      <c r="P247" s="10">
        <f t="shared" si="93"/>
        <v>145.43333333333334</v>
      </c>
      <c r="Q247" s="2">
        <v>199.6</v>
      </c>
      <c r="R247" s="10">
        <f t="shared" si="94"/>
        <v>204.53333333333333</v>
      </c>
      <c r="S247" s="2">
        <v>135.69999999999999</v>
      </c>
      <c r="T247" s="10">
        <f t="shared" si="95"/>
        <v>138.13333333333333</v>
      </c>
      <c r="U247" s="2">
        <v>114.2</v>
      </c>
      <c r="V247" s="10">
        <f t="shared" si="96"/>
        <v>114.09999999999998</v>
      </c>
      <c r="W247" s="2">
        <v>147</v>
      </c>
      <c r="X247" s="10">
        <f t="shared" si="97"/>
        <v>148.86666666666667</v>
      </c>
      <c r="Y247" s="2">
        <v>135.30000000000001</v>
      </c>
      <c r="Z247" s="10">
        <f t="shared" si="98"/>
        <v>135.73333333333335</v>
      </c>
      <c r="AA247" s="2">
        <v>157.5</v>
      </c>
      <c r="AB247" s="10">
        <f t="shared" si="99"/>
        <v>158.03333333333333</v>
      </c>
      <c r="AC247" s="2">
        <v>151.9</v>
      </c>
      <c r="AD247" s="10">
        <f t="shared" si="100"/>
        <v>153.46666666666667</v>
      </c>
      <c r="AE247" s="2">
        <v>167.9</v>
      </c>
      <c r="AF247" s="10">
        <f t="shared" si="101"/>
        <v>168.53333333333333</v>
      </c>
      <c r="AG247" s="2">
        <v>149.9</v>
      </c>
      <c r="AH247" s="10">
        <f t="shared" si="102"/>
        <v>150.23333333333335</v>
      </c>
      <c r="AI247" s="2">
        <v>141</v>
      </c>
      <c r="AJ247" s="10">
        <f t="shared" si="103"/>
        <v>141.26666666666668</v>
      </c>
      <c r="AK247" s="2">
        <v>148.6</v>
      </c>
      <c r="AL247" s="10">
        <f t="shared" si="104"/>
        <v>148.93333333333334</v>
      </c>
      <c r="AM247" s="2" t="s">
        <v>125</v>
      </c>
      <c r="AN247" s="2">
        <f t="shared" si="105"/>
        <v>153.5</v>
      </c>
      <c r="AO247" s="2">
        <f t="shared" si="106"/>
        <v>153.5</v>
      </c>
      <c r="AP247" s="2">
        <v>153.5</v>
      </c>
      <c r="AQ247" s="2">
        <v>142.30000000000001</v>
      </c>
      <c r="AR247" s="10">
        <f t="shared" si="107"/>
        <v>143.53333333333333</v>
      </c>
      <c r="AS247" s="2">
        <v>145.30000000000001</v>
      </c>
      <c r="AT247" s="10">
        <f t="shared" si="108"/>
        <v>145.76666666666668</v>
      </c>
      <c r="AU247" s="2">
        <v>149.9</v>
      </c>
      <c r="AV247" s="10">
        <f t="shared" si="109"/>
        <v>150.5</v>
      </c>
      <c r="AW247" s="2">
        <v>126.6</v>
      </c>
      <c r="AX247" s="10">
        <f t="shared" si="110"/>
        <v>129.1</v>
      </c>
      <c r="AY247" s="2">
        <v>142.1</v>
      </c>
      <c r="AZ247" s="10">
        <f t="shared" si="111"/>
        <v>142.4</v>
      </c>
      <c r="BA247" s="2">
        <v>155.5</v>
      </c>
      <c r="BB247" s="10">
        <f t="shared" si="112"/>
        <v>155.76666666666665</v>
      </c>
      <c r="BC247" s="2">
        <v>140.30000000000001</v>
      </c>
      <c r="BD247" s="10">
        <f t="shared" si="113"/>
        <v>141.00000000000003</v>
      </c>
      <c r="BE247" s="2">
        <v>141.30000000000001</v>
      </c>
      <c r="BF247" s="10">
        <f t="shared" si="114"/>
        <v>142.4</v>
      </c>
      <c r="BG247" s="2">
        <v>148.6</v>
      </c>
      <c r="BH247" s="11">
        <f t="shared" si="115"/>
        <v>149.73333333333332</v>
      </c>
    </row>
    <row r="248" spans="1:60" x14ac:dyDescent="0.3">
      <c r="A248" s="2" t="s">
        <v>30</v>
      </c>
      <c r="B248" s="2">
        <v>2019</v>
      </c>
      <c r="C248" s="2" t="s">
        <v>55</v>
      </c>
      <c r="D248" s="2" t="str">
        <f t="shared" si="87"/>
        <v>2019-December</v>
      </c>
      <c r="E248" s="2">
        <v>142.80000000000001</v>
      </c>
      <c r="F248" s="10">
        <f t="shared" si="88"/>
        <v>143.56666666666666</v>
      </c>
      <c r="G248" s="2">
        <v>165.3</v>
      </c>
      <c r="H248" s="10">
        <f t="shared" si="89"/>
        <v>166.70000000000002</v>
      </c>
      <c r="I248" s="2">
        <v>149.5</v>
      </c>
      <c r="J248" s="10">
        <f t="shared" si="90"/>
        <v>151.29999999999998</v>
      </c>
      <c r="K248" s="2">
        <v>148.69999999999999</v>
      </c>
      <c r="L248" s="10">
        <f t="shared" si="91"/>
        <v>150.03333333333333</v>
      </c>
      <c r="M248" s="2">
        <v>127.5</v>
      </c>
      <c r="N248" s="10">
        <f t="shared" si="92"/>
        <v>131.06666666666666</v>
      </c>
      <c r="O248" s="2">
        <v>144.30000000000001</v>
      </c>
      <c r="P248" s="10">
        <f t="shared" si="93"/>
        <v>142.4</v>
      </c>
      <c r="Q248" s="2">
        <v>209.5</v>
      </c>
      <c r="R248" s="10">
        <f t="shared" si="94"/>
        <v>188.70000000000002</v>
      </c>
      <c r="S248" s="2">
        <v>138.80000000000001</v>
      </c>
      <c r="T248" s="10">
        <f t="shared" si="95"/>
        <v>140.56666666666666</v>
      </c>
      <c r="U248" s="2">
        <v>113.6</v>
      </c>
      <c r="V248" s="10">
        <f t="shared" si="96"/>
        <v>113.5</v>
      </c>
      <c r="W248" s="2">
        <v>149.1</v>
      </c>
      <c r="X248" s="10">
        <f t="shared" si="97"/>
        <v>151.16666666666666</v>
      </c>
      <c r="Y248" s="2">
        <v>139.30000000000001</v>
      </c>
      <c r="Z248" s="10">
        <f t="shared" si="98"/>
        <v>139.70000000000002</v>
      </c>
      <c r="AA248" s="2">
        <v>158.30000000000001</v>
      </c>
      <c r="AB248" s="10">
        <f t="shared" si="99"/>
        <v>158.73333333333332</v>
      </c>
      <c r="AC248" s="2">
        <v>154.30000000000001</v>
      </c>
      <c r="AD248" s="10">
        <f t="shared" si="100"/>
        <v>152.36666666666667</v>
      </c>
      <c r="AE248" s="2">
        <v>167.8</v>
      </c>
      <c r="AF248" s="10">
        <f t="shared" si="101"/>
        <v>168.6</v>
      </c>
      <c r="AG248" s="2">
        <v>152.6</v>
      </c>
      <c r="AH248" s="10">
        <f t="shared" si="102"/>
        <v>152.79999999999998</v>
      </c>
      <c r="AI248" s="2">
        <v>147.30000000000001</v>
      </c>
      <c r="AJ248" s="10">
        <f t="shared" si="103"/>
        <v>147.4</v>
      </c>
      <c r="AK248" s="2">
        <v>151.9</v>
      </c>
      <c r="AL248" s="10">
        <f t="shared" si="104"/>
        <v>152.1</v>
      </c>
      <c r="AM248" s="2" t="s">
        <v>32</v>
      </c>
      <c r="AN248" s="2" t="e">
        <f t="shared" si="105"/>
        <v>#VALUE!</v>
      </c>
      <c r="AO248" s="2">
        <f t="shared" si="106"/>
        <v>152.80000000000001</v>
      </c>
      <c r="AP248" s="2">
        <v>152.80000000000001</v>
      </c>
      <c r="AQ248" s="2">
        <v>149.9</v>
      </c>
      <c r="AR248" s="10">
        <f t="shared" si="107"/>
        <v>150.86666666666667</v>
      </c>
      <c r="AS248" s="2">
        <v>151.19999999999999</v>
      </c>
      <c r="AT248" s="10">
        <f t="shared" si="108"/>
        <v>151.56666666666666</v>
      </c>
      <c r="AU248" s="2">
        <v>154.80000000000001</v>
      </c>
      <c r="AV248" s="10">
        <f t="shared" si="109"/>
        <v>155.56666666666666</v>
      </c>
      <c r="AW248" s="2">
        <v>135</v>
      </c>
      <c r="AX248" s="10">
        <f t="shared" si="110"/>
        <v>135.76666666666668</v>
      </c>
      <c r="AY248" s="2">
        <v>149.5</v>
      </c>
      <c r="AZ248" s="10">
        <f t="shared" si="111"/>
        <v>150</v>
      </c>
      <c r="BA248" s="2">
        <v>161.1</v>
      </c>
      <c r="BB248" s="10">
        <f t="shared" si="112"/>
        <v>161.56666666666663</v>
      </c>
      <c r="BC248" s="2">
        <v>140.6</v>
      </c>
      <c r="BD248" s="10">
        <f t="shared" si="113"/>
        <v>142.16666666666666</v>
      </c>
      <c r="BE248" s="2">
        <v>147.1</v>
      </c>
      <c r="BF248" s="10">
        <f t="shared" si="114"/>
        <v>147.86666666666667</v>
      </c>
      <c r="BG248" s="2">
        <v>152.30000000000001</v>
      </c>
      <c r="BH248" s="11">
        <f t="shared" si="115"/>
        <v>151.53333333333333</v>
      </c>
    </row>
    <row r="249" spans="1:60" x14ac:dyDescent="0.3">
      <c r="A249" s="2" t="s">
        <v>33</v>
      </c>
      <c r="B249" s="2">
        <v>2019</v>
      </c>
      <c r="C249" s="2" t="s">
        <v>55</v>
      </c>
      <c r="D249" s="2" t="str">
        <f t="shared" si="87"/>
        <v>2019-December</v>
      </c>
      <c r="E249" s="2">
        <v>144.9</v>
      </c>
      <c r="F249" s="10">
        <f t="shared" si="88"/>
        <v>145.56666666666666</v>
      </c>
      <c r="G249" s="2">
        <v>164.5</v>
      </c>
      <c r="H249" s="10">
        <f t="shared" si="89"/>
        <v>166.56666666666669</v>
      </c>
      <c r="I249" s="2">
        <v>153.69999999999999</v>
      </c>
      <c r="J249" s="10">
        <f t="shared" si="90"/>
        <v>154.6</v>
      </c>
      <c r="K249" s="2">
        <v>147.5</v>
      </c>
      <c r="L249" s="10">
        <f t="shared" si="91"/>
        <v>149.16666666666666</v>
      </c>
      <c r="M249" s="2">
        <v>122.7</v>
      </c>
      <c r="N249" s="10">
        <f t="shared" si="92"/>
        <v>125.46666666666665</v>
      </c>
      <c r="O249" s="2">
        <v>147.19999999999999</v>
      </c>
      <c r="P249" s="10">
        <f t="shared" si="93"/>
        <v>144.9</v>
      </c>
      <c r="Q249" s="2">
        <v>231.5</v>
      </c>
      <c r="R249" s="10">
        <f t="shared" si="94"/>
        <v>207</v>
      </c>
      <c r="S249" s="2">
        <v>137.19999999999999</v>
      </c>
      <c r="T249" s="10">
        <f t="shared" si="95"/>
        <v>138.63333333333333</v>
      </c>
      <c r="U249" s="2">
        <v>114.7</v>
      </c>
      <c r="V249" s="10">
        <f t="shared" si="96"/>
        <v>114.7</v>
      </c>
      <c r="W249" s="2">
        <v>148</v>
      </c>
      <c r="X249" s="10">
        <f t="shared" si="97"/>
        <v>149.29999999999998</v>
      </c>
      <c r="Y249" s="2">
        <v>130.80000000000001</v>
      </c>
      <c r="Z249" s="10">
        <f t="shared" si="98"/>
        <v>131.13333333333333</v>
      </c>
      <c r="AA249" s="2">
        <v>157.69999999999999</v>
      </c>
      <c r="AB249" s="10">
        <f t="shared" si="99"/>
        <v>158.4</v>
      </c>
      <c r="AC249" s="2">
        <v>156.30000000000001</v>
      </c>
      <c r="AD249" s="10">
        <f t="shared" si="100"/>
        <v>154.13333333333335</v>
      </c>
      <c r="AE249" s="2">
        <v>170.4</v>
      </c>
      <c r="AF249" s="10">
        <f t="shared" si="101"/>
        <v>171.06666666666669</v>
      </c>
      <c r="AG249" s="2">
        <v>146.80000000000001</v>
      </c>
      <c r="AH249" s="10">
        <f t="shared" si="102"/>
        <v>147.03333333333333</v>
      </c>
      <c r="AI249" s="2">
        <v>132.80000000000001</v>
      </c>
      <c r="AJ249" s="10">
        <f t="shared" si="103"/>
        <v>133.16666666666666</v>
      </c>
      <c r="AK249" s="2">
        <v>144.6</v>
      </c>
      <c r="AL249" s="10">
        <f t="shared" si="104"/>
        <v>144.9</v>
      </c>
      <c r="AM249" s="2" t="s">
        <v>126</v>
      </c>
      <c r="AN249" s="2">
        <f t="shared" si="105"/>
        <v>152.80000000000001</v>
      </c>
      <c r="AO249" s="2">
        <f t="shared" si="106"/>
        <v>152.80000000000001</v>
      </c>
      <c r="AP249" s="2">
        <v>152.80000000000001</v>
      </c>
      <c r="AQ249" s="2">
        <v>133.6</v>
      </c>
      <c r="AR249" s="10">
        <f t="shared" si="107"/>
        <v>135.86666666666667</v>
      </c>
      <c r="AS249" s="2">
        <v>139.80000000000001</v>
      </c>
      <c r="AT249" s="10">
        <f t="shared" si="108"/>
        <v>140.1</v>
      </c>
      <c r="AU249" s="2">
        <v>143.19999999999999</v>
      </c>
      <c r="AV249" s="10">
        <f t="shared" si="109"/>
        <v>143.79999999999998</v>
      </c>
      <c r="AW249" s="2">
        <v>125.2</v>
      </c>
      <c r="AX249" s="10">
        <f t="shared" si="110"/>
        <v>125.5</v>
      </c>
      <c r="AY249" s="2">
        <v>136.80000000000001</v>
      </c>
      <c r="AZ249" s="10">
        <f t="shared" si="111"/>
        <v>137.23333333333332</v>
      </c>
      <c r="BA249" s="2">
        <v>151.9</v>
      </c>
      <c r="BB249" s="10">
        <f t="shared" si="112"/>
        <v>152.06666666666666</v>
      </c>
      <c r="BC249" s="2">
        <v>140.19999999999999</v>
      </c>
      <c r="BD249" s="10">
        <f t="shared" si="113"/>
        <v>141.93333333333331</v>
      </c>
      <c r="BE249" s="2">
        <v>137.69999999999999</v>
      </c>
      <c r="BF249" s="10">
        <f t="shared" si="114"/>
        <v>138.16666666666666</v>
      </c>
      <c r="BG249" s="2">
        <v>148.30000000000001</v>
      </c>
      <c r="BH249" s="11">
        <f t="shared" si="115"/>
        <v>148.06666666666666</v>
      </c>
    </row>
    <row r="250" spans="1:60" x14ac:dyDescent="0.3">
      <c r="A250" s="2" t="s">
        <v>35</v>
      </c>
      <c r="B250" s="2">
        <v>2019</v>
      </c>
      <c r="C250" s="2" t="s">
        <v>55</v>
      </c>
      <c r="D250" s="2" t="str">
        <f t="shared" si="87"/>
        <v>2019-December</v>
      </c>
      <c r="E250" s="2">
        <v>143.5</v>
      </c>
      <c r="F250" s="10">
        <f t="shared" si="88"/>
        <v>144.20000000000002</v>
      </c>
      <c r="G250" s="2">
        <v>165</v>
      </c>
      <c r="H250" s="10">
        <f t="shared" si="89"/>
        <v>166.63333333333333</v>
      </c>
      <c r="I250" s="2">
        <v>151.1</v>
      </c>
      <c r="J250" s="10">
        <f t="shared" si="90"/>
        <v>152.6</v>
      </c>
      <c r="K250" s="2">
        <v>148.30000000000001</v>
      </c>
      <c r="L250" s="10">
        <f t="shared" si="91"/>
        <v>149.73333333333332</v>
      </c>
      <c r="M250" s="2">
        <v>125.7</v>
      </c>
      <c r="N250" s="10">
        <f t="shared" si="92"/>
        <v>129</v>
      </c>
      <c r="O250" s="2">
        <v>145.69999999999999</v>
      </c>
      <c r="P250" s="10">
        <f t="shared" si="93"/>
        <v>143.56666666666666</v>
      </c>
      <c r="Q250" s="2">
        <v>217</v>
      </c>
      <c r="R250" s="10">
        <f t="shared" si="94"/>
        <v>194.9</v>
      </c>
      <c r="S250" s="2">
        <v>138.30000000000001</v>
      </c>
      <c r="T250" s="10">
        <f t="shared" si="95"/>
        <v>139.93333333333337</v>
      </c>
      <c r="U250" s="2">
        <v>114</v>
      </c>
      <c r="V250" s="10">
        <f t="shared" si="96"/>
        <v>113.89999999999999</v>
      </c>
      <c r="W250" s="2">
        <v>148.69999999999999</v>
      </c>
      <c r="X250" s="10">
        <f t="shared" si="97"/>
        <v>150.53333333333333</v>
      </c>
      <c r="Y250" s="2">
        <v>135.80000000000001</v>
      </c>
      <c r="Z250" s="10">
        <f t="shared" si="98"/>
        <v>136.13333333333333</v>
      </c>
      <c r="AA250" s="2">
        <v>158</v>
      </c>
      <c r="AB250" s="10">
        <f t="shared" si="99"/>
        <v>158.56666666666669</v>
      </c>
      <c r="AC250" s="2">
        <v>155</v>
      </c>
      <c r="AD250" s="10">
        <f t="shared" si="100"/>
        <v>153</v>
      </c>
      <c r="AE250" s="2">
        <v>168.5</v>
      </c>
      <c r="AF250" s="10">
        <f t="shared" si="101"/>
        <v>169.26666666666665</v>
      </c>
      <c r="AG250" s="2">
        <v>150.30000000000001</v>
      </c>
      <c r="AH250" s="10">
        <f t="shared" si="102"/>
        <v>150.53333333333333</v>
      </c>
      <c r="AI250" s="2">
        <v>141.30000000000001</v>
      </c>
      <c r="AJ250" s="10">
        <f t="shared" si="103"/>
        <v>141.5</v>
      </c>
      <c r="AK250" s="2">
        <v>149</v>
      </c>
      <c r="AL250" s="10">
        <f t="shared" si="104"/>
        <v>149.23333333333332</v>
      </c>
      <c r="AM250" s="2" t="s">
        <v>126</v>
      </c>
      <c r="AN250" s="2">
        <f t="shared" si="105"/>
        <v>152.80000000000001</v>
      </c>
      <c r="AO250" s="2">
        <f t="shared" si="106"/>
        <v>152.80000000000001</v>
      </c>
      <c r="AP250" s="2">
        <v>152.80000000000001</v>
      </c>
      <c r="AQ250" s="2">
        <v>143.69999999999999</v>
      </c>
      <c r="AR250" s="10">
        <f t="shared" si="107"/>
        <v>145.16666666666666</v>
      </c>
      <c r="AS250" s="2">
        <v>145.80000000000001</v>
      </c>
      <c r="AT250" s="10">
        <f t="shared" si="108"/>
        <v>146.13333333333333</v>
      </c>
      <c r="AU250" s="2">
        <v>150.4</v>
      </c>
      <c r="AV250" s="10">
        <f t="shared" si="109"/>
        <v>151.1</v>
      </c>
      <c r="AW250" s="2">
        <v>129.80000000000001</v>
      </c>
      <c r="AX250" s="10">
        <f t="shared" si="110"/>
        <v>130.33333333333334</v>
      </c>
      <c r="AY250" s="2">
        <v>142.30000000000001</v>
      </c>
      <c r="AZ250" s="10">
        <f t="shared" si="111"/>
        <v>142.76666666666668</v>
      </c>
      <c r="BA250" s="2">
        <v>155.69999999999999</v>
      </c>
      <c r="BB250" s="10">
        <f t="shared" si="112"/>
        <v>155.99999999999997</v>
      </c>
      <c r="BC250" s="2">
        <v>140.4</v>
      </c>
      <c r="BD250" s="10">
        <f t="shared" si="113"/>
        <v>142.03333333333333</v>
      </c>
      <c r="BE250" s="2">
        <v>142.5</v>
      </c>
      <c r="BF250" s="10">
        <f t="shared" si="114"/>
        <v>143.16666666666666</v>
      </c>
      <c r="BG250" s="2">
        <v>150.4</v>
      </c>
      <c r="BH250" s="11">
        <f t="shared" si="115"/>
        <v>149.9</v>
      </c>
    </row>
    <row r="251" spans="1:60" x14ac:dyDescent="0.3">
      <c r="A251" s="2" t="s">
        <v>30</v>
      </c>
      <c r="B251" s="2">
        <v>2020</v>
      </c>
      <c r="C251" s="2" t="s">
        <v>31</v>
      </c>
      <c r="D251" s="2" t="str">
        <f t="shared" si="87"/>
        <v>2020-January</v>
      </c>
      <c r="E251" s="2">
        <v>143.69999999999999</v>
      </c>
      <c r="F251" s="10">
        <f t="shared" si="88"/>
        <v>144.1</v>
      </c>
      <c r="G251" s="2">
        <v>167.3</v>
      </c>
      <c r="H251" s="10">
        <f t="shared" si="89"/>
        <v>167.20000000000002</v>
      </c>
      <c r="I251" s="2">
        <v>153.5</v>
      </c>
      <c r="J251" s="10">
        <f t="shared" si="90"/>
        <v>150.66666666666666</v>
      </c>
      <c r="K251" s="2">
        <v>150.5</v>
      </c>
      <c r="L251" s="10">
        <f t="shared" si="91"/>
        <v>151.03333333333333</v>
      </c>
      <c r="M251" s="2">
        <v>132</v>
      </c>
      <c r="N251" s="10">
        <f t="shared" si="92"/>
        <v>133</v>
      </c>
      <c r="O251" s="2">
        <v>142.19999999999999</v>
      </c>
      <c r="P251" s="10">
        <f t="shared" si="93"/>
        <v>141.56666666666666</v>
      </c>
      <c r="Q251" s="2">
        <v>191.5</v>
      </c>
      <c r="R251" s="10">
        <f t="shared" si="94"/>
        <v>169.63333333333335</v>
      </c>
      <c r="S251" s="2">
        <v>141.1</v>
      </c>
      <c r="T251" s="10">
        <f t="shared" si="95"/>
        <v>141.56666666666666</v>
      </c>
      <c r="U251" s="2">
        <v>113.8</v>
      </c>
      <c r="V251" s="10">
        <f t="shared" si="96"/>
        <v>113.16666666666667</v>
      </c>
      <c r="W251" s="2">
        <v>151.6</v>
      </c>
      <c r="X251" s="10">
        <f t="shared" si="97"/>
        <v>152.79999999999998</v>
      </c>
      <c r="Y251" s="2">
        <v>139.69999999999999</v>
      </c>
      <c r="Z251" s="10">
        <f t="shared" si="98"/>
        <v>139.96666666666667</v>
      </c>
      <c r="AA251" s="2">
        <v>158.69999999999999</v>
      </c>
      <c r="AB251" s="10">
        <f t="shared" si="99"/>
        <v>159.29999999999998</v>
      </c>
      <c r="AC251" s="2">
        <v>153</v>
      </c>
      <c r="AD251" s="10">
        <f t="shared" si="100"/>
        <v>150.33333333333334</v>
      </c>
      <c r="AE251" s="2">
        <v>168.6</v>
      </c>
      <c r="AF251" s="10">
        <f t="shared" si="101"/>
        <v>169.5</v>
      </c>
      <c r="AG251" s="2">
        <v>152.80000000000001</v>
      </c>
      <c r="AH251" s="10">
        <f t="shared" si="102"/>
        <v>153.06666666666669</v>
      </c>
      <c r="AI251" s="2">
        <v>147.4</v>
      </c>
      <c r="AJ251" s="10">
        <f t="shared" si="103"/>
        <v>147.5</v>
      </c>
      <c r="AK251" s="2">
        <v>152.1</v>
      </c>
      <c r="AL251" s="10">
        <f t="shared" si="104"/>
        <v>152.29999999999998</v>
      </c>
      <c r="AM251" s="2" t="s">
        <v>32</v>
      </c>
      <c r="AN251" s="2" t="e">
        <f t="shared" si="105"/>
        <v>#VALUE!</v>
      </c>
      <c r="AO251" s="2">
        <f t="shared" si="106"/>
        <v>153.9</v>
      </c>
      <c r="AP251" s="2">
        <v>153.9</v>
      </c>
      <c r="AQ251" s="2">
        <v>150.4</v>
      </c>
      <c r="AR251" s="10">
        <f t="shared" si="107"/>
        <v>152.03333333333333</v>
      </c>
      <c r="AS251" s="2">
        <v>151.69999999999999</v>
      </c>
      <c r="AT251" s="10">
        <f t="shared" si="108"/>
        <v>151.66666666666666</v>
      </c>
      <c r="AU251" s="2">
        <v>155.69999999999999</v>
      </c>
      <c r="AV251" s="10">
        <f t="shared" si="109"/>
        <v>156.19999999999999</v>
      </c>
      <c r="AW251" s="2">
        <v>136.30000000000001</v>
      </c>
      <c r="AX251" s="10">
        <f t="shared" si="110"/>
        <v>136.03333333333333</v>
      </c>
      <c r="AY251" s="2">
        <v>150.1</v>
      </c>
      <c r="AZ251" s="10">
        <f t="shared" si="111"/>
        <v>150.56666666666666</v>
      </c>
      <c r="BA251" s="2">
        <v>161.69999999999999</v>
      </c>
      <c r="BB251" s="10">
        <f t="shared" si="112"/>
        <v>161.6</v>
      </c>
      <c r="BC251" s="2">
        <v>142.5</v>
      </c>
      <c r="BD251" s="10">
        <f t="shared" si="113"/>
        <v>143.66666666666666</v>
      </c>
      <c r="BE251" s="2">
        <v>148.1</v>
      </c>
      <c r="BF251" s="10">
        <f t="shared" si="114"/>
        <v>148.36666666666667</v>
      </c>
      <c r="BG251" s="2">
        <v>151.9</v>
      </c>
      <c r="BH251" s="11">
        <f t="shared" si="115"/>
        <v>150.70000000000002</v>
      </c>
    </row>
    <row r="252" spans="1:60" x14ac:dyDescent="0.3">
      <c r="A252" s="2" t="s">
        <v>33</v>
      </c>
      <c r="B252" s="2">
        <v>2020</v>
      </c>
      <c r="C252" s="2" t="s">
        <v>31</v>
      </c>
      <c r="D252" s="2" t="str">
        <f t="shared" si="87"/>
        <v>2020-January</v>
      </c>
      <c r="E252" s="2">
        <v>145.6</v>
      </c>
      <c r="F252" s="10">
        <f t="shared" si="88"/>
        <v>146.1</v>
      </c>
      <c r="G252" s="2">
        <v>167.6</v>
      </c>
      <c r="H252" s="10">
        <f t="shared" si="89"/>
        <v>167.56666666666666</v>
      </c>
      <c r="I252" s="2">
        <v>157</v>
      </c>
      <c r="J252" s="10">
        <f t="shared" si="90"/>
        <v>153</v>
      </c>
      <c r="K252" s="2">
        <v>149.30000000000001</v>
      </c>
      <c r="L252" s="10">
        <f t="shared" si="91"/>
        <v>150.36666666666667</v>
      </c>
      <c r="M252" s="2">
        <v>126.3</v>
      </c>
      <c r="N252" s="10">
        <f t="shared" si="92"/>
        <v>127.06666666666666</v>
      </c>
      <c r="O252" s="2">
        <v>144.4</v>
      </c>
      <c r="P252" s="10">
        <f t="shared" si="93"/>
        <v>143.6</v>
      </c>
      <c r="Q252" s="2">
        <v>207.8</v>
      </c>
      <c r="R252" s="10">
        <f t="shared" si="94"/>
        <v>185.5</v>
      </c>
      <c r="S252" s="2">
        <v>139.1</v>
      </c>
      <c r="T252" s="10">
        <f t="shared" si="95"/>
        <v>139.46666666666667</v>
      </c>
      <c r="U252" s="2">
        <v>114.8</v>
      </c>
      <c r="V252" s="10">
        <f t="shared" si="96"/>
        <v>114.59999999999998</v>
      </c>
      <c r="W252" s="2">
        <v>149.5</v>
      </c>
      <c r="X252" s="10">
        <f t="shared" si="97"/>
        <v>150.46666666666667</v>
      </c>
      <c r="Y252" s="2">
        <v>131.1</v>
      </c>
      <c r="Z252" s="10">
        <f t="shared" si="98"/>
        <v>131.5</v>
      </c>
      <c r="AA252" s="2">
        <v>158.5</v>
      </c>
      <c r="AB252" s="10">
        <f t="shared" si="99"/>
        <v>158.86666666666667</v>
      </c>
      <c r="AC252" s="2">
        <v>154.4</v>
      </c>
      <c r="AD252" s="10">
        <f t="shared" si="100"/>
        <v>152.06666666666669</v>
      </c>
      <c r="AE252" s="2">
        <v>170.8</v>
      </c>
      <c r="AF252" s="10">
        <f t="shared" si="101"/>
        <v>172.03333333333333</v>
      </c>
      <c r="AG252" s="2">
        <v>147</v>
      </c>
      <c r="AH252" s="10">
        <f t="shared" si="102"/>
        <v>147.33333333333334</v>
      </c>
      <c r="AI252" s="2">
        <v>133.19999999999999</v>
      </c>
      <c r="AJ252" s="10">
        <f t="shared" si="103"/>
        <v>133.5</v>
      </c>
      <c r="AK252" s="2">
        <v>144.9</v>
      </c>
      <c r="AL252" s="10">
        <f t="shared" si="104"/>
        <v>145.23333333333335</v>
      </c>
      <c r="AM252" s="2" t="s">
        <v>127</v>
      </c>
      <c r="AN252" s="2">
        <f t="shared" si="105"/>
        <v>153.9</v>
      </c>
      <c r="AO252" s="2">
        <f t="shared" si="106"/>
        <v>153.9</v>
      </c>
      <c r="AP252" s="2">
        <v>153.9</v>
      </c>
      <c r="AQ252" s="2">
        <v>135.1</v>
      </c>
      <c r="AR252" s="10">
        <f t="shared" si="107"/>
        <v>138.46666666666667</v>
      </c>
      <c r="AS252" s="2">
        <v>140.1</v>
      </c>
      <c r="AT252" s="10">
        <f t="shared" si="108"/>
        <v>140.43333333333334</v>
      </c>
      <c r="AU252" s="2">
        <v>143.80000000000001</v>
      </c>
      <c r="AV252" s="10">
        <f t="shared" si="109"/>
        <v>144.4</v>
      </c>
      <c r="AW252" s="2">
        <v>126.1</v>
      </c>
      <c r="AX252" s="10">
        <f t="shared" si="110"/>
        <v>125.3</v>
      </c>
      <c r="AY252" s="2">
        <v>137.19999999999999</v>
      </c>
      <c r="AZ252" s="10">
        <f t="shared" si="111"/>
        <v>137.6</v>
      </c>
      <c r="BA252" s="2">
        <v>152.1</v>
      </c>
      <c r="BB252" s="10">
        <f t="shared" si="112"/>
        <v>152.26666666666665</v>
      </c>
      <c r="BC252" s="2">
        <v>142.1</v>
      </c>
      <c r="BD252" s="10">
        <f t="shared" si="113"/>
        <v>143.63333333333335</v>
      </c>
      <c r="BE252" s="2">
        <v>138.4</v>
      </c>
      <c r="BF252" s="10">
        <f t="shared" si="114"/>
        <v>138.5</v>
      </c>
      <c r="BG252" s="2">
        <v>148.19999999999999</v>
      </c>
      <c r="BH252" s="11">
        <f t="shared" si="115"/>
        <v>147.73333333333332</v>
      </c>
    </row>
    <row r="253" spans="1:60" x14ac:dyDescent="0.3">
      <c r="A253" s="2" t="s">
        <v>35</v>
      </c>
      <c r="B253" s="2">
        <v>2020</v>
      </c>
      <c r="C253" s="2" t="s">
        <v>31</v>
      </c>
      <c r="D253" s="2" t="str">
        <f t="shared" si="87"/>
        <v>2020-January</v>
      </c>
      <c r="E253" s="2">
        <v>144.30000000000001</v>
      </c>
      <c r="F253" s="10">
        <f t="shared" si="88"/>
        <v>144.73333333333335</v>
      </c>
      <c r="G253" s="2">
        <v>167.4</v>
      </c>
      <c r="H253" s="10">
        <f t="shared" si="89"/>
        <v>167.29999999999998</v>
      </c>
      <c r="I253" s="2">
        <v>154.9</v>
      </c>
      <c r="J253" s="10">
        <f t="shared" si="90"/>
        <v>151.60000000000002</v>
      </c>
      <c r="K253" s="2">
        <v>150.1</v>
      </c>
      <c r="L253" s="10">
        <f t="shared" si="91"/>
        <v>150.79999999999998</v>
      </c>
      <c r="M253" s="2">
        <v>129.9</v>
      </c>
      <c r="N253" s="10">
        <f t="shared" si="92"/>
        <v>130.83333333333334</v>
      </c>
      <c r="O253" s="2">
        <v>143.19999999999999</v>
      </c>
      <c r="P253" s="10">
        <f t="shared" si="93"/>
        <v>142.5</v>
      </c>
      <c r="Q253" s="2">
        <v>197</v>
      </c>
      <c r="R253" s="10">
        <f t="shared" si="94"/>
        <v>175</v>
      </c>
      <c r="S253" s="2">
        <v>140.4</v>
      </c>
      <c r="T253" s="10">
        <f t="shared" si="95"/>
        <v>140.86666666666667</v>
      </c>
      <c r="U253" s="2">
        <v>114.1</v>
      </c>
      <c r="V253" s="10">
        <f t="shared" si="96"/>
        <v>113.63333333333333</v>
      </c>
      <c r="W253" s="2">
        <v>150.9</v>
      </c>
      <c r="X253" s="10">
        <f t="shared" si="97"/>
        <v>152.03333333333333</v>
      </c>
      <c r="Y253" s="2">
        <v>136.1</v>
      </c>
      <c r="Z253" s="10">
        <f t="shared" si="98"/>
        <v>136.43333333333334</v>
      </c>
      <c r="AA253" s="2">
        <v>158.6</v>
      </c>
      <c r="AB253" s="10">
        <f t="shared" si="99"/>
        <v>159.1</v>
      </c>
      <c r="AC253" s="2">
        <v>153.5</v>
      </c>
      <c r="AD253" s="10">
        <f t="shared" si="100"/>
        <v>150.96666666666667</v>
      </c>
      <c r="AE253" s="2">
        <v>169.2</v>
      </c>
      <c r="AF253" s="10">
        <f t="shared" si="101"/>
        <v>170.16666666666666</v>
      </c>
      <c r="AG253" s="2">
        <v>150.5</v>
      </c>
      <c r="AH253" s="10">
        <f t="shared" si="102"/>
        <v>150.83333333333334</v>
      </c>
      <c r="AI253" s="2">
        <v>141.5</v>
      </c>
      <c r="AJ253" s="10">
        <f t="shared" si="103"/>
        <v>141.70000000000002</v>
      </c>
      <c r="AK253" s="2">
        <v>149.19999999999999</v>
      </c>
      <c r="AL253" s="10">
        <f t="shared" si="104"/>
        <v>149.5</v>
      </c>
      <c r="AM253" s="2" t="s">
        <v>127</v>
      </c>
      <c r="AN253" s="2">
        <f t="shared" si="105"/>
        <v>153.9</v>
      </c>
      <c r="AO253" s="2">
        <f t="shared" si="106"/>
        <v>153.9</v>
      </c>
      <c r="AP253" s="2">
        <v>153.9</v>
      </c>
      <c r="AQ253" s="2">
        <v>144.6</v>
      </c>
      <c r="AR253" s="10">
        <f t="shared" si="107"/>
        <v>146.89999999999998</v>
      </c>
      <c r="AS253" s="2">
        <v>146.19999999999999</v>
      </c>
      <c r="AT253" s="10">
        <f t="shared" si="108"/>
        <v>146.33333333333334</v>
      </c>
      <c r="AU253" s="2">
        <v>151.19999999999999</v>
      </c>
      <c r="AV253" s="10">
        <f t="shared" si="109"/>
        <v>151.73333333333332</v>
      </c>
      <c r="AW253" s="2">
        <v>130.9</v>
      </c>
      <c r="AX253" s="10">
        <f t="shared" si="110"/>
        <v>130.36666666666667</v>
      </c>
      <c r="AY253" s="2">
        <v>142.80000000000001</v>
      </c>
      <c r="AZ253" s="10">
        <f t="shared" si="111"/>
        <v>143.23333333333332</v>
      </c>
      <c r="BA253" s="2">
        <v>156.1</v>
      </c>
      <c r="BB253" s="10">
        <f t="shared" si="112"/>
        <v>156.13333333333333</v>
      </c>
      <c r="BC253" s="2">
        <v>142.30000000000001</v>
      </c>
      <c r="BD253" s="10">
        <f t="shared" si="113"/>
        <v>143.63333333333335</v>
      </c>
      <c r="BE253" s="2">
        <v>143.4</v>
      </c>
      <c r="BF253" s="10">
        <f t="shared" si="114"/>
        <v>143.6</v>
      </c>
      <c r="BG253" s="2">
        <v>150.19999999999999</v>
      </c>
      <c r="BH253" s="11">
        <f t="shared" si="115"/>
        <v>149.29999999999998</v>
      </c>
    </row>
    <row r="254" spans="1:60" x14ac:dyDescent="0.3">
      <c r="A254" s="2" t="s">
        <v>30</v>
      </c>
      <c r="B254" s="2">
        <v>2020</v>
      </c>
      <c r="C254" s="2" t="s">
        <v>36</v>
      </c>
      <c r="D254" s="2" t="str">
        <f t="shared" si="87"/>
        <v>2020-February</v>
      </c>
      <c r="E254" s="2">
        <v>144.19999999999999</v>
      </c>
      <c r="F254" s="10">
        <f t="shared" si="88"/>
        <v>145.26666666666668</v>
      </c>
      <c r="G254" s="2">
        <v>167.5</v>
      </c>
      <c r="H254" s="10">
        <f t="shared" si="89"/>
        <v>174.86666666666667</v>
      </c>
      <c r="I254" s="2">
        <v>150.9</v>
      </c>
      <c r="J254" s="10">
        <f t="shared" si="90"/>
        <v>148.46666666666667</v>
      </c>
      <c r="K254" s="2">
        <v>150.9</v>
      </c>
      <c r="L254" s="10">
        <f t="shared" si="91"/>
        <v>152.73333333333335</v>
      </c>
      <c r="M254" s="2">
        <v>133.69999999999999</v>
      </c>
      <c r="N254" s="10">
        <f t="shared" si="92"/>
        <v>134.70000000000002</v>
      </c>
      <c r="O254" s="2">
        <v>140.69999999999999</v>
      </c>
      <c r="P254" s="10">
        <f t="shared" si="93"/>
        <v>143.26666666666668</v>
      </c>
      <c r="Q254" s="2">
        <v>165.1</v>
      </c>
      <c r="R254" s="10">
        <f t="shared" si="94"/>
        <v>160.03333333333333</v>
      </c>
      <c r="S254" s="2">
        <v>141.80000000000001</v>
      </c>
      <c r="T254" s="10">
        <f t="shared" si="95"/>
        <v>144.6</v>
      </c>
      <c r="U254" s="2">
        <v>113.1</v>
      </c>
      <c r="V254" s="10">
        <f t="shared" si="96"/>
        <v>115.16666666666667</v>
      </c>
      <c r="W254" s="2">
        <v>152.80000000000001</v>
      </c>
      <c r="X254" s="10">
        <f t="shared" si="97"/>
        <v>155.16666666666666</v>
      </c>
      <c r="Y254" s="2">
        <v>140.1</v>
      </c>
      <c r="Z254" s="10">
        <f t="shared" si="98"/>
        <v>139.79999999999998</v>
      </c>
      <c r="AA254" s="2">
        <v>159.19999999999999</v>
      </c>
      <c r="AB254" s="10">
        <f t="shared" si="99"/>
        <v>160.33333333333334</v>
      </c>
      <c r="AC254" s="2">
        <v>149.80000000000001</v>
      </c>
      <c r="AD254" s="10">
        <f t="shared" si="100"/>
        <v>149.36666666666667</v>
      </c>
      <c r="AE254" s="2">
        <v>169.4</v>
      </c>
      <c r="AF254" s="10">
        <f t="shared" si="101"/>
        <v>174.1</v>
      </c>
      <c r="AG254" s="2">
        <v>153</v>
      </c>
      <c r="AH254" s="10">
        <f t="shared" si="102"/>
        <v>153.69999999999999</v>
      </c>
      <c r="AI254" s="2">
        <v>147.5</v>
      </c>
      <c r="AJ254" s="10">
        <f t="shared" si="103"/>
        <v>148.36666666666667</v>
      </c>
      <c r="AK254" s="2">
        <v>152.30000000000001</v>
      </c>
      <c r="AL254" s="10">
        <f t="shared" si="104"/>
        <v>152.96666666666667</v>
      </c>
      <c r="AM254" s="2" t="s">
        <v>32</v>
      </c>
      <c r="AN254" s="2" t="e">
        <f t="shared" si="105"/>
        <v>#VALUE!</v>
      </c>
      <c r="AO254" s="2">
        <f t="shared" si="106"/>
        <v>154.80000000000001</v>
      </c>
      <c r="AP254" s="2">
        <v>154.80000000000001</v>
      </c>
      <c r="AQ254" s="2">
        <v>152.30000000000001</v>
      </c>
      <c r="AR254" s="10">
        <f t="shared" si="107"/>
        <v>151.36666666666667</v>
      </c>
      <c r="AS254" s="2">
        <v>151.80000000000001</v>
      </c>
      <c r="AT254" s="10">
        <f t="shared" si="108"/>
        <v>151.66666666666666</v>
      </c>
      <c r="AU254" s="2">
        <v>156.19999999999999</v>
      </c>
      <c r="AV254" s="10">
        <f t="shared" si="109"/>
        <v>155.73333333333332</v>
      </c>
      <c r="AW254" s="2">
        <v>136</v>
      </c>
      <c r="AX254" s="10">
        <f t="shared" si="110"/>
        <v>137.73333333333335</v>
      </c>
      <c r="AY254" s="2">
        <v>150.4</v>
      </c>
      <c r="AZ254" s="10">
        <f t="shared" si="111"/>
        <v>151.6</v>
      </c>
      <c r="BA254" s="2">
        <v>161.9</v>
      </c>
      <c r="BB254" s="10">
        <f t="shared" si="112"/>
        <v>161.63333333333335</v>
      </c>
      <c r="BC254" s="2">
        <v>143.4</v>
      </c>
      <c r="BD254" s="10">
        <f t="shared" si="113"/>
        <v>146.56666666666666</v>
      </c>
      <c r="BE254" s="2">
        <v>148.4</v>
      </c>
      <c r="BF254" s="10">
        <f t="shared" si="114"/>
        <v>149.56666666666666</v>
      </c>
      <c r="BG254" s="2">
        <v>150.4</v>
      </c>
      <c r="BH254" s="11">
        <f t="shared" si="115"/>
        <v>150.96666666666667</v>
      </c>
    </row>
    <row r="255" spans="1:60" x14ac:dyDescent="0.3">
      <c r="A255" s="2" t="s">
        <v>33</v>
      </c>
      <c r="B255" s="2">
        <v>2020</v>
      </c>
      <c r="C255" s="2" t="s">
        <v>36</v>
      </c>
      <c r="D255" s="2" t="str">
        <f t="shared" si="87"/>
        <v>2020-February</v>
      </c>
      <c r="E255" s="2">
        <v>146.19999999999999</v>
      </c>
      <c r="F255" s="10">
        <f t="shared" si="88"/>
        <v>148.16666666666666</v>
      </c>
      <c r="G255" s="2">
        <v>167.6</v>
      </c>
      <c r="H255" s="10">
        <f t="shared" si="89"/>
        <v>177.36666666666667</v>
      </c>
      <c r="I255" s="2">
        <v>153.1</v>
      </c>
      <c r="J255" s="10">
        <f t="shared" si="90"/>
        <v>151.29999999999998</v>
      </c>
      <c r="K255" s="2">
        <v>150.69999999999999</v>
      </c>
      <c r="L255" s="10">
        <f t="shared" si="91"/>
        <v>152.43333333333331</v>
      </c>
      <c r="M255" s="2">
        <v>127.4</v>
      </c>
      <c r="N255" s="10">
        <f t="shared" si="92"/>
        <v>128.83333333333334</v>
      </c>
      <c r="O255" s="2">
        <v>143.1</v>
      </c>
      <c r="P255" s="10">
        <f t="shared" si="93"/>
        <v>146.43333333333331</v>
      </c>
      <c r="Q255" s="2">
        <v>181.7</v>
      </c>
      <c r="R255" s="10">
        <f t="shared" si="94"/>
        <v>176.23333333333335</v>
      </c>
      <c r="S255" s="2">
        <v>139.6</v>
      </c>
      <c r="T255" s="10">
        <f t="shared" si="95"/>
        <v>143.36666666666665</v>
      </c>
      <c r="U255" s="2">
        <v>114.6</v>
      </c>
      <c r="V255" s="10">
        <f t="shared" si="96"/>
        <v>116.73333333333333</v>
      </c>
      <c r="W255" s="2">
        <v>150.4</v>
      </c>
      <c r="X255" s="10">
        <f t="shared" si="97"/>
        <v>151.96666666666667</v>
      </c>
      <c r="Y255" s="2">
        <v>131.5</v>
      </c>
      <c r="Z255" s="10">
        <f t="shared" si="98"/>
        <v>132.29999999999998</v>
      </c>
      <c r="AA255" s="2">
        <v>159</v>
      </c>
      <c r="AB255" s="10">
        <f t="shared" si="99"/>
        <v>159.93333333333334</v>
      </c>
      <c r="AC255" s="2">
        <v>151.69999999999999</v>
      </c>
      <c r="AD255" s="10">
        <f t="shared" si="100"/>
        <v>151.76666666666665</v>
      </c>
      <c r="AE255" s="2">
        <v>172</v>
      </c>
      <c r="AF255" s="10">
        <f t="shared" si="101"/>
        <v>177.33333333333334</v>
      </c>
      <c r="AG255" s="2">
        <v>147.30000000000001</v>
      </c>
      <c r="AH255" s="10">
        <f t="shared" si="102"/>
        <v>148.03333333333333</v>
      </c>
      <c r="AI255" s="2">
        <v>133.5</v>
      </c>
      <c r="AJ255" s="10">
        <f t="shared" si="103"/>
        <v>134.63333333333333</v>
      </c>
      <c r="AK255" s="2">
        <v>145.19999999999999</v>
      </c>
      <c r="AL255" s="10">
        <f t="shared" si="104"/>
        <v>145.99999999999997</v>
      </c>
      <c r="AM255" s="2" t="s">
        <v>128</v>
      </c>
      <c r="AN255" s="2">
        <f t="shared" si="105"/>
        <v>154.80000000000001</v>
      </c>
      <c r="AO255" s="2">
        <f t="shared" si="106"/>
        <v>154.80000000000001</v>
      </c>
      <c r="AP255" s="2">
        <v>154.80000000000001</v>
      </c>
      <c r="AQ255" s="2">
        <v>138.9</v>
      </c>
      <c r="AR255" s="10">
        <f t="shared" si="107"/>
        <v>139.13333333333333</v>
      </c>
      <c r="AS255" s="2">
        <v>140.4</v>
      </c>
      <c r="AT255" s="10">
        <f t="shared" si="108"/>
        <v>140.53333333333333</v>
      </c>
      <c r="AU255" s="2">
        <v>144.4</v>
      </c>
      <c r="AV255" s="10">
        <f t="shared" si="109"/>
        <v>144.73333333333332</v>
      </c>
      <c r="AW255" s="2">
        <v>125.2</v>
      </c>
      <c r="AX255" s="10">
        <f t="shared" si="110"/>
        <v>126.36666666666667</v>
      </c>
      <c r="AY255" s="2">
        <v>137.69999999999999</v>
      </c>
      <c r="AZ255" s="10">
        <f t="shared" si="111"/>
        <v>140.03333333333333</v>
      </c>
      <c r="BA255" s="2">
        <v>152.19999999999999</v>
      </c>
      <c r="BB255" s="10">
        <f t="shared" si="112"/>
        <v>152.4</v>
      </c>
      <c r="BC255" s="2">
        <v>143.5</v>
      </c>
      <c r="BD255" s="10">
        <f t="shared" si="113"/>
        <v>147</v>
      </c>
      <c r="BE255" s="2">
        <v>138.4</v>
      </c>
      <c r="BF255" s="10">
        <f t="shared" si="114"/>
        <v>139.70000000000002</v>
      </c>
      <c r="BG255" s="2">
        <v>147.69999999999999</v>
      </c>
      <c r="BH255" s="11">
        <f t="shared" si="115"/>
        <v>148.6</v>
      </c>
    </row>
    <row r="256" spans="1:60" x14ac:dyDescent="0.3">
      <c r="A256" s="2" t="s">
        <v>35</v>
      </c>
      <c r="B256" s="2">
        <v>2020</v>
      </c>
      <c r="C256" s="2" t="s">
        <v>36</v>
      </c>
      <c r="D256" s="2" t="str">
        <f t="shared" si="87"/>
        <v>2020-February</v>
      </c>
      <c r="E256" s="2">
        <v>144.80000000000001</v>
      </c>
      <c r="F256" s="10">
        <f t="shared" si="88"/>
        <v>146.19999999999999</v>
      </c>
      <c r="G256" s="2">
        <v>167.5</v>
      </c>
      <c r="H256" s="10">
        <f t="shared" si="89"/>
        <v>175.73333333333335</v>
      </c>
      <c r="I256" s="2">
        <v>151.80000000000001</v>
      </c>
      <c r="J256" s="10">
        <f t="shared" si="90"/>
        <v>149.56666666666666</v>
      </c>
      <c r="K256" s="2">
        <v>150.80000000000001</v>
      </c>
      <c r="L256" s="10">
        <f t="shared" si="91"/>
        <v>152.63333333333333</v>
      </c>
      <c r="M256" s="2">
        <v>131.4</v>
      </c>
      <c r="N256" s="10">
        <f t="shared" si="92"/>
        <v>132.56666666666669</v>
      </c>
      <c r="O256" s="2">
        <v>141.80000000000001</v>
      </c>
      <c r="P256" s="10">
        <f t="shared" si="93"/>
        <v>144.73333333333335</v>
      </c>
      <c r="Q256" s="2">
        <v>170.7</v>
      </c>
      <c r="R256" s="10">
        <f t="shared" si="94"/>
        <v>165.53333333333333</v>
      </c>
      <c r="S256" s="2">
        <v>141.1</v>
      </c>
      <c r="T256" s="10">
        <f t="shared" si="95"/>
        <v>144.20000000000002</v>
      </c>
      <c r="U256" s="2">
        <v>113.6</v>
      </c>
      <c r="V256" s="10">
        <f t="shared" si="96"/>
        <v>115.7</v>
      </c>
      <c r="W256" s="2">
        <v>152</v>
      </c>
      <c r="X256" s="10">
        <f t="shared" si="97"/>
        <v>154.1</v>
      </c>
      <c r="Y256" s="2">
        <v>136.5</v>
      </c>
      <c r="Z256" s="10">
        <f t="shared" si="98"/>
        <v>136.66666666666666</v>
      </c>
      <c r="AA256" s="2">
        <v>159.1</v>
      </c>
      <c r="AB256" s="10">
        <f t="shared" si="99"/>
        <v>160.16666666666666</v>
      </c>
      <c r="AC256" s="2">
        <v>150.5</v>
      </c>
      <c r="AD256" s="10">
        <f t="shared" si="100"/>
        <v>150.26666666666665</v>
      </c>
      <c r="AE256" s="2">
        <v>170.1</v>
      </c>
      <c r="AF256" s="10">
        <f t="shared" si="101"/>
        <v>174.93333333333331</v>
      </c>
      <c r="AG256" s="2">
        <v>150.80000000000001</v>
      </c>
      <c r="AH256" s="10">
        <f t="shared" si="102"/>
        <v>151.5</v>
      </c>
      <c r="AI256" s="2">
        <v>141.69999999999999</v>
      </c>
      <c r="AJ256" s="10">
        <f t="shared" si="103"/>
        <v>142.66666666666666</v>
      </c>
      <c r="AK256" s="2">
        <v>149.5</v>
      </c>
      <c r="AL256" s="10">
        <f t="shared" si="104"/>
        <v>150.23333333333335</v>
      </c>
      <c r="AM256" s="2" t="s">
        <v>128</v>
      </c>
      <c r="AN256" s="2">
        <f t="shared" si="105"/>
        <v>154.80000000000001</v>
      </c>
      <c r="AO256" s="2">
        <f t="shared" si="106"/>
        <v>154.80000000000001</v>
      </c>
      <c r="AP256" s="2">
        <v>154.80000000000001</v>
      </c>
      <c r="AQ256" s="2">
        <v>147.19999999999999</v>
      </c>
      <c r="AR256" s="10">
        <f t="shared" si="107"/>
        <v>146.73333333333335</v>
      </c>
      <c r="AS256" s="2">
        <v>146.4</v>
      </c>
      <c r="AT256" s="10">
        <f t="shared" si="108"/>
        <v>146.4</v>
      </c>
      <c r="AU256" s="2">
        <v>151.69999999999999</v>
      </c>
      <c r="AV256" s="10">
        <f t="shared" si="109"/>
        <v>151.56666666666666</v>
      </c>
      <c r="AW256" s="2">
        <v>130.30000000000001</v>
      </c>
      <c r="AX256" s="10">
        <f t="shared" si="110"/>
        <v>131.73333333333335</v>
      </c>
      <c r="AY256" s="2">
        <v>143.19999999999999</v>
      </c>
      <c r="AZ256" s="10">
        <f t="shared" si="111"/>
        <v>145.06666666666666</v>
      </c>
      <c r="BA256" s="2">
        <v>156.19999999999999</v>
      </c>
      <c r="BB256" s="10">
        <f t="shared" si="112"/>
        <v>156.23333333333332</v>
      </c>
      <c r="BC256" s="2">
        <v>143.4</v>
      </c>
      <c r="BD256" s="10">
        <f t="shared" si="113"/>
        <v>146.73333333333335</v>
      </c>
      <c r="BE256" s="2">
        <v>143.6</v>
      </c>
      <c r="BF256" s="10">
        <f t="shared" si="114"/>
        <v>144.79999999999998</v>
      </c>
      <c r="BG256" s="2">
        <v>149.1</v>
      </c>
      <c r="BH256" s="11">
        <f t="shared" si="115"/>
        <v>149.83333333333334</v>
      </c>
    </row>
    <row r="257" spans="1:60" x14ac:dyDescent="0.3">
      <c r="A257" s="2" t="s">
        <v>30</v>
      </c>
      <c r="B257" s="2">
        <v>2020</v>
      </c>
      <c r="C257" s="2" t="s">
        <v>38</v>
      </c>
      <c r="D257" s="2" t="str">
        <f t="shared" si="87"/>
        <v>2020-March</v>
      </c>
      <c r="E257" s="2">
        <v>144.4</v>
      </c>
      <c r="F257" s="10">
        <f t="shared" si="88"/>
        <v>146.6</v>
      </c>
      <c r="G257" s="2">
        <v>166.8</v>
      </c>
      <c r="H257" s="10">
        <f t="shared" si="89"/>
        <v>182.4666666666667</v>
      </c>
      <c r="I257" s="2">
        <v>147.6</v>
      </c>
      <c r="J257" s="10">
        <f t="shared" si="90"/>
        <v>147.96666666666667</v>
      </c>
      <c r="K257" s="2">
        <v>151.69999999999999</v>
      </c>
      <c r="L257" s="10">
        <f t="shared" si="91"/>
        <v>153.53333333333333</v>
      </c>
      <c r="M257" s="2">
        <v>133.30000000000001</v>
      </c>
      <c r="N257" s="10">
        <f t="shared" si="92"/>
        <v>136.19999999999999</v>
      </c>
      <c r="O257" s="2">
        <v>141.80000000000001</v>
      </c>
      <c r="P257" s="10">
        <f t="shared" si="93"/>
        <v>144.1</v>
      </c>
      <c r="Q257" s="2">
        <v>152.30000000000001</v>
      </c>
      <c r="R257" s="10">
        <f t="shared" si="94"/>
        <v>154.63333333333333</v>
      </c>
      <c r="S257" s="2">
        <v>141.80000000000001</v>
      </c>
      <c r="T257" s="10">
        <f t="shared" si="95"/>
        <v>147.43333333333334</v>
      </c>
      <c r="U257" s="2">
        <v>112.6</v>
      </c>
      <c r="V257" s="10">
        <f t="shared" si="96"/>
        <v>115.19999999999999</v>
      </c>
      <c r="W257" s="2">
        <v>154</v>
      </c>
      <c r="X257" s="10">
        <f t="shared" si="97"/>
        <v>157.5</v>
      </c>
      <c r="Y257" s="2">
        <v>140.1</v>
      </c>
      <c r="Z257" s="10">
        <f t="shared" si="98"/>
        <v>140.46666666666667</v>
      </c>
      <c r="AA257" s="2">
        <v>160</v>
      </c>
      <c r="AB257" s="10">
        <f t="shared" si="99"/>
        <v>161.20000000000002</v>
      </c>
      <c r="AC257" s="2">
        <v>148.19999999999999</v>
      </c>
      <c r="AD257" s="10">
        <f t="shared" si="100"/>
        <v>150.19999999999999</v>
      </c>
      <c r="AE257" s="2">
        <v>170.5</v>
      </c>
      <c r="AF257" s="10">
        <f t="shared" si="101"/>
        <v>178.43333333333331</v>
      </c>
      <c r="AG257" s="2">
        <v>153.4</v>
      </c>
      <c r="AH257" s="10">
        <f t="shared" si="102"/>
        <v>154.26666666666668</v>
      </c>
      <c r="AI257" s="2">
        <v>147.6</v>
      </c>
      <c r="AJ257" s="10">
        <f t="shared" si="103"/>
        <v>149.20000000000002</v>
      </c>
      <c r="AK257" s="2">
        <v>152.5</v>
      </c>
      <c r="AL257" s="10">
        <f t="shared" si="104"/>
        <v>153.56666666666669</v>
      </c>
      <c r="AM257" s="2" t="s">
        <v>32</v>
      </c>
      <c r="AN257" s="2" t="e">
        <f t="shared" si="105"/>
        <v>#VALUE!</v>
      </c>
      <c r="AO257" s="2">
        <f t="shared" si="106"/>
        <v>154.5</v>
      </c>
      <c r="AP257" s="2">
        <v>154.5</v>
      </c>
      <c r="AQ257" s="2">
        <v>153.4</v>
      </c>
      <c r="AR257" s="10">
        <f t="shared" si="107"/>
        <v>148.9</v>
      </c>
      <c r="AS257" s="2">
        <v>151.5</v>
      </c>
      <c r="AT257" s="10">
        <f t="shared" si="108"/>
        <v>151.63333333333333</v>
      </c>
      <c r="AU257" s="2">
        <v>156.69999999999999</v>
      </c>
      <c r="AV257" s="10">
        <f t="shared" si="109"/>
        <v>156.4</v>
      </c>
      <c r="AW257" s="2">
        <v>135.80000000000001</v>
      </c>
      <c r="AX257" s="10">
        <f t="shared" si="110"/>
        <v>139.53333333333333</v>
      </c>
      <c r="AY257" s="2">
        <v>151.19999999999999</v>
      </c>
      <c r="AZ257" s="10">
        <f t="shared" si="111"/>
        <v>152.53333333333333</v>
      </c>
      <c r="BA257" s="2">
        <v>161.19999999999999</v>
      </c>
      <c r="BB257" s="10">
        <f t="shared" si="112"/>
        <v>161.6</v>
      </c>
      <c r="BC257" s="2">
        <v>145.1</v>
      </c>
      <c r="BD257" s="10">
        <f t="shared" si="113"/>
        <v>149.16666666666666</v>
      </c>
      <c r="BE257" s="2">
        <v>148.6</v>
      </c>
      <c r="BF257" s="10">
        <f t="shared" si="114"/>
        <v>150.66666666666666</v>
      </c>
      <c r="BG257" s="2">
        <v>149.80000000000001</v>
      </c>
      <c r="BH257" s="11">
        <f t="shared" si="115"/>
        <v>151.73333333333332</v>
      </c>
    </row>
    <row r="258" spans="1:60" x14ac:dyDescent="0.3">
      <c r="A258" s="2" t="s">
        <v>33</v>
      </c>
      <c r="B258" s="2">
        <v>2020</v>
      </c>
      <c r="C258" s="2" t="s">
        <v>38</v>
      </c>
      <c r="D258" s="2" t="str">
        <f t="shared" si="87"/>
        <v>2020-March</v>
      </c>
      <c r="E258" s="2">
        <v>146.5</v>
      </c>
      <c r="F258" s="10">
        <f t="shared" si="88"/>
        <v>150.33333333333334</v>
      </c>
      <c r="G258" s="2">
        <v>167.5</v>
      </c>
      <c r="H258" s="10">
        <f t="shared" si="89"/>
        <v>187.16666666666666</v>
      </c>
      <c r="I258" s="2">
        <v>148.9</v>
      </c>
      <c r="J258" s="10">
        <f t="shared" si="90"/>
        <v>151.79999999999998</v>
      </c>
      <c r="K258" s="2">
        <v>151.1</v>
      </c>
      <c r="L258" s="10">
        <f t="shared" si="91"/>
        <v>153.33333333333334</v>
      </c>
      <c r="M258" s="2">
        <v>127.5</v>
      </c>
      <c r="N258" s="10">
        <f t="shared" si="92"/>
        <v>130.66666666666666</v>
      </c>
      <c r="O258" s="2">
        <v>143.30000000000001</v>
      </c>
      <c r="P258" s="10">
        <f t="shared" si="93"/>
        <v>149.33333333333334</v>
      </c>
      <c r="Q258" s="2">
        <v>167</v>
      </c>
      <c r="R258" s="10">
        <f t="shared" si="94"/>
        <v>172.73333333333335</v>
      </c>
      <c r="S258" s="2">
        <v>139.69999999999999</v>
      </c>
      <c r="T258" s="10">
        <f t="shared" si="95"/>
        <v>147.5</v>
      </c>
      <c r="U258" s="2">
        <v>114.4</v>
      </c>
      <c r="V258" s="10">
        <f t="shared" si="96"/>
        <v>117.30000000000001</v>
      </c>
      <c r="W258" s="2">
        <v>151.5</v>
      </c>
      <c r="X258" s="10">
        <f t="shared" si="97"/>
        <v>154.76666666666668</v>
      </c>
      <c r="Y258" s="2">
        <v>131.9</v>
      </c>
      <c r="Z258" s="10">
        <f t="shared" si="98"/>
        <v>133.66666666666666</v>
      </c>
      <c r="AA258" s="2">
        <v>159.1</v>
      </c>
      <c r="AB258" s="10">
        <f t="shared" si="99"/>
        <v>160.83333333333331</v>
      </c>
      <c r="AC258" s="2">
        <v>150.1</v>
      </c>
      <c r="AD258" s="10">
        <f t="shared" si="100"/>
        <v>153.53333333333333</v>
      </c>
      <c r="AE258" s="2">
        <v>173.3</v>
      </c>
      <c r="AF258" s="10">
        <f t="shared" si="101"/>
        <v>182.23333333333335</v>
      </c>
      <c r="AG258" s="2">
        <v>147.69999999999999</v>
      </c>
      <c r="AH258" s="10">
        <f t="shared" si="102"/>
        <v>148.63333333333333</v>
      </c>
      <c r="AI258" s="2">
        <v>133.80000000000001</v>
      </c>
      <c r="AJ258" s="10">
        <f t="shared" si="103"/>
        <v>135.66666666666666</v>
      </c>
      <c r="AK258" s="2">
        <v>145.6</v>
      </c>
      <c r="AL258" s="10">
        <f t="shared" si="104"/>
        <v>146.66666666666666</v>
      </c>
      <c r="AM258" s="2" t="s">
        <v>129</v>
      </c>
      <c r="AN258" s="2">
        <f t="shared" si="105"/>
        <v>154.5</v>
      </c>
      <c r="AO258" s="2">
        <f t="shared" si="106"/>
        <v>154.5</v>
      </c>
      <c r="AP258" s="2">
        <v>154.5</v>
      </c>
      <c r="AQ258" s="2">
        <v>141.4</v>
      </c>
      <c r="AR258" s="10">
        <f t="shared" si="107"/>
        <v>138.53333333333333</v>
      </c>
      <c r="AS258" s="2">
        <v>140.80000000000001</v>
      </c>
      <c r="AT258" s="10">
        <f t="shared" si="108"/>
        <v>140.53333333333333</v>
      </c>
      <c r="AU258" s="2">
        <v>145</v>
      </c>
      <c r="AV258" s="10">
        <f t="shared" si="109"/>
        <v>145.96666666666667</v>
      </c>
      <c r="AW258" s="2">
        <v>124.6</v>
      </c>
      <c r="AX258" s="10">
        <f t="shared" si="110"/>
        <v>127.73333333333335</v>
      </c>
      <c r="AY258" s="2">
        <v>137.9</v>
      </c>
      <c r="AZ258" s="10">
        <f t="shared" si="111"/>
        <v>142.29999999999998</v>
      </c>
      <c r="BA258" s="2">
        <v>152.5</v>
      </c>
      <c r="BB258" s="10">
        <f t="shared" si="112"/>
        <v>152.5</v>
      </c>
      <c r="BC258" s="2">
        <v>145.30000000000001</v>
      </c>
      <c r="BD258" s="10">
        <f t="shared" si="113"/>
        <v>149.9</v>
      </c>
      <c r="BE258" s="2">
        <v>138.69999999999999</v>
      </c>
      <c r="BF258" s="10">
        <f t="shared" si="114"/>
        <v>140.9</v>
      </c>
      <c r="BG258" s="2">
        <v>147.30000000000001</v>
      </c>
      <c r="BH258" s="11">
        <f t="shared" si="115"/>
        <v>149.63333333333335</v>
      </c>
    </row>
    <row r="259" spans="1:60" x14ac:dyDescent="0.3">
      <c r="A259" s="2" t="s">
        <v>35</v>
      </c>
      <c r="B259" s="2">
        <v>2020</v>
      </c>
      <c r="C259" s="2" t="s">
        <v>38</v>
      </c>
      <c r="D259" s="2" t="str">
        <f t="shared" ref="D259:D322" si="116">_xlfn.CONCAT(B259,"-",C259)</f>
        <v>2020-March</v>
      </c>
      <c r="E259" s="2">
        <v>145.1</v>
      </c>
      <c r="F259" s="10">
        <f t="shared" ref="F259:F322" si="117">AVERAGE(E259,E262,E265)</f>
        <v>147.79999999999998</v>
      </c>
      <c r="G259" s="2">
        <v>167</v>
      </c>
      <c r="H259" s="10">
        <f t="shared" ref="H259:H322" si="118">AVERAGE(G259,G262,G265)</f>
        <v>184.13333333333333</v>
      </c>
      <c r="I259" s="2">
        <v>148.1</v>
      </c>
      <c r="J259" s="10">
        <f t="shared" ref="J259:J322" si="119">AVERAGE(I259,I262,I265)</f>
        <v>149.43333333333331</v>
      </c>
      <c r="K259" s="2">
        <v>151.5</v>
      </c>
      <c r="L259" s="10">
        <f t="shared" ref="L259:L322" si="120">AVERAGE(K259,K262,K265)</f>
        <v>153.46666666666667</v>
      </c>
      <c r="M259" s="2">
        <v>131.19999999999999</v>
      </c>
      <c r="N259" s="10">
        <f t="shared" ref="N259:N322" si="121">AVERAGE(M259,M262,M265)</f>
        <v>134.19999999999999</v>
      </c>
      <c r="O259" s="2">
        <v>142.5</v>
      </c>
      <c r="P259" s="10">
        <f t="shared" ref="P259:P322" si="122">AVERAGE(O259,O262,O265)</f>
        <v>146.53333333333333</v>
      </c>
      <c r="Q259" s="2">
        <v>157.30000000000001</v>
      </c>
      <c r="R259" s="10">
        <f t="shared" ref="R259:R322" si="123">AVERAGE(Q259,Q262,Q265)</f>
        <v>160.79999999999998</v>
      </c>
      <c r="S259" s="2">
        <v>141.1</v>
      </c>
      <c r="T259" s="10">
        <f t="shared" ref="T259:T322" si="124">AVERAGE(S259,S262,S265)</f>
        <v>147.46666666666667</v>
      </c>
      <c r="U259" s="2">
        <v>113.2</v>
      </c>
      <c r="V259" s="10">
        <f t="shared" ref="V259:V322" si="125">AVERAGE(U259,U262,U265)</f>
        <v>115.89999999999999</v>
      </c>
      <c r="W259" s="2">
        <v>153.19999999999999</v>
      </c>
      <c r="X259" s="10">
        <f t="shared" ref="X259:X322" si="126">AVERAGE(W259,W262,W265)</f>
        <v>156.6</v>
      </c>
      <c r="Y259" s="2">
        <v>136.69999999999999</v>
      </c>
      <c r="Z259" s="10">
        <f t="shared" ref="Z259:Z322" si="127">AVERAGE(Y259,Y262,Y265)</f>
        <v>137.63333333333333</v>
      </c>
      <c r="AA259" s="2">
        <v>159.6</v>
      </c>
      <c r="AB259" s="10">
        <f t="shared" ref="AB259:AB322" si="128">AVERAGE(AA259,AA262,AA265)</f>
        <v>161.06666666666666</v>
      </c>
      <c r="AC259" s="2">
        <v>148.9</v>
      </c>
      <c r="AD259" s="10">
        <f t="shared" ref="AD259:AD322" si="129">AVERAGE(AC259,AC262,AC265)</f>
        <v>151.43333333333334</v>
      </c>
      <c r="AE259" s="2">
        <v>171.2</v>
      </c>
      <c r="AF259" s="10">
        <f t="shared" ref="AF259:AF322" si="130">AVERAGE(AE259,AE262,AE265)</f>
        <v>179.4</v>
      </c>
      <c r="AG259" s="2">
        <v>151.19999999999999</v>
      </c>
      <c r="AH259" s="10">
        <f t="shared" ref="AH259:AH322" si="131">AVERAGE(AG259,AG262,AG265)</f>
        <v>152.06666666666666</v>
      </c>
      <c r="AI259" s="2">
        <v>141.9</v>
      </c>
      <c r="AJ259" s="10">
        <f t="shared" ref="AJ259:AJ322" si="132">AVERAGE(AI259,AI262,AI265)</f>
        <v>143.56666666666669</v>
      </c>
      <c r="AK259" s="2">
        <v>149.80000000000001</v>
      </c>
      <c r="AL259" s="10">
        <f t="shared" ref="AL259:AL322" si="133">AVERAGE(AK259,AK262,AK265)</f>
        <v>150.86666666666667</v>
      </c>
      <c r="AM259" s="2" t="s">
        <v>129</v>
      </c>
      <c r="AN259" s="2">
        <f t="shared" ref="AN259:AN322" si="134">_xlfn.NUMBERVALUE(AM:AM)</f>
        <v>154.5</v>
      </c>
      <c r="AO259" s="2">
        <f t="shared" ref="AO259:AO322" si="135">VALUE(IF(AM259="NA",AVERAGE(AN260:AN261),AM259))</f>
        <v>154.5</v>
      </c>
      <c r="AP259" s="2">
        <v>154.5</v>
      </c>
      <c r="AQ259" s="2">
        <v>148.9</v>
      </c>
      <c r="AR259" s="10">
        <f t="shared" ref="AR259:AR322" si="136">AVERAGE(AQ259,AQ262,AQ265)</f>
        <v>144.96666666666667</v>
      </c>
      <c r="AS259" s="2">
        <v>146.4</v>
      </c>
      <c r="AT259" s="10">
        <f t="shared" ref="AT259:AT322" si="137">AVERAGE(AS259,AS262,AS265)</f>
        <v>146.4</v>
      </c>
      <c r="AU259" s="2">
        <v>152.30000000000001</v>
      </c>
      <c r="AV259" s="10">
        <f t="shared" ref="AV259:AV322" si="138">AVERAGE(AU259,AU262,AU265)</f>
        <v>152.46666666666667</v>
      </c>
      <c r="AW259" s="2">
        <v>129.9</v>
      </c>
      <c r="AX259" s="10">
        <f t="shared" ref="AX259:AX322" si="139">AVERAGE(AW259,AW262,AW265)</f>
        <v>133.29999999999998</v>
      </c>
      <c r="AY259" s="2">
        <v>143.69999999999999</v>
      </c>
      <c r="AZ259" s="10">
        <f t="shared" ref="AZ259:AZ322" si="140">AVERAGE(AY259,AY262,AY265)</f>
        <v>146.76666666666668</v>
      </c>
      <c r="BA259" s="2">
        <v>156.1</v>
      </c>
      <c r="BB259" s="10">
        <f t="shared" ref="BB259:BB322" si="141">AVERAGE(BA259,BA262,BA265)</f>
        <v>156.29999999999998</v>
      </c>
      <c r="BC259" s="2">
        <v>145.19999999999999</v>
      </c>
      <c r="BD259" s="10">
        <f t="shared" ref="BD259:BD322" si="142">AVERAGE(BC259,BC262,BC265)</f>
        <v>149.46666666666667</v>
      </c>
      <c r="BE259" s="2">
        <v>143.80000000000001</v>
      </c>
      <c r="BF259" s="10">
        <f t="shared" ref="BF259:BF322" si="143">AVERAGE(BE259,BE262,BE265)</f>
        <v>145.93333333333334</v>
      </c>
      <c r="BG259" s="2">
        <v>148.6</v>
      </c>
      <c r="BH259" s="11">
        <f t="shared" ref="BH259:BH322" si="144">AVERAGE(BG259,BG262,BG265)</f>
        <v>150.73333333333332</v>
      </c>
    </row>
    <row r="260" spans="1:60" x14ac:dyDescent="0.3">
      <c r="A260" s="2" t="s">
        <v>30</v>
      </c>
      <c r="B260" s="2">
        <v>2020</v>
      </c>
      <c r="C260" s="2" t="s">
        <v>39</v>
      </c>
      <c r="D260" s="2" t="str">
        <f t="shared" si="116"/>
        <v>2020-April</v>
      </c>
      <c r="E260" s="2">
        <v>147.19999999999999</v>
      </c>
      <c r="F260" s="10">
        <f t="shared" si="117"/>
        <v>147.86666666666665</v>
      </c>
      <c r="G260" s="2">
        <v>190.3</v>
      </c>
      <c r="H260" s="10">
        <f t="shared" si="118"/>
        <v>190.30000000000004</v>
      </c>
      <c r="I260" s="2">
        <v>146.9</v>
      </c>
      <c r="J260" s="10">
        <f t="shared" si="119"/>
        <v>148.56666666666669</v>
      </c>
      <c r="K260" s="2">
        <v>155.6</v>
      </c>
      <c r="L260" s="10">
        <f t="shared" si="120"/>
        <v>154.06666666666666</v>
      </c>
      <c r="M260" s="2">
        <v>137.1</v>
      </c>
      <c r="N260" s="10">
        <f t="shared" si="121"/>
        <v>137.83333333333331</v>
      </c>
      <c r="O260" s="2">
        <v>147.30000000000001</v>
      </c>
      <c r="P260" s="10">
        <f t="shared" si="122"/>
        <v>144.56666666666666</v>
      </c>
      <c r="Q260" s="2">
        <v>162.69999999999999</v>
      </c>
      <c r="R260" s="10">
        <f t="shared" si="123"/>
        <v>153.5</v>
      </c>
      <c r="S260" s="2">
        <v>150.19999999999999</v>
      </c>
      <c r="T260" s="10">
        <f t="shared" si="124"/>
        <v>150.26666666666668</v>
      </c>
      <c r="U260" s="2">
        <v>119.8</v>
      </c>
      <c r="V260" s="10">
        <f t="shared" si="125"/>
        <v>115.39999999999999</v>
      </c>
      <c r="W260" s="2">
        <v>158.69999999999999</v>
      </c>
      <c r="X260" s="10">
        <f t="shared" si="126"/>
        <v>159.45555555555555</v>
      </c>
      <c r="Y260" s="2">
        <v>139.19999999999999</v>
      </c>
      <c r="Z260" s="10">
        <f t="shared" si="127"/>
        <v>141.13333333333333</v>
      </c>
      <c r="AA260" s="2">
        <v>161.80000000000001</v>
      </c>
      <c r="AB260" s="10">
        <f t="shared" si="128"/>
        <v>161.80000000000001</v>
      </c>
      <c r="AC260" s="2">
        <v>150.1</v>
      </c>
      <c r="AD260" s="10">
        <f t="shared" si="129"/>
        <v>151.56666666666666</v>
      </c>
      <c r="AE260" s="2">
        <v>182.4</v>
      </c>
      <c r="AF260" s="10">
        <f t="shared" si="130"/>
        <v>182.4</v>
      </c>
      <c r="AG260" s="2">
        <v>154.69999999999999</v>
      </c>
      <c r="AH260" s="10">
        <f t="shared" si="131"/>
        <v>154.69999999999999</v>
      </c>
      <c r="AI260" s="2">
        <v>150</v>
      </c>
      <c r="AJ260" s="10">
        <f t="shared" si="132"/>
        <v>150</v>
      </c>
      <c r="AK260" s="2">
        <v>154.1</v>
      </c>
      <c r="AL260" s="10">
        <f t="shared" si="133"/>
        <v>154.1</v>
      </c>
      <c r="AM260" s="2" t="s">
        <v>32</v>
      </c>
      <c r="AN260" s="2" t="e">
        <f t="shared" si="134"/>
        <v>#VALUE!</v>
      </c>
      <c r="AO260" s="2">
        <f t="shared" si="135"/>
        <v>155.6</v>
      </c>
      <c r="AP260" s="2">
        <v>155.6</v>
      </c>
      <c r="AQ260" s="2">
        <v>148.4</v>
      </c>
      <c r="AR260" s="10">
        <f t="shared" si="136"/>
        <v>146.06666666666669</v>
      </c>
      <c r="AS260" s="2">
        <v>151.69999999999999</v>
      </c>
      <c r="AT260" s="10">
        <f t="shared" si="137"/>
        <v>151.69999999999999</v>
      </c>
      <c r="AU260" s="2">
        <v>154.30000000000001</v>
      </c>
      <c r="AV260" s="10">
        <f t="shared" si="138"/>
        <v>156.9</v>
      </c>
      <c r="AW260" s="2">
        <v>141.4</v>
      </c>
      <c r="AX260" s="10">
        <f t="shared" si="139"/>
        <v>141.4</v>
      </c>
      <c r="AY260" s="2">
        <v>153.19999999999999</v>
      </c>
      <c r="AZ260" s="10">
        <f t="shared" si="140"/>
        <v>153.19999999999999</v>
      </c>
      <c r="BA260" s="2">
        <v>161.80000000000001</v>
      </c>
      <c r="BB260" s="10">
        <f t="shared" si="141"/>
        <v>161.80000000000001</v>
      </c>
      <c r="BC260" s="2">
        <v>151.19999999999999</v>
      </c>
      <c r="BD260" s="10">
        <f t="shared" si="142"/>
        <v>151.19999999999999</v>
      </c>
      <c r="BE260" s="2">
        <v>151.69999999999999</v>
      </c>
      <c r="BF260" s="10">
        <f t="shared" si="143"/>
        <v>151.69999999999999</v>
      </c>
      <c r="BG260" s="2">
        <v>152.69999999999999</v>
      </c>
      <c r="BH260" s="11">
        <f t="shared" si="144"/>
        <v>152.69999999999999</v>
      </c>
    </row>
    <row r="261" spans="1:60" x14ac:dyDescent="0.3">
      <c r="A261" s="2" t="s">
        <v>33</v>
      </c>
      <c r="B261" s="2">
        <v>2020</v>
      </c>
      <c r="C261" s="2" t="s">
        <v>39</v>
      </c>
      <c r="D261" s="2" t="str">
        <f t="shared" si="116"/>
        <v>2020-April</v>
      </c>
      <c r="E261" s="2">
        <v>151.80000000000001</v>
      </c>
      <c r="F261" s="10">
        <f t="shared" si="117"/>
        <v>152.4</v>
      </c>
      <c r="G261" s="2">
        <v>197</v>
      </c>
      <c r="H261" s="10">
        <f t="shared" si="118"/>
        <v>197</v>
      </c>
      <c r="I261" s="2">
        <v>151.9</v>
      </c>
      <c r="J261" s="10">
        <f t="shared" si="119"/>
        <v>153.70000000000002</v>
      </c>
      <c r="K261" s="2">
        <v>155.5</v>
      </c>
      <c r="L261" s="10">
        <f t="shared" si="120"/>
        <v>154.1</v>
      </c>
      <c r="M261" s="2">
        <v>131.6</v>
      </c>
      <c r="N261" s="10">
        <f t="shared" si="121"/>
        <v>132.46666666666667</v>
      </c>
      <c r="O261" s="2">
        <v>152.9</v>
      </c>
      <c r="P261" s="10">
        <f t="shared" si="122"/>
        <v>152.16666666666669</v>
      </c>
      <c r="Q261" s="2">
        <v>180</v>
      </c>
      <c r="R261" s="10">
        <f t="shared" si="123"/>
        <v>174.13333333333333</v>
      </c>
      <c r="S261" s="2">
        <v>150.80000000000001</v>
      </c>
      <c r="T261" s="10">
        <f t="shared" si="124"/>
        <v>151.6</v>
      </c>
      <c r="U261" s="2">
        <v>121.2</v>
      </c>
      <c r="V261" s="10">
        <f t="shared" si="125"/>
        <v>117.93333333333334</v>
      </c>
      <c r="W261" s="2">
        <v>154</v>
      </c>
      <c r="X261" s="10">
        <f t="shared" si="126"/>
        <v>157.20000000000002</v>
      </c>
      <c r="Y261" s="2">
        <v>133.5</v>
      </c>
      <c r="Z261" s="10">
        <f t="shared" si="127"/>
        <v>134.9</v>
      </c>
      <c r="AA261" s="2">
        <v>161.69999999999999</v>
      </c>
      <c r="AB261" s="10">
        <f t="shared" si="128"/>
        <v>161.69999999999999</v>
      </c>
      <c r="AC261" s="2">
        <v>153.5</v>
      </c>
      <c r="AD261" s="10">
        <f t="shared" si="129"/>
        <v>155.83333333333334</v>
      </c>
      <c r="AE261" s="2">
        <v>186.7</v>
      </c>
      <c r="AF261" s="10">
        <f t="shared" si="130"/>
        <v>186.69999999999996</v>
      </c>
      <c r="AG261" s="2">
        <v>149.1</v>
      </c>
      <c r="AH261" s="10">
        <f t="shared" si="131"/>
        <v>149.1</v>
      </c>
      <c r="AI261" s="2">
        <v>136.6</v>
      </c>
      <c r="AJ261" s="10">
        <f t="shared" si="132"/>
        <v>136.6</v>
      </c>
      <c r="AK261" s="2">
        <v>147.19999999999999</v>
      </c>
      <c r="AL261" s="10">
        <f t="shared" si="133"/>
        <v>147.19999999999999</v>
      </c>
      <c r="AM261" s="2" t="s">
        <v>130</v>
      </c>
      <c r="AN261" s="2">
        <f t="shared" si="134"/>
        <v>155.6</v>
      </c>
      <c r="AO261" s="2">
        <f t="shared" si="135"/>
        <v>155.6</v>
      </c>
      <c r="AP261" s="2">
        <v>155.6</v>
      </c>
      <c r="AQ261" s="2">
        <v>137.1</v>
      </c>
      <c r="AR261" s="10">
        <f t="shared" si="136"/>
        <v>137.1</v>
      </c>
      <c r="AS261" s="2">
        <v>140.4</v>
      </c>
      <c r="AT261" s="10">
        <f t="shared" si="137"/>
        <v>140.4</v>
      </c>
      <c r="AU261" s="2">
        <v>144.80000000000001</v>
      </c>
      <c r="AV261" s="10">
        <f t="shared" si="138"/>
        <v>147</v>
      </c>
      <c r="AW261" s="2">
        <v>129.30000000000001</v>
      </c>
      <c r="AX261" s="10">
        <f t="shared" si="139"/>
        <v>129.30000000000001</v>
      </c>
      <c r="AY261" s="2">
        <v>144.5</v>
      </c>
      <c r="AZ261" s="10">
        <f t="shared" si="140"/>
        <v>144.5</v>
      </c>
      <c r="BA261" s="2">
        <v>152.5</v>
      </c>
      <c r="BB261" s="10">
        <f t="shared" si="141"/>
        <v>152.5</v>
      </c>
      <c r="BC261" s="2">
        <v>152.19999999999999</v>
      </c>
      <c r="BD261" s="10">
        <f t="shared" si="142"/>
        <v>152.19999999999999</v>
      </c>
      <c r="BE261" s="2">
        <v>142</v>
      </c>
      <c r="BF261" s="10">
        <f t="shared" si="143"/>
        <v>142</v>
      </c>
      <c r="BG261" s="2">
        <v>150.80000000000001</v>
      </c>
      <c r="BH261" s="11">
        <f t="shared" si="144"/>
        <v>150.80000000000001</v>
      </c>
    </row>
    <row r="262" spans="1:60" x14ac:dyDescent="0.3">
      <c r="A262" s="2" t="s">
        <v>35</v>
      </c>
      <c r="B262" s="2">
        <v>2020</v>
      </c>
      <c r="C262" s="2" t="s">
        <v>39</v>
      </c>
      <c r="D262" s="2" t="str">
        <f t="shared" si="116"/>
        <v>2020-April</v>
      </c>
      <c r="E262" s="2">
        <v>148.69999999999999</v>
      </c>
      <c r="F262" s="10">
        <f t="shared" si="117"/>
        <v>149.29999999999998</v>
      </c>
      <c r="G262" s="2">
        <v>192.7</v>
      </c>
      <c r="H262" s="10">
        <f t="shared" si="118"/>
        <v>192.69999999999996</v>
      </c>
      <c r="I262" s="2">
        <v>148.80000000000001</v>
      </c>
      <c r="J262" s="10">
        <f t="shared" si="119"/>
        <v>150.53333333333333</v>
      </c>
      <c r="K262" s="2">
        <v>155.6</v>
      </c>
      <c r="L262" s="10">
        <f t="shared" si="120"/>
        <v>154.06666666666666</v>
      </c>
      <c r="M262" s="2">
        <v>135.1</v>
      </c>
      <c r="N262" s="10">
        <f t="shared" si="121"/>
        <v>135.9</v>
      </c>
      <c r="O262" s="2">
        <v>149.9</v>
      </c>
      <c r="P262" s="10">
        <f t="shared" si="122"/>
        <v>148.1</v>
      </c>
      <c r="Q262" s="2">
        <v>168.6</v>
      </c>
      <c r="R262" s="10">
        <f t="shared" si="123"/>
        <v>160.53333333333333</v>
      </c>
      <c r="S262" s="2">
        <v>150.4</v>
      </c>
      <c r="T262" s="10">
        <f t="shared" si="124"/>
        <v>150.73333333333335</v>
      </c>
      <c r="U262" s="2">
        <v>120.3</v>
      </c>
      <c r="V262" s="10">
        <f t="shared" si="125"/>
        <v>116.23333333333333</v>
      </c>
      <c r="W262" s="2">
        <v>157.1</v>
      </c>
      <c r="X262" s="10">
        <f t="shared" si="126"/>
        <v>158.70000000000002</v>
      </c>
      <c r="Y262" s="2">
        <v>136.80000000000001</v>
      </c>
      <c r="Z262" s="10">
        <f t="shared" si="127"/>
        <v>138.53333333333333</v>
      </c>
      <c r="AA262" s="2">
        <v>161.80000000000001</v>
      </c>
      <c r="AB262" s="10">
        <f t="shared" si="128"/>
        <v>161.80000000000001</v>
      </c>
      <c r="AC262" s="2">
        <v>151.4</v>
      </c>
      <c r="AD262" s="10">
        <f t="shared" si="129"/>
        <v>153.13333333333333</v>
      </c>
      <c r="AE262" s="2">
        <v>183.5</v>
      </c>
      <c r="AF262" s="10">
        <f t="shared" si="130"/>
        <v>183.5</v>
      </c>
      <c r="AG262" s="2">
        <v>152.5</v>
      </c>
      <c r="AH262" s="10">
        <f t="shared" si="131"/>
        <v>152.5</v>
      </c>
      <c r="AI262" s="2">
        <v>144.4</v>
      </c>
      <c r="AJ262" s="10">
        <f t="shared" si="132"/>
        <v>144.4</v>
      </c>
      <c r="AK262" s="2">
        <v>151.4</v>
      </c>
      <c r="AL262" s="10">
        <f t="shared" si="133"/>
        <v>151.4</v>
      </c>
      <c r="AM262" s="2" t="s">
        <v>130</v>
      </c>
      <c r="AN262" s="2">
        <f t="shared" si="134"/>
        <v>155.6</v>
      </c>
      <c r="AO262" s="2">
        <f t="shared" si="135"/>
        <v>155.6</v>
      </c>
      <c r="AP262" s="2">
        <v>155.6</v>
      </c>
      <c r="AQ262" s="2">
        <v>144.1</v>
      </c>
      <c r="AR262" s="10">
        <f t="shared" si="136"/>
        <v>142.63333333333333</v>
      </c>
      <c r="AS262" s="2">
        <v>146.4</v>
      </c>
      <c r="AT262" s="10">
        <f t="shared" si="137"/>
        <v>146.4</v>
      </c>
      <c r="AU262" s="2">
        <v>150.69999999999999</v>
      </c>
      <c r="AV262" s="10">
        <f t="shared" si="138"/>
        <v>153.16666666666666</v>
      </c>
      <c r="AW262" s="2">
        <v>135</v>
      </c>
      <c r="AX262" s="10">
        <f t="shared" si="139"/>
        <v>135</v>
      </c>
      <c r="AY262" s="2">
        <v>148.30000000000001</v>
      </c>
      <c r="AZ262" s="10">
        <f t="shared" si="140"/>
        <v>148.30000000000001</v>
      </c>
      <c r="BA262" s="2">
        <v>156.4</v>
      </c>
      <c r="BB262" s="10">
        <f t="shared" si="141"/>
        <v>156.4</v>
      </c>
      <c r="BC262" s="2">
        <v>151.6</v>
      </c>
      <c r="BD262" s="10">
        <f t="shared" si="142"/>
        <v>151.6</v>
      </c>
      <c r="BE262" s="2">
        <v>147</v>
      </c>
      <c r="BF262" s="10">
        <f t="shared" si="143"/>
        <v>147</v>
      </c>
      <c r="BG262" s="2">
        <v>151.80000000000001</v>
      </c>
      <c r="BH262" s="11">
        <f t="shared" si="144"/>
        <v>151.80000000000001</v>
      </c>
    </row>
    <row r="263" spans="1:60" x14ac:dyDescent="0.3">
      <c r="A263" s="2" t="s">
        <v>30</v>
      </c>
      <c r="B263" s="2">
        <v>2020</v>
      </c>
      <c r="C263" s="2" t="s">
        <v>41</v>
      </c>
      <c r="D263" s="2" t="str">
        <f t="shared" si="116"/>
        <v>2020-May</v>
      </c>
      <c r="E263" s="2">
        <v>148.19999999999999</v>
      </c>
      <c r="F263" s="10">
        <f t="shared" si="117"/>
        <v>148.19999999999999</v>
      </c>
      <c r="G263" s="2">
        <v>190.3</v>
      </c>
      <c r="H263" s="10">
        <f t="shared" si="118"/>
        <v>190.30000000000004</v>
      </c>
      <c r="I263" s="2">
        <v>149.4</v>
      </c>
      <c r="J263" s="10">
        <f t="shared" si="119"/>
        <v>149.4</v>
      </c>
      <c r="K263" s="2">
        <v>153.30000000000001</v>
      </c>
      <c r="L263" s="10">
        <f t="shared" si="120"/>
        <v>153.30000000000001</v>
      </c>
      <c r="M263" s="2">
        <v>138.19999999999999</v>
      </c>
      <c r="N263" s="10">
        <f t="shared" si="121"/>
        <v>138.19999999999999</v>
      </c>
      <c r="O263" s="2">
        <v>143.19999999999999</v>
      </c>
      <c r="P263" s="10">
        <f t="shared" si="122"/>
        <v>143.19999999999999</v>
      </c>
      <c r="Q263" s="2">
        <v>148.9</v>
      </c>
      <c r="R263" s="10">
        <f t="shared" si="123"/>
        <v>148.9</v>
      </c>
      <c r="S263" s="2">
        <v>150.30000000000001</v>
      </c>
      <c r="T263" s="10">
        <f t="shared" si="124"/>
        <v>150.30000000000001</v>
      </c>
      <c r="U263" s="2">
        <v>113.2</v>
      </c>
      <c r="V263" s="10">
        <f t="shared" si="125"/>
        <v>113.2</v>
      </c>
      <c r="W263" s="2">
        <v>159.80000000000001</v>
      </c>
      <c r="X263" s="10">
        <f t="shared" si="126"/>
        <v>159.82222222222222</v>
      </c>
      <c r="Y263" s="2">
        <v>142.1</v>
      </c>
      <c r="Z263" s="10">
        <f t="shared" si="127"/>
        <v>142.1</v>
      </c>
      <c r="AA263" s="2">
        <v>161.80000000000001</v>
      </c>
      <c r="AB263" s="10">
        <f t="shared" si="128"/>
        <v>161.80000000000001</v>
      </c>
      <c r="AC263" s="2">
        <v>152.30000000000001</v>
      </c>
      <c r="AD263" s="10">
        <f t="shared" si="129"/>
        <v>152.30000000000001</v>
      </c>
      <c r="AE263" s="2">
        <v>182.4</v>
      </c>
      <c r="AF263" s="10">
        <f t="shared" si="130"/>
        <v>182.4</v>
      </c>
      <c r="AG263" s="2">
        <v>154.69999999999999</v>
      </c>
      <c r="AH263" s="10">
        <f t="shared" si="131"/>
        <v>154.69999999999999</v>
      </c>
      <c r="AI263" s="2">
        <v>150</v>
      </c>
      <c r="AJ263" s="10">
        <f t="shared" si="132"/>
        <v>150</v>
      </c>
      <c r="AK263" s="2">
        <v>154.1</v>
      </c>
      <c r="AL263" s="10">
        <f t="shared" si="133"/>
        <v>154.1</v>
      </c>
      <c r="AM263" s="2" t="s">
        <v>32</v>
      </c>
      <c r="AN263" s="2" t="e">
        <f t="shared" si="134"/>
        <v>#VALUE!</v>
      </c>
      <c r="AO263" s="2" t="e">
        <f t="shared" si="135"/>
        <v>#VALUE!</v>
      </c>
      <c r="AP263" s="2">
        <v>154.69999999999999</v>
      </c>
      <c r="AQ263" s="2">
        <v>144.9</v>
      </c>
      <c r="AR263" s="10">
        <f t="shared" si="136"/>
        <v>144.9</v>
      </c>
      <c r="AS263" s="2">
        <v>151.69999999999999</v>
      </c>
      <c r="AT263" s="10">
        <f t="shared" si="137"/>
        <v>151.69999999999999</v>
      </c>
      <c r="AU263" s="2">
        <v>158.19999999999999</v>
      </c>
      <c r="AV263" s="10">
        <f t="shared" si="138"/>
        <v>158.19999999999999</v>
      </c>
      <c r="AW263" s="2">
        <v>141.4</v>
      </c>
      <c r="AX263" s="10">
        <f t="shared" si="139"/>
        <v>141.4</v>
      </c>
      <c r="AY263" s="2">
        <v>153.19999999999999</v>
      </c>
      <c r="AZ263" s="10">
        <f t="shared" si="140"/>
        <v>153.19999999999999</v>
      </c>
      <c r="BA263" s="2">
        <v>161.80000000000001</v>
      </c>
      <c r="BB263" s="10">
        <f t="shared" si="141"/>
        <v>161.80000000000001</v>
      </c>
      <c r="BC263" s="2">
        <v>151.19999999999999</v>
      </c>
      <c r="BD263" s="10">
        <f t="shared" si="142"/>
        <v>151.19999999999999</v>
      </c>
      <c r="BE263" s="2">
        <v>151.69999999999999</v>
      </c>
      <c r="BF263" s="10">
        <f t="shared" si="143"/>
        <v>151.69999999999999</v>
      </c>
      <c r="BG263" s="2">
        <v>152.69999999999999</v>
      </c>
      <c r="BH263" s="11">
        <f t="shared" si="144"/>
        <v>152.69999999999999</v>
      </c>
    </row>
    <row r="264" spans="1:60" x14ac:dyDescent="0.3">
      <c r="A264" s="2" t="s">
        <v>33</v>
      </c>
      <c r="B264" s="2">
        <v>2020</v>
      </c>
      <c r="C264" s="2" t="s">
        <v>41</v>
      </c>
      <c r="D264" s="2" t="str">
        <f t="shared" si="116"/>
        <v>2020-May</v>
      </c>
      <c r="E264" s="2">
        <v>152.69999999999999</v>
      </c>
      <c r="F264" s="10">
        <f t="shared" si="117"/>
        <v>152.69999999999999</v>
      </c>
      <c r="G264" s="2">
        <v>197</v>
      </c>
      <c r="H264" s="10">
        <f t="shared" si="118"/>
        <v>197</v>
      </c>
      <c r="I264" s="2">
        <v>154.6</v>
      </c>
      <c r="J264" s="10">
        <f t="shared" si="119"/>
        <v>154.6</v>
      </c>
      <c r="K264" s="2">
        <v>153.4</v>
      </c>
      <c r="L264" s="10">
        <f t="shared" si="120"/>
        <v>153.4</v>
      </c>
      <c r="M264" s="2">
        <v>132.9</v>
      </c>
      <c r="N264" s="10">
        <f t="shared" si="121"/>
        <v>132.9</v>
      </c>
      <c r="O264" s="2">
        <v>151.80000000000001</v>
      </c>
      <c r="P264" s="10">
        <f t="shared" si="122"/>
        <v>151.80000000000001</v>
      </c>
      <c r="Q264" s="2">
        <v>171.2</v>
      </c>
      <c r="R264" s="10">
        <f t="shared" si="123"/>
        <v>171.19999999999996</v>
      </c>
      <c r="S264" s="2">
        <v>152</v>
      </c>
      <c r="T264" s="10">
        <f t="shared" si="124"/>
        <v>152</v>
      </c>
      <c r="U264" s="2">
        <v>116.3</v>
      </c>
      <c r="V264" s="10">
        <f t="shared" si="125"/>
        <v>116.3</v>
      </c>
      <c r="W264" s="2">
        <v>158.80000000000001</v>
      </c>
      <c r="X264" s="10">
        <f t="shared" si="126"/>
        <v>158.80000000000001</v>
      </c>
      <c r="Y264" s="2">
        <v>135.6</v>
      </c>
      <c r="Z264" s="10">
        <f t="shared" si="127"/>
        <v>135.6</v>
      </c>
      <c r="AA264" s="2">
        <v>161.69999999999999</v>
      </c>
      <c r="AB264" s="10">
        <f t="shared" si="128"/>
        <v>161.69999999999999</v>
      </c>
      <c r="AC264" s="2">
        <v>157</v>
      </c>
      <c r="AD264" s="10">
        <f t="shared" si="129"/>
        <v>157</v>
      </c>
      <c r="AE264" s="2">
        <v>186.7</v>
      </c>
      <c r="AF264" s="10">
        <f t="shared" si="130"/>
        <v>186.69999999999996</v>
      </c>
      <c r="AG264" s="2">
        <v>149.1</v>
      </c>
      <c r="AH264" s="10">
        <f t="shared" si="131"/>
        <v>149.1</v>
      </c>
      <c r="AI264" s="2">
        <v>136.6</v>
      </c>
      <c r="AJ264" s="10">
        <f t="shared" si="132"/>
        <v>136.6</v>
      </c>
      <c r="AK264" s="2">
        <v>147.19999999999999</v>
      </c>
      <c r="AL264" s="10">
        <f t="shared" si="133"/>
        <v>147.19999999999999</v>
      </c>
      <c r="AM264" s="2" t="s">
        <v>32</v>
      </c>
      <c r="AN264" s="2" t="e">
        <f t="shared" si="134"/>
        <v>#VALUE!</v>
      </c>
      <c r="AO264" s="2" t="e">
        <f t="shared" si="135"/>
        <v>#VALUE!</v>
      </c>
      <c r="AP264" s="2">
        <v>154.69999999999999</v>
      </c>
      <c r="AQ264" s="2">
        <v>137.1</v>
      </c>
      <c r="AR264" s="10">
        <f t="shared" si="136"/>
        <v>137.1</v>
      </c>
      <c r="AS264" s="2">
        <v>140.4</v>
      </c>
      <c r="AT264" s="10">
        <f t="shared" si="137"/>
        <v>140.4</v>
      </c>
      <c r="AU264" s="2">
        <v>148.1</v>
      </c>
      <c r="AV264" s="10">
        <f t="shared" si="138"/>
        <v>148.1</v>
      </c>
      <c r="AW264" s="2">
        <v>129.30000000000001</v>
      </c>
      <c r="AX264" s="10">
        <f t="shared" si="139"/>
        <v>129.30000000000001</v>
      </c>
      <c r="AY264" s="2">
        <v>144.5</v>
      </c>
      <c r="AZ264" s="10">
        <f t="shared" si="140"/>
        <v>144.5</v>
      </c>
      <c r="BA264" s="2">
        <v>152.5</v>
      </c>
      <c r="BB264" s="10">
        <f t="shared" si="141"/>
        <v>152.5</v>
      </c>
      <c r="BC264" s="2">
        <v>152.19999999999999</v>
      </c>
      <c r="BD264" s="10">
        <f t="shared" si="142"/>
        <v>152.19999999999999</v>
      </c>
      <c r="BE264" s="2">
        <v>142</v>
      </c>
      <c r="BF264" s="10">
        <f t="shared" si="143"/>
        <v>142</v>
      </c>
      <c r="BG264" s="2">
        <v>150.80000000000001</v>
      </c>
      <c r="BH264" s="11">
        <f t="shared" si="144"/>
        <v>150.80000000000001</v>
      </c>
    </row>
    <row r="265" spans="1:60" x14ac:dyDescent="0.3">
      <c r="A265" s="2" t="s">
        <v>35</v>
      </c>
      <c r="B265" s="2">
        <v>2020</v>
      </c>
      <c r="C265" s="2" t="s">
        <v>41</v>
      </c>
      <c r="D265" s="2" t="str">
        <f t="shared" si="116"/>
        <v>2020-May</v>
      </c>
      <c r="E265" s="2">
        <v>149.6</v>
      </c>
      <c r="F265" s="10">
        <f t="shared" si="117"/>
        <v>149.6</v>
      </c>
      <c r="G265" s="2">
        <v>192.7</v>
      </c>
      <c r="H265" s="10">
        <f t="shared" si="118"/>
        <v>192.69999999999996</v>
      </c>
      <c r="I265" s="2">
        <v>151.4</v>
      </c>
      <c r="J265" s="10">
        <f t="shared" si="119"/>
        <v>151.4</v>
      </c>
      <c r="K265" s="2">
        <v>153.30000000000001</v>
      </c>
      <c r="L265" s="10">
        <f t="shared" si="120"/>
        <v>153.30000000000001</v>
      </c>
      <c r="M265" s="2">
        <v>136.30000000000001</v>
      </c>
      <c r="N265" s="10">
        <f t="shared" si="121"/>
        <v>136.30000000000001</v>
      </c>
      <c r="O265" s="2">
        <v>147.19999999999999</v>
      </c>
      <c r="P265" s="10">
        <f t="shared" si="122"/>
        <v>147.19999999999999</v>
      </c>
      <c r="Q265" s="2">
        <v>156.5</v>
      </c>
      <c r="R265" s="10">
        <f t="shared" si="123"/>
        <v>156.5</v>
      </c>
      <c r="S265" s="2">
        <v>150.9</v>
      </c>
      <c r="T265" s="10">
        <f t="shared" si="124"/>
        <v>150.9</v>
      </c>
      <c r="U265" s="2">
        <v>114.2</v>
      </c>
      <c r="V265" s="10">
        <f t="shared" si="125"/>
        <v>114.2</v>
      </c>
      <c r="W265" s="2">
        <v>159.5</v>
      </c>
      <c r="X265" s="10">
        <f t="shared" si="126"/>
        <v>159.5</v>
      </c>
      <c r="Y265" s="2">
        <v>139.4</v>
      </c>
      <c r="Z265" s="10">
        <f t="shared" si="127"/>
        <v>139.4</v>
      </c>
      <c r="AA265" s="2">
        <v>161.80000000000001</v>
      </c>
      <c r="AB265" s="10">
        <f t="shared" si="128"/>
        <v>161.80000000000001</v>
      </c>
      <c r="AC265" s="2">
        <v>154</v>
      </c>
      <c r="AD265" s="10">
        <f t="shared" si="129"/>
        <v>154</v>
      </c>
      <c r="AE265" s="2">
        <v>183.5</v>
      </c>
      <c r="AF265" s="10">
        <f t="shared" si="130"/>
        <v>183.5</v>
      </c>
      <c r="AG265" s="2">
        <v>152.5</v>
      </c>
      <c r="AH265" s="10">
        <f t="shared" si="131"/>
        <v>152.5</v>
      </c>
      <c r="AI265" s="2">
        <v>144.4</v>
      </c>
      <c r="AJ265" s="10">
        <f t="shared" si="132"/>
        <v>144.4</v>
      </c>
      <c r="AK265" s="2">
        <v>151.4</v>
      </c>
      <c r="AL265" s="10">
        <f t="shared" si="133"/>
        <v>151.4</v>
      </c>
      <c r="AM265" s="2" t="s">
        <v>32</v>
      </c>
      <c r="AN265" s="2" t="e">
        <f t="shared" si="134"/>
        <v>#VALUE!</v>
      </c>
      <c r="AO265" s="2" t="e">
        <f t="shared" si="135"/>
        <v>#VALUE!</v>
      </c>
      <c r="AP265" s="2">
        <v>154.69999999999999</v>
      </c>
      <c r="AQ265" s="2">
        <v>141.9</v>
      </c>
      <c r="AR265" s="10">
        <f t="shared" si="136"/>
        <v>141.9</v>
      </c>
      <c r="AS265" s="2">
        <v>146.4</v>
      </c>
      <c r="AT265" s="10">
        <f t="shared" si="137"/>
        <v>146.4</v>
      </c>
      <c r="AU265" s="2">
        <v>154.4</v>
      </c>
      <c r="AV265" s="10">
        <f t="shared" si="138"/>
        <v>154.4</v>
      </c>
      <c r="AW265" s="2">
        <v>135</v>
      </c>
      <c r="AX265" s="10">
        <f t="shared" si="139"/>
        <v>135</v>
      </c>
      <c r="AY265" s="2">
        <v>148.30000000000001</v>
      </c>
      <c r="AZ265" s="10">
        <f t="shared" si="140"/>
        <v>148.30000000000001</v>
      </c>
      <c r="BA265" s="2">
        <v>156.4</v>
      </c>
      <c r="BB265" s="10">
        <f t="shared" si="141"/>
        <v>156.4</v>
      </c>
      <c r="BC265" s="2">
        <v>151.6</v>
      </c>
      <c r="BD265" s="10">
        <f t="shared" si="142"/>
        <v>151.6</v>
      </c>
      <c r="BE265" s="2">
        <v>147</v>
      </c>
      <c r="BF265" s="10">
        <f t="shared" si="143"/>
        <v>147</v>
      </c>
      <c r="BG265" s="2">
        <v>151.80000000000001</v>
      </c>
      <c r="BH265" s="11">
        <f t="shared" si="144"/>
        <v>151.80000000000001</v>
      </c>
    </row>
    <row r="266" spans="1:60" x14ac:dyDescent="0.3">
      <c r="A266" s="2" t="s">
        <v>30</v>
      </c>
      <c r="B266" s="2">
        <v>2020</v>
      </c>
      <c r="C266" s="2" t="s">
        <v>42</v>
      </c>
      <c r="D266" s="2" t="str">
        <f t="shared" si="116"/>
        <v>2020-June</v>
      </c>
      <c r="E266" s="2">
        <v>148.19999999999999</v>
      </c>
      <c r="F266" s="10">
        <f t="shared" si="117"/>
        <v>148</v>
      </c>
      <c r="G266" s="2">
        <v>190.3</v>
      </c>
      <c r="H266" s="10">
        <f t="shared" si="118"/>
        <v>189.26666666666665</v>
      </c>
      <c r="I266" s="2">
        <v>149.4</v>
      </c>
      <c r="J266" s="10">
        <f t="shared" si="119"/>
        <v>149.06666666666669</v>
      </c>
      <c r="K266" s="2">
        <v>153.30000000000001</v>
      </c>
      <c r="L266" s="10">
        <f t="shared" si="120"/>
        <v>153.30000000000001</v>
      </c>
      <c r="M266" s="2">
        <v>138.19999999999999</v>
      </c>
      <c r="N266" s="10">
        <f t="shared" si="121"/>
        <v>138.73333333333332</v>
      </c>
      <c r="O266" s="2">
        <v>143.19999999999999</v>
      </c>
      <c r="P266" s="10">
        <f t="shared" si="122"/>
        <v>144.43333333333331</v>
      </c>
      <c r="Q266" s="2">
        <v>148.9</v>
      </c>
      <c r="R266" s="10">
        <f t="shared" si="123"/>
        <v>156.26666666666668</v>
      </c>
      <c r="S266" s="2">
        <v>150.30000000000001</v>
      </c>
      <c r="T266" s="10">
        <f t="shared" si="124"/>
        <v>150.16666666666666</v>
      </c>
      <c r="U266" s="2">
        <v>113.2</v>
      </c>
      <c r="V266" s="10">
        <f t="shared" si="125"/>
        <v>113.53333333333335</v>
      </c>
      <c r="W266" s="2">
        <v>159.86666666666667</v>
      </c>
      <c r="X266" s="10">
        <f t="shared" si="126"/>
        <v>159.88888888888889</v>
      </c>
      <c r="Y266" s="2">
        <v>142.1</v>
      </c>
      <c r="Z266" s="10">
        <f t="shared" si="127"/>
        <v>142.56666666666666</v>
      </c>
      <c r="AA266" s="2">
        <v>161.80000000000001</v>
      </c>
      <c r="AB266" s="10">
        <f t="shared" si="128"/>
        <v>161.70000000000002</v>
      </c>
      <c r="AC266" s="2">
        <v>152.30000000000001</v>
      </c>
      <c r="AD266" s="10">
        <f t="shared" si="129"/>
        <v>153.30000000000001</v>
      </c>
      <c r="AE266" s="2">
        <v>182.4</v>
      </c>
      <c r="AF266" s="10">
        <f t="shared" si="130"/>
        <v>181.9</v>
      </c>
      <c r="AG266" s="2">
        <v>154.69999999999999</v>
      </c>
      <c r="AH266" s="10">
        <f t="shared" si="131"/>
        <v>154.83333333333334</v>
      </c>
      <c r="AI266" s="2">
        <v>150</v>
      </c>
      <c r="AJ266" s="10">
        <f t="shared" si="132"/>
        <v>149.76666666666668</v>
      </c>
      <c r="AK266" s="2">
        <v>154.1</v>
      </c>
      <c r="AL266" s="10">
        <f t="shared" si="133"/>
        <v>154.16666666666666</v>
      </c>
      <c r="AM266" s="2" t="s">
        <v>32</v>
      </c>
      <c r="AN266" s="2" t="e">
        <f t="shared" si="134"/>
        <v>#VALUE!</v>
      </c>
      <c r="AO266" s="2">
        <f t="shared" si="135"/>
        <v>154.69999999999999</v>
      </c>
      <c r="AP266" s="2">
        <v>154.69999999999999</v>
      </c>
      <c r="AQ266" s="2">
        <v>144.9</v>
      </c>
      <c r="AR266" s="10">
        <f t="shared" si="136"/>
        <v>145.20000000000002</v>
      </c>
      <c r="AS266" s="2">
        <v>151.69999999999999</v>
      </c>
      <c r="AT266" s="10">
        <f t="shared" si="137"/>
        <v>151.76666666666665</v>
      </c>
      <c r="AU266" s="2">
        <v>158.19999999999999</v>
      </c>
      <c r="AV266" s="10">
        <f t="shared" si="138"/>
        <v>158.4</v>
      </c>
      <c r="AW266" s="2">
        <v>141.4</v>
      </c>
      <c r="AX266" s="10">
        <f t="shared" si="139"/>
        <v>142.13333333333333</v>
      </c>
      <c r="AY266" s="2">
        <v>153.19999999999999</v>
      </c>
      <c r="AZ266" s="10">
        <f t="shared" si="140"/>
        <v>152.86666666666665</v>
      </c>
      <c r="BA266" s="2">
        <v>161.80000000000001</v>
      </c>
      <c r="BB266" s="10">
        <f t="shared" si="141"/>
        <v>162.1</v>
      </c>
      <c r="BC266" s="2">
        <v>151.19999999999999</v>
      </c>
      <c r="BD266" s="10">
        <f t="shared" si="142"/>
        <v>152</v>
      </c>
      <c r="BE266" s="2">
        <v>151.69999999999999</v>
      </c>
      <c r="BF266" s="10">
        <f t="shared" si="143"/>
        <v>152.13333333333333</v>
      </c>
      <c r="BG266" s="2">
        <v>152.69999999999999</v>
      </c>
      <c r="BH266" s="11">
        <f t="shared" si="144"/>
        <v>153.36666666666665</v>
      </c>
    </row>
    <row r="267" spans="1:60" x14ac:dyDescent="0.3">
      <c r="A267" s="2" t="s">
        <v>33</v>
      </c>
      <c r="B267" s="2">
        <v>2020</v>
      </c>
      <c r="C267" s="2" t="s">
        <v>42</v>
      </c>
      <c r="D267" s="2" t="str">
        <f t="shared" si="116"/>
        <v>2020-June</v>
      </c>
      <c r="E267" s="2">
        <v>152.69999999999999</v>
      </c>
      <c r="F267" s="10">
        <f t="shared" si="117"/>
        <v>152.33333333333334</v>
      </c>
      <c r="G267" s="2">
        <v>197</v>
      </c>
      <c r="H267" s="10">
        <f t="shared" si="118"/>
        <v>197.26666666666665</v>
      </c>
      <c r="I267" s="2">
        <v>154.6</v>
      </c>
      <c r="J267" s="10">
        <f t="shared" si="119"/>
        <v>154.56666666666666</v>
      </c>
      <c r="K267" s="2">
        <v>153.4</v>
      </c>
      <c r="L267" s="10">
        <f t="shared" si="120"/>
        <v>153.4</v>
      </c>
      <c r="M267" s="2">
        <v>132.9</v>
      </c>
      <c r="N267" s="10">
        <f t="shared" si="121"/>
        <v>133.06666666666669</v>
      </c>
      <c r="O267" s="2">
        <v>151.80000000000001</v>
      </c>
      <c r="P267" s="10">
        <f t="shared" si="122"/>
        <v>152.70000000000002</v>
      </c>
      <c r="Q267" s="2">
        <v>171.2</v>
      </c>
      <c r="R267" s="10">
        <f t="shared" si="123"/>
        <v>178.1</v>
      </c>
      <c r="S267" s="2">
        <v>152</v>
      </c>
      <c r="T267" s="10">
        <f t="shared" si="124"/>
        <v>151.76666666666668</v>
      </c>
      <c r="U267" s="2">
        <v>116.3</v>
      </c>
      <c r="V267" s="10">
        <f t="shared" si="125"/>
        <v>116.46666666666665</v>
      </c>
      <c r="W267" s="2">
        <v>158.80000000000001</v>
      </c>
      <c r="X267" s="10">
        <f t="shared" si="126"/>
        <v>159.20000000000002</v>
      </c>
      <c r="Y267" s="2">
        <v>135.6</v>
      </c>
      <c r="Z267" s="10">
        <f t="shared" si="127"/>
        <v>135.9</v>
      </c>
      <c r="AA267" s="2">
        <v>161.69999999999999</v>
      </c>
      <c r="AB267" s="10">
        <f t="shared" si="128"/>
        <v>162.23333333333332</v>
      </c>
      <c r="AC267" s="2">
        <v>157</v>
      </c>
      <c r="AD267" s="10">
        <f t="shared" si="129"/>
        <v>157.96666666666667</v>
      </c>
      <c r="AE267" s="2">
        <v>186.7</v>
      </c>
      <c r="AF267" s="10">
        <f t="shared" si="130"/>
        <v>186.86666666666665</v>
      </c>
      <c r="AG267" s="2">
        <v>149.1</v>
      </c>
      <c r="AH267" s="10">
        <f t="shared" si="131"/>
        <v>149.4</v>
      </c>
      <c r="AI267" s="2">
        <v>136.6</v>
      </c>
      <c r="AJ267" s="10">
        <f t="shared" si="132"/>
        <v>136.13333333333333</v>
      </c>
      <c r="AK267" s="2">
        <v>147.19999999999999</v>
      </c>
      <c r="AL267" s="10">
        <f t="shared" si="133"/>
        <v>147.4</v>
      </c>
      <c r="AM267" s="2" t="s">
        <v>131</v>
      </c>
      <c r="AN267" s="2">
        <f t="shared" si="134"/>
        <v>154.69999999999999</v>
      </c>
      <c r="AO267" s="2">
        <f t="shared" si="135"/>
        <v>154.69999999999999</v>
      </c>
      <c r="AP267" s="2">
        <v>154.69999999999999</v>
      </c>
      <c r="AQ267" s="2">
        <v>137.1</v>
      </c>
      <c r="AR267" s="10">
        <f t="shared" si="136"/>
        <v>137.5</v>
      </c>
      <c r="AS267" s="2">
        <v>140.4</v>
      </c>
      <c r="AT267" s="10">
        <f t="shared" si="137"/>
        <v>141.76666666666668</v>
      </c>
      <c r="AU267" s="2">
        <v>148.1</v>
      </c>
      <c r="AV267" s="10">
        <f t="shared" si="138"/>
        <v>148.29999999999998</v>
      </c>
      <c r="AW267" s="2">
        <v>129.30000000000001</v>
      </c>
      <c r="AX267" s="10">
        <f t="shared" si="139"/>
        <v>130.83333333333334</v>
      </c>
      <c r="AY267" s="2">
        <v>144.5</v>
      </c>
      <c r="AZ267" s="10">
        <f t="shared" si="140"/>
        <v>143.4</v>
      </c>
      <c r="BA267" s="2">
        <v>152.5</v>
      </c>
      <c r="BB267" s="10">
        <f t="shared" si="141"/>
        <v>153.5</v>
      </c>
      <c r="BC267" s="2">
        <v>152.19999999999999</v>
      </c>
      <c r="BD267" s="10">
        <f t="shared" si="142"/>
        <v>153.19999999999999</v>
      </c>
      <c r="BE267" s="2">
        <v>142</v>
      </c>
      <c r="BF267" s="10">
        <f t="shared" si="143"/>
        <v>142.93333333333334</v>
      </c>
      <c r="BG267" s="2">
        <v>150.80000000000001</v>
      </c>
      <c r="BH267" s="11">
        <f t="shared" si="144"/>
        <v>151.5</v>
      </c>
    </row>
    <row r="268" spans="1:60" x14ac:dyDescent="0.3">
      <c r="A268" s="2" t="s">
        <v>35</v>
      </c>
      <c r="B268" s="2">
        <v>2020</v>
      </c>
      <c r="C268" s="2" t="s">
        <v>42</v>
      </c>
      <c r="D268" s="2" t="str">
        <f t="shared" si="116"/>
        <v>2020-June</v>
      </c>
      <c r="E268" s="2">
        <v>149.6</v>
      </c>
      <c r="F268" s="10">
        <f t="shared" si="117"/>
        <v>149.36666666666667</v>
      </c>
      <c r="G268" s="2">
        <v>192.7</v>
      </c>
      <c r="H268" s="10">
        <f t="shared" si="118"/>
        <v>192.1</v>
      </c>
      <c r="I268" s="2">
        <v>151.4</v>
      </c>
      <c r="J268" s="10">
        <f t="shared" si="119"/>
        <v>151.20000000000002</v>
      </c>
      <c r="K268" s="2">
        <v>153.30000000000001</v>
      </c>
      <c r="L268" s="10">
        <f t="shared" si="120"/>
        <v>153.30000000000001</v>
      </c>
      <c r="M268" s="2">
        <v>136.30000000000001</v>
      </c>
      <c r="N268" s="10">
        <f t="shared" si="121"/>
        <v>136.66666666666666</v>
      </c>
      <c r="O268" s="2">
        <v>147.19999999999999</v>
      </c>
      <c r="P268" s="10">
        <f t="shared" si="122"/>
        <v>148.26666666666665</v>
      </c>
      <c r="Q268" s="2">
        <v>156.5</v>
      </c>
      <c r="R268" s="10">
        <f t="shared" si="123"/>
        <v>163.70000000000002</v>
      </c>
      <c r="S268" s="2">
        <v>150.9</v>
      </c>
      <c r="T268" s="10">
        <f t="shared" si="124"/>
        <v>150.73333333333335</v>
      </c>
      <c r="U268" s="2">
        <v>114.2</v>
      </c>
      <c r="V268" s="10">
        <f t="shared" si="125"/>
        <v>114.5</v>
      </c>
      <c r="W268" s="2">
        <v>159.5</v>
      </c>
      <c r="X268" s="10">
        <f t="shared" si="126"/>
        <v>159.66666666666666</v>
      </c>
      <c r="Y268" s="2">
        <v>139.4</v>
      </c>
      <c r="Z268" s="10">
        <f t="shared" si="127"/>
        <v>139.79999999999998</v>
      </c>
      <c r="AA268" s="2">
        <v>161.80000000000001</v>
      </c>
      <c r="AB268" s="10">
        <f t="shared" si="128"/>
        <v>161.96666666666667</v>
      </c>
      <c r="AC268" s="2">
        <v>154</v>
      </c>
      <c r="AD268" s="10">
        <f t="shared" si="129"/>
        <v>155</v>
      </c>
      <c r="AE268" s="2">
        <v>183.5</v>
      </c>
      <c r="AF268" s="10">
        <f t="shared" si="130"/>
        <v>183.20000000000002</v>
      </c>
      <c r="AG268" s="2">
        <v>152.5</v>
      </c>
      <c r="AH268" s="10">
        <f t="shared" si="131"/>
        <v>152.70000000000002</v>
      </c>
      <c r="AI268" s="2">
        <v>144.4</v>
      </c>
      <c r="AJ268" s="10">
        <f t="shared" si="132"/>
        <v>144.06666666666669</v>
      </c>
      <c r="AK268" s="2">
        <v>151.4</v>
      </c>
      <c r="AL268" s="10">
        <f t="shared" si="133"/>
        <v>151.5</v>
      </c>
      <c r="AM268" s="2" t="s">
        <v>131</v>
      </c>
      <c r="AN268" s="2">
        <f t="shared" si="134"/>
        <v>154.69999999999999</v>
      </c>
      <c r="AO268" s="2">
        <f t="shared" si="135"/>
        <v>154.69999999999999</v>
      </c>
      <c r="AP268" s="2">
        <v>154.69999999999999</v>
      </c>
      <c r="AQ268" s="2">
        <v>141.9</v>
      </c>
      <c r="AR268" s="10">
        <f t="shared" si="136"/>
        <v>142.26666666666668</v>
      </c>
      <c r="AS268" s="2">
        <v>146.4</v>
      </c>
      <c r="AT268" s="10">
        <f t="shared" si="137"/>
        <v>147.06666666666669</v>
      </c>
      <c r="AU268" s="2">
        <v>154.4</v>
      </c>
      <c r="AV268" s="10">
        <f t="shared" si="138"/>
        <v>154.6</v>
      </c>
      <c r="AW268" s="2">
        <v>135</v>
      </c>
      <c r="AX268" s="10">
        <f t="shared" si="139"/>
        <v>136.16666666666666</v>
      </c>
      <c r="AY268" s="2">
        <v>148.30000000000001</v>
      </c>
      <c r="AZ268" s="10">
        <f t="shared" si="140"/>
        <v>147.53333333333333</v>
      </c>
      <c r="BA268" s="2">
        <v>156.4</v>
      </c>
      <c r="BB268" s="10">
        <f t="shared" si="141"/>
        <v>157.1</v>
      </c>
      <c r="BC268" s="2">
        <v>151.6</v>
      </c>
      <c r="BD268" s="10">
        <f t="shared" si="142"/>
        <v>152.5</v>
      </c>
      <c r="BE268" s="2">
        <v>147</v>
      </c>
      <c r="BF268" s="10">
        <f t="shared" si="143"/>
        <v>147.66666666666666</v>
      </c>
      <c r="BG268" s="2">
        <v>151.80000000000001</v>
      </c>
      <c r="BH268" s="11">
        <f t="shared" si="144"/>
        <v>152.5</v>
      </c>
    </row>
    <row r="269" spans="1:60" x14ac:dyDescent="0.3">
      <c r="A269" s="2" t="s">
        <v>30</v>
      </c>
      <c r="B269" s="2">
        <v>2020</v>
      </c>
      <c r="C269" s="2" t="s">
        <v>44</v>
      </c>
      <c r="D269" s="2" t="str">
        <f t="shared" si="116"/>
        <v>2020-July</v>
      </c>
      <c r="E269" s="2">
        <v>148.19999999999999</v>
      </c>
      <c r="F269" s="10">
        <f t="shared" si="117"/>
        <v>147.56666666666663</v>
      </c>
      <c r="G269" s="2">
        <v>190.3</v>
      </c>
      <c r="H269" s="10">
        <f t="shared" si="118"/>
        <v>187.13333333333333</v>
      </c>
      <c r="I269" s="2">
        <v>149.4</v>
      </c>
      <c r="J269" s="10">
        <f t="shared" si="119"/>
        <v>149.1</v>
      </c>
      <c r="K269" s="2">
        <v>153.30000000000001</v>
      </c>
      <c r="L269" s="10">
        <f t="shared" si="120"/>
        <v>153.33333333333334</v>
      </c>
      <c r="M269" s="2">
        <v>138.19999999999999</v>
      </c>
      <c r="N269" s="10">
        <f t="shared" si="121"/>
        <v>139.46666666666667</v>
      </c>
      <c r="O269" s="2">
        <v>143.19999999999999</v>
      </c>
      <c r="P269" s="10">
        <f t="shared" si="122"/>
        <v>145.70000000000002</v>
      </c>
      <c r="Q269" s="2">
        <v>148.9</v>
      </c>
      <c r="R269" s="10">
        <f t="shared" si="123"/>
        <v>166.23333333333332</v>
      </c>
      <c r="S269" s="2">
        <v>150.30000000000001</v>
      </c>
      <c r="T269" s="10">
        <f t="shared" si="124"/>
        <v>149.83333333333334</v>
      </c>
      <c r="U269" s="2">
        <v>113.2</v>
      </c>
      <c r="V269" s="10">
        <f t="shared" si="125"/>
        <v>114.16666666666667</v>
      </c>
      <c r="W269" s="2">
        <v>159.80000000000001</v>
      </c>
      <c r="X269" s="10">
        <f t="shared" si="126"/>
        <v>159.93333333333334</v>
      </c>
      <c r="Y269" s="2">
        <v>142.1</v>
      </c>
      <c r="Z269" s="10">
        <f t="shared" si="127"/>
        <v>143.66666666666666</v>
      </c>
      <c r="AA269" s="2">
        <v>161.80000000000001</v>
      </c>
      <c r="AB269" s="10">
        <f t="shared" si="128"/>
        <v>161.63333333333333</v>
      </c>
      <c r="AC269" s="2">
        <v>152.30000000000001</v>
      </c>
      <c r="AD269" s="10">
        <f t="shared" si="129"/>
        <v>154.56666666666669</v>
      </c>
      <c r="AE269" s="2">
        <v>182.4</v>
      </c>
      <c r="AF269" s="10">
        <f t="shared" si="130"/>
        <v>182.06666666666669</v>
      </c>
      <c r="AG269" s="2">
        <v>154.69999999999999</v>
      </c>
      <c r="AH269" s="10">
        <f t="shared" si="131"/>
        <v>155.06666666666663</v>
      </c>
      <c r="AI269" s="2">
        <v>150</v>
      </c>
      <c r="AJ269" s="10">
        <f t="shared" si="132"/>
        <v>149.73333333333335</v>
      </c>
      <c r="AK269" s="2">
        <v>154.1</v>
      </c>
      <c r="AL269" s="10">
        <f t="shared" si="133"/>
        <v>154.33333333333334</v>
      </c>
      <c r="AM269" s="2" t="s">
        <v>32</v>
      </c>
      <c r="AN269" s="2" t="e">
        <f t="shared" si="134"/>
        <v>#VALUE!</v>
      </c>
      <c r="AO269" s="2">
        <f t="shared" si="135"/>
        <v>154.69999999999999</v>
      </c>
      <c r="AP269" s="2">
        <v>154.69999999999999</v>
      </c>
      <c r="AQ269" s="2">
        <v>144.9</v>
      </c>
      <c r="AR269" s="10">
        <f t="shared" si="136"/>
        <v>145.70000000000002</v>
      </c>
      <c r="AS269" s="2">
        <v>151.69999999999999</v>
      </c>
      <c r="AT269" s="10">
        <f t="shared" si="137"/>
        <v>151.73333333333335</v>
      </c>
      <c r="AU269" s="2">
        <v>158.19999999999999</v>
      </c>
      <c r="AV269" s="10">
        <f t="shared" si="138"/>
        <v>158.70000000000002</v>
      </c>
      <c r="AW269" s="2">
        <v>141.4</v>
      </c>
      <c r="AX269" s="10">
        <f t="shared" si="139"/>
        <v>143.20000000000002</v>
      </c>
      <c r="AY269" s="2">
        <v>153.19999999999999</v>
      </c>
      <c r="AZ269" s="10">
        <f t="shared" si="140"/>
        <v>152.73333333333332</v>
      </c>
      <c r="BA269" s="2">
        <v>161.80000000000001</v>
      </c>
      <c r="BB269" s="10">
        <f t="shared" si="141"/>
        <v>161.86666666666667</v>
      </c>
      <c r="BC269" s="2">
        <v>151.19999999999999</v>
      </c>
      <c r="BD269" s="10">
        <f t="shared" si="142"/>
        <v>154.06666666666663</v>
      </c>
      <c r="BE269" s="2">
        <v>151.69999999999999</v>
      </c>
      <c r="BF269" s="10">
        <f t="shared" si="143"/>
        <v>152.79999999999998</v>
      </c>
      <c r="BG269" s="2">
        <v>152.69999999999999</v>
      </c>
      <c r="BH269" s="11">
        <f t="shared" si="144"/>
        <v>154.26666666666665</v>
      </c>
    </row>
    <row r="270" spans="1:60" x14ac:dyDescent="0.3">
      <c r="A270" s="2" t="s">
        <v>33</v>
      </c>
      <c r="B270" s="2">
        <v>2020</v>
      </c>
      <c r="C270" s="2" t="s">
        <v>44</v>
      </c>
      <c r="D270" s="2" t="str">
        <f t="shared" si="116"/>
        <v>2020-July</v>
      </c>
      <c r="E270" s="2">
        <v>152.69999999999999</v>
      </c>
      <c r="F270" s="10">
        <f t="shared" si="117"/>
        <v>151.93333333333331</v>
      </c>
      <c r="G270" s="2">
        <v>197</v>
      </c>
      <c r="H270" s="10">
        <f t="shared" si="118"/>
        <v>195.96666666666667</v>
      </c>
      <c r="I270" s="2">
        <v>154.6</v>
      </c>
      <c r="J270" s="10">
        <f t="shared" si="119"/>
        <v>155.46666666666667</v>
      </c>
      <c r="K270" s="2">
        <v>153.4</v>
      </c>
      <c r="L270" s="10">
        <f t="shared" si="120"/>
        <v>153.56666666666669</v>
      </c>
      <c r="M270" s="2">
        <v>132.9</v>
      </c>
      <c r="N270" s="10">
        <f t="shared" si="121"/>
        <v>133.56666666666669</v>
      </c>
      <c r="O270" s="2">
        <v>151.80000000000001</v>
      </c>
      <c r="P270" s="10">
        <f t="shared" si="122"/>
        <v>153.9</v>
      </c>
      <c r="Q270" s="2">
        <v>171.2</v>
      </c>
      <c r="R270" s="10">
        <f t="shared" si="123"/>
        <v>188.36666666666667</v>
      </c>
      <c r="S270" s="2">
        <v>152</v>
      </c>
      <c r="T270" s="10">
        <f t="shared" si="124"/>
        <v>151.36666666666667</v>
      </c>
      <c r="U270" s="2">
        <v>116.3</v>
      </c>
      <c r="V270" s="10">
        <f t="shared" si="125"/>
        <v>117.33333333333333</v>
      </c>
      <c r="W270" s="2">
        <v>158.80000000000001</v>
      </c>
      <c r="X270" s="10">
        <f t="shared" si="126"/>
        <v>159.9</v>
      </c>
      <c r="Y270" s="2">
        <v>135.6</v>
      </c>
      <c r="Z270" s="10">
        <f t="shared" si="127"/>
        <v>136.6</v>
      </c>
      <c r="AA270" s="2">
        <v>161.69999999999999</v>
      </c>
      <c r="AB270" s="10">
        <f t="shared" si="128"/>
        <v>163.13333333333333</v>
      </c>
      <c r="AC270" s="2">
        <v>157</v>
      </c>
      <c r="AD270" s="10">
        <f t="shared" si="129"/>
        <v>159.4</v>
      </c>
      <c r="AE270" s="2">
        <v>186.7</v>
      </c>
      <c r="AF270" s="10">
        <f t="shared" si="130"/>
        <v>187.5333333333333</v>
      </c>
      <c r="AG270" s="2">
        <v>149.1</v>
      </c>
      <c r="AH270" s="10">
        <f t="shared" si="131"/>
        <v>149.76666666666668</v>
      </c>
      <c r="AI270" s="2">
        <v>136.6</v>
      </c>
      <c r="AJ270" s="10">
        <f t="shared" si="132"/>
        <v>136.03333333333333</v>
      </c>
      <c r="AK270" s="2">
        <v>147.19999999999999</v>
      </c>
      <c r="AL270" s="10">
        <f t="shared" si="133"/>
        <v>147.70000000000002</v>
      </c>
      <c r="AM270" s="2" t="s">
        <v>131</v>
      </c>
      <c r="AN270" s="2">
        <f t="shared" si="134"/>
        <v>154.69999999999999</v>
      </c>
      <c r="AO270" s="2">
        <f t="shared" si="135"/>
        <v>154.69999999999999</v>
      </c>
      <c r="AP270" s="2">
        <v>154.69999999999999</v>
      </c>
      <c r="AQ270" s="2">
        <v>137.1</v>
      </c>
      <c r="AR270" s="10">
        <f t="shared" si="136"/>
        <v>137.53333333333333</v>
      </c>
      <c r="AS270" s="2">
        <v>140.4</v>
      </c>
      <c r="AT270" s="10">
        <f t="shared" si="137"/>
        <v>143.43333333333331</v>
      </c>
      <c r="AU270" s="2">
        <v>148.1</v>
      </c>
      <c r="AV270" s="10">
        <f t="shared" si="138"/>
        <v>148.93333333333331</v>
      </c>
      <c r="AW270" s="2">
        <v>129.30000000000001</v>
      </c>
      <c r="AX270" s="10">
        <f t="shared" si="139"/>
        <v>132.76666666666668</v>
      </c>
      <c r="AY270" s="2">
        <v>144.5</v>
      </c>
      <c r="AZ270" s="10">
        <f t="shared" si="140"/>
        <v>142.5</v>
      </c>
      <c r="BA270" s="2">
        <v>152.5</v>
      </c>
      <c r="BB270" s="10">
        <f t="shared" si="141"/>
        <v>154.29999999999998</v>
      </c>
      <c r="BC270" s="2">
        <v>152.19999999999999</v>
      </c>
      <c r="BD270" s="10">
        <f t="shared" si="142"/>
        <v>155.73333333333332</v>
      </c>
      <c r="BE270" s="2">
        <v>142</v>
      </c>
      <c r="BF270" s="10">
        <f t="shared" si="143"/>
        <v>144.26666666666668</v>
      </c>
      <c r="BG270" s="2">
        <v>150.80000000000001</v>
      </c>
      <c r="BH270" s="11">
        <f t="shared" si="144"/>
        <v>152.56666666666669</v>
      </c>
    </row>
    <row r="271" spans="1:60" x14ac:dyDescent="0.3">
      <c r="A271" s="2" t="s">
        <v>35</v>
      </c>
      <c r="B271" s="2">
        <v>2020</v>
      </c>
      <c r="C271" s="2" t="s">
        <v>44</v>
      </c>
      <c r="D271" s="2" t="str">
        <f t="shared" si="116"/>
        <v>2020-July</v>
      </c>
      <c r="E271" s="2">
        <v>149.6</v>
      </c>
      <c r="F271" s="10">
        <f t="shared" si="117"/>
        <v>148.96666666666667</v>
      </c>
      <c r="G271" s="2">
        <v>192.7</v>
      </c>
      <c r="H271" s="10">
        <f t="shared" si="118"/>
        <v>190.23333333333335</v>
      </c>
      <c r="I271" s="2">
        <v>151.4</v>
      </c>
      <c r="J271" s="10">
        <f t="shared" si="119"/>
        <v>151.56666666666669</v>
      </c>
      <c r="K271" s="2">
        <v>153.30000000000001</v>
      </c>
      <c r="L271" s="10">
        <f t="shared" si="120"/>
        <v>153.4</v>
      </c>
      <c r="M271" s="2">
        <v>136.30000000000001</v>
      </c>
      <c r="N271" s="10">
        <f t="shared" si="121"/>
        <v>137.30000000000001</v>
      </c>
      <c r="O271" s="2">
        <v>147.19999999999999</v>
      </c>
      <c r="P271" s="10">
        <f t="shared" si="122"/>
        <v>149.5</v>
      </c>
      <c r="Q271" s="2">
        <v>156.5</v>
      </c>
      <c r="R271" s="10">
        <f t="shared" si="123"/>
        <v>173.76666666666665</v>
      </c>
      <c r="S271" s="2">
        <v>150.9</v>
      </c>
      <c r="T271" s="10">
        <f t="shared" si="124"/>
        <v>150.36666666666667</v>
      </c>
      <c r="U271" s="2">
        <v>114.2</v>
      </c>
      <c r="V271" s="10">
        <f t="shared" si="125"/>
        <v>115.23333333333335</v>
      </c>
      <c r="W271" s="2">
        <v>159.5</v>
      </c>
      <c r="X271" s="10">
        <f t="shared" si="126"/>
        <v>159.93333333333334</v>
      </c>
      <c r="Y271" s="2">
        <v>139.4</v>
      </c>
      <c r="Z271" s="10">
        <f t="shared" si="127"/>
        <v>140.73333333333332</v>
      </c>
      <c r="AA271" s="2">
        <v>161.80000000000001</v>
      </c>
      <c r="AB271" s="10">
        <f t="shared" si="128"/>
        <v>162.33333333333334</v>
      </c>
      <c r="AC271" s="2">
        <v>154</v>
      </c>
      <c r="AD271" s="10">
        <f t="shared" si="129"/>
        <v>156.33333333333334</v>
      </c>
      <c r="AE271" s="2">
        <v>183.5</v>
      </c>
      <c r="AF271" s="10">
        <f t="shared" si="130"/>
        <v>183.5</v>
      </c>
      <c r="AG271" s="2">
        <v>152.5</v>
      </c>
      <c r="AH271" s="10">
        <f t="shared" si="131"/>
        <v>153</v>
      </c>
      <c r="AI271" s="2">
        <v>144.4</v>
      </c>
      <c r="AJ271" s="10">
        <f t="shared" si="132"/>
        <v>144.03333333333333</v>
      </c>
      <c r="AK271" s="2">
        <v>151.4</v>
      </c>
      <c r="AL271" s="10">
        <f t="shared" si="133"/>
        <v>151.70000000000002</v>
      </c>
      <c r="AM271" s="2" t="s">
        <v>131</v>
      </c>
      <c r="AN271" s="2">
        <f t="shared" si="134"/>
        <v>154.69999999999999</v>
      </c>
      <c r="AO271" s="2">
        <f t="shared" si="135"/>
        <v>154.69999999999999</v>
      </c>
      <c r="AP271" s="2">
        <v>154.69999999999999</v>
      </c>
      <c r="AQ271" s="2">
        <v>141.9</v>
      </c>
      <c r="AR271" s="10">
        <f t="shared" si="136"/>
        <v>142.6</v>
      </c>
      <c r="AS271" s="2">
        <v>146.4</v>
      </c>
      <c r="AT271" s="10">
        <f t="shared" si="137"/>
        <v>147.83333333333334</v>
      </c>
      <c r="AU271" s="2">
        <v>154.4</v>
      </c>
      <c r="AV271" s="10">
        <f t="shared" si="138"/>
        <v>155</v>
      </c>
      <c r="AW271" s="2">
        <v>135</v>
      </c>
      <c r="AX271" s="10">
        <f t="shared" si="139"/>
        <v>137.70000000000002</v>
      </c>
      <c r="AY271" s="2">
        <v>148.30000000000001</v>
      </c>
      <c r="AZ271" s="10">
        <f t="shared" si="140"/>
        <v>146.96666666666667</v>
      </c>
      <c r="BA271" s="2">
        <v>156.4</v>
      </c>
      <c r="BB271" s="10">
        <f t="shared" si="141"/>
        <v>157.46666666666667</v>
      </c>
      <c r="BC271" s="2">
        <v>151.6</v>
      </c>
      <c r="BD271" s="10">
        <f t="shared" si="142"/>
        <v>154.76666666666665</v>
      </c>
      <c r="BE271" s="2">
        <v>147</v>
      </c>
      <c r="BF271" s="10">
        <f t="shared" si="143"/>
        <v>148.66666666666666</v>
      </c>
      <c r="BG271" s="2">
        <v>151.80000000000001</v>
      </c>
      <c r="BH271" s="11">
        <f t="shared" si="144"/>
        <v>153.46666666666667</v>
      </c>
    </row>
    <row r="272" spans="1:60" x14ac:dyDescent="0.3">
      <c r="A272" s="2" t="s">
        <v>30</v>
      </c>
      <c r="B272" s="2">
        <v>2020</v>
      </c>
      <c r="C272" s="2" t="s">
        <v>46</v>
      </c>
      <c r="D272" s="2" t="str">
        <f t="shared" si="116"/>
        <v>2020-August</v>
      </c>
      <c r="E272" s="2">
        <v>147.6</v>
      </c>
      <c r="F272" s="10">
        <f t="shared" si="117"/>
        <v>146.83333333333334</v>
      </c>
      <c r="G272" s="2">
        <v>187.2</v>
      </c>
      <c r="H272" s="10">
        <f t="shared" si="118"/>
        <v>185.80000000000004</v>
      </c>
      <c r="I272" s="2">
        <v>148.4</v>
      </c>
      <c r="J272" s="10">
        <f t="shared" si="119"/>
        <v>152.36666666666665</v>
      </c>
      <c r="K272" s="2">
        <v>153.30000000000001</v>
      </c>
      <c r="L272" s="10">
        <f t="shared" si="120"/>
        <v>153.43333333333337</v>
      </c>
      <c r="M272" s="2">
        <v>139.80000000000001</v>
      </c>
      <c r="N272" s="10">
        <f t="shared" si="121"/>
        <v>140.93333333333337</v>
      </c>
      <c r="O272" s="2">
        <v>146.9</v>
      </c>
      <c r="P272" s="10">
        <f t="shared" si="122"/>
        <v>147.03333333333333</v>
      </c>
      <c r="Q272" s="2">
        <v>171</v>
      </c>
      <c r="R272" s="10">
        <f t="shared" si="123"/>
        <v>183.46666666666667</v>
      </c>
      <c r="S272" s="2">
        <v>149.9</v>
      </c>
      <c r="T272" s="10">
        <f t="shared" si="124"/>
        <v>149.83333333333334</v>
      </c>
      <c r="U272" s="2">
        <v>114.2</v>
      </c>
      <c r="V272" s="10">
        <f t="shared" si="125"/>
        <v>114.86666666666667</v>
      </c>
      <c r="W272" s="2">
        <v>160</v>
      </c>
      <c r="X272" s="10">
        <f t="shared" si="126"/>
        <v>160.29999999999998</v>
      </c>
      <c r="Y272" s="2">
        <v>143.5</v>
      </c>
      <c r="Z272" s="10">
        <f t="shared" si="127"/>
        <v>145.43333333333331</v>
      </c>
      <c r="AA272" s="2">
        <v>161.5</v>
      </c>
      <c r="AB272" s="10">
        <f t="shared" si="128"/>
        <v>161.66666666666666</v>
      </c>
      <c r="AC272" s="2">
        <v>155.30000000000001</v>
      </c>
      <c r="AD272" s="10">
        <f t="shared" si="129"/>
        <v>157</v>
      </c>
      <c r="AE272" s="2">
        <v>180.9</v>
      </c>
      <c r="AF272" s="10">
        <f t="shared" si="130"/>
        <v>182.16666666666666</v>
      </c>
      <c r="AG272" s="2">
        <v>155.1</v>
      </c>
      <c r="AH272" s="10">
        <f t="shared" si="131"/>
        <v>155.4</v>
      </c>
      <c r="AI272" s="2">
        <v>149.30000000000001</v>
      </c>
      <c r="AJ272" s="10">
        <f t="shared" si="132"/>
        <v>149.93333333333337</v>
      </c>
      <c r="AK272" s="2">
        <v>154.30000000000001</v>
      </c>
      <c r="AL272" s="10">
        <f t="shared" si="133"/>
        <v>154.63333333333333</v>
      </c>
      <c r="AM272" s="2" t="s">
        <v>32</v>
      </c>
      <c r="AN272" s="2" t="e">
        <f t="shared" si="134"/>
        <v>#VALUE!</v>
      </c>
      <c r="AO272" s="2">
        <f t="shared" si="135"/>
        <v>155.5</v>
      </c>
      <c r="AP272" s="2">
        <v>155.5</v>
      </c>
      <c r="AQ272" s="2">
        <v>145.80000000000001</v>
      </c>
      <c r="AR272" s="10">
        <f t="shared" si="136"/>
        <v>146.33333333333334</v>
      </c>
      <c r="AS272" s="2">
        <v>151.9</v>
      </c>
      <c r="AT272" s="10">
        <f t="shared" si="137"/>
        <v>151.83333333333334</v>
      </c>
      <c r="AU272" s="2">
        <v>158.80000000000001</v>
      </c>
      <c r="AV272" s="10">
        <f t="shared" si="138"/>
        <v>159.13333333333333</v>
      </c>
      <c r="AW272" s="2">
        <v>143.6</v>
      </c>
      <c r="AX272" s="10">
        <f t="shared" si="139"/>
        <v>144.86666666666667</v>
      </c>
      <c r="AY272" s="2">
        <v>152.19999999999999</v>
      </c>
      <c r="AZ272" s="10">
        <f t="shared" si="140"/>
        <v>152.46666666666667</v>
      </c>
      <c r="BA272" s="2">
        <v>162.69999999999999</v>
      </c>
      <c r="BB272" s="10">
        <f t="shared" si="141"/>
        <v>162.1</v>
      </c>
      <c r="BC272" s="2">
        <v>153.6</v>
      </c>
      <c r="BD272" s="10">
        <f t="shared" si="142"/>
        <v>155.73333333333332</v>
      </c>
      <c r="BE272" s="2">
        <v>153</v>
      </c>
      <c r="BF272" s="10">
        <f t="shared" si="143"/>
        <v>153.66666666666666</v>
      </c>
      <c r="BG272" s="2">
        <v>154.69999999999999</v>
      </c>
      <c r="BH272" s="11">
        <f t="shared" si="144"/>
        <v>155.86666666666667</v>
      </c>
    </row>
    <row r="273" spans="1:60" x14ac:dyDescent="0.3">
      <c r="A273" s="2" t="s">
        <v>33</v>
      </c>
      <c r="B273" s="2">
        <v>2020</v>
      </c>
      <c r="C273" s="2" t="s">
        <v>46</v>
      </c>
      <c r="D273" s="2" t="str">
        <f t="shared" si="116"/>
        <v>2020-August</v>
      </c>
      <c r="E273" s="2">
        <v>151.6</v>
      </c>
      <c r="F273" s="10">
        <f t="shared" si="117"/>
        <v>151.23333333333335</v>
      </c>
      <c r="G273" s="2">
        <v>197.8</v>
      </c>
      <c r="H273" s="10">
        <f t="shared" si="118"/>
        <v>194.86666666666665</v>
      </c>
      <c r="I273" s="2">
        <v>154.5</v>
      </c>
      <c r="J273" s="10">
        <f t="shared" si="119"/>
        <v>158.86666666666667</v>
      </c>
      <c r="K273" s="2">
        <v>153.4</v>
      </c>
      <c r="L273" s="10">
        <f t="shared" si="120"/>
        <v>153.66666666666666</v>
      </c>
      <c r="M273" s="2">
        <v>133.4</v>
      </c>
      <c r="N273" s="10">
        <f t="shared" si="121"/>
        <v>134.5</v>
      </c>
      <c r="O273" s="2">
        <v>154.5</v>
      </c>
      <c r="P273" s="10">
        <f t="shared" si="122"/>
        <v>155.19999999999999</v>
      </c>
      <c r="Q273" s="2">
        <v>191.9</v>
      </c>
      <c r="R273" s="10">
        <f t="shared" si="123"/>
        <v>206.63333333333333</v>
      </c>
      <c r="S273" s="2">
        <v>151.30000000000001</v>
      </c>
      <c r="T273" s="10">
        <f t="shared" si="124"/>
        <v>151.43333333333334</v>
      </c>
      <c r="U273" s="2">
        <v>116.8</v>
      </c>
      <c r="V273" s="10">
        <f t="shared" si="125"/>
        <v>117.93333333333332</v>
      </c>
      <c r="W273" s="2">
        <v>160</v>
      </c>
      <c r="X273" s="10">
        <f t="shared" si="126"/>
        <v>160.73333333333332</v>
      </c>
      <c r="Y273" s="2">
        <v>136.5</v>
      </c>
      <c r="Z273" s="10">
        <f t="shared" si="127"/>
        <v>137.79999999999998</v>
      </c>
      <c r="AA273" s="2">
        <v>163.30000000000001</v>
      </c>
      <c r="AB273" s="10">
        <f t="shared" si="128"/>
        <v>164.16666666666669</v>
      </c>
      <c r="AC273" s="2">
        <v>159.9</v>
      </c>
      <c r="AD273" s="10">
        <f t="shared" si="129"/>
        <v>161.86666666666667</v>
      </c>
      <c r="AE273" s="2">
        <v>187.2</v>
      </c>
      <c r="AF273" s="10">
        <f t="shared" si="130"/>
        <v>188.19999999999996</v>
      </c>
      <c r="AG273" s="2">
        <v>150</v>
      </c>
      <c r="AH273" s="10">
        <f t="shared" si="131"/>
        <v>150.23333333333332</v>
      </c>
      <c r="AI273" s="2">
        <v>135.19999999999999</v>
      </c>
      <c r="AJ273" s="10">
        <f t="shared" si="132"/>
        <v>135.86666666666667</v>
      </c>
      <c r="AK273" s="2">
        <v>147.80000000000001</v>
      </c>
      <c r="AL273" s="10">
        <f t="shared" si="133"/>
        <v>148.06666666666666</v>
      </c>
      <c r="AM273" s="2" t="s">
        <v>132</v>
      </c>
      <c r="AN273" s="2">
        <f t="shared" si="134"/>
        <v>155.5</v>
      </c>
      <c r="AO273" s="2">
        <f t="shared" si="135"/>
        <v>155.5</v>
      </c>
      <c r="AP273" s="2">
        <v>155.5</v>
      </c>
      <c r="AQ273" s="2">
        <v>138.30000000000001</v>
      </c>
      <c r="AR273" s="10">
        <f t="shared" si="136"/>
        <v>137.53333333333333</v>
      </c>
      <c r="AS273" s="2">
        <v>144.5</v>
      </c>
      <c r="AT273" s="10">
        <f t="shared" si="137"/>
        <v>145</v>
      </c>
      <c r="AU273" s="2">
        <v>148.69999999999999</v>
      </c>
      <c r="AV273" s="10">
        <f t="shared" si="138"/>
        <v>149.9</v>
      </c>
      <c r="AW273" s="2">
        <v>133.9</v>
      </c>
      <c r="AX273" s="10">
        <f t="shared" si="139"/>
        <v>134.79999999999998</v>
      </c>
      <c r="AY273" s="2">
        <v>141.19999999999999</v>
      </c>
      <c r="AZ273" s="10">
        <f t="shared" si="140"/>
        <v>141.66666666666666</v>
      </c>
      <c r="BA273" s="2">
        <v>155.5</v>
      </c>
      <c r="BB273" s="10">
        <f t="shared" si="141"/>
        <v>155.36666666666665</v>
      </c>
      <c r="BC273" s="2">
        <v>155.19999999999999</v>
      </c>
      <c r="BD273" s="10">
        <f t="shared" si="142"/>
        <v>157.70000000000002</v>
      </c>
      <c r="BE273" s="2">
        <v>144.80000000000001</v>
      </c>
      <c r="BF273" s="10">
        <f t="shared" si="143"/>
        <v>145.66666666666666</v>
      </c>
      <c r="BG273" s="2">
        <v>152.9</v>
      </c>
      <c r="BH273" s="11">
        <f t="shared" si="144"/>
        <v>154.03333333333333</v>
      </c>
    </row>
    <row r="274" spans="1:60" x14ac:dyDescent="0.3">
      <c r="A274" s="2" t="s">
        <v>35</v>
      </c>
      <c r="B274" s="2">
        <v>2020</v>
      </c>
      <c r="C274" s="2" t="s">
        <v>46</v>
      </c>
      <c r="D274" s="2" t="str">
        <f t="shared" si="116"/>
        <v>2020-August</v>
      </c>
      <c r="E274" s="2">
        <v>148.9</v>
      </c>
      <c r="F274" s="10">
        <f t="shared" si="117"/>
        <v>148.26666666666668</v>
      </c>
      <c r="G274" s="2">
        <v>190.9</v>
      </c>
      <c r="H274" s="10">
        <f t="shared" si="118"/>
        <v>188.96666666666667</v>
      </c>
      <c r="I274" s="2">
        <v>150.80000000000001</v>
      </c>
      <c r="J274" s="10">
        <f t="shared" si="119"/>
        <v>154.9</v>
      </c>
      <c r="K274" s="2">
        <v>153.30000000000001</v>
      </c>
      <c r="L274" s="10">
        <f t="shared" si="120"/>
        <v>153.5</v>
      </c>
      <c r="M274" s="2">
        <v>137.4</v>
      </c>
      <c r="N274" s="10">
        <f t="shared" si="121"/>
        <v>138.56666666666669</v>
      </c>
      <c r="O274" s="2">
        <v>150.4</v>
      </c>
      <c r="P274" s="10">
        <f t="shared" si="122"/>
        <v>150.83333333333334</v>
      </c>
      <c r="Q274" s="2">
        <v>178.1</v>
      </c>
      <c r="R274" s="10">
        <f t="shared" si="123"/>
        <v>191.33333333333334</v>
      </c>
      <c r="S274" s="2">
        <v>150.4</v>
      </c>
      <c r="T274" s="10">
        <f t="shared" si="124"/>
        <v>150.36666666666667</v>
      </c>
      <c r="U274" s="2">
        <v>115.1</v>
      </c>
      <c r="V274" s="10">
        <f t="shared" si="125"/>
        <v>115.89999999999999</v>
      </c>
      <c r="W274" s="2">
        <v>160</v>
      </c>
      <c r="X274" s="10">
        <f t="shared" si="126"/>
        <v>160.43333333333334</v>
      </c>
      <c r="Y274" s="2">
        <v>140.6</v>
      </c>
      <c r="Z274" s="10">
        <f t="shared" si="127"/>
        <v>142.26666666666665</v>
      </c>
      <c r="AA274" s="2">
        <v>162.30000000000001</v>
      </c>
      <c r="AB274" s="10">
        <f t="shared" si="128"/>
        <v>162.80000000000001</v>
      </c>
      <c r="AC274" s="2">
        <v>157</v>
      </c>
      <c r="AD274" s="10">
        <f t="shared" si="129"/>
        <v>158.79999999999998</v>
      </c>
      <c r="AE274" s="2">
        <v>182.6</v>
      </c>
      <c r="AF274" s="10">
        <f t="shared" si="130"/>
        <v>183.76666666666665</v>
      </c>
      <c r="AG274" s="2">
        <v>153.1</v>
      </c>
      <c r="AH274" s="10">
        <f t="shared" si="131"/>
        <v>153.4</v>
      </c>
      <c r="AI274" s="2">
        <v>143.4</v>
      </c>
      <c r="AJ274" s="10">
        <f t="shared" si="132"/>
        <v>144.10000000000002</v>
      </c>
      <c r="AK274" s="2">
        <v>151.69999999999999</v>
      </c>
      <c r="AL274" s="10">
        <f t="shared" si="133"/>
        <v>152</v>
      </c>
      <c r="AM274" s="2" t="s">
        <v>132</v>
      </c>
      <c r="AN274" s="2">
        <f t="shared" si="134"/>
        <v>155.5</v>
      </c>
      <c r="AO274" s="2">
        <f t="shared" si="135"/>
        <v>155.5</v>
      </c>
      <c r="AP274" s="2">
        <v>155.5</v>
      </c>
      <c r="AQ274" s="2">
        <v>143</v>
      </c>
      <c r="AR274" s="10">
        <f t="shared" si="136"/>
        <v>143</v>
      </c>
      <c r="AS274" s="2">
        <v>148.4</v>
      </c>
      <c r="AT274" s="10">
        <f t="shared" si="137"/>
        <v>148.6</v>
      </c>
      <c r="AU274" s="2">
        <v>155</v>
      </c>
      <c r="AV274" s="10">
        <f t="shared" si="138"/>
        <v>155.63333333333335</v>
      </c>
      <c r="AW274" s="2">
        <v>138.5</v>
      </c>
      <c r="AX274" s="10">
        <f t="shared" si="139"/>
        <v>139.56666666666669</v>
      </c>
      <c r="AY274" s="2">
        <v>146</v>
      </c>
      <c r="AZ274" s="10">
        <f t="shared" si="140"/>
        <v>146.36666666666667</v>
      </c>
      <c r="BA274" s="2">
        <v>158.5</v>
      </c>
      <c r="BB274" s="10">
        <f t="shared" si="141"/>
        <v>158.16666666666666</v>
      </c>
      <c r="BC274" s="2">
        <v>154.30000000000001</v>
      </c>
      <c r="BD274" s="10">
        <f t="shared" si="142"/>
        <v>156.56666666666669</v>
      </c>
      <c r="BE274" s="2">
        <v>149</v>
      </c>
      <c r="BF274" s="10">
        <f t="shared" si="143"/>
        <v>149.79999999999998</v>
      </c>
      <c r="BG274" s="2">
        <v>153.9</v>
      </c>
      <c r="BH274" s="11">
        <f t="shared" si="144"/>
        <v>155</v>
      </c>
    </row>
    <row r="275" spans="1:60" x14ac:dyDescent="0.3">
      <c r="A275" s="2" t="s">
        <v>30</v>
      </c>
      <c r="B275" s="2">
        <v>2020</v>
      </c>
      <c r="C275" s="2" t="s">
        <v>48</v>
      </c>
      <c r="D275" s="2" t="str">
        <f t="shared" si="116"/>
        <v>2020-September</v>
      </c>
      <c r="E275" s="2">
        <v>146.9</v>
      </c>
      <c r="F275" s="10">
        <f t="shared" si="117"/>
        <v>146.1</v>
      </c>
      <c r="G275" s="2">
        <v>183.9</v>
      </c>
      <c r="H275" s="10">
        <f t="shared" si="118"/>
        <v>186.26666666666668</v>
      </c>
      <c r="I275" s="2">
        <v>149.5</v>
      </c>
      <c r="J275" s="10">
        <f t="shared" si="119"/>
        <v>160.1</v>
      </c>
      <c r="K275" s="2">
        <v>153.4</v>
      </c>
      <c r="L275" s="10">
        <f t="shared" si="120"/>
        <v>153.6</v>
      </c>
      <c r="M275" s="2">
        <v>140.4</v>
      </c>
      <c r="N275" s="10">
        <f t="shared" si="121"/>
        <v>142.79999999999998</v>
      </c>
      <c r="O275" s="2">
        <v>147</v>
      </c>
      <c r="P275" s="10">
        <f t="shared" si="122"/>
        <v>146.9</v>
      </c>
      <c r="Q275" s="2">
        <v>178.8</v>
      </c>
      <c r="R275" s="10">
        <f t="shared" si="123"/>
        <v>200.5333333333333</v>
      </c>
      <c r="S275" s="2">
        <v>149.30000000000001</v>
      </c>
      <c r="T275" s="10">
        <f t="shared" si="124"/>
        <v>151.83333333333334</v>
      </c>
      <c r="U275" s="2">
        <v>115.1</v>
      </c>
      <c r="V275" s="10">
        <f t="shared" si="125"/>
        <v>115.09999999999998</v>
      </c>
      <c r="W275" s="2">
        <v>160</v>
      </c>
      <c r="X275" s="10">
        <f t="shared" si="126"/>
        <v>160.96666666666667</v>
      </c>
      <c r="Y275" s="2">
        <v>145.4</v>
      </c>
      <c r="Z275" s="10">
        <f t="shared" si="127"/>
        <v>147.6</v>
      </c>
      <c r="AA275" s="2">
        <v>161.6</v>
      </c>
      <c r="AB275" s="10">
        <f t="shared" si="128"/>
        <v>162.06666666666666</v>
      </c>
      <c r="AC275" s="2">
        <v>156.1</v>
      </c>
      <c r="AD275" s="10">
        <f t="shared" si="129"/>
        <v>159.70000000000002</v>
      </c>
      <c r="AE275" s="2">
        <v>182.9</v>
      </c>
      <c r="AF275" s="10">
        <f t="shared" si="130"/>
        <v>183</v>
      </c>
      <c r="AG275" s="2">
        <v>155.4</v>
      </c>
      <c r="AH275" s="10">
        <f t="shared" si="131"/>
        <v>155.80000000000001</v>
      </c>
      <c r="AI275" s="2">
        <v>149.9</v>
      </c>
      <c r="AJ275" s="10">
        <f t="shared" si="132"/>
        <v>150.5</v>
      </c>
      <c r="AK275" s="2">
        <v>154.6</v>
      </c>
      <c r="AL275" s="10">
        <f t="shared" si="133"/>
        <v>155.03333333333333</v>
      </c>
      <c r="AM275" s="2" t="s">
        <v>32</v>
      </c>
      <c r="AN275" s="2" t="e">
        <f t="shared" si="134"/>
        <v>#VALUE!</v>
      </c>
      <c r="AO275" s="2">
        <f t="shared" si="135"/>
        <v>156.30000000000001</v>
      </c>
      <c r="AP275" s="2">
        <v>156.30000000000001</v>
      </c>
      <c r="AQ275" s="2">
        <v>146.4</v>
      </c>
      <c r="AR275" s="10">
        <f t="shared" si="136"/>
        <v>146.9</v>
      </c>
      <c r="AS275" s="2">
        <v>151.6</v>
      </c>
      <c r="AT275" s="10">
        <f t="shared" si="137"/>
        <v>152.13333333333335</v>
      </c>
      <c r="AU275" s="2">
        <v>159.1</v>
      </c>
      <c r="AV275" s="10">
        <f t="shared" si="138"/>
        <v>159.66666666666666</v>
      </c>
      <c r="AW275" s="2">
        <v>144.6</v>
      </c>
      <c r="AX275" s="10">
        <f t="shared" si="139"/>
        <v>145.70000000000002</v>
      </c>
      <c r="AY275" s="2">
        <v>152.80000000000001</v>
      </c>
      <c r="AZ275" s="10">
        <f t="shared" si="140"/>
        <v>152.93333333333337</v>
      </c>
      <c r="BA275" s="2">
        <v>161.1</v>
      </c>
      <c r="BB275" s="10">
        <f t="shared" si="141"/>
        <v>161.73333333333335</v>
      </c>
      <c r="BC275" s="2">
        <v>157.4</v>
      </c>
      <c r="BD275" s="10">
        <f t="shared" si="142"/>
        <v>156.6</v>
      </c>
      <c r="BE275" s="2">
        <v>153.69999999999999</v>
      </c>
      <c r="BF275" s="10">
        <f t="shared" si="143"/>
        <v>154.16666666666666</v>
      </c>
      <c r="BG275" s="2">
        <v>155.4</v>
      </c>
      <c r="BH275" s="11">
        <f t="shared" si="144"/>
        <v>157.56666666666666</v>
      </c>
    </row>
    <row r="276" spans="1:60" x14ac:dyDescent="0.3">
      <c r="A276" s="2" t="s">
        <v>33</v>
      </c>
      <c r="B276" s="2">
        <v>2020</v>
      </c>
      <c r="C276" s="2" t="s">
        <v>48</v>
      </c>
      <c r="D276" s="2" t="str">
        <f t="shared" si="116"/>
        <v>2020-September</v>
      </c>
      <c r="E276" s="2">
        <v>151.5</v>
      </c>
      <c r="F276" s="10">
        <f t="shared" si="117"/>
        <v>150.6</v>
      </c>
      <c r="G276" s="2">
        <v>193.1</v>
      </c>
      <c r="H276" s="10">
        <f t="shared" si="118"/>
        <v>194.1</v>
      </c>
      <c r="I276" s="2">
        <v>157.30000000000001</v>
      </c>
      <c r="J276" s="10">
        <f t="shared" si="119"/>
        <v>166.33333333333334</v>
      </c>
      <c r="K276" s="2">
        <v>153.9</v>
      </c>
      <c r="L276" s="10">
        <f t="shared" si="120"/>
        <v>153.83333333333334</v>
      </c>
      <c r="M276" s="2">
        <v>134.4</v>
      </c>
      <c r="N276" s="10">
        <f t="shared" si="121"/>
        <v>136.03333333333333</v>
      </c>
      <c r="O276" s="2">
        <v>155.4</v>
      </c>
      <c r="P276" s="10">
        <f t="shared" si="122"/>
        <v>153.86666666666667</v>
      </c>
      <c r="Q276" s="2">
        <v>202</v>
      </c>
      <c r="R276" s="10">
        <f t="shared" si="123"/>
        <v>224.43333333333331</v>
      </c>
      <c r="S276" s="2">
        <v>150.80000000000001</v>
      </c>
      <c r="T276" s="10">
        <f t="shared" si="124"/>
        <v>153.9</v>
      </c>
      <c r="U276" s="2">
        <v>118.9</v>
      </c>
      <c r="V276" s="10">
        <f t="shared" si="125"/>
        <v>118.06666666666666</v>
      </c>
      <c r="W276" s="2">
        <v>160.9</v>
      </c>
      <c r="X276" s="10">
        <f t="shared" si="126"/>
        <v>161.20000000000002</v>
      </c>
      <c r="Y276" s="2">
        <v>137.69999999999999</v>
      </c>
      <c r="Z276" s="10">
        <f t="shared" si="127"/>
        <v>139.46666666666667</v>
      </c>
      <c r="AA276" s="2">
        <v>164.4</v>
      </c>
      <c r="AB276" s="10">
        <f t="shared" si="128"/>
        <v>164.76666666666668</v>
      </c>
      <c r="AC276" s="2">
        <v>161.30000000000001</v>
      </c>
      <c r="AD276" s="10">
        <f t="shared" si="129"/>
        <v>164.23333333333335</v>
      </c>
      <c r="AE276" s="2">
        <v>188.7</v>
      </c>
      <c r="AF276" s="10">
        <f t="shared" si="130"/>
        <v>188.73333333333335</v>
      </c>
      <c r="AG276" s="2">
        <v>150.19999999999999</v>
      </c>
      <c r="AH276" s="10">
        <f t="shared" si="131"/>
        <v>150.6</v>
      </c>
      <c r="AI276" s="2">
        <v>136.30000000000001</v>
      </c>
      <c r="AJ276" s="10">
        <f t="shared" si="132"/>
        <v>136.26666666666665</v>
      </c>
      <c r="AK276" s="2">
        <v>148.1</v>
      </c>
      <c r="AL276" s="10">
        <f t="shared" si="133"/>
        <v>148.4</v>
      </c>
      <c r="AM276" s="2" t="s">
        <v>133</v>
      </c>
      <c r="AN276" s="2">
        <f t="shared" si="134"/>
        <v>156.30000000000001</v>
      </c>
      <c r="AO276" s="2">
        <f t="shared" si="135"/>
        <v>156.30000000000001</v>
      </c>
      <c r="AP276" s="2">
        <v>156.30000000000001</v>
      </c>
      <c r="AQ276" s="2">
        <v>137.19999999999999</v>
      </c>
      <c r="AR276" s="10">
        <f t="shared" si="136"/>
        <v>137.19999999999999</v>
      </c>
      <c r="AS276" s="2">
        <v>145.4</v>
      </c>
      <c r="AT276" s="10">
        <f t="shared" si="137"/>
        <v>145.20000000000002</v>
      </c>
      <c r="AU276" s="2">
        <v>150</v>
      </c>
      <c r="AV276" s="10">
        <f t="shared" si="138"/>
        <v>151</v>
      </c>
      <c r="AW276" s="2">
        <v>135.1</v>
      </c>
      <c r="AX276" s="10">
        <f t="shared" si="139"/>
        <v>135.23333333333332</v>
      </c>
      <c r="AY276" s="2">
        <v>141.80000000000001</v>
      </c>
      <c r="AZ276" s="10">
        <f t="shared" si="140"/>
        <v>142.73333333333335</v>
      </c>
      <c r="BA276" s="2">
        <v>154.9</v>
      </c>
      <c r="BB276" s="10">
        <f t="shared" si="141"/>
        <v>155.66666666666666</v>
      </c>
      <c r="BC276" s="2">
        <v>159.80000000000001</v>
      </c>
      <c r="BD276" s="10">
        <f t="shared" si="142"/>
        <v>158.6</v>
      </c>
      <c r="BE276" s="2">
        <v>146</v>
      </c>
      <c r="BF276" s="10">
        <f t="shared" si="143"/>
        <v>146.26666666666665</v>
      </c>
      <c r="BG276" s="2">
        <v>154</v>
      </c>
      <c r="BH276" s="11">
        <f t="shared" si="144"/>
        <v>155.29999999999998</v>
      </c>
    </row>
    <row r="277" spans="1:60" x14ac:dyDescent="0.3">
      <c r="A277" s="2" t="s">
        <v>35</v>
      </c>
      <c r="B277" s="2">
        <v>2020</v>
      </c>
      <c r="C277" s="2" t="s">
        <v>48</v>
      </c>
      <c r="D277" s="2" t="str">
        <f t="shared" si="116"/>
        <v>2020-September</v>
      </c>
      <c r="E277" s="2">
        <v>148.4</v>
      </c>
      <c r="F277" s="10">
        <f t="shared" si="117"/>
        <v>147.56666666666666</v>
      </c>
      <c r="G277" s="2">
        <v>187.1</v>
      </c>
      <c r="H277" s="10">
        <f t="shared" si="118"/>
        <v>189</v>
      </c>
      <c r="I277" s="2">
        <v>152.5</v>
      </c>
      <c r="J277" s="10">
        <f t="shared" si="119"/>
        <v>162.5</v>
      </c>
      <c r="K277" s="2">
        <v>153.6</v>
      </c>
      <c r="L277" s="10">
        <f t="shared" si="120"/>
        <v>153.66666666666666</v>
      </c>
      <c r="M277" s="2">
        <v>138.19999999999999</v>
      </c>
      <c r="N277" s="10">
        <f t="shared" si="121"/>
        <v>140.33333333333331</v>
      </c>
      <c r="O277" s="2">
        <v>150.9</v>
      </c>
      <c r="P277" s="10">
        <f t="shared" si="122"/>
        <v>150.16666666666666</v>
      </c>
      <c r="Q277" s="2">
        <v>186.7</v>
      </c>
      <c r="R277" s="10">
        <f t="shared" si="123"/>
        <v>208.63333333333333</v>
      </c>
      <c r="S277" s="2">
        <v>149.80000000000001</v>
      </c>
      <c r="T277" s="10">
        <f t="shared" si="124"/>
        <v>152.50000000000003</v>
      </c>
      <c r="U277" s="2">
        <v>116.4</v>
      </c>
      <c r="V277" s="10">
        <f t="shared" si="125"/>
        <v>116.10000000000001</v>
      </c>
      <c r="W277" s="2">
        <v>160.30000000000001</v>
      </c>
      <c r="X277" s="10">
        <f t="shared" si="126"/>
        <v>161.03333333333333</v>
      </c>
      <c r="Y277" s="2">
        <v>142.19999999999999</v>
      </c>
      <c r="Z277" s="10">
        <f t="shared" si="127"/>
        <v>144.23333333333332</v>
      </c>
      <c r="AA277" s="2">
        <v>162.9</v>
      </c>
      <c r="AB277" s="10">
        <f t="shared" si="128"/>
        <v>163.30000000000001</v>
      </c>
      <c r="AC277" s="2">
        <v>158</v>
      </c>
      <c r="AD277" s="10">
        <f t="shared" si="129"/>
        <v>161.36666666666665</v>
      </c>
      <c r="AE277" s="2">
        <v>184.4</v>
      </c>
      <c r="AF277" s="10">
        <f t="shared" si="130"/>
        <v>184.5</v>
      </c>
      <c r="AG277" s="2">
        <v>153.4</v>
      </c>
      <c r="AH277" s="10">
        <f t="shared" si="131"/>
        <v>153.80000000000001</v>
      </c>
      <c r="AI277" s="2">
        <v>144.30000000000001</v>
      </c>
      <c r="AJ277" s="10">
        <f t="shared" si="132"/>
        <v>144.6</v>
      </c>
      <c r="AK277" s="2">
        <v>152</v>
      </c>
      <c r="AL277" s="10">
        <f t="shared" si="133"/>
        <v>152.36666666666667</v>
      </c>
      <c r="AM277" s="2" t="s">
        <v>133</v>
      </c>
      <c r="AN277" s="2">
        <f t="shared" si="134"/>
        <v>156.30000000000001</v>
      </c>
      <c r="AO277" s="2">
        <f t="shared" si="135"/>
        <v>156.30000000000001</v>
      </c>
      <c r="AP277" s="2">
        <v>156.30000000000001</v>
      </c>
      <c r="AQ277" s="2">
        <v>142.9</v>
      </c>
      <c r="AR277" s="10">
        <f t="shared" si="136"/>
        <v>143.20000000000002</v>
      </c>
      <c r="AS277" s="2">
        <v>148.69999999999999</v>
      </c>
      <c r="AT277" s="10">
        <f t="shared" si="137"/>
        <v>148.86666666666665</v>
      </c>
      <c r="AU277" s="2">
        <v>155.6</v>
      </c>
      <c r="AV277" s="10">
        <f t="shared" si="138"/>
        <v>156.36666666666665</v>
      </c>
      <c r="AW277" s="2">
        <v>139.6</v>
      </c>
      <c r="AX277" s="10">
        <f t="shared" si="139"/>
        <v>140.20000000000002</v>
      </c>
      <c r="AY277" s="2">
        <v>146.6</v>
      </c>
      <c r="AZ277" s="10">
        <f t="shared" si="140"/>
        <v>147.16666666666666</v>
      </c>
      <c r="BA277" s="2">
        <v>157.5</v>
      </c>
      <c r="BB277" s="10">
        <f t="shared" si="141"/>
        <v>158.20000000000002</v>
      </c>
      <c r="BC277" s="2">
        <v>158.4</v>
      </c>
      <c r="BD277" s="10">
        <f t="shared" si="142"/>
        <v>157.43333333333331</v>
      </c>
      <c r="BE277" s="2">
        <v>150</v>
      </c>
      <c r="BF277" s="10">
        <f t="shared" si="143"/>
        <v>150.36666666666665</v>
      </c>
      <c r="BG277" s="2">
        <v>154.69999999999999</v>
      </c>
      <c r="BH277" s="11">
        <f t="shared" si="144"/>
        <v>156.5</v>
      </c>
    </row>
    <row r="278" spans="1:60" x14ac:dyDescent="0.3">
      <c r="A278" s="2" t="s">
        <v>30</v>
      </c>
      <c r="B278" s="2">
        <v>2020</v>
      </c>
      <c r="C278" s="2" t="s">
        <v>50</v>
      </c>
      <c r="D278" s="2" t="str">
        <f t="shared" si="116"/>
        <v>2020-October</v>
      </c>
      <c r="E278" s="2">
        <v>146</v>
      </c>
      <c r="F278" s="10">
        <f t="shared" si="117"/>
        <v>145.33333333333334</v>
      </c>
      <c r="G278" s="2">
        <v>186.3</v>
      </c>
      <c r="H278" s="10">
        <f t="shared" si="118"/>
        <v>187.79999999999998</v>
      </c>
      <c r="I278" s="2">
        <v>159.19999999999999</v>
      </c>
      <c r="J278" s="10">
        <f t="shared" si="119"/>
        <v>168.06666666666663</v>
      </c>
      <c r="K278" s="2">
        <v>153.6</v>
      </c>
      <c r="L278" s="10">
        <f t="shared" si="120"/>
        <v>153.79999999999998</v>
      </c>
      <c r="M278" s="2">
        <v>142.6</v>
      </c>
      <c r="N278" s="10">
        <f t="shared" si="121"/>
        <v>146</v>
      </c>
      <c r="O278" s="2">
        <v>147.19999999999999</v>
      </c>
      <c r="P278" s="10">
        <f t="shared" si="122"/>
        <v>146.53333333333333</v>
      </c>
      <c r="Q278" s="2">
        <v>200.6</v>
      </c>
      <c r="R278" s="10">
        <f t="shared" si="123"/>
        <v>216</v>
      </c>
      <c r="S278" s="2">
        <v>150.30000000000001</v>
      </c>
      <c r="T278" s="10">
        <f t="shared" si="124"/>
        <v>155.23333333333335</v>
      </c>
      <c r="U278" s="2">
        <v>115.3</v>
      </c>
      <c r="V278" s="10">
        <f t="shared" si="125"/>
        <v>114.86666666666667</v>
      </c>
      <c r="W278" s="2">
        <v>160.9</v>
      </c>
      <c r="X278" s="10">
        <f t="shared" si="126"/>
        <v>162.13333333333333</v>
      </c>
      <c r="Y278" s="2">
        <v>147.4</v>
      </c>
      <c r="Z278" s="10">
        <f t="shared" si="127"/>
        <v>150.26666666666665</v>
      </c>
      <c r="AA278" s="2">
        <v>161.9</v>
      </c>
      <c r="AB278" s="10">
        <f t="shared" si="128"/>
        <v>162.73333333333335</v>
      </c>
      <c r="AC278" s="2">
        <v>159.6</v>
      </c>
      <c r="AD278" s="10">
        <f t="shared" si="129"/>
        <v>162.5</v>
      </c>
      <c r="AE278" s="2">
        <v>182.7</v>
      </c>
      <c r="AF278" s="10">
        <f t="shared" si="130"/>
        <v>183.23333333333335</v>
      </c>
      <c r="AG278" s="2">
        <v>155.69999999999999</v>
      </c>
      <c r="AH278" s="10">
        <f t="shared" si="131"/>
        <v>156.33333333333334</v>
      </c>
      <c r="AI278" s="2">
        <v>150.6</v>
      </c>
      <c r="AJ278" s="10">
        <f t="shared" si="132"/>
        <v>151.06666666666669</v>
      </c>
      <c r="AK278" s="2">
        <v>155</v>
      </c>
      <c r="AL278" s="10">
        <f t="shared" si="133"/>
        <v>155.6</v>
      </c>
      <c r="AM278" s="2" t="s">
        <v>32</v>
      </c>
      <c r="AN278" s="2" t="e">
        <f t="shared" si="134"/>
        <v>#VALUE!</v>
      </c>
      <c r="AO278" s="2">
        <f t="shared" si="135"/>
        <v>156.5</v>
      </c>
      <c r="AP278" s="2">
        <v>156.5</v>
      </c>
      <c r="AQ278" s="2">
        <v>146.80000000000001</v>
      </c>
      <c r="AR278" s="10">
        <f t="shared" si="136"/>
        <v>147.66666666666666</v>
      </c>
      <c r="AS278" s="2">
        <v>152</v>
      </c>
      <c r="AT278" s="10">
        <f t="shared" si="137"/>
        <v>152.73333333333335</v>
      </c>
      <c r="AU278" s="2">
        <v>159.5</v>
      </c>
      <c r="AV278" s="10">
        <f t="shared" si="138"/>
        <v>160.5</v>
      </c>
      <c r="AW278" s="2">
        <v>146.4</v>
      </c>
      <c r="AX278" s="10">
        <f t="shared" si="139"/>
        <v>146.29999999999998</v>
      </c>
      <c r="AY278" s="2">
        <v>152.4</v>
      </c>
      <c r="AZ278" s="10">
        <f t="shared" si="140"/>
        <v>153.29999999999998</v>
      </c>
      <c r="BA278" s="2">
        <v>162.5</v>
      </c>
      <c r="BB278" s="10">
        <f t="shared" si="141"/>
        <v>162.33333333333334</v>
      </c>
      <c r="BC278" s="2">
        <v>156.19999999999999</v>
      </c>
      <c r="BD278" s="10">
        <f t="shared" si="142"/>
        <v>156.33333333333334</v>
      </c>
      <c r="BE278" s="2">
        <v>154.30000000000001</v>
      </c>
      <c r="BF278" s="10">
        <f t="shared" si="143"/>
        <v>154.66666666666666</v>
      </c>
      <c r="BG278" s="2">
        <v>157.5</v>
      </c>
      <c r="BH278" s="11">
        <f t="shared" si="144"/>
        <v>159.33333333333334</v>
      </c>
    </row>
    <row r="279" spans="1:60" x14ac:dyDescent="0.3">
      <c r="A279" s="2" t="s">
        <v>33</v>
      </c>
      <c r="B279" s="2">
        <v>2020</v>
      </c>
      <c r="C279" s="2" t="s">
        <v>50</v>
      </c>
      <c r="D279" s="2" t="str">
        <f t="shared" si="116"/>
        <v>2020-October</v>
      </c>
      <c r="E279" s="2">
        <v>150.6</v>
      </c>
      <c r="F279" s="10">
        <f t="shared" si="117"/>
        <v>149.76666666666665</v>
      </c>
      <c r="G279" s="2">
        <v>193.7</v>
      </c>
      <c r="H279" s="10">
        <f t="shared" si="118"/>
        <v>194.96666666666667</v>
      </c>
      <c r="I279" s="2">
        <v>164.8</v>
      </c>
      <c r="J279" s="10">
        <f t="shared" si="119"/>
        <v>173.33333333333334</v>
      </c>
      <c r="K279" s="2">
        <v>153.69999999999999</v>
      </c>
      <c r="L279" s="10">
        <f t="shared" si="120"/>
        <v>153.93333333333334</v>
      </c>
      <c r="M279" s="2">
        <v>135.69999999999999</v>
      </c>
      <c r="N279" s="10">
        <f t="shared" si="121"/>
        <v>138.13333333333333</v>
      </c>
      <c r="O279" s="2">
        <v>155.69999999999999</v>
      </c>
      <c r="P279" s="10">
        <f t="shared" si="122"/>
        <v>151.96666666666667</v>
      </c>
      <c r="Q279" s="2">
        <v>226</v>
      </c>
      <c r="R279" s="10">
        <f t="shared" si="123"/>
        <v>237.4</v>
      </c>
      <c r="S279" s="2">
        <v>152.19999999999999</v>
      </c>
      <c r="T279" s="10">
        <f t="shared" si="124"/>
        <v>157.46666666666667</v>
      </c>
      <c r="U279" s="2">
        <v>118.1</v>
      </c>
      <c r="V279" s="10">
        <f t="shared" si="125"/>
        <v>117.46666666666665</v>
      </c>
      <c r="W279" s="2">
        <v>161.30000000000001</v>
      </c>
      <c r="X279" s="10">
        <f t="shared" si="126"/>
        <v>161.53333333333333</v>
      </c>
      <c r="Y279" s="2">
        <v>139.19999999999999</v>
      </c>
      <c r="Z279" s="10">
        <f t="shared" si="127"/>
        <v>141.33333333333334</v>
      </c>
      <c r="AA279" s="2">
        <v>164.8</v>
      </c>
      <c r="AB279" s="10">
        <f t="shared" si="128"/>
        <v>165.33333333333334</v>
      </c>
      <c r="AC279" s="2">
        <v>164.4</v>
      </c>
      <c r="AD279" s="10">
        <f t="shared" si="129"/>
        <v>166.13333333333333</v>
      </c>
      <c r="AE279" s="2">
        <v>188.7</v>
      </c>
      <c r="AF279" s="10">
        <f t="shared" si="130"/>
        <v>189.23333333333335</v>
      </c>
      <c r="AG279" s="2">
        <v>150.5</v>
      </c>
      <c r="AH279" s="10">
        <f t="shared" si="131"/>
        <v>151.16666666666666</v>
      </c>
      <c r="AI279" s="2">
        <v>136.1</v>
      </c>
      <c r="AJ279" s="10">
        <f t="shared" si="132"/>
        <v>136.4</v>
      </c>
      <c r="AK279" s="2">
        <v>148.30000000000001</v>
      </c>
      <c r="AL279" s="10">
        <f t="shared" si="133"/>
        <v>148.9</v>
      </c>
      <c r="AM279" s="2" t="s">
        <v>134</v>
      </c>
      <c r="AN279" s="2">
        <f t="shared" si="134"/>
        <v>156.5</v>
      </c>
      <c r="AO279" s="2">
        <f t="shared" si="135"/>
        <v>156.5</v>
      </c>
      <c r="AP279" s="2">
        <v>156.5</v>
      </c>
      <c r="AQ279" s="2">
        <v>137.1</v>
      </c>
      <c r="AR279" s="10">
        <f t="shared" si="136"/>
        <v>137.43333333333331</v>
      </c>
      <c r="AS279" s="2">
        <v>145.1</v>
      </c>
      <c r="AT279" s="10">
        <f t="shared" si="137"/>
        <v>145.23333333333332</v>
      </c>
      <c r="AU279" s="2">
        <v>151</v>
      </c>
      <c r="AV279" s="10">
        <f t="shared" si="138"/>
        <v>151.96666666666667</v>
      </c>
      <c r="AW279" s="2">
        <v>135.4</v>
      </c>
      <c r="AX279" s="10">
        <f t="shared" si="139"/>
        <v>135.36666666666667</v>
      </c>
      <c r="AY279" s="2">
        <v>142</v>
      </c>
      <c r="AZ279" s="10">
        <f t="shared" si="140"/>
        <v>143.56666666666666</v>
      </c>
      <c r="BA279" s="2">
        <v>155.69999999999999</v>
      </c>
      <c r="BB279" s="10">
        <f t="shared" si="141"/>
        <v>156.33333333333334</v>
      </c>
      <c r="BC279" s="2">
        <v>158.1</v>
      </c>
      <c r="BD279" s="10">
        <f t="shared" si="142"/>
        <v>157.96666666666667</v>
      </c>
      <c r="BE279" s="2">
        <v>146.19999999999999</v>
      </c>
      <c r="BF279" s="10">
        <f t="shared" si="143"/>
        <v>146.56666666666663</v>
      </c>
      <c r="BG279" s="2">
        <v>155.19999999999999</v>
      </c>
      <c r="BH279" s="11">
        <f t="shared" si="144"/>
        <v>156.26666666666665</v>
      </c>
    </row>
    <row r="280" spans="1:60" x14ac:dyDescent="0.3">
      <c r="A280" s="2" t="s">
        <v>35</v>
      </c>
      <c r="B280" s="2">
        <v>2020</v>
      </c>
      <c r="C280" s="2" t="s">
        <v>50</v>
      </c>
      <c r="D280" s="2" t="str">
        <f t="shared" si="116"/>
        <v>2020-October</v>
      </c>
      <c r="E280" s="2">
        <v>147.5</v>
      </c>
      <c r="F280" s="10">
        <f t="shared" si="117"/>
        <v>146.76666666666668</v>
      </c>
      <c r="G280" s="2">
        <v>188.9</v>
      </c>
      <c r="H280" s="10">
        <f t="shared" si="118"/>
        <v>190.29999999999998</v>
      </c>
      <c r="I280" s="2">
        <v>161.4</v>
      </c>
      <c r="J280" s="10">
        <f t="shared" si="119"/>
        <v>170.1</v>
      </c>
      <c r="K280" s="2">
        <v>153.6</v>
      </c>
      <c r="L280" s="10">
        <f t="shared" si="120"/>
        <v>153.83333333333334</v>
      </c>
      <c r="M280" s="2">
        <v>140.1</v>
      </c>
      <c r="N280" s="10">
        <f t="shared" si="121"/>
        <v>143.13333333333333</v>
      </c>
      <c r="O280" s="2">
        <v>151.19999999999999</v>
      </c>
      <c r="P280" s="10">
        <f t="shared" si="122"/>
        <v>149.1</v>
      </c>
      <c r="Q280" s="2">
        <v>209.2</v>
      </c>
      <c r="R280" s="10">
        <f t="shared" si="123"/>
        <v>223.23333333333335</v>
      </c>
      <c r="S280" s="2">
        <v>150.9</v>
      </c>
      <c r="T280" s="10">
        <f t="shared" si="124"/>
        <v>155.96666666666667</v>
      </c>
      <c r="U280" s="2">
        <v>116.2</v>
      </c>
      <c r="V280" s="10">
        <f t="shared" si="125"/>
        <v>115.73333333333333</v>
      </c>
      <c r="W280" s="2">
        <v>161</v>
      </c>
      <c r="X280" s="10">
        <f t="shared" si="126"/>
        <v>161.93333333333334</v>
      </c>
      <c r="Y280" s="2">
        <v>144</v>
      </c>
      <c r="Z280" s="10">
        <f t="shared" si="127"/>
        <v>146.56666666666666</v>
      </c>
      <c r="AA280" s="2">
        <v>163.19999999999999</v>
      </c>
      <c r="AB280" s="10">
        <f t="shared" si="128"/>
        <v>163.93333333333334</v>
      </c>
      <c r="AC280" s="2">
        <v>161.4</v>
      </c>
      <c r="AD280" s="10">
        <f t="shared" si="129"/>
        <v>163.83333333333334</v>
      </c>
      <c r="AE280" s="2">
        <v>184.3</v>
      </c>
      <c r="AF280" s="10">
        <f t="shared" si="130"/>
        <v>184.83333333333334</v>
      </c>
      <c r="AG280" s="2">
        <v>153.69999999999999</v>
      </c>
      <c r="AH280" s="10">
        <f t="shared" si="131"/>
        <v>154.33333333333334</v>
      </c>
      <c r="AI280" s="2">
        <v>144.6</v>
      </c>
      <c r="AJ280" s="10">
        <f t="shared" si="132"/>
        <v>144.96666666666667</v>
      </c>
      <c r="AK280" s="2">
        <v>152.30000000000001</v>
      </c>
      <c r="AL280" s="10">
        <f t="shared" si="133"/>
        <v>152.9</v>
      </c>
      <c r="AM280" s="2" t="s">
        <v>134</v>
      </c>
      <c r="AN280" s="2">
        <f t="shared" si="134"/>
        <v>156.5</v>
      </c>
      <c r="AO280" s="2">
        <f t="shared" si="135"/>
        <v>156.5</v>
      </c>
      <c r="AP280" s="2">
        <v>156.5</v>
      </c>
      <c r="AQ280" s="2">
        <v>143.1</v>
      </c>
      <c r="AR280" s="10">
        <f t="shared" si="136"/>
        <v>143.76666666666665</v>
      </c>
      <c r="AS280" s="2">
        <v>148.69999999999999</v>
      </c>
      <c r="AT280" s="10">
        <f t="shared" si="137"/>
        <v>149.19999999999999</v>
      </c>
      <c r="AU280" s="2">
        <v>156.30000000000001</v>
      </c>
      <c r="AV280" s="10">
        <f t="shared" si="138"/>
        <v>157.26666666666668</v>
      </c>
      <c r="AW280" s="2">
        <v>140.6</v>
      </c>
      <c r="AX280" s="10">
        <f t="shared" si="139"/>
        <v>140.56666666666666</v>
      </c>
      <c r="AY280" s="2">
        <v>146.5</v>
      </c>
      <c r="AZ280" s="10">
        <f t="shared" si="140"/>
        <v>147.79999999999998</v>
      </c>
      <c r="BA280" s="2">
        <v>158.5</v>
      </c>
      <c r="BB280" s="10">
        <f t="shared" si="141"/>
        <v>158.83333333333334</v>
      </c>
      <c r="BC280" s="2">
        <v>157</v>
      </c>
      <c r="BD280" s="10">
        <f t="shared" si="142"/>
        <v>157</v>
      </c>
      <c r="BE280" s="2">
        <v>150.4</v>
      </c>
      <c r="BF280" s="10">
        <f t="shared" si="143"/>
        <v>150.76666666666668</v>
      </c>
      <c r="BG280" s="2">
        <v>156.4</v>
      </c>
      <c r="BH280" s="11">
        <f t="shared" si="144"/>
        <v>157.9</v>
      </c>
    </row>
    <row r="281" spans="1:60" x14ac:dyDescent="0.3">
      <c r="A281" s="2" t="s">
        <v>30</v>
      </c>
      <c r="B281" s="2">
        <v>2020</v>
      </c>
      <c r="C281" s="2" t="s">
        <v>53</v>
      </c>
      <c r="D281" s="2" t="str">
        <f t="shared" si="116"/>
        <v>2020-November</v>
      </c>
      <c r="E281" s="2">
        <v>145.4</v>
      </c>
      <c r="F281" s="10">
        <f t="shared" si="117"/>
        <v>144.46666666666667</v>
      </c>
      <c r="G281" s="2">
        <v>188.6</v>
      </c>
      <c r="H281" s="10">
        <f t="shared" si="118"/>
        <v>188.20000000000002</v>
      </c>
      <c r="I281" s="2">
        <v>171.6</v>
      </c>
      <c r="J281" s="10">
        <f t="shared" si="119"/>
        <v>172.79999999999998</v>
      </c>
      <c r="K281" s="2">
        <v>153.80000000000001</v>
      </c>
      <c r="L281" s="10">
        <f t="shared" si="120"/>
        <v>153.93333333333334</v>
      </c>
      <c r="M281" s="2">
        <v>145.4</v>
      </c>
      <c r="N281" s="10">
        <f t="shared" si="121"/>
        <v>150.06666666666666</v>
      </c>
      <c r="O281" s="2">
        <v>146.5</v>
      </c>
      <c r="P281" s="10">
        <f t="shared" si="122"/>
        <v>146.46666666666667</v>
      </c>
      <c r="Q281" s="2">
        <v>222.2</v>
      </c>
      <c r="R281" s="10">
        <f t="shared" si="123"/>
        <v>211.73333333333335</v>
      </c>
      <c r="S281" s="2">
        <v>155.9</v>
      </c>
      <c r="T281" s="10">
        <f t="shared" si="124"/>
        <v>158.29999999999998</v>
      </c>
      <c r="U281" s="2">
        <v>114.9</v>
      </c>
      <c r="V281" s="10">
        <f t="shared" si="125"/>
        <v>114.36666666666667</v>
      </c>
      <c r="W281" s="2">
        <v>162</v>
      </c>
      <c r="X281" s="10">
        <f t="shared" si="126"/>
        <v>163.33333333333334</v>
      </c>
      <c r="Y281" s="2">
        <v>150</v>
      </c>
      <c r="Z281" s="10">
        <f t="shared" si="127"/>
        <v>153.16666666666666</v>
      </c>
      <c r="AA281" s="2">
        <v>162.69999999999999</v>
      </c>
      <c r="AB281" s="10">
        <f t="shared" si="128"/>
        <v>163.53333333333333</v>
      </c>
      <c r="AC281" s="2">
        <v>163.4</v>
      </c>
      <c r="AD281" s="10">
        <f t="shared" si="129"/>
        <v>162.5</v>
      </c>
      <c r="AE281" s="2">
        <v>183.4</v>
      </c>
      <c r="AF281" s="10">
        <f t="shared" si="130"/>
        <v>183.86666666666667</v>
      </c>
      <c r="AG281" s="2">
        <v>156.30000000000001</v>
      </c>
      <c r="AH281" s="10">
        <f t="shared" si="131"/>
        <v>156.93333333333334</v>
      </c>
      <c r="AI281" s="2">
        <v>151</v>
      </c>
      <c r="AJ281" s="10">
        <f t="shared" si="132"/>
        <v>151.66666666666666</v>
      </c>
      <c r="AK281" s="2">
        <v>155.5</v>
      </c>
      <c r="AL281" s="10">
        <f t="shared" si="133"/>
        <v>156.20000000000002</v>
      </c>
      <c r="AM281" s="2" t="s">
        <v>32</v>
      </c>
      <c r="AN281" s="2" t="e">
        <f t="shared" si="134"/>
        <v>#VALUE!</v>
      </c>
      <c r="AO281" s="2">
        <f t="shared" si="135"/>
        <v>158</v>
      </c>
      <c r="AP281" s="2">
        <v>158</v>
      </c>
      <c r="AQ281" s="2">
        <v>147.5</v>
      </c>
      <c r="AR281" s="10">
        <f t="shared" si="136"/>
        <v>149.03333333333333</v>
      </c>
      <c r="AS281" s="2">
        <v>152.80000000000001</v>
      </c>
      <c r="AT281" s="10">
        <f t="shared" si="137"/>
        <v>153.36666666666667</v>
      </c>
      <c r="AU281" s="2">
        <v>160.4</v>
      </c>
      <c r="AV281" s="10">
        <f t="shared" si="138"/>
        <v>161.5</v>
      </c>
      <c r="AW281" s="2">
        <v>146.1</v>
      </c>
      <c r="AX281" s="10">
        <f t="shared" si="139"/>
        <v>146.66666666666666</v>
      </c>
      <c r="AY281" s="2">
        <v>153.6</v>
      </c>
      <c r="AZ281" s="10">
        <f t="shared" si="140"/>
        <v>154.20000000000002</v>
      </c>
      <c r="BA281" s="2">
        <v>161.6</v>
      </c>
      <c r="BB281" s="10">
        <f t="shared" si="141"/>
        <v>162.66666666666666</v>
      </c>
      <c r="BC281" s="2">
        <v>156.19999999999999</v>
      </c>
      <c r="BD281" s="10">
        <f t="shared" si="142"/>
        <v>156.33333333333331</v>
      </c>
      <c r="BE281" s="2">
        <v>154.5</v>
      </c>
      <c r="BF281" s="10">
        <f t="shared" si="143"/>
        <v>155.20000000000002</v>
      </c>
      <c r="BG281" s="2">
        <v>159.80000000000001</v>
      </c>
      <c r="BH281" s="11">
        <f t="shared" si="144"/>
        <v>159.66666666666666</v>
      </c>
    </row>
    <row r="282" spans="1:60" x14ac:dyDescent="0.3">
      <c r="A282" s="2" t="s">
        <v>33</v>
      </c>
      <c r="B282" s="2">
        <v>2020</v>
      </c>
      <c r="C282" s="2" t="s">
        <v>53</v>
      </c>
      <c r="D282" s="2" t="str">
        <f t="shared" si="116"/>
        <v>2020-November</v>
      </c>
      <c r="E282" s="2">
        <v>149.69999999999999</v>
      </c>
      <c r="F282" s="10">
        <f t="shared" si="117"/>
        <v>148.9</v>
      </c>
      <c r="G282" s="2">
        <v>195.5</v>
      </c>
      <c r="H282" s="10">
        <f t="shared" si="118"/>
        <v>195.33333333333334</v>
      </c>
      <c r="I282" s="2">
        <v>176.9</v>
      </c>
      <c r="J282" s="10">
        <f t="shared" si="119"/>
        <v>177.86666666666667</v>
      </c>
      <c r="K282" s="2">
        <v>153.9</v>
      </c>
      <c r="L282" s="10">
        <f t="shared" si="120"/>
        <v>154.16666666666666</v>
      </c>
      <c r="M282" s="2">
        <v>138</v>
      </c>
      <c r="N282" s="10">
        <f t="shared" si="121"/>
        <v>140.93333333333331</v>
      </c>
      <c r="O282" s="2">
        <v>150.5</v>
      </c>
      <c r="P282" s="10">
        <f t="shared" si="122"/>
        <v>150.93333333333331</v>
      </c>
      <c r="Q282" s="2">
        <v>245.3</v>
      </c>
      <c r="R282" s="10">
        <f t="shared" si="123"/>
        <v>231</v>
      </c>
      <c r="S282" s="2">
        <v>158.69999999999999</v>
      </c>
      <c r="T282" s="10">
        <f t="shared" si="124"/>
        <v>160.76666666666665</v>
      </c>
      <c r="U282" s="2">
        <v>117.2</v>
      </c>
      <c r="V282" s="10">
        <f t="shared" si="125"/>
        <v>116.86666666666667</v>
      </c>
      <c r="W282" s="2">
        <v>161.4</v>
      </c>
      <c r="X282" s="10">
        <f t="shared" si="126"/>
        <v>162.1</v>
      </c>
      <c r="Y282" s="2">
        <v>141.5</v>
      </c>
      <c r="Z282" s="10">
        <f t="shared" si="127"/>
        <v>143.56666666666669</v>
      </c>
      <c r="AA282" s="2">
        <v>165.1</v>
      </c>
      <c r="AB282" s="10">
        <f t="shared" si="128"/>
        <v>166.13333333333333</v>
      </c>
      <c r="AC282" s="2">
        <v>167</v>
      </c>
      <c r="AD282" s="10">
        <f t="shared" si="129"/>
        <v>165.79999999999998</v>
      </c>
      <c r="AE282" s="2">
        <v>188.8</v>
      </c>
      <c r="AF282" s="10">
        <f t="shared" si="130"/>
        <v>190.26666666666665</v>
      </c>
      <c r="AG282" s="2">
        <v>151.1</v>
      </c>
      <c r="AH282" s="10">
        <f t="shared" si="131"/>
        <v>151.83333333333334</v>
      </c>
      <c r="AI282" s="2">
        <v>136.4</v>
      </c>
      <c r="AJ282" s="10">
        <f t="shared" si="132"/>
        <v>136.80000000000001</v>
      </c>
      <c r="AK282" s="2">
        <v>148.80000000000001</v>
      </c>
      <c r="AL282" s="10">
        <f t="shared" si="133"/>
        <v>149.53333333333333</v>
      </c>
      <c r="AM282" s="2" t="s">
        <v>135</v>
      </c>
      <c r="AN282" s="2">
        <f t="shared" si="134"/>
        <v>158</v>
      </c>
      <c r="AO282" s="2">
        <f t="shared" si="135"/>
        <v>158</v>
      </c>
      <c r="AP282" s="2">
        <v>158</v>
      </c>
      <c r="AQ282" s="2">
        <v>137.30000000000001</v>
      </c>
      <c r="AR282" s="10">
        <f t="shared" si="136"/>
        <v>139.36666666666667</v>
      </c>
      <c r="AS282" s="2">
        <v>145.1</v>
      </c>
      <c r="AT282" s="10">
        <f t="shared" si="137"/>
        <v>145.43333333333334</v>
      </c>
      <c r="AU282" s="2">
        <v>152</v>
      </c>
      <c r="AV282" s="10">
        <f t="shared" si="138"/>
        <v>153</v>
      </c>
      <c r="AW282" s="2">
        <v>135.19999999999999</v>
      </c>
      <c r="AX282" s="10">
        <f t="shared" si="139"/>
        <v>135.86666666666667</v>
      </c>
      <c r="AY282" s="2">
        <v>144.4</v>
      </c>
      <c r="AZ282" s="10">
        <f t="shared" si="140"/>
        <v>144.70000000000002</v>
      </c>
      <c r="BA282" s="2">
        <v>156.4</v>
      </c>
      <c r="BB282" s="10">
        <f t="shared" si="141"/>
        <v>156.46666666666667</v>
      </c>
      <c r="BC282" s="2">
        <v>157.9</v>
      </c>
      <c r="BD282" s="10">
        <f t="shared" si="142"/>
        <v>157.83333333333334</v>
      </c>
      <c r="BE282" s="2">
        <v>146.6</v>
      </c>
      <c r="BF282" s="10">
        <f t="shared" si="143"/>
        <v>147.03333333333333</v>
      </c>
      <c r="BG282" s="2">
        <v>156.69999999999999</v>
      </c>
      <c r="BH282" s="11">
        <f t="shared" si="144"/>
        <v>156.53333333333333</v>
      </c>
    </row>
    <row r="283" spans="1:60" x14ac:dyDescent="0.3">
      <c r="A283" s="2" t="s">
        <v>35</v>
      </c>
      <c r="B283" s="2">
        <v>2020</v>
      </c>
      <c r="C283" s="2" t="s">
        <v>53</v>
      </c>
      <c r="D283" s="2" t="str">
        <f t="shared" si="116"/>
        <v>2020-November</v>
      </c>
      <c r="E283" s="2">
        <v>146.80000000000001</v>
      </c>
      <c r="F283" s="10">
        <f t="shared" si="117"/>
        <v>145.9</v>
      </c>
      <c r="G283" s="2">
        <v>191</v>
      </c>
      <c r="H283" s="10">
        <f t="shared" si="118"/>
        <v>190.70000000000002</v>
      </c>
      <c r="I283" s="2">
        <v>173.6</v>
      </c>
      <c r="J283" s="10">
        <f t="shared" si="119"/>
        <v>174.73333333333335</v>
      </c>
      <c r="K283" s="2">
        <v>153.80000000000001</v>
      </c>
      <c r="L283" s="10">
        <f t="shared" si="120"/>
        <v>154</v>
      </c>
      <c r="M283" s="2">
        <v>142.69999999999999</v>
      </c>
      <c r="N283" s="10">
        <f t="shared" si="121"/>
        <v>146.73333333333332</v>
      </c>
      <c r="O283" s="2">
        <v>148.4</v>
      </c>
      <c r="P283" s="10">
        <f t="shared" si="122"/>
        <v>148.56666666666669</v>
      </c>
      <c r="Q283" s="2">
        <v>230</v>
      </c>
      <c r="R283" s="10">
        <f t="shared" si="123"/>
        <v>218.23333333333335</v>
      </c>
      <c r="S283" s="2">
        <v>156.80000000000001</v>
      </c>
      <c r="T283" s="10">
        <f t="shared" si="124"/>
        <v>159.13333333333333</v>
      </c>
      <c r="U283" s="2">
        <v>115.7</v>
      </c>
      <c r="V283" s="10">
        <f t="shared" si="125"/>
        <v>115.2</v>
      </c>
      <c r="W283" s="2">
        <v>161.80000000000001</v>
      </c>
      <c r="X283" s="10">
        <f t="shared" si="126"/>
        <v>162.93333333333334</v>
      </c>
      <c r="Y283" s="2">
        <v>146.5</v>
      </c>
      <c r="Z283" s="10">
        <f t="shared" si="127"/>
        <v>149.16666666666666</v>
      </c>
      <c r="AA283" s="2">
        <v>163.80000000000001</v>
      </c>
      <c r="AB283" s="10">
        <f t="shared" si="128"/>
        <v>164.73333333333335</v>
      </c>
      <c r="AC283" s="2">
        <v>164.7</v>
      </c>
      <c r="AD283" s="10">
        <f t="shared" si="129"/>
        <v>163.70000000000002</v>
      </c>
      <c r="AE283" s="2">
        <v>184.8</v>
      </c>
      <c r="AF283" s="10">
        <f t="shared" si="130"/>
        <v>185.56666666666669</v>
      </c>
      <c r="AG283" s="2">
        <v>154.30000000000001</v>
      </c>
      <c r="AH283" s="10">
        <f t="shared" si="131"/>
        <v>154.93333333333334</v>
      </c>
      <c r="AI283" s="2">
        <v>144.9</v>
      </c>
      <c r="AJ283" s="10">
        <f t="shared" si="132"/>
        <v>145.46666666666667</v>
      </c>
      <c r="AK283" s="2">
        <v>152.80000000000001</v>
      </c>
      <c r="AL283" s="10">
        <f t="shared" si="133"/>
        <v>153.53333333333333</v>
      </c>
      <c r="AM283" s="2" t="s">
        <v>135</v>
      </c>
      <c r="AN283" s="2">
        <f t="shared" si="134"/>
        <v>158</v>
      </c>
      <c r="AO283" s="2">
        <f t="shared" si="135"/>
        <v>158</v>
      </c>
      <c r="AP283" s="2">
        <v>158</v>
      </c>
      <c r="AQ283" s="2">
        <v>143.6</v>
      </c>
      <c r="AR283" s="10">
        <f t="shared" si="136"/>
        <v>145.36666666666667</v>
      </c>
      <c r="AS283" s="2">
        <v>149.19999999999999</v>
      </c>
      <c r="AT283" s="10">
        <f t="shared" si="137"/>
        <v>149.63333333333333</v>
      </c>
      <c r="AU283" s="2">
        <v>157.19999999999999</v>
      </c>
      <c r="AV283" s="10">
        <f t="shared" si="138"/>
        <v>158.26666666666668</v>
      </c>
      <c r="AW283" s="2">
        <v>140.4</v>
      </c>
      <c r="AX283" s="10">
        <f t="shared" si="139"/>
        <v>141</v>
      </c>
      <c r="AY283" s="2">
        <v>148.4</v>
      </c>
      <c r="AZ283" s="10">
        <f t="shared" si="140"/>
        <v>148.83333333333334</v>
      </c>
      <c r="BA283" s="2">
        <v>158.6</v>
      </c>
      <c r="BB283" s="10">
        <f t="shared" si="141"/>
        <v>159.06666666666666</v>
      </c>
      <c r="BC283" s="2">
        <v>156.9</v>
      </c>
      <c r="BD283" s="10">
        <f t="shared" si="142"/>
        <v>156.93333333333334</v>
      </c>
      <c r="BE283" s="2">
        <v>150.69999999999999</v>
      </c>
      <c r="BF283" s="10">
        <f t="shared" si="143"/>
        <v>151.26666666666665</v>
      </c>
      <c r="BG283" s="2">
        <v>158.4</v>
      </c>
      <c r="BH283" s="11">
        <f t="shared" si="144"/>
        <v>158.20000000000002</v>
      </c>
    </row>
    <row r="284" spans="1:60" x14ac:dyDescent="0.3">
      <c r="A284" s="2" t="s">
        <v>30</v>
      </c>
      <c r="B284" s="2">
        <v>2020</v>
      </c>
      <c r="C284" s="2" t="s">
        <v>55</v>
      </c>
      <c r="D284" s="2" t="str">
        <f t="shared" si="116"/>
        <v>2020-December</v>
      </c>
      <c r="E284" s="2">
        <v>144.6</v>
      </c>
      <c r="F284" s="10">
        <f t="shared" si="117"/>
        <v>143.6</v>
      </c>
      <c r="G284" s="2">
        <v>188.5</v>
      </c>
      <c r="H284" s="10">
        <f t="shared" si="118"/>
        <v>186.66666666666666</v>
      </c>
      <c r="I284" s="2">
        <v>173.4</v>
      </c>
      <c r="J284" s="10">
        <f t="shared" si="119"/>
        <v>171.6</v>
      </c>
      <c r="K284" s="2">
        <v>154</v>
      </c>
      <c r="L284" s="10">
        <f t="shared" si="120"/>
        <v>154.13333333333333</v>
      </c>
      <c r="M284" s="2">
        <v>150</v>
      </c>
      <c r="N284" s="10">
        <f t="shared" si="121"/>
        <v>155.93333333333334</v>
      </c>
      <c r="O284" s="2">
        <v>145.9</v>
      </c>
      <c r="P284" s="10">
        <f t="shared" si="122"/>
        <v>146.9</v>
      </c>
      <c r="Q284" s="2">
        <v>225.2</v>
      </c>
      <c r="R284" s="10">
        <f t="shared" si="123"/>
        <v>187.56666666666669</v>
      </c>
      <c r="S284" s="2">
        <v>159.5</v>
      </c>
      <c r="T284" s="10">
        <f t="shared" si="124"/>
        <v>159.1</v>
      </c>
      <c r="U284" s="2">
        <v>114.4</v>
      </c>
      <c r="V284" s="10">
        <f t="shared" si="125"/>
        <v>113.33333333333333</v>
      </c>
      <c r="W284" s="2">
        <v>163.5</v>
      </c>
      <c r="X284" s="10">
        <f t="shared" si="126"/>
        <v>164.33333333333334</v>
      </c>
      <c r="Y284" s="2">
        <v>153.4</v>
      </c>
      <c r="Z284" s="10">
        <f t="shared" si="127"/>
        <v>156.5</v>
      </c>
      <c r="AA284" s="2">
        <v>163.6</v>
      </c>
      <c r="AB284" s="10">
        <f t="shared" si="128"/>
        <v>164.56666666666666</v>
      </c>
      <c r="AC284" s="2">
        <v>164.5</v>
      </c>
      <c r="AD284" s="10">
        <f t="shared" si="129"/>
        <v>159.6</v>
      </c>
      <c r="AE284" s="2">
        <v>183.6</v>
      </c>
      <c r="AF284" s="10">
        <f t="shared" si="130"/>
        <v>184.9</v>
      </c>
      <c r="AG284" s="2">
        <v>157</v>
      </c>
      <c r="AH284" s="10">
        <f t="shared" si="131"/>
        <v>157.86666666666667</v>
      </c>
      <c r="AI284" s="2">
        <v>151.6</v>
      </c>
      <c r="AJ284" s="10">
        <f t="shared" si="132"/>
        <v>152.63333333333333</v>
      </c>
      <c r="AK284" s="2">
        <v>156.30000000000001</v>
      </c>
      <c r="AL284" s="10">
        <f t="shared" si="133"/>
        <v>157.16666666666666</v>
      </c>
      <c r="AM284" s="2" t="s">
        <v>32</v>
      </c>
      <c r="AN284" s="2" t="e">
        <f t="shared" si="134"/>
        <v>#VALUE!</v>
      </c>
      <c r="AO284" s="2">
        <f t="shared" si="135"/>
        <v>158.4</v>
      </c>
      <c r="AP284" s="2">
        <v>158.4</v>
      </c>
      <c r="AQ284" s="2">
        <v>148.69999999999999</v>
      </c>
      <c r="AR284" s="10">
        <f t="shared" si="136"/>
        <v>151.33333333333334</v>
      </c>
      <c r="AS284" s="2">
        <v>153.4</v>
      </c>
      <c r="AT284" s="10">
        <f t="shared" si="137"/>
        <v>154.03333333333333</v>
      </c>
      <c r="AU284" s="2">
        <v>161.6</v>
      </c>
      <c r="AV284" s="10">
        <f t="shared" si="138"/>
        <v>162.80000000000001</v>
      </c>
      <c r="AW284" s="2">
        <v>146.4</v>
      </c>
      <c r="AX284" s="10">
        <f t="shared" si="139"/>
        <v>148.03333333333333</v>
      </c>
      <c r="AY284" s="2">
        <v>153.9</v>
      </c>
      <c r="AZ284" s="10">
        <f t="shared" si="140"/>
        <v>155.33333333333334</v>
      </c>
      <c r="BA284" s="2">
        <v>162.9</v>
      </c>
      <c r="BB284" s="10">
        <f t="shared" si="141"/>
        <v>163.33333333333334</v>
      </c>
      <c r="BC284" s="2">
        <v>156.6</v>
      </c>
      <c r="BD284" s="10">
        <f t="shared" si="142"/>
        <v>155.99999999999997</v>
      </c>
      <c r="BE284" s="2">
        <v>155.19999999999999</v>
      </c>
      <c r="BF284" s="10">
        <f t="shared" si="143"/>
        <v>156.1</v>
      </c>
      <c r="BG284" s="2">
        <v>160.69999999999999</v>
      </c>
      <c r="BH284" s="11">
        <f t="shared" si="144"/>
        <v>158.63333333333333</v>
      </c>
    </row>
    <row r="285" spans="1:60" x14ac:dyDescent="0.3">
      <c r="A285" s="2" t="s">
        <v>33</v>
      </c>
      <c r="B285" s="2">
        <v>2020</v>
      </c>
      <c r="C285" s="2" t="s">
        <v>55</v>
      </c>
      <c r="D285" s="2" t="str">
        <f t="shared" si="116"/>
        <v>2020-December</v>
      </c>
      <c r="E285" s="2">
        <v>149</v>
      </c>
      <c r="F285" s="10">
        <f t="shared" si="117"/>
        <v>148.20000000000002</v>
      </c>
      <c r="G285" s="2">
        <v>195.7</v>
      </c>
      <c r="H285" s="10">
        <f t="shared" si="118"/>
        <v>193.9</v>
      </c>
      <c r="I285" s="2">
        <v>178.3</v>
      </c>
      <c r="J285" s="10">
        <f t="shared" si="119"/>
        <v>175.53333333333333</v>
      </c>
      <c r="K285" s="2">
        <v>154.19999999999999</v>
      </c>
      <c r="L285" s="10">
        <f t="shared" si="120"/>
        <v>154.56666666666669</v>
      </c>
      <c r="M285" s="2">
        <v>140.69999999999999</v>
      </c>
      <c r="N285" s="10">
        <f t="shared" si="121"/>
        <v>145.39999999999998</v>
      </c>
      <c r="O285" s="2">
        <v>149.69999999999999</v>
      </c>
      <c r="P285" s="10">
        <f t="shared" si="122"/>
        <v>152.1</v>
      </c>
      <c r="Q285" s="2">
        <v>240.9</v>
      </c>
      <c r="R285" s="10">
        <f t="shared" si="123"/>
        <v>209.30000000000004</v>
      </c>
      <c r="S285" s="2">
        <v>161.5</v>
      </c>
      <c r="T285" s="10">
        <f t="shared" si="124"/>
        <v>161.13333333333335</v>
      </c>
      <c r="U285" s="2">
        <v>117.1</v>
      </c>
      <c r="V285" s="10">
        <f t="shared" si="125"/>
        <v>116.09999999999998</v>
      </c>
      <c r="W285" s="2">
        <v>161.9</v>
      </c>
      <c r="X285" s="10">
        <f t="shared" si="126"/>
        <v>162.46666666666667</v>
      </c>
      <c r="Y285" s="2">
        <v>143.30000000000001</v>
      </c>
      <c r="Z285" s="10">
        <f t="shared" si="127"/>
        <v>146.13333333333335</v>
      </c>
      <c r="AA285" s="2">
        <v>166.1</v>
      </c>
      <c r="AB285" s="10">
        <f t="shared" si="128"/>
        <v>167.56666666666663</v>
      </c>
      <c r="AC285" s="2">
        <v>167</v>
      </c>
      <c r="AD285" s="10">
        <f t="shared" si="129"/>
        <v>163.73333333333332</v>
      </c>
      <c r="AE285" s="2">
        <v>190.2</v>
      </c>
      <c r="AF285" s="10">
        <f t="shared" si="130"/>
        <v>191.76666666666665</v>
      </c>
      <c r="AG285" s="2">
        <v>151.9</v>
      </c>
      <c r="AH285" s="10">
        <f t="shared" si="131"/>
        <v>152.86666666666665</v>
      </c>
      <c r="AI285" s="2">
        <v>136.69999999999999</v>
      </c>
      <c r="AJ285" s="10">
        <f t="shared" si="132"/>
        <v>137.4</v>
      </c>
      <c r="AK285" s="2">
        <v>149.6</v>
      </c>
      <c r="AL285" s="10">
        <f t="shared" si="133"/>
        <v>150.53333333333333</v>
      </c>
      <c r="AM285" s="2" t="s">
        <v>136</v>
      </c>
      <c r="AN285" s="2">
        <f t="shared" si="134"/>
        <v>158.4</v>
      </c>
      <c r="AO285" s="2">
        <f t="shared" si="135"/>
        <v>158.4</v>
      </c>
      <c r="AP285" s="2">
        <v>158.4</v>
      </c>
      <c r="AQ285" s="2">
        <v>137.9</v>
      </c>
      <c r="AR285" s="10">
        <f t="shared" si="136"/>
        <v>143.29999999999998</v>
      </c>
      <c r="AS285" s="2">
        <v>145.5</v>
      </c>
      <c r="AT285" s="10">
        <f t="shared" si="137"/>
        <v>145.9</v>
      </c>
      <c r="AU285" s="2">
        <v>152.9</v>
      </c>
      <c r="AV285" s="10">
        <f t="shared" si="138"/>
        <v>154.43333333333334</v>
      </c>
      <c r="AW285" s="2">
        <v>135.5</v>
      </c>
      <c r="AX285" s="10">
        <f t="shared" si="139"/>
        <v>137.63333333333333</v>
      </c>
      <c r="AY285" s="2">
        <v>144.30000000000001</v>
      </c>
      <c r="AZ285" s="10">
        <f t="shared" si="140"/>
        <v>145.66666666666669</v>
      </c>
      <c r="BA285" s="2">
        <v>156.9</v>
      </c>
      <c r="BB285" s="10">
        <f t="shared" si="141"/>
        <v>156.53333333333333</v>
      </c>
      <c r="BC285" s="2">
        <v>157.9</v>
      </c>
      <c r="BD285" s="10">
        <f t="shared" si="142"/>
        <v>157.43333333333334</v>
      </c>
      <c r="BE285" s="2">
        <v>146.9</v>
      </c>
      <c r="BF285" s="10">
        <f t="shared" si="143"/>
        <v>147.93333333333334</v>
      </c>
      <c r="BG285" s="2">
        <v>156.9</v>
      </c>
      <c r="BH285" s="11">
        <f t="shared" si="144"/>
        <v>156.46666666666667</v>
      </c>
    </row>
    <row r="286" spans="1:60" x14ac:dyDescent="0.3">
      <c r="A286" s="2" t="s">
        <v>35</v>
      </c>
      <c r="B286" s="2">
        <v>2020</v>
      </c>
      <c r="C286" s="2" t="s">
        <v>55</v>
      </c>
      <c r="D286" s="2" t="str">
        <f t="shared" si="116"/>
        <v>2020-December</v>
      </c>
      <c r="E286" s="2">
        <v>146</v>
      </c>
      <c r="F286" s="10">
        <f t="shared" si="117"/>
        <v>145.06666666666666</v>
      </c>
      <c r="G286" s="2">
        <v>191</v>
      </c>
      <c r="H286" s="10">
        <f t="shared" si="118"/>
        <v>189.20000000000002</v>
      </c>
      <c r="I286" s="2">
        <v>175.3</v>
      </c>
      <c r="J286" s="10">
        <f t="shared" si="119"/>
        <v>173.1</v>
      </c>
      <c r="K286" s="2">
        <v>154.1</v>
      </c>
      <c r="L286" s="10">
        <f t="shared" si="120"/>
        <v>154.29999999999998</v>
      </c>
      <c r="M286" s="2">
        <v>146.6</v>
      </c>
      <c r="N286" s="10">
        <f t="shared" si="121"/>
        <v>152.06666666666666</v>
      </c>
      <c r="O286" s="2">
        <v>147.69999999999999</v>
      </c>
      <c r="P286" s="10">
        <f t="shared" si="122"/>
        <v>149.33333333333331</v>
      </c>
      <c r="Q286" s="2">
        <v>230.5</v>
      </c>
      <c r="R286" s="10">
        <f t="shared" si="123"/>
        <v>194.9</v>
      </c>
      <c r="S286" s="2">
        <v>160.19999999999999</v>
      </c>
      <c r="T286" s="10">
        <f t="shared" si="124"/>
        <v>159.80000000000001</v>
      </c>
      <c r="U286" s="2">
        <v>115.3</v>
      </c>
      <c r="V286" s="10">
        <f t="shared" si="125"/>
        <v>114.23333333333333</v>
      </c>
      <c r="W286" s="2">
        <v>163</v>
      </c>
      <c r="X286" s="10">
        <f t="shared" si="126"/>
        <v>163.73333333333332</v>
      </c>
      <c r="Y286" s="2">
        <v>149.19999999999999</v>
      </c>
      <c r="Z286" s="10">
        <f t="shared" si="127"/>
        <v>152.16666666666666</v>
      </c>
      <c r="AA286" s="2">
        <v>164.8</v>
      </c>
      <c r="AB286" s="10">
        <f t="shared" si="128"/>
        <v>165.96666666666667</v>
      </c>
      <c r="AC286" s="2">
        <v>165.4</v>
      </c>
      <c r="AD286" s="10">
        <f t="shared" si="129"/>
        <v>161.1</v>
      </c>
      <c r="AE286" s="2">
        <v>185.4</v>
      </c>
      <c r="AF286" s="10">
        <f t="shared" si="130"/>
        <v>186.73333333333335</v>
      </c>
      <c r="AG286" s="2">
        <v>155</v>
      </c>
      <c r="AH286" s="10">
        <f t="shared" si="131"/>
        <v>155.9</v>
      </c>
      <c r="AI286" s="2">
        <v>145.4</v>
      </c>
      <c r="AJ286" s="10">
        <f t="shared" si="132"/>
        <v>146.29999999999998</v>
      </c>
      <c r="AK286" s="2">
        <v>153.6</v>
      </c>
      <c r="AL286" s="10">
        <f t="shared" si="133"/>
        <v>154.53333333333333</v>
      </c>
      <c r="AM286" s="2" t="s">
        <v>136</v>
      </c>
      <c r="AN286" s="2">
        <f t="shared" si="134"/>
        <v>158.4</v>
      </c>
      <c r="AO286" s="2">
        <f t="shared" si="135"/>
        <v>158.4</v>
      </c>
      <c r="AP286" s="2">
        <v>158.4</v>
      </c>
      <c r="AQ286" s="2">
        <v>144.6</v>
      </c>
      <c r="AR286" s="10">
        <f t="shared" si="136"/>
        <v>148.29999999999998</v>
      </c>
      <c r="AS286" s="2">
        <v>149.69999999999999</v>
      </c>
      <c r="AT286" s="10">
        <f t="shared" si="137"/>
        <v>150.20000000000002</v>
      </c>
      <c r="AU286" s="2">
        <v>158.30000000000001</v>
      </c>
      <c r="AV286" s="10">
        <f t="shared" si="138"/>
        <v>159.63333333333335</v>
      </c>
      <c r="AW286" s="2">
        <v>140.69999999999999</v>
      </c>
      <c r="AX286" s="10">
        <f t="shared" si="139"/>
        <v>142.56666666666669</v>
      </c>
      <c r="AY286" s="2">
        <v>148.5</v>
      </c>
      <c r="AZ286" s="10">
        <f t="shared" si="140"/>
        <v>149.86666666666667</v>
      </c>
      <c r="BA286" s="2">
        <v>159.4</v>
      </c>
      <c r="BB286" s="10">
        <f t="shared" si="141"/>
        <v>159.36666666666667</v>
      </c>
      <c r="BC286" s="2">
        <v>157.1</v>
      </c>
      <c r="BD286" s="10">
        <f t="shared" si="142"/>
        <v>156.56666666666666</v>
      </c>
      <c r="BE286" s="2">
        <v>151.19999999999999</v>
      </c>
      <c r="BF286" s="10">
        <f t="shared" si="143"/>
        <v>152.16666666666666</v>
      </c>
      <c r="BG286" s="2">
        <v>158.9</v>
      </c>
      <c r="BH286" s="11">
        <f t="shared" si="144"/>
        <v>157.60000000000002</v>
      </c>
    </row>
    <row r="287" spans="1:60" x14ac:dyDescent="0.3">
      <c r="A287" s="2" t="s">
        <v>30</v>
      </c>
      <c r="B287" s="2">
        <v>2021</v>
      </c>
      <c r="C287" s="2" t="s">
        <v>31</v>
      </c>
      <c r="D287" s="2" t="str">
        <f t="shared" si="116"/>
        <v>2021-January</v>
      </c>
      <c r="E287" s="2">
        <v>143.4</v>
      </c>
      <c r="F287" s="10">
        <f t="shared" si="117"/>
        <v>142.9</v>
      </c>
      <c r="G287" s="2">
        <v>187.5</v>
      </c>
      <c r="H287" s="10">
        <f t="shared" si="118"/>
        <v>186.96666666666667</v>
      </c>
      <c r="I287" s="2">
        <v>173.4</v>
      </c>
      <c r="J287" s="10">
        <f t="shared" si="119"/>
        <v>168.2</v>
      </c>
      <c r="K287" s="2">
        <v>154</v>
      </c>
      <c r="L287" s="10">
        <f t="shared" si="120"/>
        <v>154.29999999999998</v>
      </c>
      <c r="M287" s="2">
        <v>154.80000000000001</v>
      </c>
      <c r="N287" s="10">
        <f t="shared" si="121"/>
        <v>162</v>
      </c>
      <c r="O287" s="2">
        <v>147</v>
      </c>
      <c r="P287" s="10">
        <f t="shared" si="122"/>
        <v>148.43333333333334</v>
      </c>
      <c r="Q287" s="2">
        <v>187.8</v>
      </c>
      <c r="R287" s="10">
        <f t="shared" si="123"/>
        <v>159.5</v>
      </c>
      <c r="S287" s="2">
        <v>159.5</v>
      </c>
      <c r="T287" s="10">
        <f t="shared" si="124"/>
        <v>159</v>
      </c>
      <c r="U287" s="2">
        <v>113.8</v>
      </c>
      <c r="V287" s="10">
        <f t="shared" si="125"/>
        <v>112.43333333333334</v>
      </c>
      <c r="W287" s="2">
        <v>164.5</v>
      </c>
      <c r="X287" s="10">
        <f t="shared" si="126"/>
        <v>164.5</v>
      </c>
      <c r="Y287" s="2">
        <v>156.1</v>
      </c>
      <c r="Z287" s="10">
        <f t="shared" si="127"/>
        <v>158.9</v>
      </c>
      <c r="AA287" s="2">
        <v>164.3</v>
      </c>
      <c r="AB287" s="10">
        <f t="shared" si="128"/>
        <v>165.5</v>
      </c>
      <c r="AC287" s="2">
        <v>159.6</v>
      </c>
      <c r="AD287" s="10">
        <f t="shared" si="129"/>
        <v>156.26666666666665</v>
      </c>
      <c r="AE287" s="2">
        <v>184.6</v>
      </c>
      <c r="AF287" s="10">
        <f t="shared" si="130"/>
        <v>185.73333333333335</v>
      </c>
      <c r="AG287" s="2">
        <v>157.5</v>
      </c>
      <c r="AH287" s="10">
        <f t="shared" si="131"/>
        <v>158.73333333333335</v>
      </c>
      <c r="AI287" s="2">
        <v>152.4</v>
      </c>
      <c r="AJ287" s="10">
        <f t="shared" si="132"/>
        <v>153.56666666666669</v>
      </c>
      <c r="AK287" s="2">
        <v>156.80000000000001</v>
      </c>
      <c r="AL287" s="10">
        <f t="shared" si="133"/>
        <v>158.03333333333333</v>
      </c>
      <c r="AM287" s="2" t="s">
        <v>32</v>
      </c>
      <c r="AN287" s="2" t="e">
        <f t="shared" si="134"/>
        <v>#VALUE!</v>
      </c>
      <c r="AO287" s="2">
        <f t="shared" si="135"/>
        <v>157.69999999999999</v>
      </c>
      <c r="AP287" s="2">
        <v>157.69999999999999</v>
      </c>
      <c r="AQ287" s="2">
        <v>150.9</v>
      </c>
      <c r="AR287" s="10">
        <f t="shared" si="136"/>
        <v>153.76666666666668</v>
      </c>
      <c r="AS287" s="2">
        <v>153.9</v>
      </c>
      <c r="AT287" s="10">
        <f t="shared" si="137"/>
        <v>154.50000000000003</v>
      </c>
      <c r="AU287" s="2">
        <v>162.5</v>
      </c>
      <c r="AV287" s="10">
        <f t="shared" si="138"/>
        <v>163.79999999999998</v>
      </c>
      <c r="AW287" s="2">
        <v>147.5</v>
      </c>
      <c r="AX287" s="10">
        <f t="shared" si="139"/>
        <v>149.66666666666666</v>
      </c>
      <c r="AY287" s="2">
        <v>155.1</v>
      </c>
      <c r="AZ287" s="10">
        <f t="shared" si="140"/>
        <v>156.63333333333335</v>
      </c>
      <c r="BA287" s="2">
        <v>163.5</v>
      </c>
      <c r="BB287" s="10">
        <f t="shared" si="141"/>
        <v>163.63333333333335</v>
      </c>
      <c r="BC287" s="2">
        <v>156.19999999999999</v>
      </c>
      <c r="BD287" s="10">
        <f t="shared" si="142"/>
        <v>154.83333333333334</v>
      </c>
      <c r="BE287" s="2">
        <v>155.9</v>
      </c>
      <c r="BF287" s="10">
        <f t="shared" si="143"/>
        <v>156.80000000000001</v>
      </c>
      <c r="BG287" s="2">
        <v>158.5</v>
      </c>
      <c r="BH287" s="11">
        <f t="shared" si="144"/>
        <v>157.29999999999998</v>
      </c>
    </row>
    <row r="288" spans="1:60" x14ac:dyDescent="0.3">
      <c r="A288" s="2" t="s">
        <v>33</v>
      </c>
      <c r="B288" s="2">
        <v>2021</v>
      </c>
      <c r="C288" s="2" t="s">
        <v>31</v>
      </c>
      <c r="D288" s="2" t="str">
        <f t="shared" si="116"/>
        <v>2021-January</v>
      </c>
      <c r="E288" s="2">
        <v>148</v>
      </c>
      <c r="F288" s="10">
        <f t="shared" si="117"/>
        <v>147.70000000000002</v>
      </c>
      <c r="G288" s="2">
        <v>194.8</v>
      </c>
      <c r="H288" s="10">
        <f t="shared" si="118"/>
        <v>194.5</v>
      </c>
      <c r="I288" s="2">
        <v>178.4</v>
      </c>
      <c r="J288" s="10">
        <f t="shared" si="119"/>
        <v>171</v>
      </c>
      <c r="K288" s="2">
        <v>154.4</v>
      </c>
      <c r="L288" s="10">
        <f t="shared" si="120"/>
        <v>155.03333333333333</v>
      </c>
      <c r="M288" s="2">
        <v>144.1</v>
      </c>
      <c r="N288" s="10">
        <f t="shared" si="121"/>
        <v>150.63333333333333</v>
      </c>
      <c r="O288" s="2">
        <v>152.6</v>
      </c>
      <c r="P288" s="10">
        <f t="shared" si="122"/>
        <v>154.63333333333335</v>
      </c>
      <c r="Q288" s="2">
        <v>206.8</v>
      </c>
      <c r="R288" s="10">
        <f t="shared" si="123"/>
        <v>184.36666666666667</v>
      </c>
      <c r="S288" s="2">
        <v>162.1</v>
      </c>
      <c r="T288" s="10">
        <f t="shared" si="124"/>
        <v>161</v>
      </c>
      <c r="U288" s="2">
        <v>116.3</v>
      </c>
      <c r="V288" s="10">
        <f t="shared" si="125"/>
        <v>115.16666666666667</v>
      </c>
      <c r="W288" s="2">
        <v>163</v>
      </c>
      <c r="X288" s="10">
        <f t="shared" si="126"/>
        <v>162.70000000000002</v>
      </c>
      <c r="Y288" s="2">
        <v>145.9</v>
      </c>
      <c r="Z288" s="10">
        <f t="shared" si="127"/>
        <v>148.6</v>
      </c>
      <c r="AA288" s="2">
        <v>167.2</v>
      </c>
      <c r="AB288" s="10">
        <f t="shared" si="128"/>
        <v>168.96666666666667</v>
      </c>
      <c r="AC288" s="2">
        <v>163.4</v>
      </c>
      <c r="AD288" s="10">
        <f t="shared" si="129"/>
        <v>161.53333333333333</v>
      </c>
      <c r="AE288" s="2">
        <v>191.8</v>
      </c>
      <c r="AF288" s="10">
        <f t="shared" si="130"/>
        <v>192.86666666666667</v>
      </c>
      <c r="AG288" s="2">
        <v>152.5</v>
      </c>
      <c r="AH288" s="10">
        <f t="shared" si="131"/>
        <v>153.93333333333331</v>
      </c>
      <c r="AI288" s="2">
        <v>137.30000000000001</v>
      </c>
      <c r="AJ288" s="10">
        <f t="shared" si="132"/>
        <v>138.06666666666666</v>
      </c>
      <c r="AK288" s="2">
        <v>150.19999999999999</v>
      </c>
      <c r="AL288" s="10">
        <f t="shared" si="133"/>
        <v>151.53333333333333</v>
      </c>
      <c r="AM288" s="2" t="s">
        <v>137</v>
      </c>
      <c r="AN288" s="2">
        <f t="shared" si="134"/>
        <v>157.69999999999999</v>
      </c>
      <c r="AO288" s="2">
        <f t="shared" si="135"/>
        <v>157.69999999999999</v>
      </c>
      <c r="AP288" s="2">
        <v>157.69999999999999</v>
      </c>
      <c r="AQ288" s="2">
        <v>142.9</v>
      </c>
      <c r="AR288" s="10">
        <f t="shared" si="136"/>
        <v>148.93333333333334</v>
      </c>
      <c r="AS288" s="2">
        <v>145.69999999999999</v>
      </c>
      <c r="AT288" s="10">
        <f t="shared" si="137"/>
        <v>146.46666666666667</v>
      </c>
      <c r="AU288" s="2">
        <v>154.1</v>
      </c>
      <c r="AV288" s="10">
        <f t="shared" si="138"/>
        <v>155.76666666666665</v>
      </c>
      <c r="AW288" s="2">
        <v>136.9</v>
      </c>
      <c r="AX288" s="10">
        <f t="shared" si="139"/>
        <v>139.69999999999999</v>
      </c>
      <c r="AY288" s="2">
        <v>145.4</v>
      </c>
      <c r="AZ288" s="10">
        <f t="shared" si="140"/>
        <v>147.10000000000002</v>
      </c>
      <c r="BA288" s="2">
        <v>156.1</v>
      </c>
      <c r="BB288" s="10">
        <f t="shared" si="141"/>
        <v>156.76666666666665</v>
      </c>
      <c r="BC288" s="2">
        <v>157.69999999999999</v>
      </c>
      <c r="BD288" s="10">
        <f t="shared" si="142"/>
        <v>156.43333333333331</v>
      </c>
      <c r="BE288" s="2">
        <v>147.6</v>
      </c>
      <c r="BF288" s="10">
        <f t="shared" si="143"/>
        <v>148.96666666666667</v>
      </c>
      <c r="BG288" s="2">
        <v>156</v>
      </c>
      <c r="BH288" s="11">
        <f t="shared" si="144"/>
        <v>156.46666666666667</v>
      </c>
    </row>
    <row r="289" spans="1:60" x14ac:dyDescent="0.3">
      <c r="A289" s="2" t="s">
        <v>35</v>
      </c>
      <c r="B289" s="2">
        <v>2021</v>
      </c>
      <c r="C289" s="2" t="s">
        <v>31</v>
      </c>
      <c r="D289" s="2" t="str">
        <f t="shared" si="116"/>
        <v>2021-January</v>
      </c>
      <c r="E289" s="2">
        <v>144.9</v>
      </c>
      <c r="F289" s="10">
        <f t="shared" si="117"/>
        <v>144.43333333333337</v>
      </c>
      <c r="G289" s="2">
        <v>190.1</v>
      </c>
      <c r="H289" s="10">
        <f t="shared" si="118"/>
        <v>189.6</v>
      </c>
      <c r="I289" s="2">
        <v>175.3</v>
      </c>
      <c r="J289" s="10">
        <f t="shared" si="119"/>
        <v>169.26666666666668</v>
      </c>
      <c r="K289" s="2">
        <v>154.1</v>
      </c>
      <c r="L289" s="10">
        <f t="shared" si="120"/>
        <v>154.56666666666663</v>
      </c>
      <c r="M289" s="2">
        <v>150.9</v>
      </c>
      <c r="N289" s="10">
        <f t="shared" si="121"/>
        <v>157.83333333333334</v>
      </c>
      <c r="O289" s="2">
        <v>149.6</v>
      </c>
      <c r="P289" s="10">
        <f t="shared" si="122"/>
        <v>151.33333333333331</v>
      </c>
      <c r="Q289" s="2">
        <v>194.2</v>
      </c>
      <c r="R289" s="10">
        <f t="shared" si="123"/>
        <v>167.9</v>
      </c>
      <c r="S289" s="2">
        <v>160.4</v>
      </c>
      <c r="T289" s="10">
        <f t="shared" si="124"/>
        <v>159.66666666666669</v>
      </c>
      <c r="U289" s="2">
        <v>114.6</v>
      </c>
      <c r="V289" s="10">
        <f t="shared" si="125"/>
        <v>113.33333333333333</v>
      </c>
      <c r="W289" s="2">
        <v>164</v>
      </c>
      <c r="X289" s="10">
        <f t="shared" si="126"/>
        <v>163.9</v>
      </c>
      <c r="Y289" s="2">
        <v>151.80000000000001</v>
      </c>
      <c r="Z289" s="10">
        <f t="shared" si="127"/>
        <v>154.6</v>
      </c>
      <c r="AA289" s="2">
        <v>165.6</v>
      </c>
      <c r="AB289" s="10">
        <f t="shared" si="128"/>
        <v>167.1</v>
      </c>
      <c r="AC289" s="2">
        <v>161</v>
      </c>
      <c r="AD289" s="10">
        <f t="shared" si="129"/>
        <v>158.19999999999999</v>
      </c>
      <c r="AE289" s="2">
        <v>186.5</v>
      </c>
      <c r="AF289" s="10">
        <f t="shared" si="130"/>
        <v>187.63333333333333</v>
      </c>
      <c r="AG289" s="2">
        <v>155.5</v>
      </c>
      <c r="AH289" s="10">
        <f t="shared" si="131"/>
        <v>156.83333333333334</v>
      </c>
      <c r="AI289" s="2">
        <v>146.1</v>
      </c>
      <c r="AJ289" s="10">
        <f t="shared" si="132"/>
        <v>147.13333333333333</v>
      </c>
      <c r="AK289" s="2">
        <v>154.19999999999999</v>
      </c>
      <c r="AL289" s="10">
        <f t="shared" si="133"/>
        <v>155.46666666666667</v>
      </c>
      <c r="AM289" s="2" t="s">
        <v>137</v>
      </c>
      <c r="AN289" s="2">
        <f t="shared" si="134"/>
        <v>157.69999999999999</v>
      </c>
      <c r="AO289" s="2">
        <f t="shared" si="135"/>
        <v>157.69999999999999</v>
      </c>
      <c r="AP289" s="2">
        <v>157.69999999999999</v>
      </c>
      <c r="AQ289" s="2">
        <v>147.9</v>
      </c>
      <c r="AR289" s="10">
        <f t="shared" si="136"/>
        <v>151.93333333333334</v>
      </c>
      <c r="AS289" s="2">
        <v>150</v>
      </c>
      <c r="AT289" s="10">
        <f t="shared" si="137"/>
        <v>150.69999999999999</v>
      </c>
      <c r="AU289" s="2">
        <v>159.30000000000001</v>
      </c>
      <c r="AV289" s="10">
        <f t="shared" si="138"/>
        <v>160.76666666666668</v>
      </c>
      <c r="AW289" s="2">
        <v>141.9</v>
      </c>
      <c r="AX289" s="10">
        <f t="shared" si="139"/>
        <v>144.4</v>
      </c>
      <c r="AY289" s="2">
        <v>149.6</v>
      </c>
      <c r="AZ289" s="10">
        <f t="shared" si="140"/>
        <v>151.23333333333335</v>
      </c>
      <c r="BA289" s="2">
        <v>159.19999999999999</v>
      </c>
      <c r="BB289" s="10">
        <f t="shared" si="141"/>
        <v>159.63333333333333</v>
      </c>
      <c r="BC289" s="2">
        <v>156.80000000000001</v>
      </c>
      <c r="BD289" s="10">
        <f t="shared" si="142"/>
        <v>155.46666666666667</v>
      </c>
      <c r="BE289" s="2">
        <v>151.9</v>
      </c>
      <c r="BF289" s="10">
        <f t="shared" si="143"/>
        <v>153.03333333333333</v>
      </c>
      <c r="BG289" s="2">
        <v>157.30000000000001</v>
      </c>
      <c r="BH289" s="11">
        <f t="shared" si="144"/>
        <v>156.9</v>
      </c>
    </row>
    <row r="290" spans="1:60" x14ac:dyDescent="0.3">
      <c r="A290" s="2" t="s">
        <v>30</v>
      </c>
      <c r="B290" s="2">
        <v>2021</v>
      </c>
      <c r="C290" s="2" t="s">
        <v>36</v>
      </c>
      <c r="D290" s="2" t="str">
        <f t="shared" si="116"/>
        <v>2021-February</v>
      </c>
      <c r="E290" s="2">
        <v>142.80000000000001</v>
      </c>
      <c r="F290" s="10">
        <f t="shared" si="117"/>
        <v>142.66666666666666</v>
      </c>
      <c r="G290" s="2">
        <v>184</v>
      </c>
      <c r="H290" s="10">
        <f t="shared" si="118"/>
        <v>189.63333333333333</v>
      </c>
      <c r="I290" s="2">
        <v>168</v>
      </c>
      <c r="J290" s="10">
        <f t="shared" si="119"/>
        <v>164.86666666666667</v>
      </c>
      <c r="K290" s="2">
        <v>154.4</v>
      </c>
      <c r="L290" s="10">
        <f t="shared" si="120"/>
        <v>154.63333333333333</v>
      </c>
      <c r="M290" s="2">
        <v>163</v>
      </c>
      <c r="N290" s="10">
        <f t="shared" si="121"/>
        <v>168.79999999999998</v>
      </c>
      <c r="O290" s="2">
        <v>147.80000000000001</v>
      </c>
      <c r="P290" s="10">
        <f t="shared" si="122"/>
        <v>152.96666666666667</v>
      </c>
      <c r="Q290" s="2">
        <v>149.69999999999999</v>
      </c>
      <c r="R290" s="10">
        <f t="shared" si="123"/>
        <v>141.93333333333331</v>
      </c>
      <c r="S290" s="2">
        <v>158.30000000000001</v>
      </c>
      <c r="T290" s="10">
        <f t="shared" si="124"/>
        <v>159.53333333333333</v>
      </c>
      <c r="U290" s="2">
        <v>111.8</v>
      </c>
      <c r="V290" s="10">
        <f t="shared" si="125"/>
        <v>111.89999999999999</v>
      </c>
      <c r="W290" s="2">
        <v>165</v>
      </c>
      <c r="X290" s="10">
        <f t="shared" si="126"/>
        <v>164.46666666666667</v>
      </c>
      <c r="Y290" s="2">
        <v>160</v>
      </c>
      <c r="Z290" s="10">
        <f t="shared" si="127"/>
        <v>160.83333333333334</v>
      </c>
      <c r="AA290" s="2">
        <v>165.8</v>
      </c>
      <c r="AB290" s="10">
        <f t="shared" si="128"/>
        <v>166.33333333333334</v>
      </c>
      <c r="AC290" s="2">
        <v>154.69999999999999</v>
      </c>
      <c r="AD290" s="10">
        <f t="shared" si="129"/>
        <v>154.93333333333331</v>
      </c>
      <c r="AE290" s="2">
        <v>186.5</v>
      </c>
      <c r="AF290" s="10">
        <f t="shared" si="130"/>
        <v>186.4666666666667</v>
      </c>
      <c r="AG290" s="2">
        <v>159.1</v>
      </c>
      <c r="AH290" s="10">
        <f t="shared" si="131"/>
        <v>159.79999999999998</v>
      </c>
      <c r="AI290" s="2">
        <v>153.9</v>
      </c>
      <c r="AJ290" s="10">
        <f t="shared" si="132"/>
        <v>154.46666666666667</v>
      </c>
      <c r="AK290" s="2">
        <v>158.4</v>
      </c>
      <c r="AL290" s="10">
        <f t="shared" si="133"/>
        <v>159.06666666666669</v>
      </c>
      <c r="AM290" s="2" t="s">
        <v>32</v>
      </c>
      <c r="AN290" s="2" t="e">
        <f t="shared" si="134"/>
        <v>#VALUE!</v>
      </c>
      <c r="AO290" s="2">
        <f t="shared" si="135"/>
        <v>159.80000000000001</v>
      </c>
      <c r="AP290" s="2">
        <v>159.80000000000001</v>
      </c>
      <c r="AQ290" s="2">
        <v>154.4</v>
      </c>
      <c r="AR290" s="10">
        <f t="shared" si="136"/>
        <v>155.46666666666667</v>
      </c>
      <c r="AS290" s="2">
        <v>154.80000000000001</v>
      </c>
      <c r="AT290" s="10">
        <f t="shared" si="137"/>
        <v>155.03333333333333</v>
      </c>
      <c r="AU290" s="2">
        <v>164.3</v>
      </c>
      <c r="AV290" s="10">
        <f t="shared" si="138"/>
        <v>164.73333333333332</v>
      </c>
      <c r="AW290" s="2">
        <v>150.19999999999999</v>
      </c>
      <c r="AX290" s="10">
        <f t="shared" si="139"/>
        <v>151.06666666666666</v>
      </c>
      <c r="AY290" s="2">
        <v>157</v>
      </c>
      <c r="AZ290" s="10">
        <f t="shared" si="140"/>
        <v>157.79999999999998</v>
      </c>
      <c r="BA290" s="2">
        <v>163.6</v>
      </c>
      <c r="BB290" s="10">
        <f t="shared" si="141"/>
        <v>163.83333333333334</v>
      </c>
      <c r="BC290" s="2">
        <v>155.19999999999999</v>
      </c>
      <c r="BD290" s="10">
        <f t="shared" si="142"/>
        <v>154.29999999999998</v>
      </c>
      <c r="BE290" s="2">
        <v>157.19999999999999</v>
      </c>
      <c r="BF290" s="10">
        <f t="shared" si="143"/>
        <v>157.5</v>
      </c>
      <c r="BG290" s="2">
        <v>156.69999999999999</v>
      </c>
      <c r="BH290" s="11">
        <f t="shared" si="144"/>
        <v>157</v>
      </c>
    </row>
    <row r="291" spans="1:60" x14ac:dyDescent="0.3">
      <c r="A291" s="2" t="s">
        <v>33</v>
      </c>
      <c r="B291" s="2">
        <v>2021</v>
      </c>
      <c r="C291" s="2" t="s">
        <v>36</v>
      </c>
      <c r="D291" s="2" t="str">
        <f t="shared" si="116"/>
        <v>2021-February</v>
      </c>
      <c r="E291" s="2">
        <v>147.6</v>
      </c>
      <c r="F291" s="10">
        <f t="shared" si="117"/>
        <v>147.56666666666669</v>
      </c>
      <c r="G291" s="2">
        <v>191.2</v>
      </c>
      <c r="H291" s="10">
        <f t="shared" si="118"/>
        <v>197.06666666666669</v>
      </c>
      <c r="I291" s="2">
        <v>169.9</v>
      </c>
      <c r="J291" s="10">
        <f t="shared" si="119"/>
        <v>167</v>
      </c>
      <c r="K291" s="2">
        <v>155.1</v>
      </c>
      <c r="L291" s="10">
        <f t="shared" si="120"/>
        <v>155.56666666666666</v>
      </c>
      <c r="M291" s="2">
        <v>151.4</v>
      </c>
      <c r="N291" s="10">
        <f t="shared" si="121"/>
        <v>156.4</v>
      </c>
      <c r="O291" s="2">
        <v>154</v>
      </c>
      <c r="P291" s="10">
        <f t="shared" si="122"/>
        <v>160.03333333333333</v>
      </c>
      <c r="Q291" s="2">
        <v>180.2</v>
      </c>
      <c r="R291" s="10">
        <f t="shared" si="123"/>
        <v>169.29999999999998</v>
      </c>
      <c r="S291" s="2">
        <v>159.80000000000001</v>
      </c>
      <c r="T291" s="10">
        <f t="shared" si="124"/>
        <v>161.23333333333332</v>
      </c>
      <c r="U291" s="2">
        <v>114.9</v>
      </c>
      <c r="V291" s="10">
        <f t="shared" si="125"/>
        <v>114.66666666666667</v>
      </c>
      <c r="W291" s="2">
        <v>162.5</v>
      </c>
      <c r="X291" s="10">
        <f t="shared" si="126"/>
        <v>162.63333333333335</v>
      </c>
      <c r="Y291" s="2">
        <v>149.19999999999999</v>
      </c>
      <c r="Z291" s="10">
        <f t="shared" si="127"/>
        <v>150.46666666666667</v>
      </c>
      <c r="AA291" s="2">
        <v>169.4</v>
      </c>
      <c r="AB291" s="10">
        <f t="shared" si="128"/>
        <v>170.36666666666667</v>
      </c>
      <c r="AC291" s="2">
        <v>160.80000000000001</v>
      </c>
      <c r="AD291" s="10">
        <f t="shared" si="129"/>
        <v>161.06666666666669</v>
      </c>
      <c r="AE291" s="2">
        <v>193.3</v>
      </c>
      <c r="AF291" s="10">
        <f t="shared" si="130"/>
        <v>193.73333333333335</v>
      </c>
      <c r="AG291" s="2">
        <v>154.19999999999999</v>
      </c>
      <c r="AH291" s="10">
        <f t="shared" si="131"/>
        <v>155.06666666666663</v>
      </c>
      <c r="AI291" s="2">
        <v>138.19999999999999</v>
      </c>
      <c r="AJ291" s="10">
        <f t="shared" si="132"/>
        <v>138.73333333333332</v>
      </c>
      <c r="AK291" s="2">
        <v>151.80000000000001</v>
      </c>
      <c r="AL291" s="10">
        <f t="shared" si="133"/>
        <v>152.6</v>
      </c>
      <c r="AM291" s="2" t="s">
        <v>138</v>
      </c>
      <c r="AN291" s="2">
        <f t="shared" si="134"/>
        <v>159.80000000000001</v>
      </c>
      <c r="AO291" s="2">
        <f t="shared" si="135"/>
        <v>159.80000000000001</v>
      </c>
      <c r="AP291" s="2">
        <v>159.80000000000001</v>
      </c>
      <c r="AQ291" s="2">
        <v>149.1</v>
      </c>
      <c r="AR291" s="10">
        <f t="shared" si="136"/>
        <v>152.93333333333331</v>
      </c>
      <c r="AS291" s="2">
        <v>146.5</v>
      </c>
      <c r="AT291" s="10">
        <f t="shared" si="137"/>
        <v>147.1</v>
      </c>
      <c r="AU291" s="2">
        <v>156.30000000000001</v>
      </c>
      <c r="AV291" s="10">
        <f t="shared" si="138"/>
        <v>156.9</v>
      </c>
      <c r="AW291" s="2">
        <v>140.5</v>
      </c>
      <c r="AX291" s="10">
        <f t="shared" si="139"/>
        <v>141.43333333333331</v>
      </c>
      <c r="AY291" s="2">
        <v>147.30000000000001</v>
      </c>
      <c r="AZ291" s="10">
        <f t="shared" si="140"/>
        <v>148.33333333333334</v>
      </c>
      <c r="BA291" s="2">
        <v>156.6</v>
      </c>
      <c r="BB291" s="10">
        <f t="shared" si="141"/>
        <v>157.26666666666665</v>
      </c>
      <c r="BC291" s="2">
        <v>156.69999999999999</v>
      </c>
      <c r="BD291" s="10">
        <f t="shared" si="142"/>
        <v>156.06666666666669</v>
      </c>
      <c r="BE291" s="2">
        <v>149.30000000000001</v>
      </c>
      <c r="BF291" s="10">
        <f t="shared" si="143"/>
        <v>149.93333333333334</v>
      </c>
      <c r="BG291" s="2">
        <v>156.5</v>
      </c>
      <c r="BH291" s="11">
        <f t="shared" si="144"/>
        <v>157.13333333333333</v>
      </c>
    </row>
    <row r="292" spans="1:60" x14ac:dyDescent="0.3">
      <c r="A292" s="2" t="s">
        <v>35</v>
      </c>
      <c r="B292" s="2">
        <v>2021</v>
      </c>
      <c r="C292" s="2" t="s">
        <v>36</v>
      </c>
      <c r="D292" s="2" t="str">
        <f t="shared" si="116"/>
        <v>2021-February</v>
      </c>
      <c r="E292" s="2">
        <v>144.30000000000001</v>
      </c>
      <c r="F292" s="10">
        <f t="shared" si="117"/>
        <v>144.23333333333332</v>
      </c>
      <c r="G292" s="2">
        <v>186.5</v>
      </c>
      <c r="H292" s="10">
        <f t="shared" si="118"/>
        <v>192.23333333333335</v>
      </c>
      <c r="I292" s="2">
        <v>168.7</v>
      </c>
      <c r="J292" s="10">
        <f t="shared" si="119"/>
        <v>165.70000000000002</v>
      </c>
      <c r="K292" s="2">
        <v>154.69999999999999</v>
      </c>
      <c r="L292" s="10">
        <f t="shared" si="120"/>
        <v>155</v>
      </c>
      <c r="M292" s="2">
        <v>158.69999999999999</v>
      </c>
      <c r="N292" s="10">
        <f t="shared" si="121"/>
        <v>164.23333333333335</v>
      </c>
      <c r="O292" s="2">
        <v>150.69999999999999</v>
      </c>
      <c r="P292" s="10">
        <f t="shared" si="122"/>
        <v>156.26666666666665</v>
      </c>
      <c r="Q292" s="2">
        <v>160</v>
      </c>
      <c r="R292" s="10">
        <f t="shared" si="123"/>
        <v>151.20000000000002</v>
      </c>
      <c r="S292" s="2">
        <v>158.80000000000001</v>
      </c>
      <c r="T292" s="10">
        <f t="shared" si="124"/>
        <v>160.1</v>
      </c>
      <c r="U292" s="2">
        <v>112.8</v>
      </c>
      <c r="V292" s="10">
        <f t="shared" si="125"/>
        <v>112.83333333333333</v>
      </c>
      <c r="W292" s="2">
        <v>164.2</v>
      </c>
      <c r="X292" s="10">
        <f t="shared" si="126"/>
        <v>163.86666666666667</v>
      </c>
      <c r="Y292" s="2">
        <v>155.5</v>
      </c>
      <c r="Z292" s="10">
        <f t="shared" si="127"/>
        <v>156.53333333333333</v>
      </c>
      <c r="AA292" s="2">
        <v>167.5</v>
      </c>
      <c r="AB292" s="10">
        <f t="shared" si="128"/>
        <v>168.20000000000002</v>
      </c>
      <c r="AC292" s="2">
        <v>156.9</v>
      </c>
      <c r="AD292" s="10">
        <f t="shared" si="129"/>
        <v>157.20000000000002</v>
      </c>
      <c r="AE292" s="2">
        <v>188.3</v>
      </c>
      <c r="AF292" s="10">
        <f t="shared" si="130"/>
        <v>188.4</v>
      </c>
      <c r="AG292" s="2">
        <v>157.19999999999999</v>
      </c>
      <c r="AH292" s="10">
        <f t="shared" si="131"/>
        <v>157.93333333333334</v>
      </c>
      <c r="AI292" s="2">
        <v>147.4</v>
      </c>
      <c r="AJ292" s="10">
        <f t="shared" si="132"/>
        <v>147.93333333333334</v>
      </c>
      <c r="AK292" s="2">
        <v>155.80000000000001</v>
      </c>
      <c r="AL292" s="10">
        <f t="shared" si="133"/>
        <v>156.50000000000003</v>
      </c>
      <c r="AM292" s="2" t="s">
        <v>138</v>
      </c>
      <c r="AN292" s="2">
        <f t="shared" si="134"/>
        <v>159.80000000000001</v>
      </c>
      <c r="AO292" s="2">
        <f t="shared" si="135"/>
        <v>159.80000000000001</v>
      </c>
      <c r="AP292" s="2">
        <v>159.80000000000001</v>
      </c>
      <c r="AQ292" s="2">
        <v>152.4</v>
      </c>
      <c r="AR292" s="10">
        <f t="shared" si="136"/>
        <v>154.5</v>
      </c>
      <c r="AS292" s="2">
        <v>150.9</v>
      </c>
      <c r="AT292" s="10">
        <f t="shared" si="137"/>
        <v>151.30000000000001</v>
      </c>
      <c r="AU292" s="2">
        <v>161.30000000000001</v>
      </c>
      <c r="AV292" s="10">
        <f t="shared" si="138"/>
        <v>161.76666666666668</v>
      </c>
      <c r="AW292" s="2">
        <v>145.1</v>
      </c>
      <c r="AX292" s="10">
        <f t="shared" si="139"/>
        <v>145.96666666666667</v>
      </c>
      <c r="AY292" s="2">
        <v>151.5</v>
      </c>
      <c r="AZ292" s="10">
        <f t="shared" si="140"/>
        <v>152.43333333333334</v>
      </c>
      <c r="BA292" s="2">
        <v>159.5</v>
      </c>
      <c r="BB292" s="10">
        <f t="shared" si="141"/>
        <v>160</v>
      </c>
      <c r="BC292" s="2">
        <v>155.80000000000001</v>
      </c>
      <c r="BD292" s="10">
        <f t="shared" si="142"/>
        <v>155</v>
      </c>
      <c r="BE292" s="2">
        <v>153.4</v>
      </c>
      <c r="BF292" s="10">
        <f t="shared" si="143"/>
        <v>153.86666666666667</v>
      </c>
      <c r="BG292" s="2">
        <v>156.6</v>
      </c>
      <c r="BH292" s="11">
        <f t="shared" si="144"/>
        <v>157.06666666666666</v>
      </c>
    </row>
    <row r="293" spans="1:60" x14ac:dyDescent="0.3">
      <c r="A293" s="2" t="s">
        <v>30</v>
      </c>
      <c r="B293" s="2">
        <v>2021</v>
      </c>
      <c r="C293" s="2" t="s">
        <v>38</v>
      </c>
      <c r="D293" s="2" t="str">
        <f t="shared" si="116"/>
        <v>2021-March</v>
      </c>
      <c r="E293" s="2">
        <v>142.5</v>
      </c>
      <c r="F293" s="10">
        <f t="shared" si="117"/>
        <v>143.43333333333331</v>
      </c>
      <c r="G293" s="2">
        <v>189.4</v>
      </c>
      <c r="H293" s="10">
        <f t="shared" si="118"/>
        <v>194.46666666666667</v>
      </c>
      <c r="I293" s="2">
        <v>163.19999999999999</v>
      </c>
      <c r="J293" s="10">
        <f t="shared" si="119"/>
        <v>165.06666666666669</v>
      </c>
      <c r="K293" s="2">
        <v>154.5</v>
      </c>
      <c r="L293" s="10">
        <f t="shared" si="120"/>
        <v>155.1</v>
      </c>
      <c r="M293" s="2">
        <v>168.2</v>
      </c>
      <c r="N293" s="10">
        <f t="shared" si="121"/>
        <v>175.93333333333331</v>
      </c>
      <c r="O293" s="2">
        <v>150.5</v>
      </c>
      <c r="P293" s="10">
        <f t="shared" si="122"/>
        <v>157.80000000000001</v>
      </c>
      <c r="Q293" s="2">
        <v>141</v>
      </c>
      <c r="R293" s="10">
        <f t="shared" si="123"/>
        <v>138.16666666666666</v>
      </c>
      <c r="S293" s="2">
        <v>159.19999999999999</v>
      </c>
      <c r="T293" s="10">
        <f t="shared" si="124"/>
        <v>161.79999999999998</v>
      </c>
      <c r="U293" s="2">
        <v>111.7</v>
      </c>
      <c r="V293" s="10">
        <f t="shared" si="125"/>
        <v>112.73333333333333</v>
      </c>
      <c r="W293" s="2">
        <v>164</v>
      </c>
      <c r="X293" s="10">
        <f t="shared" si="126"/>
        <v>166.03333333333333</v>
      </c>
      <c r="Y293" s="2">
        <v>160.6</v>
      </c>
      <c r="Z293" s="10">
        <f t="shared" si="127"/>
        <v>162.36666666666667</v>
      </c>
      <c r="AA293" s="2">
        <v>166.4</v>
      </c>
      <c r="AB293" s="10">
        <f t="shared" si="128"/>
        <v>167.66666666666669</v>
      </c>
      <c r="AC293" s="2">
        <v>154.5</v>
      </c>
      <c r="AD293" s="10">
        <f t="shared" si="129"/>
        <v>156.26666666666668</v>
      </c>
      <c r="AE293" s="2">
        <v>186.1</v>
      </c>
      <c r="AF293" s="10">
        <f t="shared" si="130"/>
        <v>187.5</v>
      </c>
      <c r="AG293" s="2">
        <v>159.6</v>
      </c>
      <c r="AH293" s="10">
        <f t="shared" si="131"/>
        <v>161.86666666666665</v>
      </c>
      <c r="AI293" s="2">
        <v>154.4</v>
      </c>
      <c r="AJ293" s="10">
        <f t="shared" si="132"/>
        <v>156.70000000000002</v>
      </c>
      <c r="AK293" s="2">
        <v>158.9</v>
      </c>
      <c r="AL293" s="10">
        <f t="shared" si="133"/>
        <v>161.1</v>
      </c>
      <c r="AM293" s="2" t="s">
        <v>139</v>
      </c>
      <c r="AN293" s="2" t="e">
        <f t="shared" si="134"/>
        <v>#VALUE!</v>
      </c>
      <c r="AO293" s="2" t="e">
        <f t="shared" si="135"/>
        <v>#VALUE!</v>
      </c>
      <c r="AP293" s="2">
        <v>159.9</v>
      </c>
      <c r="AQ293" s="2">
        <v>156</v>
      </c>
      <c r="AR293" s="10">
        <f t="shared" si="136"/>
        <v>157.9</v>
      </c>
      <c r="AS293" s="2">
        <v>154.80000000000001</v>
      </c>
      <c r="AT293" s="10">
        <f t="shared" si="137"/>
        <v>156.36666666666667</v>
      </c>
      <c r="AU293" s="2">
        <v>164.6</v>
      </c>
      <c r="AV293" s="10">
        <f t="shared" si="138"/>
        <v>166.33333333333334</v>
      </c>
      <c r="AW293" s="2">
        <v>151.30000000000001</v>
      </c>
      <c r="AX293" s="10">
        <f t="shared" si="139"/>
        <v>152.06666666666666</v>
      </c>
      <c r="AY293" s="2">
        <v>157.80000000000001</v>
      </c>
      <c r="AZ293" s="10">
        <f t="shared" si="140"/>
        <v>158.79999999999998</v>
      </c>
      <c r="BA293" s="2">
        <v>163.80000000000001</v>
      </c>
      <c r="BB293" s="10">
        <f t="shared" si="141"/>
        <v>165.16666666666666</v>
      </c>
      <c r="BC293" s="2">
        <v>153.1</v>
      </c>
      <c r="BD293" s="10">
        <f t="shared" si="142"/>
        <v>155.66666666666666</v>
      </c>
      <c r="BE293" s="2">
        <v>157.30000000000001</v>
      </c>
      <c r="BF293" s="10">
        <f t="shared" si="143"/>
        <v>158.79999999999998</v>
      </c>
      <c r="BG293" s="2">
        <v>156.69999999999999</v>
      </c>
      <c r="BH293" s="11">
        <f t="shared" si="144"/>
        <v>158.46666666666667</v>
      </c>
    </row>
    <row r="294" spans="1:60" x14ac:dyDescent="0.3">
      <c r="A294" s="2" t="s">
        <v>33</v>
      </c>
      <c r="B294" s="2">
        <v>2021</v>
      </c>
      <c r="C294" s="2" t="s">
        <v>38</v>
      </c>
      <c r="D294" s="2" t="str">
        <f t="shared" si="116"/>
        <v>2021-March</v>
      </c>
      <c r="E294" s="2">
        <v>147.5</v>
      </c>
      <c r="F294" s="10">
        <f t="shared" si="117"/>
        <v>147.96666666666667</v>
      </c>
      <c r="G294" s="2">
        <v>197.5</v>
      </c>
      <c r="H294" s="10">
        <f t="shared" si="118"/>
        <v>201.43333333333331</v>
      </c>
      <c r="I294" s="2">
        <v>164.7</v>
      </c>
      <c r="J294" s="10">
        <f t="shared" si="119"/>
        <v>168.03333333333333</v>
      </c>
      <c r="K294" s="2">
        <v>155.6</v>
      </c>
      <c r="L294" s="10">
        <f t="shared" si="120"/>
        <v>156.03333333333333</v>
      </c>
      <c r="M294" s="2">
        <v>156.4</v>
      </c>
      <c r="N294" s="10">
        <f t="shared" si="121"/>
        <v>162.20000000000002</v>
      </c>
      <c r="O294" s="2">
        <v>157.30000000000001</v>
      </c>
      <c r="P294" s="10">
        <f t="shared" si="122"/>
        <v>166.20000000000002</v>
      </c>
      <c r="Q294" s="2">
        <v>166.1</v>
      </c>
      <c r="R294" s="10">
        <f t="shared" si="123"/>
        <v>164.73333333333332</v>
      </c>
      <c r="S294" s="2">
        <v>161.1</v>
      </c>
      <c r="T294" s="10">
        <f t="shared" si="124"/>
        <v>163.26666666666665</v>
      </c>
      <c r="U294" s="2">
        <v>114.3</v>
      </c>
      <c r="V294" s="10">
        <f t="shared" si="125"/>
        <v>115</v>
      </c>
      <c r="W294" s="2">
        <v>162.6</v>
      </c>
      <c r="X294" s="10">
        <f t="shared" si="126"/>
        <v>163.53333333333333</v>
      </c>
      <c r="Y294" s="2">
        <v>150.69999999999999</v>
      </c>
      <c r="Z294" s="10">
        <f t="shared" si="127"/>
        <v>151.4</v>
      </c>
      <c r="AA294" s="2">
        <v>170.3</v>
      </c>
      <c r="AB294" s="10">
        <f t="shared" si="128"/>
        <v>170.93333333333337</v>
      </c>
      <c r="AC294" s="2">
        <v>160.4</v>
      </c>
      <c r="AD294" s="10">
        <f t="shared" si="129"/>
        <v>162.19999999999999</v>
      </c>
      <c r="AE294" s="2">
        <v>193.5</v>
      </c>
      <c r="AF294" s="10">
        <f t="shared" si="130"/>
        <v>195.36666666666665</v>
      </c>
      <c r="AG294" s="2">
        <v>155.1</v>
      </c>
      <c r="AH294" s="10">
        <f t="shared" si="131"/>
        <v>155.83333333333334</v>
      </c>
      <c r="AI294" s="2">
        <v>138.69999999999999</v>
      </c>
      <c r="AJ294" s="10">
        <f t="shared" si="132"/>
        <v>139.4</v>
      </c>
      <c r="AK294" s="2">
        <v>152.6</v>
      </c>
      <c r="AL294" s="10">
        <f t="shared" si="133"/>
        <v>153.36666666666667</v>
      </c>
      <c r="AM294" s="2" t="s">
        <v>140</v>
      </c>
      <c r="AN294" s="2">
        <f t="shared" si="134"/>
        <v>159.9</v>
      </c>
      <c r="AO294" s="2">
        <f t="shared" si="135"/>
        <v>159.9</v>
      </c>
      <c r="AP294" s="2">
        <v>159.9</v>
      </c>
      <c r="AQ294" s="2">
        <v>154.80000000000001</v>
      </c>
      <c r="AR294" s="10">
        <f t="shared" si="136"/>
        <v>155.06666666666669</v>
      </c>
      <c r="AS294" s="2">
        <v>147.19999999999999</v>
      </c>
      <c r="AT294" s="10">
        <f t="shared" si="137"/>
        <v>148.29999999999998</v>
      </c>
      <c r="AU294" s="2">
        <v>156.9</v>
      </c>
      <c r="AV294" s="10">
        <f t="shared" si="138"/>
        <v>158.26666666666665</v>
      </c>
      <c r="AW294" s="2">
        <v>141.69999999999999</v>
      </c>
      <c r="AX294" s="10">
        <f t="shared" si="139"/>
        <v>142.93333333333331</v>
      </c>
      <c r="AY294" s="2">
        <v>148.6</v>
      </c>
      <c r="AZ294" s="10">
        <f t="shared" si="140"/>
        <v>150.1</v>
      </c>
      <c r="BA294" s="2">
        <v>157.6</v>
      </c>
      <c r="BB294" s="10">
        <f t="shared" si="141"/>
        <v>157.26666666666665</v>
      </c>
      <c r="BC294" s="2">
        <v>154.9</v>
      </c>
      <c r="BD294" s="10">
        <f t="shared" si="142"/>
        <v>156.33333333333334</v>
      </c>
      <c r="BE294" s="2">
        <v>150</v>
      </c>
      <c r="BF294" s="10">
        <f t="shared" si="143"/>
        <v>150.93333333333334</v>
      </c>
      <c r="BG294" s="2">
        <v>156.9</v>
      </c>
      <c r="BH294" s="11">
        <f t="shared" si="144"/>
        <v>158.13333333333333</v>
      </c>
    </row>
    <row r="295" spans="1:60" x14ac:dyDescent="0.3">
      <c r="A295" s="2" t="s">
        <v>35</v>
      </c>
      <c r="B295" s="2">
        <v>2021</v>
      </c>
      <c r="C295" s="2" t="s">
        <v>38</v>
      </c>
      <c r="D295" s="2" t="str">
        <f t="shared" si="116"/>
        <v>2021-March</v>
      </c>
      <c r="E295" s="2">
        <v>144.1</v>
      </c>
      <c r="F295" s="10">
        <f t="shared" si="117"/>
        <v>144.9</v>
      </c>
      <c r="G295" s="2">
        <v>192.2</v>
      </c>
      <c r="H295" s="10">
        <f t="shared" si="118"/>
        <v>196.9</v>
      </c>
      <c r="I295" s="2">
        <v>163.80000000000001</v>
      </c>
      <c r="J295" s="10">
        <f t="shared" si="119"/>
        <v>166.23333333333332</v>
      </c>
      <c r="K295" s="2">
        <v>154.9</v>
      </c>
      <c r="L295" s="10">
        <f t="shared" si="120"/>
        <v>155.46666666666667</v>
      </c>
      <c r="M295" s="2">
        <v>163.9</v>
      </c>
      <c r="N295" s="10">
        <f t="shared" si="121"/>
        <v>170.9</v>
      </c>
      <c r="O295" s="2">
        <v>153.69999999999999</v>
      </c>
      <c r="P295" s="10">
        <f t="shared" si="122"/>
        <v>161.73333333333335</v>
      </c>
      <c r="Q295" s="2">
        <v>149.5</v>
      </c>
      <c r="R295" s="10">
        <f t="shared" si="123"/>
        <v>147.16666666666666</v>
      </c>
      <c r="S295" s="2">
        <v>159.80000000000001</v>
      </c>
      <c r="T295" s="10">
        <f t="shared" si="124"/>
        <v>162.29999999999998</v>
      </c>
      <c r="U295" s="2">
        <v>112.6</v>
      </c>
      <c r="V295" s="10">
        <f t="shared" si="125"/>
        <v>113.5</v>
      </c>
      <c r="W295" s="2">
        <v>163.5</v>
      </c>
      <c r="X295" s="10">
        <f t="shared" si="126"/>
        <v>165.2</v>
      </c>
      <c r="Y295" s="2">
        <v>156.5</v>
      </c>
      <c r="Z295" s="10">
        <f t="shared" si="127"/>
        <v>157.80000000000001</v>
      </c>
      <c r="AA295" s="2">
        <v>168.2</v>
      </c>
      <c r="AB295" s="10">
        <f t="shared" si="128"/>
        <v>169.16666666666666</v>
      </c>
      <c r="AC295" s="2">
        <v>156.69999999999999</v>
      </c>
      <c r="AD295" s="10">
        <f t="shared" si="129"/>
        <v>158.46666666666667</v>
      </c>
      <c r="AE295" s="2">
        <v>188.1</v>
      </c>
      <c r="AF295" s="10">
        <f t="shared" si="130"/>
        <v>189.6</v>
      </c>
      <c r="AG295" s="2">
        <v>157.80000000000001</v>
      </c>
      <c r="AH295" s="10">
        <f t="shared" si="131"/>
        <v>159.46666666666667</v>
      </c>
      <c r="AI295" s="2">
        <v>147.9</v>
      </c>
      <c r="AJ295" s="10">
        <f t="shared" si="132"/>
        <v>149.5</v>
      </c>
      <c r="AK295" s="2">
        <v>156.4</v>
      </c>
      <c r="AL295" s="10">
        <f t="shared" si="133"/>
        <v>158.03333333333333</v>
      </c>
      <c r="AM295" s="2" t="s">
        <v>140</v>
      </c>
      <c r="AN295" s="2">
        <f t="shared" si="134"/>
        <v>159.9</v>
      </c>
      <c r="AO295" s="2">
        <f t="shared" si="135"/>
        <v>159.9</v>
      </c>
      <c r="AP295" s="2">
        <v>159.9</v>
      </c>
      <c r="AQ295" s="2">
        <v>155.5</v>
      </c>
      <c r="AR295" s="10">
        <f t="shared" si="136"/>
        <v>156.83333333333334</v>
      </c>
      <c r="AS295" s="2">
        <v>151.19999999999999</v>
      </c>
      <c r="AT295" s="10">
        <f t="shared" si="137"/>
        <v>152.56666666666666</v>
      </c>
      <c r="AU295" s="2">
        <v>161.69999999999999</v>
      </c>
      <c r="AV295" s="10">
        <f t="shared" si="138"/>
        <v>163.26666666666668</v>
      </c>
      <c r="AW295" s="2">
        <v>146.19999999999999</v>
      </c>
      <c r="AX295" s="10">
        <f t="shared" si="139"/>
        <v>147.23333333333332</v>
      </c>
      <c r="AY295" s="2">
        <v>152.6</v>
      </c>
      <c r="AZ295" s="10">
        <f t="shared" si="140"/>
        <v>153.86666666666665</v>
      </c>
      <c r="BA295" s="2">
        <v>160.19999999999999</v>
      </c>
      <c r="BB295" s="10">
        <f t="shared" si="141"/>
        <v>160.56666666666666</v>
      </c>
      <c r="BC295" s="2">
        <v>153.80000000000001</v>
      </c>
      <c r="BD295" s="10">
        <f t="shared" si="142"/>
        <v>155.93333333333337</v>
      </c>
      <c r="BE295" s="2">
        <v>153.80000000000001</v>
      </c>
      <c r="BF295" s="10">
        <f t="shared" si="143"/>
        <v>155.00000000000003</v>
      </c>
      <c r="BG295" s="2">
        <v>156.80000000000001</v>
      </c>
      <c r="BH295" s="11">
        <f t="shared" si="144"/>
        <v>158.33333333333334</v>
      </c>
    </row>
    <row r="296" spans="1:60" x14ac:dyDescent="0.3">
      <c r="A296" s="2" t="s">
        <v>30</v>
      </c>
      <c r="B296" s="2">
        <v>2021</v>
      </c>
      <c r="C296" s="2" t="s">
        <v>39</v>
      </c>
      <c r="D296" s="2" t="str">
        <f t="shared" si="116"/>
        <v>2021-April</v>
      </c>
      <c r="E296" s="2">
        <v>142.69999999999999</v>
      </c>
      <c r="F296" s="10">
        <f t="shared" si="117"/>
        <v>144.46666666666667</v>
      </c>
      <c r="G296" s="2">
        <v>195.5</v>
      </c>
      <c r="H296" s="10">
        <f t="shared" si="118"/>
        <v>198.03333333333333</v>
      </c>
      <c r="I296" s="2">
        <v>163.4</v>
      </c>
      <c r="J296" s="10">
        <f t="shared" si="119"/>
        <v>170.43333333333334</v>
      </c>
      <c r="K296" s="2">
        <v>155</v>
      </c>
      <c r="L296" s="10">
        <f t="shared" si="120"/>
        <v>155.63333333333333</v>
      </c>
      <c r="M296" s="2">
        <v>175.2</v>
      </c>
      <c r="N296" s="10">
        <f t="shared" si="121"/>
        <v>183.33333333333334</v>
      </c>
      <c r="O296" s="2">
        <v>160.6</v>
      </c>
      <c r="P296" s="10">
        <f t="shared" si="122"/>
        <v>160.5</v>
      </c>
      <c r="Q296" s="2">
        <v>135.1</v>
      </c>
      <c r="R296" s="10">
        <f t="shared" si="123"/>
        <v>139.4</v>
      </c>
      <c r="S296" s="2">
        <v>161.1</v>
      </c>
      <c r="T296" s="10">
        <f t="shared" si="124"/>
        <v>163.9</v>
      </c>
      <c r="U296" s="2">
        <v>112.2</v>
      </c>
      <c r="V296" s="10">
        <f t="shared" si="125"/>
        <v>113.7</v>
      </c>
      <c r="W296" s="2">
        <v>164.4</v>
      </c>
      <c r="X296" s="10">
        <f t="shared" si="126"/>
        <v>168.03333333333333</v>
      </c>
      <c r="Y296" s="2">
        <v>161.9</v>
      </c>
      <c r="Z296" s="10">
        <f t="shared" si="127"/>
        <v>164</v>
      </c>
      <c r="AA296" s="2">
        <v>166.8</v>
      </c>
      <c r="AB296" s="10">
        <f t="shared" si="128"/>
        <v>169.43333333333334</v>
      </c>
      <c r="AC296" s="2">
        <v>155.6</v>
      </c>
      <c r="AD296" s="10">
        <f t="shared" si="129"/>
        <v>158.26666666666665</v>
      </c>
      <c r="AE296" s="2">
        <v>186.8</v>
      </c>
      <c r="AF296" s="10">
        <f t="shared" si="130"/>
        <v>188.5</v>
      </c>
      <c r="AG296" s="2">
        <v>160.69999999999999</v>
      </c>
      <c r="AH296" s="10">
        <f t="shared" si="131"/>
        <v>163.76666666666668</v>
      </c>
      <c r="AI296" s="2">
        <v>155.1</v>
      </c>
      <c r="AJ296" s="10">
        <f t="shared" si="132"/>
        <v>158.53333333333333</v>
      </c>
      <c r="AK296" s="2">
        <v>159.9</v>
      </c>
      <c r="AL296" s="10">
        <f t="shared" si="133"/>
        <v>163</v>
      </c>
      <c r="AM296" s="2" t="s">
        <v>139</v>
      </c>
      <c r="AN296" s="2" t="e">
        <f t="shared" si="134"/>
        <v>#VALUE!</v>
      </c>
      <c r="AO296" s="2" t="e">
        <f t="shared" si="135"/>
        <v>#VALUE!</v>
      </c>
      <c r="AP296" s="2">
        <v>161.4</v>
      </c>
      <c r="AQ296" s="2">
        <v>156</v>
      </c>
      <c r="AR296" s="10">
        <f t="shared" si="136"/>
        <v>159.93333333333331</v>
      </c>
      <c r="AS296" s="2">
        <v>155.5</v>
      </c>
      <c r="AT296" s="10">
        <f t="shared" si="137"/>
        <v>157.83333333333334</v>
      </c>
      <c r="AU296" s="2">
        <v>165.3</v>
      </c>
      <c r="AV296" s="10">
        <f t="shared" si="138"/>
        <v>168.03333333333333</v>
      </c>
      <c r="AW296" s="2">
        <v>151.69999999999999</v>
      </c>
      <c r="AX296" s="10">
        <f t="shared" si="139"/>
        <v>153.03333333333333</v>
      </c>
      <c r="AY296" s="2">
        <v>158.6</v>
      </c>
      <c r="AZ296" s="10">
        <f t="shared" si="140"/>
        <v>159.66666666666666</v>
      </c>
      <c r="BA296" s="2">
        <v>164.1</v>
      </c>
      <c r="BB296" s="10">
        <f t="shared" si="141"/>
        <v>166.16666666666666</v>
      </c>
      <c r="BC296" s="2">
        <v>154.6</v>
      </c>
      <c r="BD296" s="10">
        <f t="shared" si="142"/>
        <v>157.76666666666665</v>
      </c>
      <c r="BE296" s="2">
        <v>158</v>
      </c>
      <c r="BF296" s="10">
        <f t="shared" si="143"/>
        <v>160.20000000000002</v>
      </c>
      <c r="BG296" s="2">
        <v>157.6</v>
      </c>
      <c r="BH296" s="11">
        <f t="shared" si="144"/>
        <v>160.26666666666665</v>
      </c>
    </row>
    <row r="297" spans="1:60" x14ac:dyDescent="0.3">
      <c r="A297" s="2" t="s">
        <v>33</v>
      </c>
      <c r="B297" s="2">
        <v>2021</v>
      </c>
      <c r="C297" s="2" t="s">
        <v>39</v>
      </c>
      <c r="D297" s="2" t="str">
        <f t="shared" si="116"/>
        <v>2021-April</v>
      </c>
      <c r="E297" s="2">
        <v>147.6</v>
      </c>
      <c r="F297" s="10">
        <f t="shared" si="117"/>
        <v>148.53333333333333</v>
      </c>
      <c r="G297" s="2">
        <v>202.5</v>
      </c>
      <c r="H297" s="10">
        <f t="shared" si="118"/>
        <v>204.1</v>
      </c>
      <c r="I297" s="2">
        <v>166.4</v>
      </c>
      <c r="J297" s="10">
        <f t="shared" si="119"/>
        <v>174.06666666666669</v>
      </c>
      <c r="K297" s="2">
        <v>156</v>
      </c>
      <c r="L297" s="10">
        <f t="shared" si="120"/>
        <v>156.33333333333334</v>
      </c>
      <c r="M297" s="2">
        <v>161.4</v>
      </c>
      <c r="N297" s="10">
        <f t="shared" si="121"/>
        <v>167.46666666666667</v>
      </c>
      <c r="O297" s="2">
        <v>168.8</v>
      </c>
      <c r="P297" s="10">
        <f t="shared" si="122"/>
        <v>170.93333333333331</v>
      </c>
      <c r="Q297" s="2">
        <v>161.6</v>
      </c>
      <c r="R297" s="10">
        <f t="shared" si="123"/>
        <v>168.1</v>
      </c>
      <c r="S297" s="2">
        <v>162.80000000000001</v>
      </c>
      <c r="T297" s="10">
        <f t="shared" si="124"/>
        <v>165.20000000000002</v>
      </c>
      <c r="U297" s="2">
        <v>114.8</v>
      </c>
      <c r="V297" s="10">
        <f t="shared" si="125"/>
        <v>115.59999999999998</v>
      </c>
      <c r="W297" s="2">
        <v>162.80000000000001</v>
      </c>
      <c r="X297" s="10">
        <f t="shared" si="126"/>
        <v>164.5</v>
      </c>
      <c r="Y297" s="2">
        <v>151.5</v>
      </c>
      <c r="Z297" s="10">
        <f t="shared" si="127"/>
        <v>151.93333333333334</v>
      </c>
      <c r="AA297" s="2">
        <v>171.4</v>
      </c>
      <c r="AB297" s="10">
        <f t="shared" si="128"/>
        <v>171.93333333333331</v>
      </c>
      <c r="AC297" s="2">
        <v>162</v>
      </c>
      <c r="AD297" s="10">
        <f t="shared" si="129"/>
        <v>164.13333333333333</v>
      </c>
      <c r="AE297" s="2">
        <v>194.4</v>
      </c>
      <c r="AF297" s="10">
        <f t="shared" si="130"/>
        <v>196.06666666666669</v>
      </c>
      <c r="AG297" s="2">
        <v>155.9</v>
      </c>
      <c r="AH297" s="10">
        <f t="shared" si="131"/>
        <v>156.56666666666666</v>
      </c>
      <c r="AI297" s="2">
        <v>139.30000000000001</v>
      </c>
      <c r="AJ297" s="10">
        <f t="shared" si="132"/>
        <v>140</v>
      </c>
      <c r="AK297" s="2">
        <v>153.4</v>
      </c>
      <c r="AL297" s="10">
        <f t="shared" si="133"/>
        <v>154.1</v>
      </c>
      <c r="AM297" s="2" t="s">
        <v>141</v>
      </c>
      <c r="AN297" s="2">
        <f t="shared" si="134"/>
        <v>161.4</v>
      </c>
      <c r="AO297" s="2">
        <f t="shared" si="135"/>
        <v>161.4</v>
      </c>
      <c r="AP297" s="2">
        <v>161.4</v>
      </c>
      <c r="AQ297" s="2">
        <v>154.9</v>
      </c>
      <c r="AR297" s="10">
        <f t="shared" si="136"/>
        <v>155.5</v>
      </c>
      <c r="AS297" s="2">
        <v>147.6</v>
      </c>
      <c r="AT297" s="10">
        <f t="shared" si="137"/>
        <v>149.16666666666666</v>
      </c>
      <c r="AU297" s="2">
        <v>157.5</v>
      </c>
      <c r="AV297" s="10">
        <f t="shared" si="138"/>
        <v>159.56666666666666</v>
      </c>
      <c r="AW297" s="2">
        <v>142.1</v>
      </c>
      <c r="AX297" s="10">
        <f t="shared" si="139"/>
        <v>144.86666666666667</v>
      </c>
      <c r="AY297" s="2">
        <v>149.1</v>
      </c>
      <c r="AZ297" s="10">
        <f t="shared" si="140"/>
        <v>150.79999999999998</v>
      </c>
      <c r="BA297" s="2">
        <v>157.6</v>
      </c>
      <c r="BB297" s="10">
        <f t="shared" si="141"/>
        <v>157.43333333333331</v>
      </c>
      <c r="BC297" s="2">
        <v>156.6</v>
      </c>
      <c r="BD297" s="10">
        <f t="shared" si="142"/>
        <v>157.36666666666667</v>
      </c>
      <c r="BE297" s="2">
        <v>150.5</v>
      </c>
      <c r="BF297" s="10">
        <f t="shared" si="143"/>
        <v>152.06666666666669</v>
      </c>
      <c r="BG297" s="2">
        <v>158</v>
      </c>
      <c r="BH297" s="11">
        <f t="shared" si="144"/>
        <v>159.29999999999998</v>
      </c>
    </row>
    <row r="298" spans="1:60" x14ac:dyDescent="0.3">
      <c r="A298" s="2" t="s">
        <v>35</v>
      </c>
      <c r="B298" s="2">
        <v>2021</v>
      </c>
      <c r="C298" s="2" t="s">
        <v>39</v>
      </c>
      <c r="D298" s="2" t="str">
        <f t="shared" si="116"/>
        <v>2021-April</v>
      </c>
      <c r="E298" s="2">
        <v>144.30000000000001</v>
      </c>
      <c r="F298" s="10">
        <f t="shared" si="117"/>
        <v>145.76666666666668</v>
      </c>
      <c r="G298" s="2">
        <v>198</v>
      </c>
      <c r="H298" s="10">
        <f t="shared" si="118"/>
        <v>200.16666666666666</v>
      </c>
      <c r="I298" s="2">
        <v>164.6</v>
      </c>
      <c r="J298" s="10">
        <f t="shared" si="119"/>
        <v>171.86666666666665</v>
      </c>
      <c r="K298" s="2">
        <v>155.4</v>
      </c>
      <c r="L298" s="10">
        <f t="shared" si="120"/>
        <v>155.9</v>
      </c>
      <c r="M298" s="2">
        <v>170.1</v>
      </c>
      <c r="N298" s="10">
        <f t="shared" si="121"/>
        <v>177.5</v>
      </c>
      <c r="O298" s="2">
        <v>164.4</v>
      </c>
      <c r="P298" s="10">
        <f t="shared" si="122"/>
        <v>165.36666666666667</v>
      </c>
      <c r="Q298" s="2">
        <v>144.1</v>
      </c>
      <c r="R298" s="10">
        <f t="shared" si="123"/>
        <v>149.13333333333333</v>
      </c>
      <c r="S298" s="2">
        <v>161.69999999999999</v>
      </c>
      <c r="T298" s="10">
        <f t="shared" si="124"/>
        <v>164.36666666666667</v>
      </c>
      <c r="U298" s="2">
        <v>113.1</v>
      </c>
      <c r="V298" s="10">
        <f t="shared" si="125"/>
        <v>114.33333333333333</v>
      </c>
      <c r="W298" s="2">
        <v>163.9</v>
      </c>
      <c r="X298" s="10">
        <f t="shared" si="126"/>
        <v>166.86666666666667</v>
      </c>
      <c r="Y298" s="2">
        <v>157.6</v>
      </c>
      <c r="Z298" s="10">
        <f t="shared" si="127"/>
        <v>158.96666666666667</v>
      </c>
      <c r="AA298" s="2">
        <v>168.9</v>
      </c>
      <c r="AB298" s="10">
        <f t="shared" si="128"/>
        <v>170.56666666666669</v>
      </c>
      <c r="AC298" s="2">
        <v>158</v>
      </c>
      <c r="AD298" s="10">
        <f t="shared" si="129"/>
        <v>160.43333333333331</v>
      </c>
      <c r="AE298" s="2">
        <v>188.8</v>
      </c>
      <c r="AF298" s="10">
        <f t="shared" si="130"/>
        <v>190.5</v>
      </c>
      <c r="AG298" s="2">
        <v>158.80000000000001</v>
      </c>
      <c r="AH298" s="10">
        <f t="shared" si="131"/>
        <v>160.93333333333334</v>
      </c>
      <c r="AI298" s="2">
        <v>148.5</v>
      </c>
      <c r="AJ298" s="10">
        <f t="shared" si="132"/>
        <v>150.80000000000001</v>
      </c>
      <c r="AK298" s="2">
        <v>157.30000000000001</v>
      </c>
      <c r="AL298" s="10">
        <f t="shared" si="133"/>
        <v>159.46666666666667</v>
      </c>
      <c r="AM298" s="2" t="s">
        <v>141</v>
      </c>
      <c r="AN298" s="2">
        <f t="shared" si="134"/>
        <v>161.4</v>
      </c>
      <c r="AO298" s="2">
        <f t="shared" si="135"/>
        <v>161.4</v>
      </c>
      <c r="AP298" s="2">
        <v>161.4</v>
      </c>
      <c r="AQ298" s="2">
        <v>155.6</v>
      </c>
      <c r="AR298" s="10">
        <f t="shared" si="136"/>
        <v>158.26666666666668</v>
      </c>
      <c r="AS298" s="2">
        <v>151.80000000000001</v>
      </c>
      <c r="AT298" s="10">
        <f t="shared" si="137"/>
        <v>153.76666666666668</v>
      </c>
      <c r="AU298" s="2">
        <v>162.30000000000001</v>
      </c>
      <c r="AV298" s="10">
        <f t="shared" si="138"/>
        <v>164.8</v>
      </c>
      <c r="AW298" s="2">
        <v>146.6</v>
      </c>
      <c r="AX298" s="10">
        <f t="shared" si="139"/>
        <v>148.73333333333332</v>
      </c>
      <c r="AY298" s="2">
        <v>153.19999999999999</v>
      </c>
      <c r="AZ298" s="10">
        <f t="shared" si="140"/>
        <v>154.63333333333333</v>
      </c>
      <c r="BA298" s="2">
        <v>160.30000000000001</v>
      </c>
      <c r="BB298" s="10">
        <f t="shared" si="141"/>
        <v>161.06666666666666</v>
      </c>
      <c r="BC298" s="2">
        <v>155.4</v>
      </c>
      <c r="BD298" s="10">
        <f t="shared" si="142"/>
        <v>157.6</v>
      </c>
      <c r="BE298" s="2">
        <v>154.4</v>
      </c>
      <c r="BF298" s="10">
        <f t="shared" si="143"/>
        <v>156.26666666666668</v>
      </c>
      <c r="BG298" s="2">
        <v>157.80000000000001</v>
      </c>
      <c r="BH298" s="11">
        <f t="shared" si="144"/>
        <v>159.83333333333334</v>
      </c>
    </row>
    <row r="299" spans="1:60" x14ac:dyDescent="0.3">
      <c r="A299" s="2" t="s">
        <v>30</v>
      </c>
      <c r="B299" s="2">
        <v>2021</v>
      </c>
      <c r="C299" s="2" t="s">
        <v>41</v>
      </c>
      <c r="D299" s="2" t="str">
        <f t="shared" si="116"/>
        <v>2021-May</v>
      </c>
      <c r="E299" s="2">
        <v>145.1</v>
      </c>
      <c r="F299" s="10">
        <f t="shared" si="117"/>
        <v>145.26666666666665</v>
      </c>
      <c r="G299" s="2">
        <v>198.5</v>
      </c>
      <c r="H299" s="10">
        <f t="shared" si="118"/>
        <v>201.03333333333333</v>
      </c>
      <c r="I299" s="2">
        <v>168.6</v>
      </c>
      <c r="J299" s="10">
        <f t="shared" si="119"/>
        <v>176.1</v>
      </c>
      <c r="K299" s="2">
        <v>155.80000000000001</v>
      </c>
      <c r="L299" s="10">
        <f t="shared" si="120"/>
        <v>156.33333333333334</v>
      </c>
      <c r="M299" s="2">
        <v>184.4</v>
      </c>
      <c r="N299" s="10">
        <f t="shared" si="121"/>
        <v>187.83333333333334</v>
      </c>
      <c r="O299" s="2">
        <v>162.30000000000001</v>
      </c>
      <c r="P299" s="10">
        <f t="shared" si="122"/>
        <v>159.53333333333333</v>
      </c>
      <c r="Q299" s="2">
        <v>138.4</v>
      </c>
      <c r="R299" s="10">
        <f t="shared" si="123"/>
        <v>145.30000000000001</v>
      </c>
      <c r="S299" s="2">
        <v>165.1</v>
      </c>
      <c r="T299" s="10">
        <f t="shared" si="124"/>
        <v>164.73333333333335</v>
      </c>
      <c r="U299" s="2">
        <v>114.3</v>
      </c>
      <c r="V299" s="10">
        <f t="shared" si="125"/>
        <v>114.26666666666665</v>
      </c>
      <c r="W299" s="2">
        <v>169.7</v>
      </c>
      <c r="X299" s="10">
        <f t="shared" si="126"/>
        <v>169.79999999999998</v>
      </c>
      <c r="Y299" s="2">
        <v>164.6</v>
      </c>
      <c r="Z299" s="10">
        <f t="shared" si="127"/>
        <v>165.43333333333334</v>
      </c>
      <c r="AA299" s="2">
        <v>169.8</v>
      </c>
      <c r="AB299" s="10">
        <f t="shared" si="128"/>
        <v>170.83333333333334</v>
      </c>
      <c r="AC299" s="2">
        <v>158.69999999999999</v>
      </c>
      <c r="AD299" s="10">
        <f t="shared" si="129"/>
        <v>160.29999999999998</v>
      </c>
      <c r="AE299" s="2">
        <v>189.6</v>
      </c>
      <c r="AF299" s="10">
        <f t="shared" si="130"/>
        <v>189.46666666666667</v>
      </c>
      <c r="AG299" s="2">
        <v>165.3</v>
      </c>
      <c r="AH299" s="10">
        <f t="shared" si="131"/>
        <v>165.53333333333333</v>
      </c>
      <c r="AI299" s="2">
        <v>160.6</v>
      </c>
      <c r="AJ299" s="10">
        <f t="shared" si="132"/>
        <v>160.53333333333333</v>
      </c>
      <c r="AK299" s="2">
        <v>164.5</v>
      </c>
      <c r="AL299" s="10">
        <f t="shared" si="133"/>
        <v>164.8</v>
      </c>
      <c r="AM299" s="2" t="s">
        <v>32</v>
      </c>
      <c r="AN299" s="2" t="e">
        <f t="shared" si="134"/>
        <v>#VALUE!</v>
      </c>
      <c r="AO299" s="2">
        <f t="shared" si="135"/>
        <v>161.6</v>
      </c>
      <c r="AP299" s="2">
        <v>161.6</v>
      </c>
      <c r="AQ299" s="2">
        <v>161.69999999999999</v>
      </c>
      <c r="AR299" s="10">
        <f t="shared" si="136"/>
        <v>162.1</v>
      </c>
      <c r="AS299" s="2">
        <v>158.80000000000001</v>
      </c>
      <c r="AT299" s="10">
        <f t="shared" si="137"/>
        <v>159.43333333333334</v>
      </c>
      <c r="AU299" s="2">
        <v>169.1</v>
      </c>
      <c r="AV299" s="10">
        <f t="shared" si="138"/>
        <v>169.73333333333332</v>
      </c>
      <c r="AW299" s="2">
        <v>153.19999999999999</v>
      </c>
      <c r="AX299" s="10">
        <f t="shared" si="139"/>
        <v>154.83333333333334</v>
      </c>
      <c r="AY299" s="2">
        <v>160</v>
      </c>
      <c r="AZ299" s="10">
        <f t="shared" si="140"/>
        <v>160.36666666666665</v>
      </c>
      <c r="BA299" s="2">
        <v>167.6</v>
      </c>
      <c r="BB299" s="10">
        <f t="shared" si="141"/>
        <v>167.2</v>
      </c>
      <c r="BC299" s="2">
        <v>159.30000000000001</v>
      </c>
      <c r="BD299" s="10">
        <f t="shared" si="142"/>
        <v>159.70000000000002</v>
      </c>
      <c r="BE299" s="2">
        <v>161.1</v>
      </c>
      <c r="BF299" s="10">
        <f t="shared" si="143"/>
        <v>161.80000000000001</v>
      </c>
      <c r="BG299" s="2">
        <v>161.1</v>
      </c>
      <c r="BH299" s="11">
        <f t="shared" si="144"/>
        <v>162.13333333333333</v>
      </c>
    </row>
    <row r="300" spans="1:60" x14ac:dyDescent="0.3">
      <c r="A300" s="2" t="s">
        <v>33</v>
      </c>
      <c r="B300" s="2">
        <v>2021</v>
      </c>
      <c r="C300" s="2" t="s">
        <v>41</v>
      </c>
      <c r="D300" s="2" t="str">
        <f t="shared" si="116"/>
        <v>2021-May</v>
      </c>
      <c r="E300" s="2">
        <v>148.80000000000001</v>
      </c>
      <c r="F300" s="10">
        <f t="shared" si="117"/>
        <v>149.03333333333333</v>
      </c>
      <c r="G300" s="2">
        <v>204.3</v>
      </c>
      <c r="H300" s="10">
        <f t="shared" si="118"/>
        <v>206.9</v>
      </c>
      <c r="I300" s="2">
        <v>173</v>
      </c>
      <c r="J300" s="10">
        <f t="shared" si="119"/>
        <v>180.26666666666665</v>
      </c>
      <c r="K300" s="2">
        <v>156.5</v>
      </c>
      <c r="L300" s="10">
        <f t="shared" si="120"/>
        <v>157.06666666666666</v>
      </c>
      <c r="M300" s="2">
        <v>168.8</v>
      </c>
      <c r="N300" s="10">
        <f t="shared" si="121"/>
        <v>170.53333333333333</v>
      </c>
      <c r="O300" s="2">
        <v>172.5</v>
      </c>
      <c r="P300" s="10">
        <f t="shared" si="122"/>
        <v>171.63333333333333</v>
      </c>
      <c r="Q300" s="2">
        <v>166.5</v>
      </c>
      <c r="R300" s="10">
        <f t="shared" si="123"/>
        <v>176.36666666666667</v>
      </c>
      <c r="S300" s="2">
        <v>165.9</v>
      </c>
      <c r="T300" s="10">
        <f t="shared" si="124"/>
        <v>165.83333333333334</v>
      </c>
      <c r="U300" s="2">
        <v>115.9</v>
      </c>
      <c r="V300" s="10">
        <f t="shared" si="125"/>
        <v>115.89999999999999</v>
      </c>
      <c r="W300" s="2">
        <v>165.2</v>
      </c>
      <c r="X300" s="10">
        <f t="shared" si="126"/>
        <v>165.4</v>
      </c>
      <c r="Y300" s="2">
        <v>152</v>
      </c>
      <c r="Z300" s="10">
        <f t="shared" si="127"/>
        <v>152.56666666666669</v>
      </c>
      <c r="AA300" s="2">
        <v>171.1</v>
      </c>
      <c r="AB300" s="10">
        <f t="shared" si="128"/>
        <v>172.63333333333333</v>
      </c>
      <c r="AC300" s="2">
        <v>164.2</v>
      </c>
      <c r="AD300" s="10">
        <f t="shared" si="129"/>
        <v>166.1</v>
      </c>
      <c r="AE300" s="2">
        <v>198.2</v>
      </c>
      <c r="AF300" s="10">
        <f t="shared" si="130"/>
        <v>196.43333333333331</v>
      </c>
      <c r="AG300" s="2">
        <v>156.5</v>
      </c>
      <c r="AH300" s="10">
        <f t="shared" si="131"/>
        <v>157.23333333333335</v>
      </c>
      <c r="AI300" s="2">
        <v>140.19999999999999</v>
      </c>
      <c r="AJ300" s="10">
        <f t="shared" si="132"/>
        <v>140.86666666666667</v>
      </c>
      <c r="AK300" s="2">
        <v>154.1</v>
      </c>
      <c r="AL300" s="10">
        <f t="shared" si="133"/>
        <v>154.79999999999998</v>
      </c>
      <c r="AM300" s="2" t="s">
        <v>142</v>
      </c>
      <c r="AN300" s="2">
        <f t="shared" si="134"/>
        <v>161.6</v>
      </c>
      <c r="AO300" s="2">
        <f t="shared" si="135"/>
        <v>161.6</v>
      </c>
      <c r="AP300" s="2">
        <v>161.6</v>
      </c>
      <c r="AQ300" s="2">
        <v>155.5</v>
      </c>
      <c r="AR300" s="10">
        <f t="shared" si="136"/>
        <v>156.43333333333334</v>
      </c>
      <c r="AS300" s="2">
        <v>150.1</v>
      </c>
      <c r="AT300" s="10">
        <f t="shared" si="137"/>
        <v>150.19999999999999</v>
      </c>
      <c r="AU300" s="2">
        <v>160.4</v>
      </c>
      <c r="AV300" s="10">
        <f t="shared" si="138"/>
        <v>160.9</v>
      </c>
      <c r="AW300" s="2">
        <v>145</v>
      </c>
      <c r="AX300" s="10">
        <f t="shared" si="139"/>
        <v>147.33333333333334</v>
      </c>
      <c r="AY300" s="2">
        <v>152.6</v>
      </c>
      <c r="AZ300" s="10">
        <f t="shared" si="140"/>
        <v>151.49999999999997</v>
      </c>
      <c r="BA300" s="2">
        <v>156.6</v>
      </c>
      <c r="BB300" s="10">
        <f t="shared" si="141"/>
        <v>158.33333333333334</v>
      </c>
      <c r="BC300" s="2">
        <v>157.5</v>
      </c>
      <c r="BD300" s="10">
        <f t="shared" si="142"/>
        <v>158.36666666666667</v>
      </c>
      <c r="BE300" s="2">
        <v>152.30000000000001</v>
      </c>
      <c r="BF300" s="10">
        <f t="shared" si="143"/>
        <v>153.56666666666669</v>
      </c>
      <c r="BG300" s="2">
        <v>159.5</v>
      </c>
      <c r="BH300" s="11">
        <f t="shared" si="144"/>
        <v>160.56666666666666</v>
      </c>
    </row>
    <row r="301" spans="1:60" x14ac:dyDescent="0.3">
      <c r="A301" s="2" t="s">
        <v>35</v>
      </c>
      <c r="B301" s="2">
        <v>2021</v>
      </c>
      <c r="C301" s="2" t="s">
        <v>41</v>
      </c>
      <c r="D301" s="2" t="str">
        <f t="shared" si="116"/>
        <v>2021-May</v>
      </c>
      <c r="E301" s="2">
        <v>146.30000000000001</v>
      </c>
      <c r="F301" s="10">
        <f t="shared" si="117"/>
        <v>146.46666666666667</v>
      </c>
      <c r="G301" s="2">
        <v>200.5</v>
      </c>
      <c r="H301" s="10">
        <f t="shared" si="118"/>
        <v>203.1</v>
      </c>
      <c r="I301" s="2">
        <v>170.3</v>
      </c>
      <c r="J301" s="10">
        <f t="shared" si="119"/>
        <v>177.73333333333335</v>
      </c>
      <c r="K301" s="2">
        <v>156.1</v>
      </c>
      <c r="L301" s="10">
        <f t="shared" si="120"/>
        <v>156.6</v>
      </c>
      <c r="M301" s="2">
        <v>178.7</v>
      </c>
      <c r="N301" s="10">
        <f t="shared" si="121"/>
        <v>181.5</v>
      </c>
      <c r="O301" s="2">
        <v>167.1</v>
      </c>
      <c r="P301" s="10">
        <f t="shared" si="122"/>
        <v>165.20000000000002</v>
      </c>
      <c r="Q301" s="2">
        <v>147.9</v>
      </c>
      <c r="R301" s="10">
        <f t="shared" si="123"/>
        <v>155.83333333333334</v>
      </c>
      <c r="S301" s="2">
        <v>165.4</v>
      </c>
      <c r="T301" s="10">
        <f t="shared" si="124"/>
        <v>165.13333333333333</v>
      </c>
      <c r="U301" s="2">
        <v>114.8</v>
      </c>
      <c r="V301" s="10">
        <f t="shared" si="125"/>
        <v>114.8</v>
      </c>
      <c r="W301" s="2">
        <v>168.2</v>
      </c>
      <c r="X301" s="10">
        <f t="shared" si="126"/>
        <v>168.33333333333334</v>
      </c>
      <c r="Y301" s="2">
        <v>159.30000000000001</v>
      </c>
      <c r="Z301" s="10">
        <f t="shared" si="127"/>
        <v>160.06666666666669</v>
      </c>
      <c r="AA301" s="2">
        <v>170.4</v>
      </c>
      <c r="AB301" s="10">
        <f t="shared" si="128"/>
        <v>171.66666666666666</v>
      </c>
      <c r="AC301" s="2">
        <v>160.69999999999999</v>
      </c>
      <c r="AD301" s="10">
        <f t="shared" si="129"/>
        <v>162.43333333333331</v>
      </c>
      <c r="AE301" s="2">
        <v>191.9</v>
      </c>
      <c r="AF301" s="10">
        <f t="shared" si="130"/>
        <v>191.30000000000004</v>
      </c>
      <c r="AG301" s="2">
        <v>161.80000000000001</v>
      </c>
      <c r="AH301" s="10">
        <f t="shared" si="131"/>
        <v>162.26666666666668</v>
      </c>
      <c r="AI301" s="2">
        <v>152.1</v>
      </c>
      <c r="AJ301" s="10">
        <f t="shared" si="132"/>
        <v>152.33333333333334</v>
      </c>
      <c r="AK301" s="2">
        <v>160.4</v>
      </c>
      <c r="AL301" s="10">
        <f t="shared" si="133"/>
        <v>160.83333333333334</v>
      </c>
      <c r="AM301" s="2" t="s">
        <v>142</v>
      </c>
      <c r="AN301" s="2">
        <f t="shared" si="134"/>
        <v>161.6</v>
      </c>
      <c r="AO301" s="2">
        <f t="shared" si="135"/>
        <v>161.6</v>
      </c>
      <c r="AP301" s="2">
        <v>161.6</v>
      </c>
      <c r="AQ301" s="2">
        <v>159.4</v>
      </c>
      <c r="AR301" s="10">
        <f t="shared" si="136"/>
        <v>159.96666666666667</v>
      </c>
      <c r="AS301" s="2">
        <v>154.69999999999999</v>
      </c>
      <c r="AT301" s="10">
        <f t="shared" si="137"/>
        <v>155.1</v>
      </c>
      <c r="AU301" s="2">
        <v>165.8</v>
      </c>
      <c r="AV301" s="10">
        <f t="shared" si="138"/>
        <v>166.36666666666667</v>
      </c>
      <c r="AW301" s="2">
        <v>148.9</v>
      </c>
      <c r="AX301" s="10">
        <f t="shared" si="139"/>
        <v>150.9</v>
      </c>
      <c r="AY301" s="2">
        <v>155.80000000000001</v>
      </c>
      <c r="AZ301" s="10">
        <f t="shared" si="140"/>
        <v>155.33333333333334</v>
      </c>
      <c r="BA301" s="2">
        <v>161.19999999999999</v>
      </c>
      <c r="BB301" s="10">
        <f t="shared" si="141"/>
        <v>162.03333333333333</v>
      </c>
      <c r="BC301" s="2">
        <v>158.6</v>
      </c>
      <c r="BD301" s="10">
        <f t="shared" si="142"/>
        <v>159.16666666666666</v>
      </c>
      <c r="BE301" s="2">
        <v>156.80000000000001</v>
      </c>
      <c r="BF301" s="10">
        <f t="shared" si="143"/>
        <v>157.79999999999998</v>
      </c>
      <c r="BG301" s="2">
        <v>160.4</v>
      </c>
      <c r="BH301" s="11">
        <f t="shared" si="144"/>
        <v>161.4</v>
      </c>
    </row>
    <row r="302" spans="1:60" x14ac:dyDescent="0.3">
      <c r="A302" s="2" t="s">
        <v>30</v>
      </c>
      <c r="B302" s="2">
        <v>2021</v>
      </c>
      <c r="C302" s="2" t="s">
        <v>42</v>
      </c>
      <c r="D302" s="2" t="str">
        <f t="shared" si="116"/>
        <v>2021-June</v>
      </c>
      <c r="E302" s="2">
        <v>145.6</v>
      </c>
      <c r="F302" s="10">
        <f t="shared" si="117"/>
        <v>145.20000000000002</v>
      </c>
      <c r="G302" s="2">
        <v>200.1</v>
      </c>
      <c r="H302" s="10">
        <f t="shared" si="118"/>
        <v>202.30000000000004</v>
      </c>
      <c r="I302" s="2">
        <v>179.3</v>
      </c>
      <c r="J302" s="10">
        <f t="shared" si="119"/>
        <v>178.73333333333335</v>
      </c>
      <c r="K302" s="2">
        <v>156.1</v>
      </c>
      <c r="L302" s="10">
        <f t="shared" si="120"/>
        <v>156.9</v>
      </c>
      <c r="M302" s="2">
        <v>190.4</v>
      </c>
      <c r="N302" s="10">
        <f t="shared" si="121"/>
        <v>190</v>
      </c>
      <c r="O302" s="2">
        <v>158.6</v>
      </c>
      <c r="P302" s="10">
        <f t="shared" si="122"/>
        <v>157.33333333333331</v>
      </c>
      <c r="Q302" s="2">
        <v>144.69999999999999</v>
      </c>
      <c r="R302" s="10">
        <f t="shared" si="123"/>
        <v>150.46666666666667</v>
      </c>
      <c r="S302" s="2">
        <v>165.5</v>
      </c>
      <c r="T302" s="10">
        <f t="shared" si="124"/>
        <v>163.96666666666667</v>
      </c>
      <c r="U302" s="2">
        <v>114.6</v>
      </c>
      <c r="V302" s="10">
        <f t="shared" si="125"/>
        <v>114.56666666666666</v>
      </c>
      <c r="W302" s="2">
        <v>170</v>
      </c>
      <c r="X302" s="10">
        <f t="shared" si="126"/>
        <v>169.83333333333334</v>
      </c>
      <c r="Y302" s="2">
        <v>165.5</v>
      </c>
      <c r="Z302" s="10">
        <f t="shared" si="127"/>
        <v>166.43333333333331</v>
      </c>
      <c r="AA302" s="2">
        <v>171.7</v>
      </c>
      <c r="AB302" s="10">
        <f t="shared" si="128"/>
        <v>171.53333333333333</v>
      </c>
      <c r="AC302" s="2">
        <v>160.5</v>
      </c>
      <c r="AD302" s="10">
        <f t="shared" si="129"/>
        <v>161.33333333333334</v>
      </c>
      <c r="AE302" s="2">
        <v>189.1</v>
      </c>
      <c r="AF302" s="10">
        <f t="shared" si="130"/>
        <v>189.66666666666666</v>
      </c>
      <c r="AG302" s="2">
        <v>165.3</v>
      </c>
      <c r="AH302" s="10">
        <f t="shared" si="131"/>
        <v>166.1</v>
      </c>
      <c r="AI302" s="2">
        <v>159.9</v>
      </c>
      <c r="AJ302" s="10">
        <f t="shared" si="132"/>
        <v>161.20000000000002</v>
      </c>
      <c r="AK302" s="2">
        <v>164.6</v>
      </c>
      <c r="AL302" s="10">
        <f t="shared" si="133"/>
        <v>165.4</v>
      </c>
      <c r="AM302" s="2" t="s">
        <v>32</v>
      </c>
      <c r="AN302" s="2" t="e">
        <f t="shared" si="134"/>
        <v>#VALUE!</v>
      </c>
      <c r="AO302" s="2">
        <f t="shared" si="135"/>
        <v>160.5</v>
      </c>
      <c r="AP302" s="2">
        <v>160.5</v>
      </c>
      <c r="AQ302" s="2">
        <v>162.1</v>
      </c>
      <c r="AR302" s="10">
        <f t="shared" si="136"/>
        <v>162.56666666666669</v>
      </c>
      <c r="AS302" s="2">
        <v>159.19999999999999</v>
      </c>
      <c r="AT302" s="10">
        <f t="shared" si="137"/>
        <v>160.13333333333333</v>
      </c>
      <c r="AU302" s="2">
        <v>169.7</v>
      </c>
      <c r="AV302" s="10">
        <f t="shared" si="138"/>
        <v>170.4</v>
      </c>
      <c r="AW302" s="2">
        <v>154.19999999999999</v>
      </c>
      <c r="AX302" s="10">
        <f t="shared" si="139"/>
        <v>156.33333333333331</v>
      </c>
      <c r="AY302" s="2">
        <v>160.4</v>
      </c>
      <c r="AZ302" s="10">
        <f t="shared" si="140"/>
        <v>160.73333333333335</v>
      </c>
      <c r="BA302" s="2">
        <v>166.8</v>
      </c>
      <c r="BB302" s="10">
        <f t="shared" si="141"/>
        <v>167.16666666666666</v>
      </c>
      <c r="BC302" s="2">
        <v>159.4</v>
      </c>
      <c r="BD302" s="10">
        <f t="shared" si="142"/>
        <v>160.03333333333333</v>
      </c>
      <c r="BE302" s="2">
        <v>161.5</v>
      </c>
      <c r="BF302" s="10">
        <f t="shared" si="143"/>
        <v>162.53333333333333</v>
      </c>
      <c r="BG302" s="2">
        <v>162.1</v>
      </c>
      <c r="BH302" s="11">
        <f t="shared" si="144"/>
        <v>162.96666666666667</v>
      </c>
    </row>
    <row r="303" spans="1:60" x14ac:dyDescent="0.3">
      <c r="A303" s="2" t="s">
        <v>33</v>
      </c>
      <c r="B303" s="2">
        <v>2021</v>
      </c>
      <c r="C303" s="2" t="s">
        <v>42</v>
      </c>
      <c r="D303" s="2" t="str">
        <f t="shared" si="116"/>
        <v>2021-June</v>
      </c>
      <c r="E303" s="2">
        <v>149.19999999999999</v>
      </c>
      <c r="F303" s="10">
        <f t="shared" si="117"/>
        <v>149.19999999999999</v>
      </c>
      <c r="G303" s="2">
        <v>205.5</v>
      </c>
      <c r="H303" s="10">
        <f t="shared" si="118"/>
        <v>207.93333333333331</v>
      </c>
      <c r="I303" s="2">
        <v>182.8</v>
      </c>
      <c r="J303" s="10">
        <f t="shared" si="119"/>
        <v>180.63333333333333</v>
      </c>
      <c r="K303" s="2">
        <v>156.5</v>
      </c>
      <c r="L303" s="10">
        <f t="shared" si="120"/>
        <v>157.96666666666667</v>
      </c>
      <c r="M303" s="2">
        <v>172.2</v>
      </c>
      <c r="N303" s="10">
        <f t="shared" si="121"/>
        <v>172.6</v>
      </c>
      <c r="O303" s="2">
        <v>171.5</v>
      </c>
      <c r="P303" s="10">
        <f t="shared" si="122"/>
        <v>167.9</v>
      </c>
      <c r="Q303" s="2">
        <v>176.2</v>
      </c>
      <c r="R303" s="10">
        <f t="shared" si="123"/>
        <v>181.9666666666667</v>
      </c>
      <c r="S303" s="2">
        <v>166.9</v>
      </c>
      <c r="T303" s="10">
        <f t="shared" si="124"/>
        <v>165.36666666666667</v>
      </c>
      <c r="U303" s="2">
        <v>116.1</v>
      </c>
      <c r="V303" s="10">
        <f t="shared" si="125"/>
        <v>117.40000000000002</v>
      </c>
      <c r="W303" s="2">
        <v>165.5</v>
      </c>
      <c r="X303" s="10">
        <f t="shared" si="126"/>
        <v>165.73333333333332</v>
      </c>
      <c r="Y303" s="2">
        <v>152.30000000000001</v>
      </c>
      <c r="Z303" s="10">
        <f t="shared" si="127"/>
        <v>153.50000000000003</v>
      </c>
      <c r="AA303" s="2">
        <v>173.3</v>
      </c>
      <c r="AB303" s="10">
        <f t="shared" si="128"/>
        <v>173.96666666666667</v>
      </c>
      <c r="AC303" s="2">
        <v>166.2</v>
      </c>
      <c r="AD303" s="10">
        <f t="shared" si="129"/>
        <v>167.13333333333335</v>
      </c>
      <c r="AE303" s="2">
        <v>195.6</v>
      </c>
      <c r="AF303" s="10">
        <f t="shared" si="130"/>
        <v>195.86666666666667</v>
      </c>
      <c r="AG303" s="2">
        <v>157.30000000000001</v>
      </c>
      <c r="AH303" s="10">
        <f t="shared" si="131"/>
        <v>158.33333333333334</v>
      </c>
      <c r="AI303" s="2">
        <v>140.5</v>
      </c>
      <c r="AJ303" s="10">
        <f t="shared" si="132"/>
        <v>142</v>
      </c>
      <c r="AK303" s="2">
        <v>154.80000000000001</v>
      </c>
      <c r="AL303" s="10">
        <f t="shared" si="133"/>
        <v>155.86666666666667</v>
      </c>
      <c r="AM303" s="2" t="s">
        <v>143</v>
      </c>
      <c r="AN303" s="2">
        <f t="shared" si="134"/>
        <v>160.5</v>
      </c>
      <c r="AO303" s="2">
        <f t="shared" si="135"/>
        <v>160.5</v>
      </c>
      <c r="AP303" s="2">
        <v>160.5</v>
      </c>
      <c r="AQ303" s="2">
        <v>156.1</v>
      </c>
      <c r="AR303" s="10">
        <f t="shared" si="136"/>
        <v>158.16666666666666</v>
      </c>
      <c r="AS303" s="2">
        <v>149.80000000000001</v>
      </c>
      <c r="AT303" s="10">
        <f t="shared" si="137"/>
        <v>151.23333333333332</v>
      </c>
      <c r="AU303" s="2">
        <v>160.80000000000001</v>
      </c>
      <c r="AV303" s="10">
        <f t="shared" si="138"/>
        <v>161.70000000000002</v>
      </c>
      <c r="AW303" s="2">
        <v>147.5</v>
      </c>
      <c r="AX303" s="10">
        <f t="shared" si="139"/>
        <v>149.13333333333333</v>
      </c>
      <c r="AY303" s="2">
        <v>150.69999999999999</v>
      </c>
      <c r="AZ303" s="10">
        <f t="shared" si="140"/>
        <v>151.86666666666665</v>
      </c>
      <c r="BA303" s="2">
        <v>158.1</v>
      </c>
      <c r="BB303" s="10">
        <f t="shared" si="141"/>
        <v>159.6</v>
      </c>
      <c r="BC303" s="2">
        <v>158</v>
      </c>
      <c r="BD303" s="10">
        <f t="shared" si="142"/>
        <v>159.06666666666669</v>
      </c>
      <c r="BE303" s="2">
        <v>153.4</v>
      </c>
      <c r="BF303" s="10">
        <f t="shared" si="143"/>
        <v>154.79999999999998</v>
      </c>
      <c r="BG303" s="2">
        <v>160.4</v>
      </c>
      <c r="BH303" s="11">
        <f t="shared" si="144"/>
        <v>161.50000000000003</v>
      </c>
    </row>
    <row r="304" spans="1:60" x14ac:dyDescent="0.3">
      <c r="A304" s="2" t="s">
        <v>35</v>
      </c>
      <c r="B304" s="2">
        <v>2021</v>
      </c>
      <c r="C304" s="2" t="s">
        <v>42</v>
      </c>
      <c r="D304" s="2" t="str">
        <f t="shared" si="116"/>
        <v>2021-June</v>
      </c>
      <c r="E304" s="2">
        <v>146.69999999999999</v>
      </c>
      <c r="F304" s="10">
        <f t="shared" si="117"/>
        <v>146.56666666666669</v>
      </c>
      <c r="G304" s="2">
        <v>202</v>
      </c>
      <c r="H304" s="10">
        <f t="shared" si="118"/>
        <v>204.26666666666665</v>
      </c>
      <c r="I304" s="2">
        <v>180.7</v>
      </c>
      <c r="J304" s="10">
        <f t="shared" si="119"/>
        <v>178.56666666666669</v>
      </c>
      <c r="K304" s="2">
        <v>156.19999999999999</v>
      </c>
      <c r="L304" s="10">
        <f t="shared" si="120"/>
        <v>157.36666666666667</v>
      </c>
      <c r="M304" s="2">
        <v>183.7</v>
      </c>
      <c r="N304" s="10">
        <f t="shared" si="121"/>
        <v>184.6</v>
      </c>
      <c r="O304" s="2">
        <v>164.6</v>
      </c>
      <c r="P304" s="10">
        <f t="shared" si="122"/>
        <v>161.76666666666668</v>
      </c>
      <c r="Q304" s="2">
        <v>155.4</v>
      </c>
      <c r="R304" s="10">
        <f t="shared" si="123"/>
        <v>160.6</v>
      </c>
      <c r="S304" s="2">
        <v>166</v>
      </c>
      <c r="T304" s="10">
        <f t="shared" si="124"/>
        <v>164.70000000000002</v>
      </c>
      <c r="U304" s="2">
        <v>115.1</v>
      </c>
      <c r="V304" s="10">
        <f t="shared" si="125"/>
        <v>116.43333333333334</v>
      </c>
      <c r="W304" s="2">
        <v>168.5</v>
      </c>
      <c r="X304" s="10">
        <f t="shared" si="126"/>
        <v>168.53333333333333</v>
      </c>
      <c r="Y304" s="2">
        <v>160</v>
      </c>
      <c r="Z304" s="10">
        <f t="shared" si="127"/>
        <v>161.19999999999999</v>
      </c>
      <c r="AA304" s="2">
        <v>172.4</v>
      </c>
      <c r="AB304" s="10">
        <f t="shared" si="128"/>
        <v>172.83333333333334</v>
      </c>
      <c r="AC304" s="2">
        <v>162.6</v>
      </c>
      <c r="AD304" s="10">
        <f t="shared" si="129"/>
        <v>163.53333333333333</v>
      </c>
      <c r="AE304" s="2">
        <v>190.8</v>
      </c>
      <c r="AF304" s="10">
        <f t="shared" si="130"/>
        <v>191.36666666666667</v>
      </c>
      <c r="AG304" s="2">
        <v>162.19999999999999</v>
      </c>
      <c r="AH304" s="10">
        <f t="shared" si="131"/>
        <v>163.16666666666666</v>
      </c>
      <c r="AI304" s="2">
        <v>151.80000000000001</v>
      </c>
      <c r="AJ304" s="10">
        <f t="shared" si="132"/>
        <v>153.4</v>
      </c>
      <c r="AK304" s="2">
        <v>160.69999999999999</v>
      </c>
      <c r="AL304" s="10">
        <f t="shared" si="133"/>
        <v>161.76666666666668</v>
      </c>
      <c r="AM304" s="2" t="s">
        <v>143</v>
      </c>
      <c r="AN304" s="2">
        <f t="shared" si="134"/>
        <v>160.5</v>
      </c>
      <c r="AO304" s="2">
        <f t="shared" si="135"/>
        <v>160.5</v>
      </c>
      <c r="AP304" s="2">
        <v>160.5</v>
      </c>
      <c r="AQ304" s="2">
        <v>159.80000000000001</v>
      </c>
      <c r="AR304" s="10">
        <f t="shared" si="136"/>
        <v>161.03333333333333</v>
      </c>
      <c r="AS304" s="2">
        <v>154.80000000000001</v>
      </c>
      <c r="AT304" s="10">
        <f t="shared" si="137"/>
        <v>156.03333333333333</v>
      </c>
      <c r="AU304" s="2">
        <v>166.3</v>
      </c>
      <c r="AV304" s="10">
        <f t="shared" si="138"/>
        <v>167.23333333333335</v>
      </c>
      <c r="AW304" s="2">
        <v>150.69999999999999</v>
      </c>
      <c r="AX304" s="10">
        <f t="shared" si="139"/>
        <v>152.6</v>
      </c>
      <c r="AY304" s="2">
        <v>154.9</v>
      </c>
      <c r="AZ304" s="10">
        <f t="shared" si="140"/>
        <v>155.93333333333337</v>
      </c>
      <c r="BA304" s="2">
        <v>161.69999999999999</v>
      </c>
      <c r="BB304" s="10">
        <f t="shared" si="141"/>
        <v>162.9</v>
      </c>
      <c r="BC304" s="2">
        <v>158.80000000000001</v>
      </c>
      <c r="BD304" s="10">
        <f t="shared" si="142"/>
        <v>159.63333333333333</v>
      </c>
      <c r="BE304" s="2">
        <v>157.6</v>
      </c>
      <c r="BF304" s="10">
        <f t="shared" si="143"/>
        <v>158.86666666666667</v>
      </c>
      <c r="BG304" s="2">
        <v>161.30000000000001</v>
      </c>
      <c r="BH304" s="11">
        <f t="shared" si="144"/>
        <v>162.33333333333334</v>
      </c>
    </row>
    <row r="305" spans="1:60" x14ac:dyDescent="0.3">
      <c r="A305" s="2" t="s">
        <v>30</v>
      </c>
      <c r="B305" s="2">
        <v>2021</v>
      </c>
      <c r="C305" s="2" t="s">
        <v>44</v>
      </c>
      <c r="D305" s="2" t="str">
        <f t="shared" si="116"/>
        <v>2021-July</v>
      </c>
      <c r="E305" s="2">
        <v>145.1</v>
      </c>
      <c r="F305" s="10">
        <f t="shared" si="117"/>
        <v>145.13333333333333</v>
      </c>
      <c r="G305" s="2">
        <v>204.5</v>
      </c>
      <c r="H305" s="10">
        <f t="shared" si="118"/>
        <v>202.96666666666667</v>
      </c>
      <c r="I305" s="2">
        <v>180.4</v>
      </c>
      <c r="J305" s="10">
        <f t="shared" si="119"/>
        <v>176.29999999999998</v>
      </c>
      <c r="K305" s="2">
        <v>157.1</v>
      </c>
      <c r="L305" s="10">
        <f t="shared" si="120"/>
        <v>157.53333333333333</v>
      </c>
      <c r="M305" s="2">
        <v>188.7</v>
      </c>
      <c r="N305" s="10">
        <f t="shared" si="121"/>
        <v>191.70000000000002</v>
      </c>
      <c r="O305" s="2">
        <v>157.69999999999999</v>
      </c>
      <c r="P305" s="10">
        <f t="shared" si="122"/>
        <v>155.36666666666665</v>
      </c>
      <c r="Q305" s="2">
        <v>152.80000000000001</v>
      </c>
      <c r="R305" s="10">
        <f t="shared" si="123"/>
        <v>152.70000000000002</v>
      </c>
      <c r="S305" s="2">
        <v>163.6</v>
      </c>
      <c r="T305" s="10">
        <f t="shared" si="124"/>
        <v>163.43333333333331</v>
      </c>
      <c r="U305" s="2">
        <v>113.9</v>
      </c>
      <c r="V305" s="10">
        <f t="shared" si="125"/>
        <v>116.13333333333334</v>
      </c>
      <c r="W305" s="2">
        <v>169.7</v>
      </c>
      <c r="X305" s="10">
        <f t="shared" si="126"/>
        <v>169.86666666666667</v>
      </c>
      <c r="Y305" s="2">
        <v>166.2</v>
      </c>
      <c r="Z305" s="10">
        <f t="shared" si="127"/>
        <v>167.36666666666665</v>
      </c>
      <c r="AA305" s="2">
        <v>171</v>
      </c>
      <c r="AB305" s="10">
        <f t="shared" si="128"/>
        <v>171.9</v>
      </c>
      <c r="AC305" s="2">
        <v>161.69999999999999</v>
      </c>
      <c r="AD305" s="10">
        <f t="shared" si="129"/>
        <v>161.86666666666667</v>
      </c>
      <c r="AE305" s="2">
        <v>189.7</v>
      </c>
      <c r="AF305" s="10">
        <f t="shared" si="130"/>
        <v>190.13333333333333</v>
      </c>
      <c r="AG305" s="2">
        <v>166</v>
      </c>
      <c r="AH305" s="10">
        <f t="shared" si="131"/>
        <v>166.9</v>
      </c>
      <c r="AI305" s="2">
        <v>161.1</v>
      </c>
      <c r="AJ305" s="10">
        <f t="shared" si="132"/>
        <v>162.43333333333331</v>
      </c>
      <c r="AK305" s="2">
        <v>165.3</v>
      </c>
      <c r="AL305" s="10">
        <f t="shared" si="133"/>
        <v>166.23333333333335</v>
      </c>
      <c r="AM305" s="2" t="s">
        <v>32</v>
      </c>
      <c r="AN305" s="2" t="e">
        <f t="shared" si="134"/>
        <v>#VALUE!</v>
      </c>
      <c r="AO305" s="2">
        <f t="shared" si="135"/>
        <v>161.5</v>
      </c>
      <c r="AP305" s="2">
        <v>161.5</v>
      </c>
      <c r="AQ305" s="2">
        <v>162.5</v>
      </c>
      <c r="AR305" s="10">
        <f t="shared" si="136"/>
        <v>163.1</v>
      </c>
      <c r="AS305" s="2">
        <v>160.30000000000001</v>
      </c>
      <c r="AT305" s="10">
        <f t="shared" si="137"/>
        <v>160.83333333333334</v>
      </c>
      <c r="AU305" s="2">
        <v>170.4</v>
      </c>
      <c r="AV305" s="10">
        <f t="shared" si="138"/>
        <v>171.13333333333333</v>
      </c>
      <c r="AW305" s="2">
        <v>157.1</v>
      </c>
      <c r="AX305" s="10">
        <f t="shared" si="139"/>
        <v>157.53333333333333</v>
      </c>
      <c r="AY305" s="2">
        <v>160.69999999999999</v>
      </c>
      <c r="AZ305" s="10">
        <f t="shared" si="140"/>
        <v>161.49999999999997</v>
      </c>
      <c r="BA305" s="2">
        <v>167.2</v>
      </c>
      <c r="BB305" s="10">
        <f t="shared" si="141"/>
        <v>167.73333333333332</v>
      </c>
      <c r="BC305" s="2">
        <v>160.4</v>
      </c>
      <c r="BD305" s="10">
        <f t="shared" si="142"/>
        <v>160.30000000000001</v>
      </c>
      <c r="BE305" s="2">
        <v>162.80000000000001</v>
      </c>
      <c r="BF305" s="10">
        <f t="shared" si="143"/>
        <v>163.30000000000001</v>
      </c>
      <c r="BG305" s="2">
        <v>163.19999999999999</v>
      </c>
      <c r="BH305" s="11">
        <f t="shared" si="144"/>
        <v>163.6</v>
      </c>
    </row>
    <row r="306" spans="1:60" x14ac:dyDescent="0.3">
      <c r="A306" s="2" t="s">
        <v>33</v>
      </c>
      <c r="B306" s="2">
        <v>2021</v>
      </c>
      <c r="C306" s="2" t="s">
        <v>44</v>
      </c>
      <c r="D306" s="2" t="str">
        <f t="shared" si="116"/>
        <v>2021-July</v>
      </c>
      <c r="E306" s="2">
        <v>149.1</v>
      </c>
      <c r="F306" s="10">
        <f t="shared" si="117"/>
        <v>149.23333333333332</v>
      </c>
      <c r="G306" s="2">
        <v>210.9</v>
      </c>
      <c r="H306" s="10">
        <f t="shared" si="118"/>
        <v>208.56666666666669</v>
      </c>
      <c r="I306" s="2">
        <v>185</v>
      </c>
      <c r="J306" s="10">
        <f t="shared" si="119"/>
        <v>177.73333333333335</v>
      </c>
      <c r="K306" s="2">
        <v>158.19999999999999</v>
      </c>
      <c r="L306" s="10">
        <f t="shared" si="120"/>
        <v>158.83333333333334</v>
      </c>
      <c r="M306" s="2">
        <v>170.6</v>
      </c>
      <c r="N306" s="10">
        <f t="shared" si="121"/>
        <v>173.53333333333333</v>
      </c>
      <c r="O306" s="2">
        <v>170.9</v>
      </c>
      <c r="P306" s="10">
        <f t="shared" si="122"/>
        <v>164.46666666666667</v>
      </c>
      <c r="Q306" s="2">
        <v>186.4</v>
      </c>
      <c r="R306" s="10">
        <f t="shared" si="123"/>
        <v>184.4</v>
      </c>
      <c r="S306" s="2">
        <v>164.7</v>
      </c>
      <c r="T306" s="10">
        <f t="shared" si="124"/>
        <v>164.56666666666666</v>
      </c>
      <c r="U306" s="2">
        <v>115.7</v>
      </c>
      <c r="V306" s="10">
        <f t="shared" si="125"/>
        <v>118.83333333333333</v>
      </c>
      <c r="W306" s="2">
        <v>165.5</v>
      </c>
      <c r="X306" s="10">
        <f t="shared" si="126"/>
        <v>165.96666666666667</v>
      </c>
      <c r="Y306" s="2">
        <v>153.4</v>
      </c>
      <c r="Z306" s="10">
        <f t="shared" si="127"/>
        <v>154.33333333333334</v>
      </c>
      <c r="AA306" s="2">
        <v>173.5</v>
      </c>
      <c r="AB306" s="10">
        <f t="shared" si="128"/>
        <v>174.56666666666669</v>
      </c>
      <c r="AC306" s="2">
        <v>167.9</v>
      </c>
      <c r="AD306" s="10">
        <f t="shared" si="129"/>
        <v>167.50000000000003</v>
      </c>
      <c r="AE306" s="2">
        <v>195.5</v>
      </c>
      <c r="AF306" s="10">
        <f t="shared" si="130"/>
        <v>196.16666666666666</v>
      </c>
      <c r="AG306" s="2">
        <v>157.9</v>
      </c>
      <c r="AH306" s="10">
        <f t="shared" si="131"/>
        <v>159.16666666666669</v>
      </c>
      <c r="AI306" s="2">
        <v>141.9</v>
      </c>
      <c r="AJ306" s="10">
        <f t="shared" si="132"/>
        <v>143.03333333333333</v>
      </c>
      <c r="AK306" s="2">
        <v>155.5</v>
      </c>
      <c r="AL306" s="10">
        <f t="shared" si="133"/>
        <v>156.73333333333335</v>
      </c>
      <c r="AM306" s="2" t="s">
        <v>144</v>
      </c>
      <c r="AN306" s="2">
        <f t="shared" si="134"/>
        <v>161.5</v>
      </c>
      <c r="AO306" s="2">
        <f t="shared" si="135"/>
        <v>161.5</v>
      </c>
      <c r="AP306" s="2">
        <v>161.5</v>
      </c>
      <c r="AQ306" s="2">
        <v>157.69999999999999</v>
      </c>
      <c r="AR306" s="10">
        <f t="shared" si="136"/>
        <v>159.73333333333332</v>
      </c>
      <c r="AS306" s="2">
        <v>150.69999999999999</v>
      </c>
      <c r="AT306" s="10">
        <f t="shared" si="137"/>
        <v>152.4</v>
      </c>
      <c r="AU306" s="2">
        <v>161.5</v>
      </c>
      <c r="AV306" s="10">
        <f t="shared" si="138"/>
        <v>162.36666666666667</v>
      </c>
      <c r="AW306" s="2">
        <v>149.5</v>
      </c>
      <c r="AX306" s="10">
        <f t="shared" si="139"/>
        <v>150.13333333333333</v>
      </c>
      <c r="AY306" s="2">
        <v>151.19999999999999</v>
      </c>
      <c r="AZ306" s="10">
        <f t="shared" si="140"/>
        <v>152.93333333333331</v>
      </c>
      <c r="BA306" s="2">
        <v>160.30000000000001</v>
      </c>
      <c r="BB306" s="10">
        <f t="shared" si="141"/>
        <v>160.33333333333334</v>
      </c>
      <c r="BC306" s="2">
        <v>159.6</v>
      </c>
      <c r="BD306" s="10">
        <f t="shared" si="142"/>
        <v>159.6</v>
      </c>
      <c r="BE306" s="2">
        <v>155</v>
      </c>
      <c r="BF306" s="10">
        <f t="shared" si="143"/>
        <v>155.66666666666666</v>
      </c>
      <c r="BG306" s="2">
        <v>161.80000000000001</v>
      </c>
      <c r="BH306" s="11">
        <f t="shared" si="144"/>
        <v>162.13333333333335</v>
      </c>
    </row>
    <row r="307" spans="1:60" x14ac:dyDescent="0.3">
      <c r="A307" s="2" t="s">
        <v>35</v>
      </c>
      <c r="B307" s="2">
        <v>2021</v>
      </c>
      <c r="C307" s="2" t="s">
        <v>44</v>
      </c>
      <c r="D307" s="2" t="str">
        <f t="shared" si="116"/>
        <v>2021-July</v>
      </c>
      <c r="E307" s="2">
        <v>146.4</v>
      </c>
      <c r="F307" s="10">
        <f t="shared" si="117"/>
        <v>146.53333333333333</v>
      </c>
      <c r="G307" s="2">
        <v>206.8</v>
      </c>
      <c r="H307" s="10">
        <f t="shared" si="118"/>
        <v>204.93333333333331</v>
      </c>
      <c r="I307" s="2">
        <v>182.2</v>
      </c>
      <c r="J307" s="10">
        <f t="shared" si="119"/>
        <v>175.93333333333331</v>
      </c>
      <c r="K307" s="2">
        <v>157.5</v>
      </c>
      <c r="L307" s="10">
        <f t="shared" si="120"/>
        <v>158.1</v>
      </c>
      <c r="M307" s="2">
        <v>182.1</v>
      </c>
      <c r="N307" s="10">
        <f t="shared" si="121"/>
        <v>186.03333333333333</v>
      </c>
      <c r="O307" s="2">
        <v>163.9</v>
      </c>
      <c r="P307" s="10">
        <f t="shared" si="122"/>
        <v>159.13333333333335</v>
      </c>
      <c r="Q307" s="2">
        <v>164.2</v>
      </c>
      <c r="R307" s="10">
        <f t="shared" si="123"/>
        <v>162.9</v>
      </c>
      <c r="S307" s="2">
        <v>164</v>
      </c>
      <c r="T307" s="10">
        <f t="shared" si="124"/>
        <v>164.06666666666669</v>
      </c>
      <c r="U307" s="2">
        <v>114.5</v>
      </c>
      <c r="V307" s="10">
        <f t="shared" si="125"/>
        <v>117.96666666666665</v>
      </c>
      <c r="W307" s="2">
        <v>168.3</v>
      </c>
      <c r="X307" s="10">
        <f t="shared" si="126"/>
        <v>168.63333333333335</v>
      </c>
      <c r="Y307" s="2">
        <v>160.9</v>
      </c>
      <c r="Z307" s="10">
        <f t="shared" si="127"/>
        <v>162.1</v>
      </c>
      <c r="AA307" s="2">
        <v>172.2</v>
      </c>
      <c r="AB307" s="10">
        <f t="shared" si="128"/>
        <v>173.33333333333334</v>
      </c>
      <c r="AC307" s="2">
        <v>164</v>
      </c>
      <c r="AD307" s="10">
        <f t="shared" si="129"/>
        <v>164</v>
      </c>
      <c r="AE307" s="2">
        <v>191.2</v>
      </c>
      <c r="AF307" s="10">
        <f t="shared" si="130"/>
        <v>191.79999999999998</v>
      </c>
      <c r="AG307" s="2">
        <v>162.80000000000001</v>
      </c>
      <c r="AH307" s="10">
        <f t="shared" si="131"/>
        <v>163.96666666666667</v>
      </c>
      <c r="AI307" s="2">
        <v>153.1</v>
      </c>
      <c r="AJ307" s="10">
        <f t="shared" si="132"/>
        <v>154.56666666666666</v>
      </c>
      <c r="AK307" s="2">
        <v>161.4</v>
      </c>
      <c r="AL307" s="10">
        <f t="shared" si="133"/>
        <v>162.63333333333335</v>
      </c>
      <c r="AM307" s="2" t="s">
        <v>144</v>
      </c>
      <c r="AN307" s="2">
        <f t="shared" si="134"/>
        <v>161.5</v>
      </c>
      <c r="AO307" s="2">
        <f t="shared" si="135"/>
        <v>161.5</v>
      </c>
      <c r="AP307" s="2">
        <v>161.5</v>
      </c>
      <c r="AQ307" s="2">
        <v>160.69999999999999</v>
      </c>
      <c r="AR307" s="10">
        <f t="shared" si="136"/>
        <v>161.96666666666667</v>
      </c>
      <c r="AS307" s="2">
        <v>155.80000000000001</v>
      </c>
      <c r="AT307" s="10">
        <f t="shared" si="137"/>
        <v>156.93333333333334</v>
      </c>
      <c r="AU307" s="2">
        <v>167</v>
      </c>
      <c r="AV307" s="10">
        <f t="shared" si="138"/>
        <v>167.93333333333331</v>
      </c>
      <c r="AW307" s="2">
        <v>153.1</v>
      </c>
      <c r="AX307" s="10">
        <f t="shared" si="139"/>
        <v>153.70000000000002</v>
      </c>
      <c r="AY307" s="2">
        <v>155.30000000000001</v>
      </c>
      <c r="AZ307" s="10">
        <f t="shared" si="140"/>
        <v>156.86666666666665</v>
      </c>
      <c r="BA307" s="2">
        <v>163.19999999999999</v>
      </c>
      <c r="BB307" s="10">
        <f t="shared" si="141"/>
        <v>163.56666666666666</v>
      </c>
      <c r="BC307" s="2">
        <v>160.1</v>
      </c>
      <c r="BD307" s="10">
        <f t="shared" si="142"/>
        <v>160.03333333333333</v>
      </c>
      <c r="BE307" s="2">
        <v>159</v>
      </c>
      <c r="BF307" s="10">
        <f t="shared" si="143"/>
        <v>159.66666666666666</v>
      </c>
      <c r="BG307" s="2">
        <v>162.5</v>
      </c>
      <c r="BH307" s="11">
        <f t="shared" si="144"/>
        <v>162.96666666666667</v>
      </c>
    </row>
    <row r="308" spans="1:60" x14ac:dyDescent="0.3">
      <c r="A308" s="2" t="s">
        <v>30</v>
      </c>
      <c r="B308" s="2">
        <v>2021</v>
      </c>
      <c r="C308" s="2" t="s">
        <v>46</v>
      </c>
      <c r="D308" s="2" t="str">
        <f t="shared" si="116"/>
        <v>2021-August</v>
      </c>
      <c r="E308" s="2">
        <v>144.9</v>
      </c>
      <c r="F308" s="10">
        <f t="shared" si="117"/>
        <v>145.46666666666667</v>
      </c>
      <c r="G308" s="2">
        <v>202.3</v>
      </c>
      <c r="H308" s="10">
        <f t="shared" si="118"/>
        <v>202.29999999999998</v>
      </c>
      <c r="I308" s="2">
        <v>176.5</v>
      </c>
      <c r="J308" s="10">
        <f t="shared" si="119"/>
        <v>172.86666666666667</v>
      </c>
      <c r="K308" s="2">
        <v>157.5</v>
      </c>
      <c r="L308" s="10">
        <f t="shared" si="120"/>
        <v>157.96666666666667</v>
      </c>
      <c r="M308" s="2">
        <v>190.9</v>
      </c>
      <c r="N308" s="10">
        <f t="shared" si="121"/>
        <v>195.06666666666669</v>
      </c>
      <c r="O308" s="2">
        <v>155.69999999999999</v>
      </c>
      <c r="P308" s="10">
        <f t="shared" si="122"/>
        <v>153.66666666666666</v>
      </c>
      <c r="Q308" s="2">
        <v>153.9</v>
      </c>
      <c r="R308" s="10">
        <f t="shared" si="123"/>
        <v>158.56666666666669</v>
      </c>
      <c r="S308" s="2">
        <v>162.80000000000001</v>
      </c>
      <c r="T308" s="10">
        <f t="shared" si="124"/>
        <v>163.96666666666667</v>
      </c>
      <c r="U308" s="2">
        <v>115.2</v>
      </c>
      <c r="V308" s="10">
        <f t="shared" si="125"/>
        <v>118.7</v>
      </c>
      <c r="W308" s="2">
        <v>169.8</v>
      </c>
      <c r="X308" s="10">
        <f t="shared" si="126"/>
        <v>170.16666666666666</v>
      </c>
      <c r="Y308" s="2">
        <v>167.6</v>
      </c>
      <c r="Z308" s="10">
        <f t="shared" si="127"/>
        <v>168.23333333333332</v>
      </c>
      <c r="AA308" s="2">
        <v>171.9</v>
      </c>
      <c r="AB308" s="10">
        <f t="shared" si="128"/>
        <v>172.76666666666668</v>
      </c>
      <c r="AC308" s="2">
        <v>161.80000000000001</v>
      </c>
      <c r="AD308" s="10">
        <f t="shared" si="129"/>
        <v>163.13333333333333</v>
      </c>
      <c r="AE308" s="2">
        <v>190.2</v>
      </c>
      <c r="AF308" s="10">
        <f t="shared" si="130"/>
        <v>190.63333333333333</v>
      </c>
      <c r="AG308" s="2">
        <v>167</v>
      </c>
      <c r="AH308" s="10">
        <f t="shared" si="131"/>
        <v>167.86666666666667</v>
      </c>
      <c r="AI308" s="2">
        <v>162.6</v>
      </c>
      <c r="AJ308" s="10">
        <f t="shared" si="132"/>
        <v>163.66666666666666</v>
      </c>
      <c r="AK308" s="2">
        <v>166.3</v>
      </c>
      <c r="AL308" s="10">
        <f t="shared" si="133"/>
        <v>167.23333333333332</v>
      </c>
      <c r="AM308" s="2" t="s">
        <v>32</v>
      </c>
      <c r="AN308" s="2" t="e">
        <f t="shared" si="134"/>
        <v>#VALUE!</v>
      </c>
      <c r="AO308" s="2">
        <f t="shared" si="135"/>
        <v>162.1</v>
      </c>
      <c r="AP308" s="2">
        <v>162.1</v>
      </c>
      <c r="AQ308" s="2">
        <v>163.1</v>
      </c>
      <c r="AR308" s="10">
        <f t="shared" si="136"/>
        <v>164.1</v>
      </c>
      <c r="AS308" s="2">
        <v>160.9</v>
      </c>
      <c r="AT308" s="10">
        <f t="shared" si="137"/>
        <v>161.4</v>
      </c>
      <c r="AU308" s="2">
        <v>171.1</v>
      </c>
      <c r="AV308" s="10">
        <f t="shared" si="138"/>
        <v>171.83333333333334</v>
      </c>
      <c r="AW308" s="2">
        <v>157.69999999999999</v>
      </c>
      <c r="AX308" s="10">
        <f t="shared" si="139"/>
        <v>158.33333333333334</v>
      </c>
      <c r="AY308" s="2">
        <v>161.1</v>
      </c>
      <c r="AZ308" s="10">
        <f t="shared" si="140"/>
        <v>162.33333333333331</v>
      </c>
      <c r="BA308" s="2">
        <v>167.5</v>
      </c>
      <c r="BB308" s="10">
        <f t="shared" si="141"/>
        <v>168.33333333333334</v>
      </c>
      <c r="BC308" s="2">
        <v>160.30000000000001</v>
      </c>
      <c r="BD308" s="10">
        <f t="shared" si="142"/>
        <v>160.53333333333333</v>
      </c>
      <c r="BE308" s="2">
        <v>163.30000000000001</v>
      </c>
      <c r="BF308" s="10">
        <f t="shared" si="143"/>
        <v>163.93333333333334</v>
      </c>
      <c r="BG308" s="2">
        <v>163.6</v>
      </c>
      <c r="BH308" s="11">
        <f t="shared" si="144"/>
        <v>164.63333333333335</v>
      </c>
    </row>
    <row r="309" spans="1:60" x14ac:dyDescent="0.3">
      <c r="A309" s="2" t="s">
        <v>33</v>
      </c>
      <c r="B309" s="2">
        <v>2021</v>
      </c>
      <c r="C309" s="2" t="s">
        <v>46</v>
      </c>
      <c r="D309" s="2" t="str">
        <f t="shared" si="116"/>
        <v>2021-August</v>
      </c>
      <c r="E309" s="2">
        <v>149.30000000000001</v>
      </c>
      <c r="F309" s="10">
        <f t="shared" si="117"/>
        <v>149.56666666666669</v>
      </c>
      <c r="G309" s="2">
        <v>207.4</v>
      </c>
      <c r="H309" s="10">
        <f t="shared" si="118"/>
        <v>207.73333333333335</v>
      </c>
      <c r="I309" s="2">
        <v>174.1</v>
      </c>
      <c r="J309" s="10">
        <f t="shared" si="119"/>
        <v>173.73333333333335</v>
      </c>
      <c r="K309" s="2">
        <v>159.19999999999999</v>
      </c>
      <c r="L309" s="10">
        <f t="shared" si="120"/>
        <v>159.16666666666666</v>
      </c>
      <c r="M309" s="2">
        <v>175</v>
      </c>
      <c r="N309" s="10">
        <f t="shared" si="121"/>
        <v>175.53333333333333</v>
      </c>
      <c r="O309" s="2">
        <v>161.30000000000001</v>
      </c>
      <c r="P309" s="10">
        <f t="shared" si="122"/>
        <v>160.6</v>
      </c>
      <c r="Q309" s="2">
        <v>183.3</v>
      </c>
      <c r="R309" s="10">
        <f t="shared" si="123"/>
        <v>193.73333333333335</v>
      </c>
      <c r="S309" s="2">
        <v>164.5</v>
      </c>
      <c r="T309" s="10">
        <f t="shared" si="124"/>
        <v>164.76666666666668</v>
      </c>
      <c r="U309" s="2">
        <v>120.4</v>
      </c>
      <c r="V309" s="10">
        <f t="shared" si="125"/>
        <v>121.10000000000001</v>
      </c>
      <c r="W309" s="2">
        <v>166.2</v>
      </c>
      <c r="X309" s="10">
        <f t="shared" si="126"/>
        <v>166.4</v>
      </c>
      <c r="Y309" s="2">
        <v>154.80000000000001</v>
      </c>
      <c r="Z309" s="10">
        <f t="shared" si="127"/>
        <v>155</v>
      </c>
      <c r="AA309" s="2">
        <v>175.1</v>
      </c>
      <c r="AB309" s="10">
        <f t="shared" si="128"/>
        <v>175.36666666666667</v>
      </c>
      <c r="AC309" s="2">
        <v>167.3</v>
      </c>
      <c r="AD309" s="10">
        <f t="shared" si="129"/>
        <v>168.70000000000002</v>
      </c>
      <c r="AE309" s="2">
        <v>196.5</v>
      </c>
      <c r="AF309" s="10">
        <f t="shared" si="130"/>
        <v>196.66666666666666</v>
      </c>
      <c r="AG309" s="2">
        <v>159.80000000000001</v>
      </c>
      <c r="AH309" s="10">
        <f t="shared" si="131"/>
        <v>160.13333333333335</v>
      </c>
      <c r="AI309" s="2">
        <v>143.6</v>
      </c>
      <c r="AJ309" s="10">
        <f t="shared" si="132"/>
        <v>143.86666666666667</v>
      </c>
      <c r="AK309" s="2">
        <v>157.30000000000001</v>
      </c>
      <c r="AL309" s="10">
        <f t="shared" si="133"/>
        <v>157.66666666666669</v>
      </c>
      <c r="AM309" s="2" t="s">
        <v>145</v>
      </c>
      <c r="AN309" s="2">
        <f t="shared" si="134"/>
        <v>162.1</v>
      </c>
      <c r="AO309" s="2">
        <f t="shared" si="135"/>
        <v>162.1</v>
      </c>
      <c r="AP309" s="2">
        <v>162.1</v>
      </c>
      <c r="AQ309" s="2">
        <v>160.69999999999999</v>
      </c>
      <c r="AR309" s="10">
        <f t="shared" si="136"/>
        <v>161.23333333333332</v>
      </c>
      <c r="AS309" s="2">
        <v>153.19999999999999</v>
      </c>
      <c r="AT309" s="10">
        <f t="shared" si="137"/>
        <v>153.6</v>
      </c>
      <c r="AU309" s="2">
        <v>162.80000000000001</v>
      </c>
      <c r="AV309" s="10">
        <f t="shared" si="138"/>
        <v>163.03333333333333</v>
      </c>
      <c r="AW309" s="2">
        <v>150.4</v>
      </c>
      <c r="AX309" s="10">
        <f t="shared" si="139"/>
        <v>151.03333333333333</v>
      </c>
      <c r="AY309" s="2">
        <v>153.69999999999999</v>
      </c>
      <c r="AZ309" s="10">
        <f t="shared" si="140"/>
        <v>154.23333333333335</v>
      </c>
      <c r="BA309" s="2">
        <v>160.4</v>
      </c>
      <c r="BB309" s="10">
        <f t="shared" si="141"/>
        <v>160.33333333333334</v>
      </c>
      <c r="BC309" s="2">
        <v>159.6</v>
      </c>
      <c r="BD309" s="10">
        <f t="shared" si="142"/>
        <v>159.83333333333334</v>
      </c>
      <c r="BE309" s="2">
        <v>156</v>
      </c>
      <c r="BF309" s="10">
        <f t="shared" si="143"/>
        <v>156.33333333333334</v>
      </c>
      <c r="BG309" s="2">
        <v>162.30000000000001</v>
      </c>
      <c r="BH309" s="11">
        <f t="shared" si="144"/>
        <v>163.06666666666669</v>
      </c>
    </row>
    <row r="310" spans="1:60" x14ac:dyDescent="0.3">
      <c r="A310" s="2" t="s">
        <v>35</v>
      </c>
      <c r="B310" s="2">
        <v>2021</v>
      </c>
      <c r="C310" s="2" t="s">
        <v>46</v>
      </c>
      <c r="D310" s="2" t="str">
        <f t="shared" si="116"/>
        <v>2021-August</v>
      </c>
      <c r="E310" s="2">
        <v>146.6</v>
      </c>
      <c r="F310" s="10">
        <f t="shared" si="117"/>
        <v>146.86666666666667</v>
      </c>
      <c r="G310" s="2">
        <v>204</v>
      </c>
      <c r="H310" s="10">
        <f t="shared" si="118"/>
        <v>204.20000000000002</v>
      </c>
      <c r="I310" s="2">
        <v>172.8</v>
      </c>
      <c r="J310" s="10">
        <f t="shared" si="119"/>
        <v>172.26666666666665</v>
      </c>
      <c r="K310" s="2">
        <v>158.4</v>
      </c>
      <c r="L310" s="10">
        <f t="shared" si="120"/>
        <v>158.5</v>
      </c>
      <c r="M310" s="2">
        <v>188</v>
      </c>
      <c r="N310" s="10">
        <f t="shared" si="121"/>
        <v>188.86666666666667</v>
      </c>
      <c r="O310" s="2">
        <v>156.80000000000001</v>
      </c>
      <c r="P310" s="10">
        <f t="shared" si="122"/>
        <v>156.4</v>
      </c>
      <c r="Q310" s="2">
        <v>162.19999999999999</v>
      </c>
      <c r="R310" s="10">
        <f t="shared" si="123"/>
        <v>169.93333333333334</v>
      </c>
      <c r="S310" s="2">
        <v>164.1</v>
      </c>
      <c r="T310" s="10">
        <f t="shared" si="124"/>
        <v>164.46666666666667</v>
      </c>
      <c r="U310" s="2">
        <v>119.7</v>
      </c>
      <c r="V310" s="10">
        <f t="shared" si="125"/>
        <v>120.43333333333334</v>
      </c>
      <c r="W310" s="2">
        <v>168.8</v>
      </c>
      <c r="X310" s="10">
        <f t="shared" si="126"/>
        <v>168.96666666666667</v>
      </c>
      <c r="Y310" s="2">
        <v>162.69999999999999</v>
      </c>
      <c r="Z310" s="10">
        <f t="shared" si="127"/>
        <v>162.86666666666665</v>
      </c>
      <c r="AA310" s="2">
        <v>173.9</v>
      </c>
      <c r="AB310" s="10">
        <f t="shared" si="128"/>
        <v>174.16666666666666</v>
      </c>
      <c r="AC310" s="2">
        <v>164</v>
      </c>
      <c r="AD310" s="10">
        <f t="shared" si="129"/>
        <v>165.23333333333332</v>
      </c>
      <c r="AE310" s="2">
        <v>192.1</v>
      </c>
      <c r="AF310" s="10">
        <f t="shared" si="130"/>
        <v>192.29999999999998</v>
      </c>
      <c r="AG310" s="2">
        <v>164.5</v>
      </c>
      <c r="AH310" s="10">
        <f t="shared" si="131"/>
        <v>164.93333333333334</v>
      </c>
      <c r="AI310" s="2">
        <v>155.30000000000001</v>
      </c>
      <c r="AJ310" s="10">
        <f t="shared" si="132"/>
        <v>155.63333333333335</v>
      </c>
      <c r="AK310" s="2">
        <v>163.19999999999999</v>
      </c>
      <c r="AL310" s="10">
        <f t="shared" si="133"/>
        <v>163.6</v>
      </c>
      <c r="AM310" s="2" t="s">
        <v>145</v>
      </c>
      <c r="AN310" s="2">
        <f t="shared" si="134"/>
        <v>162.1</v>
      </c>
      <c r="AO310" s="2">
        <f t="shared" si="135"/>
        <v>162.1</v>
      </c>
      <c r="AP310" s="2">
        <v>162.1</v>
      </c>
      <c r="AQ310" s="2">
        <v>162.6</v>
      </c>
      <c r="AR310" s="10">
        <f t="shared" si="136"/>
        <v>163.13333333333333</v>
      </c>
      <c r="AS310" s="2">
        <v>157.5</v>
      </c>
      <c r="AT310" s="10">
        <f t="shared" si="137"/>
        <v>157.79999999999998</v>
      </c>
      <c r="AU310" s="2">
        <v>168.4</v>
      </c>
      <c r="AV310" s="10">
        <f t="shared" si="138"/>
        <v>168.63333333333333</v>
      </c>
      <c r="AW310" s="2">
        <v>154</v>
      </c>
      <c r="AX310" s="10">
        <f t="shared" si="139"/>
        <v>154.56666666666666</v>
      </c>
      <c r="AY310" s="2">
        <v>157.6</v>
      </c>
      <c r="AZ310" s="10">
        <f t="shared" si="140"/>
        <v>157.96666666666667</v>
      </c>
      <c r="BA310" s="2">
        <v>163.80000000000001</v>
      </c>
      <c r="BB310" s="10">
        <f t="shared" si="141"/>
        <v>163.79999999999998</v>
      </c>
      <c r="BC310" s="2">
        <v>160</v>
      </c>
      <c r="BD310" s="10">
        <f t="shared" si="142"/>
        <v>160.26666666666668</v>
      </c>
      <c r="BE310" s="2">
        <v>160</v>
      </c>
      <c r="BF310" s="10">
        <f t="shared" si="143"/>
        <v>160.33333333333334</v>
      </c>
      <c r="BG310" s="2">
        <v>163.19999999999999</v>
      </c>
      <c r="BH310" s="11">
        <f t="shared" si="144"/>
        <v>163.96666666666667</v>
      </c>
    </row>
    <row r="311" spans="1:60" x14ac:dyDescent="0.3">
      <c r="A311" s="2" t="s">
        <v>30</v>
      </c>
      <c r="B311" s="2">
        <v>2021</v>
      </c>
      <c r="C311" s="2" t="s">
        <v>48</v>
      </c>
      <c r="D311" s="2" t="str">
        <f t="shared" si="116"/>
        <v>2021-September</v>
      </c>
      <c r="E311" s="2">
        <v>145.4</v>
      </c>
      <c r="F311" s="10">
        <f t="shared" si="117"/>
        <v>146.13333333333333</v>
      </c>
      <c r="G311" s="2">
        <v>202.1</v>
      </c>
      <c r="H311" s="10">
        <f t="shared" si="118"/>
        <v>201.4666666666667</v>
      </c>
      <c r="I311" s="2">
        <v>172</v>
      </c>
      <c r="J311" s="10">
        <f t="shared" si="119"/>
        <v>171.20000000000002</v>
      </c>
      <c r="K311" s="2">
        <v>158</v>
      </c>
      <c r="L311" s="10">
        <f t="shared" si="120"/>
        <v>158.5</v>
      </c>
      <c r="M311" s="2">
        <v>195.5</v>
      </c>
      <c r="N311" s="10">
        <f t="shared" si="121"/>
        <v>197.56666666666669</v>
      </c>
      <c r="O311" s="2">
        <v>152.69999999999999</v>
      </c>
      <c r="P311" s="10">
        <f t="shared" si="122"/>
        <v>152.83333333333331</v>
      </c>
      <c r="Q311" s="2">
        <v>151.4</v>
      </c>
      <c r="R311" s="10">
        <f t="shared" si="123"/>
        <v>168.56666666666669</v>
      </c>
      <c r="S311" s="2">
        <v>163.9</v>
      </c>
      <c r="T311" s="10">
        <f t="shared" si="124"/>
        <v>164.83333333333334</v>
      </c>
      <c r="U311" s="2">
        <v>119.3</v>
      </c>
      <c r="V311" s="10">
        <f t="shared" si="125"/>
        <v>121</v>
      </c>
      <c r="W311" s="2">
        <v>170.1</v>
      </c>
      <c r="X311" s="10">
        <f t="shared" si="126"/>
        <v>170.5</v>
      </c>
      <c r="Y311" s="2">
        <v>168.3</v>
      </c>
      <c r="Z311" s="10">
        <f t="shared" si="127"/>
        <v>168.73333333333335</v>
      </c>
      <c r="AA311" s="2">
        <v>172.8</v>
      </c>
      <c r="AB311" s="10">
        <f t="shared" si="128"/>
        <v>173.56666666666669</v>
      </c>
      <c r="AC311" s="2">
        <v>162.1</v>
      </c>
      <c r="AD311" s="10">
        <f t="shared" si="129"/>
        <v>165.03333333333333</v>
      </c>
      <c r="AE311" s="2">
        <v>190.5</v>
      </c>
      <c r="AF311" s="10">
        <f t="shared" si="130"/>
        <v>191.03333333333333</v>
      </c>
      <c r="AG311" s="2">
        <v>167.7</v>
      </c>
      <c r="AH311" s="10">
        <f t="shared" si="131"/>
        <v>169</v>
      </c>
      <c r="AI311" s="2">
        <v>163.6</v>
      </c>
      <c r="AJ311" s="10">
        <f t="shared" si="132"/>
        <v>164.79999999999998</v>
      </c>
      <c r="AK311" s="2">
        <v>167.1</v>
      </c>
      <c r="AL311" s="10">
        <f t="shared" si="133"/>
        <v>168.4</v>
      </c>
      <c r="AM311" s="2" t="s">
        <v>32</v>
      </c>
      <c r="AN311" s="2" t="e">
        <f t="shared" si="134"/>
        <v>#VALUE!</v>
      </c>
      <c r="AO311" s="2">
        <f t="shared" si="135"/>
        <v>162.1</v>
      </c>
      <c r="AP311" s="2">
        <v>162.1</v>
      </c>
      <c r="AQ311" s="2">
        <v>163.69999999999999</v>
      </c>
      <c r="AR311" s="10">
        <f t="shared" si="136"/>
        <v>164.83333333333334</v>
      </c>
      <c r="AS311" s="2">
        <v>161.30000000000001</v>
      </c>
      <c r="AT311" s="10">
        <f t="shared" si="137"/>
        <v>162.06666666666669</v>
      </c>
      <c r="AU311" s="2">
        <v>171.9</v>
      </c>
      <c r="AV311" s="10">
        <f t="shared" si="138"/>
        <v>172.6</v>
      </c>
      <c r="AW311" s="2">
        <v>157.80000000000001</v>
      </c>
      <c r="AX311" s="10">
        <f t="shared" si="139"/>
        <v>158.73333333333335</v>
      </c>
      <c r="AY311" s="2">
        <v>162.69999999999999</v>
      </c>
      <c r="AZ311" s="10">
        <f t="shared" si="140"/>
        <v>163.23333333333332</v>
      </c>
      <c r="BA311" s="2">
        <v>168.5</v>
      </c>
      <c r="BB311" s="10">
        <f t="shared" si="141"/>
        <v>168.93333333333334</v>
      </c>
      <c r="BC311" s="2">
        <v>160.19999999999999</v>
      </c>
      <c r="BD311" s="10">
        <f t="shared" si="142"/>
        <v>161.23333333333332</v>
      </c>
      <c r="BE311" s="2">
        <v>163.80000000000001</v>
      </c>
      <c r="BF311" s="10">
        <f t="shared" si="143"/>
        <v>164.56666666666666</v>
      </c>
      <c r="BG311" s="2">
        <v>164</v>
      </c>
      <c r="BH311" s="11">
        <f t="shared" si="144"/>
        <v>165.96666666666667</v>
      </c>
    </row>
    <row r="312" spans="1:60" x14ac:dyDescent="0.3">
      <c r="A312" s="2" t="s">
        <v>33</v>
      </c>
      <c r="B312" s="2">
        <v>2021</v>
      </c>
      <c r="C312" s="2" t="s">
        <v>48</v>
      </c>
      <c r="D312" s="2" t="str">
        <f t="shared" si="116"/>
        <v>2021-September</v>
      </c>
      <c r="E312" s="2">
        <v>149.30000000000001</v>
      </c>
      <c r="F312" s="10">
        <f t="shared" si="117"/>
        <v>150.13333333333333</v>
      </c>
      <c r="G312" s="2">
        <v>207.4</v>
      </c>
      <c r="H312" s="10">
        <f t="shared" si="118"/>
        <v>206.9</v>
      </c>
      <c r="I312" s="2">
        <v>174.1</v>
      </c>
      <c r="J312" s="10">
        <f t="shared" si="119"/>
        <v>174.16666666666666</v>
      </c>
      <c r="K312" s="2">
        <v>159.1</v>
      </c>
      <c r="L312" s="10">
        <f t="shared" si="120"/>
        <v>159.29999999999998</v>
      </c>
      <c r="M312" s="2">
        <v>175</v>
      </c>
      <c r="N312" s="10">
        <f t="shared" si="121"/>
        <v>175.80000000000004</v>
      </c>
      <c r="O312" s="2">
        <v>161.19999999999999</v>
      </c>
      <c r="P312" s="10">
        <f t="shared" si="122"/>
        <v>160.26666666666668</v>
      </c>
      <c r="Q312" s="2">
        <v>183.5</v>
      </c>
      <c r="R312" s="10">
        <f t="shared" si="123"/>
        <v>209</v>
      </c>
      <c r="S312" s="2">
        <v>164.5</v>
      </c>
      <c r="T312" s="10">
        <f t="shared" si="124"/>
        <v>164.96666666666667</v>
      </c>
      <c r="U312" s="2">
        <v>120.4</v>
      </c>
      <c r="V312" s="10">
        <f t="shared" si="125"/>
        <v>122</v>
      </c>
      <c r="W312" s="2">
        <v>166.2</v>
      </c>
      <c r="X312" s="10">
        <f t="shared" si="126"/>
        <v>166.73333333333332</v>
      </c>
      <c r="Y312" s="2">
        <v>154.80000000000001</v>
      </c>
      <c r="Z312" s="10">
        <f t="shared" si="127"/>
        <v>155.43333333333337</v>
      </c>
      <c r="AA312" s="2">
        <v>175.1</v>
      </c>
      <c r="AB312" s="10">
        <f t="shared" si="128"/>
        <v>175.93333333333331</v>
      </c>
      <c r="AC312" s="2">
        <v>167.3</v>
      </c>
      <c r="AD312" s="10">
        <f t="shared" si="129"/>
        <v>170.76666666666665</v>
      </c>
      <c r="AE312" s="2">
        <v>196.5</v>
      </c>
      <c r="AF312" s="10">
        <f t="shared" si="130"/>
        <v>196.83333333333334</v>
      </c>
      <c r="AG312" s="2">
        <v>159.80000000000001</v>
      </c>
      <c r="AH312" s="10">
        <f t="shared" si="131"/>
        <v>160.96666666666667</v>
      </c>
      <c r="AI312" s="2">
        <v>143.6</v>
      </c>
      <c r="AJ312" s="10">
        <f t="shared" si="132"/>
        <v>144.43333333333334</v>
      </c>
      <c r="AK312" s="2">
        <v>157.4</v>
      </c>
      <c r="AL312" s="10">
        <f t="shared" si="133"/>
        <v>158.46666666666667</v>
      </c>
      <c r="AM312" s="2" t="s">
        <v>145</v>
      </c>
      <c r="AN312" s="2">
        <f t="shared" si="134"/>
        <v>162.1</v>
      </c>
      <c r="AO312" s="2">
        <f t="shared" si="135"/>
        <v>162.1</v>
      </c>
      <c r="AP312" s="2">
        <v>162.1</v>
      </c>
      <c r="AQ312" s="2">
        <v>160.80000000000001</v>
      </c>
      <c r="AR312" s="10">
        <f t="shared" si="136"/>
        <v>161.53333333333333</v>
      </c>
      <c r="AS312" s="2">
        <v>153.30000000000001</v>
      </c>
      <c r="AT312" s="10">
        <f t="shared" si="137"/>
        <v>154.26666666666668</v>
      </c>
      <c r="AU312" s="2">
        <v>162.80000000000001</v>
      </c>
      <c r="AV312" s="10">
        <f t="shared" si="138"/>
        <v>163.5</v>
      </c>
      <c r="AW312" s="2">
        <v>150.5</v>
      </c>
      <c r="AX312" s="10">
        <f t="shared" si="139"/>
        <v>151.29999999999998</v>
      </c>
      <c r="AY312" s="2">
        <v>153.9</v>
      </c>
      <c r="AZ312" s="10">
        <f t="shared" si="140"/>
        <v>155.23333333333332</v>
      </c>
      <c r="BA312" s="2">
        <v>160.30000000000001</v>
      </c>
      <c r="BB312" s="10">
        <f t="shared" si="141"/>
        <v>160.46666666666667</v>
      </c>
      <c r="BC312" s="2">
        <v>159.6</v>
      </c>
      <c r="BD312" s="10">
        <f t="shared" si="142"/>
        <v>160.56666666666666</v>
      </c>
      <c r="BE312" s="2">
        <v>156</v>
      </c>
      <c r="BF312" s="10">
        <f t="shared" si="143"/>
        <v>156.76666666666668</v>
      </c>
      <c r="BG312" s="2">
        <v>162.30000000000001</v>
      </c>
      <c r="BH312" s="11">
        <f t="shared" si="144"/>
        <v>164.16666666666666</v>
      </c>
    </row>
    <row r="313" spans="1:60" x14ac:dyDescent="0.3">
      <c r="A313" s="2" t="s">
        <v>35</v>
      </c>
      <c r="B313" s="2">
        <v>2021</v>
      </c>
      <c r="C313" s="2" t="s">
        <v>48</v>
      </c>
      <c r="D313" s="2" t="str">
        <f t="shared" si="116"/>
        <v>2021-September</v>
      </c>
      <c r="E313" s="2">
        <v>146.6</v>
      </c>
      <c r="F313" s="10">
        <f t="shared" si="117"/>
        <v>147.4</v>
      </c>
      <c r="G313" s="2">
        <v>204</v>
      </c>
      <c r="H313" s="10">
        <f t="shared" si="118"/>
        <v>203.4</v>
      </c>
      <c r="I313" s="2">
        <v>172.8</v>
      </c>
      <c r="J313" s="10">
        <f t="shared" si="119"/>
        <v>172.33333333333334</v>
      </c>
      <c r="K313" s="2">
        <v>158.4</v>
      </c>
      <c r="L313" s="10">
        <f t="shared" si="120"/>
        <v>158.80000000000001</v>
      </c>
      <c r="M313" s="2">
        <v>188</v>
      </c>
      <c r="N313" s="10">
        <f t="shared" si="121"/>
        <v>189.56666666666669</v>
      </c>
      <c r="O313" s="2">
        <v>156.69999999999999</v>
      </c>
      <c r="P313" s="10">
        <f t="shared" si="122"/>
        <v>156.29999999999998</v>
      </c>
      <c r="Q313" s="2">
        <v>162.30000000000001</v>
      </c>
      <c r="R313" s="10">
        <f t="shared" si="123"/>
        <v>182.26666666666665</v>
      </c>
      <c r="S313" s="2">
        <v>164.1</v>
      </c>
      <c r="T313" s="10">
        <f t="shared" si="124"/>
        <v>164.86666666666665</v>
      </c>
      <c r="U313" s="2">
        <v>119.7</v>
      </c>
      <c r="V313" s="10">
        <f t="shared" si="125"/>
        <v>121.33333333333333</v>
      </c>
      <c r="W313" s="2">
        <v>168.8</v>
      </c>
      <c r="X313" s="10">
        <f t="shared" si="126"/>
        <v>169.23333333333335</v>
      </c>
      <c r="Y313" s="2">
        <v>162.69999999999999</v>
      </c>
      <c r="Z313" s="10">
        <f t="shared" si="127"/>
        <v>163.19999999999999</v>
      </c>
      <c r="AA313" s="2">
        <v>173.9</v>
      </c>
      <c r="AB313" s="10">
        <f t="shared" si="128"/>
        <v>174.70000000000002</v>
      </c>
      <c r="AC313" s="2">
        <v>164</v>
      </c>
      <c r="AD313" s="10">
        <f t="shared" si="129"/>
        <v>167.13333333333333</v>
      </c>
      <c r="AE313" s="2">
        <v>192.1</v>
      </c>
      <c r="AF313" s="10">
        <f t="shared" si="130"/>
        <v>192.56666666666663</v>
      </c>
      <c r="AG313" s="2">
        <v>164.6</v>
      </c>
      <c r="AH313" s="10">
        <f t="shared" si="131"/>
        <v>165.83333333333331</v>
      </c>
      <c r="AI313" s="2">
        <v>155.30000000000001</v>
      </c>
      <c r="AJ313" s="10">
        <f t="shared" si="132"/>
        <v>156.33333333333334</v>
      </c>
      <c r="AK313" s="2">
        <v>163.30000000000001</v>
      </c>
      <c r="AL313" s="10">
        <f t="shared" si="133"/>
        <v>164.46666666666667</v>
      </c>
      <c r="AM313" s="2" t="s">
        <v>145</v>
      </c>
      <c r="AN313" s="2">
        <f t="shared" si="134"/>
        <v>162.1</v>
      </c>
      <c r="AO313" s="2">
        <f t="shared" si="135"/>
        <v>162.1</v>
      </c>
      <c r="AP313" s="2">
        <v>162.1</v>
      </c>
      <c r="AQ313" s="2">
        <v>162.6</v>
      </c>
      <c r="AR313" s="10">
        <f t="shared" si="136"/>
        <v>163.56666666666663</v>
      </c>
      <c r="AS313" s="2">
        <v>157.5</v>
      </c>
      <c r="AT313" s="10">
        <f t="shared" si="137"/>
        <v>158.4</v>
      </c>
      <c r="AU313" s="2">
        <v>168.4</v>
      </c>
      <c r="AV313" s="10">
        <f t="shared" si="138"/>
        <v>169.13333333333333</v>
      </c>
      <c r="AW313" s="2">
        <v>154</v>
      </c>
      <c r="AX313" s="10">
        <f t="shared" si="139"/>
        <v>154.83333333333334</v>
      </c>
      <c r="AY313" s="2">
        <v>157.69999999999999</v>
      </c>
      <c r="AZ313" s="10">
        <f t="shared" si="140"/>
        <v>158.69999999999999</v>
      </c>
      <c r="BA313" s="2">
        <v>163.69999999999999</v>
      </c>
      <c r="BB313" s="10">
        <f t="shared" si="141"/>
        <v>163.96666666666667</v>
      </c>
      <c r="BC313" s="2">
        <v>160</v>
      </c>
      <c r="BD313" s="10">
        <f t="shared" si="142"/>
        <v>161</v>
      </c>
      <c r="BE313" s="2">
        <v>160</v>
      </c>
      <c r="BF313" s="10">
        <f t="shared" si="143"/>
        <v>160.79999999999998</v>
      </c>
      <c r="BG313" s="2">
        <v>163.19999999999999</v>
      </c>
      <c r="BH313" s="11">
        <f t="shared" si="144"/>
        <v>165.13333333333333</v>
      </c>
    </row>
    <row r="314" spans="1:60" x14ac:dyDescent="0.3">
      <c r="A314" s="2" t="s">
        <v>30</v>
      </c>
      <c r="B314" s="2">
        <v>2021</v>
      </c>
      <c r="C314" s="2" t="s">
        <v>50</v>
      </c>
      <c r="D314" s="2" t="str">
        <f t="shared" si="116"/>
        <v>2021-October</v>
      </c>
      <c r="E314" s="2">
        <v>146.1</v>
      </c>
      <c r="F314" s="10">
        <f t="shared" si="117"/>
        <v>146.79999999999998</v>
      </c>
      <c r="G314" s="2">
        <v>202.5</v>
      </c>
      <c r="H314" s="10">
        <f t="shared" si="118"/>
        <v>199.76666666666665</v>
      </c>
      <c r="I314" s="2">
        <v>170.1</v>
      </c>
      <c r="J314" s="10">
        <f t="shared" si="119"/>
        <v>172.70000000000002</v>
      </c>
      <c r="K314" s="2">
        <v>158.4</v>
      </c>
      <c r="L314" s="10">
        <f t="shared" si="120"/>
        <v>159.1</v>
      </c>
      <c r="M314" s="2">
        <v>198.8</v>
      </c>
      <c r="N314" s="10">
        <f t="shared" si="121"/>
        <v>197.66666666666666</v>
      </c>
      <c r="O314" s="2">
        <v>152.6</v>
      </c>
      <c r="P314" s="10">
        <f t="shared" si="122"/>
        <v>152.6</v>
      </c>
      <c r="Q314" s="2">
        <v>170.4</v>
      </c>
      <c r="R314" s="10">
        <f t="shared" si="123"/>
        <v>175.53333333333333</v>
      </c>
      <c r="S314" s="2">
        <v>165.2</v>
      </c>
      <c r="T314" s="10">
        <f t="shared" si="124"/>
        <v>165.03333333333333</v>
      </c>
      <c r="U314" s="2">
        <v>121.6</v>
      </c>
      <c r="V314" s="10">
        <f t="shared" si="125"/>
        <v>121.43333333333332</v>
      </c>
      <c r="W314" s="2">
        <v>170.6</v>
      </c>
      <c r="X314" s="10">
        <f t="shared" si="126"/>
        <v>171.0333333333333</v>
      </c>
      <c r="Y314" s="2">
        <v>168.8</v>
      </c>
      <c r="Z314" s="10">
        <f t="shared" si="127"/>
        <v>169.2</v>
      </c>
      <c r="AA314" s="2">
        <v>173.6</v>
      </c>
      <c r="AB314" s="10">
        <f t="shared" si="128"/>
        <v>174.33333333333334</v>
      </c>
      <c r="AC314" s="2">
        <v>165.5</v>
      </c>
      <c r="AD314" s="10">
        <f t="shared" si="129"/>
        <v>166.26666666666668</v>
      </c>
      <c r="AE314" s="2">
        <v>191.2</v>
      </c>
      <c r="AF314" s="10">
        <f t="shared" si="130"/>
        <v>191.13333333333335</v>
      </c>
      <c r="AG314" s="2">
        <v>168.9</v>
      </c>
      <c r="AH314" s="10">
        <f t="shared" si="131"/>
        <v>170.36666666666667</v>
      </c>
      <c r="AI314" s="2">
        <v>164.8</v>
      </c>
      <c r="AJ314" s="10">
        <f t="shared" si="132"/>
        <v>166.03333333333333</v>
      </c>
      <c r="AK314" s="2">
        <v>168.3</v>
      </c>
      <c r="AL314" s="10">
        <f t="shared" si="133"/>
        <v>169.76666666666668</v>
      </c>
      <c r="AM314" s="2" t="s">
        <v>32</v>
      </c>
      <c r="AN314" s="2" t="e">
        <f t="shared" si="134"/>
        <v>#VALUE!</v>
      </c>
      <c r="AO314" s="2">
        <f t="shared" si="135"/>
        <v>163.6</v>
      </c>
      <c r="AP314" s="2">
        <v>163.6</v>
      </c>
      <c r="AQ314" s="2">
        <v>165.5</v>
      </c>
      <c r="AR314" s="10">
        <f t="shared" si="136"/>
        <v>165.46666666666667</v>
      </c>
      <c r="AS314" s="2">
        <v>162</v>
      </c>
      <c r="AT314" s="10">
        <f t="shared" si="137"/>
        <v>162.93333333333331</v>
      </c>
      <c r="AU314" s="2">
        <v>172.5</v>
      </c>
      <c r="AV314" s="10">
        <f t="shared" si="138"/>
        <v>173.29999999999998</v>
      </c>
      <c r="AW314" s="2">
        <v>159.5</v>
      </c>
      <c r="AX314" s="10">
        <f t="shared" si="139"/>
        <v>159.5</v>
      </c>
      <c r="AY314" s="2">
        <v>163.19999999999999</v>
      </c>
      <c r="AZ314" s="10">
        <f t="shared" si="140"/>
        <v>163.83333333333334</v>
      </c>
      <c r="BA314" s="2">
        <v>169</v>
      </c>
      <c r="BB314" s="10">
        <f t="shared" si="141"/>
        <v>169.33333333333334</v>
      </c>
      <c r="BC314" s="2">
        <v>161.1</v>
      </c>
      <c r="BD314" s="10">
        <f t="shared" si="142"/>
        <v>162.1</v>
      </c>
      <c r="BE314" s="2">
        <v>164.7</v>
      </c>
      <c r="BF314" s="10">
        <f t="shared" si="143"/>
        <v>165.29999999999998</v>
      </c>
      <c r="BG314" s="2">
        <v>166.3</v>
      </c>
      <c r="BH314" s="11">
        <f t="shared" si="144"/>
        <v>166.96666666666667</v>
      </c>
    </row>
    <row r="315" spans="1:60" x14ac:dyDescent="0.3">
      <c r="A315" s="2" t="s">
        <v>33</v>
      </c>
      <c r="B315" s="2">
        <v>2021</v>
      </c>
      <c r="C315" s="2" t="s">
        <v>50</v>
      </c>
      <c r="D315" s="2" t="str">
        <f t="shared" si="116"/>
        <v>2021-October</v>
      </c>
      <c r="E315" s="2">
        <v>150.1</v>
      </c>
      <c r="F315" s="10">
        <f t="shared" si="117"/>
        <v>150.9</v>
      </c>
      <c r="G315" s="2">
        <v>208.4</v>
      </c>
      <c r="H315" s="10">
        <f t="shared" si="118"/>
        <v>205.16666666666666</v>
      </c>
      <c r="I315" s="2">
        <v>173</v>
      </c>
      <c r="J315" s="10">
        <f t="shared" si="119"/>
        <v>176.13333333333333</v>
      </c>
      <c r="K315" s="2">
        <v>159.19999999999999</v>
      </c>
      <c r="L315" s="10">
        <f t="shared" si="120"/>
        <v>159.6</v>
      </c>
      <c r="M315" s="2">
        <v>176.6</v>
      </c>
      <c r="N315" s="10">
        <f t="shared" si="121"/>
        <v>175.29999999999998</v>
      </c>
      <c r="O315" s="2">
        <v>159.30000000000001</v>
      </c>
      <c r="P315" s="10">
        <f t="shared" si="122"/>
        <v>159.30000000000001</v>
      </c>
      <c r="Q315" s="2">
        <v>214.4</v>
      </c>
      <c r="R315" s="10">
        <f t="shared" si="123"/>
        <v>221</v>
      </c>
      <c r="S315" s="2">
        <v>165.3</v>
      </c>
      <c r="T315" s="10">
        <f t="shared" si="124"/>
        <v>164.86666666666665</v>
      </c>
      <c r="U315" s="2">
        <v>122.5</v>
      </c>
      <c r="V315" s="10">
        <f t="shared" si="125"/>
        <v>122.5</v>
      </c>
      <c r="W315" s="2">
        <v>166.8</v>
      </c>
      <c r="X315" s="10">
        <f t="shared" si="126"/>
        <v>167.4</v>
      </c>
      <c r="Y315" s="2">
        <v>155.4</v>
      </c>
      <c r="Z315" s="10">
        <f t="shared" si="127"/>
        <v>156</v>
      </c>
      <c r="AA315" s="2">
        <v>175.9</v>
      </c>
      <c r="AB315" s="10">
        <f t="shared" si="128"/>
        <v>176.9666666666667</v>
      </c>
      <c r="AC315" s="2">
        <v>171.5</v>
      </c>
      <c r="AD315" s="10">
        <f t="shared" si="129"/>
        <v>172.4</v>
      </c>
      <c r="AE315" s="2">
        <v>197</v>
      </c>
      <c r="AF315" s="10">
        <f t="shared" si="130"/>
        <v>196.93333333333331</v>
      </c>
      <c r="AG315" s="2">
        <v>160.80000000000001</v>
      </c>
      <c r="AH315" s="10">
        <f t="shared" si="131"/>
        <v>162.13333333333335</v>
      </c>
      <c r="AI315" s="2">
        <v>144.4</v>
      </c>
      <c r="AJ315" s="10">
        <f t="shared" si="132"/>
        <v>145.46666666666667</v>
      </c>
      <c r="AK315" s="2">
        <v>158.30000000000001</v>
      </c>
      <c r="AL315" s="10">
        <f t="shared" si="133"/>
        <v>159.56666666666666</v>
      </c>
      <c r="AM315" s="2" t="s">
        <v>146</v>
      </c>
      <c r="AN315" s="2">
        <f t="shared" si="134"/>
        <v>163.6</v>
      </c>
      <c r="AO315" s="2">
        <f t="shared" si="135"/>
        <v>163.6</v>
      </c>
      <c r="AP315" s="2">
        <v>163.6</v>
      </c>
      <c r="AQ315" s="2">
        <v>162.19999999999999</v>
      </c>
      <c r="AR315" s="10">
        <f t="shared" si="136"/>
        <v>161.83333333333331</v>
      </c>
      <c r="AS315" s="2">
        <v>154.30000000000001</v>
      </c>
      <c r="AT315" s="10">
        <f t="shared" si="137"/>
        <v>155.16666666666666</v>
      </c>
      <c r="AU315" s="2">
        <v>163.5</v>
      </c>
      <c r="AV315" s="10">
        <f t="shared" si="138"/>
        <v>164.26666666666665</v>
      </c>
      <c r="AW315" s="2">
        <v>152.19999999999999</v>
      </c>
      <c r="AX315" s="10">
        <f t="shared" si="139"/>
        <v>151.73333333333332</v>
      </c>
      <c r="AY315" s="2">
        <v>155.1</v>
      </c>
      <c r="AZ315" s="10">
        <f t="shared" si="140"/>
        <v>156.46666666666667</v>
      </c>
      <c r="BA315" s="2">
        <v>160.30000000000001</v>
      </c>
      <c r="BB315" s="10">
        <f t="shared" si="141"/>
        <v>160.56666666666669</v>
      </c>
      <c r="BC315" s="2">
        <v>160.30000000000001</v>
      </c>
      <c r="BD315" s="10">
        <f t="shared" si="142"/>
        <v>161.5</v>
      </c>
      <c r="BE315" s="2">
        <v>157</v>
      </c>
      <c r="BF315" s="10">
        <f t="shared" si="143"/>
        <v>157.36666666666667</v>
      </c>
      <c r="BG315" s="2">
        <v>164.6</v>
      </c>
      <c r="BH315" s="11">
        <f t="shared" si="144"/>
        <v>165.13333333333333</v>
      </c>
    </row>
    <row r="316" spans="1:60" x14ac:dyDescent="0.3">
      <c r="A316" s="2" t="s">
        <v>35</v>
      </c>
      <c r="B316" s="2">
        <v>2021</v>
      </c>
      <c r="C316" s="2" t="s">
        <v>50</v>
      </c>
      <c r="D316" s="2" t="str">
        <f t="shared" si="116"/>
        <v>2021-October</v>
      </c>
      <c r="E316" s="2">
        <v>147.4</v>
      </c>
      <c r="F316" s="10">
        <f t="shared" si="117"/>
        <v>148.1</v>
      </c>
      <c r="G316" s="2">
        <v>204.6</v>
      </c>
      <c r="H316" s="10">
        <f t="shared" si="118"/>
        <v>201.66666666666666</v>
      </c>
      <c r="I316" s="2">
        <v>171.2</v>
      </c>
      <c r="J316" s="10">
        <f t="shared" si="119"/>
        <v>174.03333333333333</v>
      </c>
      <c r="K316" s="2">
        <v>158.69999999999999</v>
      </c>
      <c r="L316" s="10">
        <f t="shared" si="120"/>
        <v>159.29999999999998</v>
      </c>
      <c r="M316" s="2">
        <v>190.6</v>
      </c>
      <c r="N316" s="10">
        <f t="shared" si="121"/>
        <v>189.43333333333331</v>
      </c>
      <c r="O316" s="2">
        <v>155.69999999999999</v>
      </c>
      <c r="P316" s="10">
        <f t="shared" si="122"/>
        <v>155.70000000000002</v>
      </c>
      <c r="Q316" s="2">
        <v>185.3</v>
      </c>
      <c r="R316" s="10">
        <f t="shared" si="123"/>
        <v>190.93333333333331</v>
      </c>
      <c r="S316" s="2">
        <v>165.2</v>
      </c>
      <c r="T316" s="10">
        <f t="shared" si="124"/>
        <v>164.96666666666667</v>
      </c>
      <c r="U316" s="2">
        <v>121.9</v>
      </c>
      <c r="V316" s="10">
        <f t="shared" si="125"/>
        <v>121.76666666666667</v>
      </c>
      <c r="W316" s="2">
        <v>169.3</v>
      </c>
      <c r="X316" s="10">
        <f t="shared" si="126"/>
        <v>169.79999999999998</v>
      </c>
      <c r="Y316" s="2">
        <v>163.19999999999999</v>
      </c>
      <c r="Z316" s="10">
        <f t="shared" si="127"/>
        <v>163.69999999999999</v>
      </c>
      <c r="AA316" s="2">
        <v>174.7</v>
      </c>
      <c r="AB316" s="10">
        <f t="shared" si="128"/>
        <v>175.56666666666669</v>
      </c>
      <c r="AC316" s="2">
        <v>167.7</v>
      </c>
      <c r="AD316" s="10">
        <f t="shared" si="129"/>
        <v>168.53333333333333</v>
      </c>
      <c r="AE316" s="2">
        <v>192.7</v>
      </c>
      <c r="AF316" s="10">
        <f t="shared" si="130"/>
        <v>192.66666666666666</v>
      </c>
      <c r="AG316" s="2">
        <v>165.7</v>
      </c>
      <c r="AH316" s="10">
        <f t="shared" si="131"/>
        <v>167.13333333333333</v>
      </c>
      <c r="AI316" s="2">
        <v>156.30000000000001</v>
      </c>
      <c r="AJ316" s="10">
        <f t="shared" si="132"/>
        <v>157.46666666666667</v>
      </c>
      <c r="AK316" s="2">
        <v>164.3</v>
      </c>
      <c r="AL316" s="10">
        <f t="shared" si="133"/>
        <v>165.70000000000002</v>
      </c>
      <c r="AM316" s="2" t="s">
        <v>146</v>
      </c>
      <c r="AN316" s="2">
        <f t="shared" si="134"/>
        <v>163.6</v>
      </c>
      <c r="AO316" s="2">
        <f t="shared" si="135"/>
        <v>163.6</v>
      </c>
      <c r="AP316" s="2">
        <v>163.6</v>
      </c>
      <c r="AQ316" s="2">
        <v>164.2</v>
      </c>
      <c r="AR316" s="10">
        <f t="shared" si="136"/>
        <v>164.06666666666669</v>
      </c>
      <c r="AS316" s="2">
        <v>158.4</v>
      </c>
      <c r="AT316" s="10">
        <f t="shared" si="137"/>
        <v>159.30000000000001</v>
      </c>
      <c r="AU316" s="2">
        <v>169.1</v>
      </c>
      <c r="AV316" s="10">
        <f t="shared" si="138"/>
        <v>169.86666666666667</v>
      </c>
      <c r="AW316" s="2">
        <v>155.69999999999999</v>
      </c>
      <c r="AX316" s="10">
        <f t="shared" si="139"/>
        <v>155.4</v>
      </c>
      <c r="AY316" s="2">
        <v>158.6</v>
      </c>
      <c r="AZ316" s="10">
        <f t="shared" si="140"/>
        <v>159.66666666666666</v>
      </c>
      <c r="BA316" s="2">
        <v>163.9</v>
      </c>
      <c r="BB316" s="10">
        <f t="shared" si="141"/>
        <v>164.20000000000002</v>
      </c>
      <c r="BC316" s="2">
        <v>160.80000000000001</v>
      </c>
      <c r="BD316" s="10">
        <f t="shared" si="142"/>
        <v>161.86666666666667</v>
      </c>
      <c r="BE316" s="2">
        <v>161</v>
      </c>
      <c r="BF316" s="10">
        <f t="shared" si="143"/>
        <v>161.46666666666667</v>
      </c>
      <c r="BG316" s="2">
        <v>165.5</v>
      </c>
      <c r="BH316" s="11">
        <f t="shared" si="144"/>
        <v>166.13333333333333</v>
      </c>
    </row>
    <row r="317" spans="1:60" x14ac:dyDescent="0.3">
      <c r="A317" s="2" t="s">
        <v>30</v>
      </c>
      <c r="B317" s="2">
        <v>2021</v>
      </c>
      <c r="C317" s="2" t="s">
        <v>53</v>
      </c>
      <c r="D317" s="2" t="str">
        <f t="shared" si="116"/>
        <v>2021-November</v>
      </c>
      <c r="E317" s="2">
        <v>146.9</v>
      </c>
      <c r="F317" s="10">
        <f t="shared" si="117"/>
        <v>147.53333333333333</v>
      </c>
      <c r="G317" s="2">
        <v>199.8</v>
      </c>
      <c r="H317" s="10">
        <f t="shared" si="118"/>
        <v>197.9</v>
      </c>
      <c r="I317" s="2">
        <v>171.5</v>
      </c>
      <c r="J317" s="10">
        <f t="shared" si="119"/>
        <v>175.33333333333334</v>
      </c>
      <c r="K317" s="2">
        <v>159.1</v>
      </c>
      <c r="L317" s="10">
        <f t="shared" si="120"/>
        <v>159.79999999999998</v>
      </c>
      <c r="M317" s="2">
        <v>198.4</v>
      </c>
      <c r="N317" s="10">
        <f t="shared" si="121"/>
        <v>195.60000000000002</v>
      </c>
      <c r="O317" s="2">
        <v>153.19999999999999</v>
      </c>
      <c r="P317" s="10">
        <f t="shared" si="122"/>
        <v>152.13333333333333</v>
      </c>
      <c r="Q317" s="2">
        <v>183.9</v>
      </c>
      <c r="R317" s="10">
        <f t="shared" si="123"/>
        <v>171.80000000000004</v>
      </c>
      <c r="S317" s="2">
        <v>165.4</v>
      </c>
      <c r="T317" s="10">
        <f t="shared" si="124"/>
        <v>164.63333333333333</v>
      </c>
      <c r="U317" s="2">
        <v>122.1</v>
      </c>
      <c r="V317" s="10">
        <f t="shared" si="125"/>
        <v>120.66666666666667</v>
      </c>
      <c r="W317" s="2">
        <v>170.8</v>
      </c>
      <c r="X317" s="10">
        <f t="shared" si="126"/>
        <v>171.93333333333331</v>
      </c>
      <c r="Y317" s="2">
        <v>169.1</v>
      </c>
      <c r="Z317" s="10">
        <f t="shared" si="127"/>
        <v>169.53333333333333</v>
      </c>
      <c r="AA317" s="2">
        <v>174.3</v>
      </c>
      <c r="AB317" s="10">
        <f t="shared" si="128"/>
        <v>175.06666666666669</v>
      </c>
      <c r="AC317" s="2">
        <v>167.5</v>
      </c>
      <c r="AD317" s="10">
        <f t="shared" si="129"/>
        <v>165.79999999999998</v>
      </c>
      <c r="AE317" s="2">
        <v>191.4</v>
      </c>
      <c r="AF317" s="10">
        <f t="shared" si="130"/>
        <v>190.9666666666667</v>
      </c>
      <c r="AG317" s="2">
        <v>170.4</v>
      </c>
      <c r="AH317" s="10">
        <f t="shared" si="131"/>
        <v>171.80000000000004</v>
      </c>
      <c r="AI317" s="2">
        <v>166</v>
      </c>
      <c r="AJ317" s="10">
        <f t="shared" si="132"/>
        <v>167.53333333333333</v>
      </c>
      <c r="AK317" s="2">
        <v>169.8</v>
      </c>
      <c r="AL317" s="10">
        <f t="shared" si="133"/>
        <v>171.23333333333335</v>
      </c>
      <c r="AM317" s="2" t="s">
        <v>32</v>
      </c>
      <c r="AN317" s="2" t="e">
        <f t="shared" si="134"/>
        <v>#VALUE!</v>
      </c>
      <c r="AO317" s="2">
        <f t="shared" si="135"/>
        <v>164.2</v>
      </c>
      <c r="AP317" s="2">
        <v>164.2</v>
      </c>
      <c r="AQ317" s="2">
        <v>165.3</v>
      </c>
      <c r="AR317" s="10">
        <f t="shared" si="136"/>
        <v>165.56666666666666</v>
      </c>
      <c r="AS317" s="2">
        <v>162.9</v>
      </c>
      <c r="AT317" s="10">
        <f t="shared" si="137"/>
        <v>163.9</v>
      </c>
      <c r="AU317" s="2">
        <v>173.4</v>
      </c>
      <c r="AV317" s="10">
        <f t="shared" si="138"/>
        <v>174.0333333333333</v>
      </c>
      <c r="AW317" s="2">
        <v>158.9</v>
      </c>
      <c r="AX317" s="10">
        <f t="shared" si="139"/>
        <v>159.93333333333334</v>
      </c>
      <c r="AY317" s="2">
        <v>163.80000000000001</v>
      </c>
      <c r="AZ317" s="10">
        <f t="shared" si="140"/>
        <v>164.4</v>
      </c>
      <c r="BA317" s="2">
        <v>169.3</v>
      </c>
      <c r="BB317" s="10">
        <f t="shared" si="141"/>
        <v>169.63333333333333</v>
      </c>
      <c r="BC317" s="2">
        <v>162.4</v>
      </c>
      <c r="BD317" s="10">
        <f t="shared" si="142"/>
        <v>162.80000000000001</v>
      </c>
      <c r="BE317" s="2">
        <v>165.2</v>
      </c>
      <c r="BF317" s="10">
        <f t="shared" si="143"/>
        <v>165.93333333333331</v>
      </c>
      <c r="BG317" s="2">
        <v>167.6</v>
      </c>
      <c r="BH317" s="11">
        <f t="shared" si="144"/>
        <v>167</v>
      </c>
    </row>
    <row r="318" spans="1:60" x14ac:dyDescent="0.3">
      <c r="A318" s="2" t="s">
        <v>33</v>
      </c>
      <c r="B318" s="2">
        <v>2021</v>
      </c>
      <c r="C318" s="2" t="s">
        <v>53</v>
      </c>
      <c r="D318" s="2" t="str">
        <f t="shared" si="116"/>
        <v>2021-November</v>
      </c>
      <c r="E318" s="2">
        <v>151</v>
      </c>
      <c r="F318" s="10">
        <f t="shared" si="117"/>
        <v>151.6</v>
      </c>
      <c r="G318" s="2">
        <v>204.9</v>
      </c>
      <c r="H318" s="10">
        <f t="shared" si="118"/>
        <v>203.06666666666669</v>
      </c>
      <c r="I318" s="2">
        <v>175.4</v>
      </c>
      <c r="J318" s="10">
        <f t="shared" si="119"/>
        <v>178.5</v>
      </c>
      <c r="K318" s="2">
        <v>159.6</v>
      </c>
      <c r="L318" s="10">
        <f t="shared" si="120"/>
        <v>160</v>
      </c>
      <c r="M318" s="2">
        <v>175.8</v>
      </c>
      <c r="N318" s="10">
        <f t="shared" si="121"/>
        <v>173.43333333333331</v>
      </c>
      <c r="O318" s="2">
        <v>160.30000000000001</v>
      </c>
      <c r="P318" s="10">
        <f t="shared" si="122"/>
        <v>158.36666666666667</v>
      </c>
      <c r="Q318" s="2">
        <v>229.1</v>
      </c>
      <c r="R318" s="10">
        <f t="shared" si="123"/>
        <v>217.4</v>
      </c>
      <c r="S318" s="2">
        <v>165.1</v>
      </c>
      <c r="T318" s="10">
        <f t="shared" si="124"/>
        <v>164.36666666666665</v>
      </c>
      <c r="U318" s="2">
        <v>123.1</v>
      </c>
      <c r="V318" s="10">
        <f t="shared" si="125"/>
        <v>122.10000000000001</v>
      </c>
      <c r="W318" s="2">
        <v>167.2</v>
      </c>
      <c r="X318" s="10">
        <f t="shared" si="126"/>
        <v>168.4</v>
      </c>
      <c r="Y318" s="2">
        <v>156.1</v>
      </c>
      <c r="Z318" s="10">
        <f t="shared" si="127"/>
        <v>156.4</v>
      </c>
      <c r="AA318" s="2">
        <v>176.8</v>
      </c>
      <c r="AB318" s="10">
        <f t="shared" si="128"/>
        <v>178</v>
      </c>
      <c r="AC318" s="2">
        <v>173.5</v>
      </c>
      <c r="AD318" s="10">
        <f t="shared" si="129"/>
        <v>172</v>
      </c>
      <c r="AE318" s="2">
        <v>197</v>
      </c>
      <c r="AF318" s="10">
        <f t="shared" si="130"/>
        <v>196.73333333333335</v>
      </c>
      <c r="AG318" s="2">
        <v>162.30000000000001</v>
      </c>
      <c r="AH318" s="10">
        <f t="shared" si="131"/>
        <v>163.43333333333334</v>
      </c>
      <c r="AI318" s="2">
        <v>145.30000000000001</v>
      </c>
      <c r="AJ318" s="10">
        <f t="shared" si="132"/>
        <v>146.83333333333334</v>
      </c>
      <c r="AK318" s="2">
        <v>159.69999999999999</v>
      </c>
      <c r="AL318" s="10">
        <f t="shared" si="133"/>
        <v>160.86666666666665</v>
      </c>
      <c r="AM318" s="2" t="s">
        <v>147</v>
      </c>
      <c r="AN318" s="2">
        <f t="shared" si="134"/>
        <v>164.2</v>
      </c>
      <c r="AO318" s="2">
        <f t="shared" si="135"/>
        <v>164.2</v>
      </c>
      <c r="AP318" s="2">
        <v>164.2</v>
      </c>
      <c r="AQ318" s="2">
        <v>161.6</v>
      </c>
      <c r="AR318" s="10">
        <f t="shared" si="136"/>
        <v>161.63333333333333</v>
      </c>
      <c r="AS318" s="2">
        <v>155.19999999999999</v>
      </c>
      <c r="AT318" s="10">
        <f t="shared" si="137"/>
        <v>156</v>
      </c>
      <c r="AU318" s="2">
        <v>164.2</v>
      </c>
      <c r="AV318" s="10">
        <f t="shared" si="138"/>
        <v>165.13333333333333</v>
      </c>
      <c r="AW318" s="2">
        <v>151.19999999999999</v>
      </c>
      <c r="AX318" s="10">
        <f t="shared" si="139"/>
        <v>151.9</v>
      </c>
      <c r="AY318" s="2">
        <v>156.69999999999999</v>
      </c>
      <c r="AZ318" s="10">
        <f t="shared" si="140"/>
        <v>157.56666666666663</v>
      </c>
      <c r="BA318" s="2">
        <v>160.80000000000001</v>
      </c>
      <c r="BB318" s="10">
        <f t="shared" si="141"/>
        <v>160.79999999999998</v>
      </c>
      <c r="BC318" s="2">
        <v>161.80000000000001</v>
      </c>
      <c r="BD318" s="10">
        <f t="shared" si="142"/>
        <v>162.33333333333334</v>
      </c>
      <c r="BE318" s="2">
        <v>157.30000000000001</v>
      </c>
      <c r="BF318" s="10">
        <f t="shared" si="143"/>
        <v>157.9</v>
      </c>
      <c r="BG318" s="2">
        <v>165.6</v>
      </c>
      <c r="BH318" s="11">
        <f t="shared" si="144"/>
        <v>165.26666666666665</v>
      </c>
    </row>
    <row r="319" spans="1:60" x14ac:dyDescent="0.3">
      <c r="A319" s="2" t="s">
        <v>35</v>
      </c>
      <c r="B319" s="2">
        <v>2021</v>
      </c>
      <c r="C319" s="2" t="s">
        <v>53</v>
      </c>
      <c r="D319" s="2" t="str">
        <f t="shared" si="116"/>
        <v>2021-November</v>
      </c>
      <c r="E319" s="2">
        <v>148.19999999999999</v>
      </c>
      <c r="F319" s="10">
        <f t="shared" si="117"/>
        <v>148.79999999999998</v>
      </c>
      <c r="G319" s="2">
        <v>201.6</v>
      </c>
      <c r="H319" s="10">
        <f t="shared" si="118"/>
        <v>199.69999999999996</v>
      </c>
      <c r="I319" s="2">
        <v>173</v>
      </c>
      <c r="J319" s="10">
        <f t="shared" si="119"/>
        <v>176.56666666666669</v>
      </c>
      <c r="K319" s="2">
        <v>159.30000000000001</v>
      </c>
      <c r="L319" s="10">
        <f t="shared" si="120"/>
        <v>159.9</v>
      </c>
      <c r="M319" s="2">
        <v>190.1</v>
      </c>
      <c r="N319" s="10">
        <f t="shared" si="121"/>
        <v>187.46666666666667</v>
      </c>
      <c r="O319" s="2">
        <v>156.5</v>
      </c>
      <c r="P319" s="10">
        <f t="shared" si="122"/>
        <v>155.03333333333333</v>
      </c>
      <c r="Q319" s="2">
        <v>199.2</v>
      </c>
      <c r="R319" s="10">
        <f t="shared" si="123"/>
        <v>187.26666666666665</v>
      </c>
      <c r="S319" s="2">
        <v>165.3</v>
      </c>
      <c r="T319" s="10">
        <f t="shared" si="124"/>
        <v>164.53333333333333</v>
      </c>
      <c r="U319" s="2">
        <v>122.4</v>
      </c>
      <c r="V319" s="10">
        <f t="shared" si="125"/>
        <v>121.13333333333333</v>
      </c>
      <c r="W319" s="2">
        <v>169.6</v>
      </c>
      <c r="X319" s="10">
        <f t="shared" si="126"/>
        <v>170.73333333333335</v>
      </c>
      <c r="Y319" s="2">
        <v>163.69999999999999</v>
      </c>
      <c r="Z319" s="10">
        <f t="shared" si="127"/>
        <v>164.06666666666666</v>
      </c>
      <c r="AA319" s="2">
        <v>175.5</v>
      </c>
      <c r="AB319" s="10">
        <f t="shared" si="128"/>
        <v>176.43333333333331</v>
      </c>
      <c r="AC319" s="2">
        <v>169.7</v>
      </c>
      <c r="AD319" s="10">
        <f t="shared" si="129"/>
        <v>168.1</v>
      </c>
      <c r="AE319" s="2">
        <v>192.9</v>
      </c>
      <c r="AF319" s="10">
        <f t="shared" si="130"/>
        <v>192.5</v>
      </c>
      <c r="AG319" s="2">
        <v>167.2</v>
      </c>
      <c r="AH319" s="10">
        <f t="shared" si="131"/>
        <v>168.53333333333333</v>
      </c>
      <c r="AI319" s="2">
        <v>157.4</v>
      </c>
      <c r="AJ319" s="10">
        <f t="shared" si="132"/>
        <v>158.93333333333334</v>
      </c>
      <c r="AK319" s="2">
        <v>165.8</v>
      </c>
      <c r="AL319" s="10">
        <f t="shared" si="133"/>
        <v>167.1</v>
      </c>
      <c r="AM319" s="2" t="s">
        <v>147</v>
      </c>
      <c r="AN319" s="2">
        <f t="shared" si="134"/>
        <v>164.2</v>
      </c>
      <c r="AO319" s="2">
        <f t="shared" si="135"/>
        <v>164.2</v>
      </c>
      <c r="AP319" s="2">
        <v>164.2</v>
      </c>
      <c r="AQ319" s="2">
        <v>163.9</v>
      </c>
      <c r="AR319" s="10">
        <f t="shared" si="136"/>
        <v>164.06666666666666</v>
      </c>
      <c r="AS319" s="2">
        <v>159.30000000000001</v>
      </c>
      <c r="AT319" s="10">
        <f t="shared" si="137"/>
        <v>160.20000000000002</v>
      </c>
      <c r="AU319" s="2">
        <v>169.9</v>
      </c>
      <c r="AV319" s="10">
        <f t="shared" si="138"/>
        <v>170.63333333333333</v>
      </c>
      <c r="AW319" s="2">
        <v>154.80000000000001</v>
      </c>
      <c r="AX319" s="10">
        <f t="shared" si="139"/>
        <v>155.66666666666666</v>
      </c>
      <c r="AY319" s="2">
        <v>159.80000000000001</v>
      </c>
      <c r="AZ319" s="10">
        <f t="shared" si="140"/>
        <v>160.53333333333333</v>
      </c>
      <c r="BA319" s="2">
        <v>164.3</v>
      </c>
      <c r="BB319" s="10">
        <f t="shared" si="141"/>
        <v>164.46666666666667</v>
      </c>
      <c r="BC319" s="2">
        <v>162.19999999999999</v>
      </c>
      <c r="BD319" s="10">
        <f t="shared" si="142"/>
        <v>162.6</v>
      </c>
      <c r="BE319" s="2">
        <v>161.4</v>
      </c>
      <c r="BF319" s="10">
        <f t="shared" si="143"/>
        <v>162.03333333333333</v>
      </c>
      <c r="BG319" s="2">
        <v>166.7</v>
      </c>
      <c r="BH319" s="11">
        <f t="shared" si="144"/>
        <v>166.2</v>
      </c>
    </row>
    <row r="320" spans="1:60" x14ac:dyDescent="0.3">
      <c r="A320" s="2" t="s">
        <v>30</v>
      </c>
      <c r="B320" s="2">
        <v>2021</v>
      </c>
      <c r="C320" s="2" t="s">
        <v>55</v>
      </c>
      <c r="D320" s="2" t="str">
        <f t="shared" si="116"/>
        <v>2021-December</v>
      </c>
      <c r="E320" s="2">
        <v>147.4</v>
      </c>
      <c r="F320" s="10">
        <f t="shared" si="117"/>
        <v>148.16666666666669</v>
      </c>
      <c r="G320" s="2">
        <v>197</v>
      </c>
      <c r="H320" s="10">
        <f t="shared" si="118"/>
        <v>197.33333333333334</v>
      </c>
      <c r="I320" s="2">
        <v>176.5</v>
      </c>
      <c r="J320" s="10">
        <f t="shared" si="119"/>
        <v>176.66666666666666</v>
      </c>
      <c r="K320" s="2">
        <v>159.80000000000001</v>
      </c>
      <c r="L320" s="10">
        <f t="shared" si="120"/>
        <v>160.33333333333334</v>
      </c>
      <c r="M320" s="2">
        <v>195.8</v>
      </c>
      <c r="N320" s="10">
        <f t="shared" si="121"/>
        <v>193.66666666666666</v>
      </c>
      <c r="O320" s="2">
        <v>152</v>
      </c>
      <c r="P320" s="10">
        <f t="shared" si="122"/>
        <v>151.53333333333333</v>
      </c>
      <c r="Q320" s="2">
        <v>172.3</v>
      </c>
      <c r="R320" s="10">
        <f t="shared" si="123"/>
        <v>162.23333333333332</v>
      </c>
      <c r="S320" s="2">
        <v>164.5</v>
      </c>
      <c r="T320" s="10">
        <f t="shared" si="124"/>
        <v>164.13333333333333</v>
      </c>
      <c r="U320" s="2">
        <v>120.6</v>
      </c>
      <c r="V320" s="10">
        <f t="shared" si="125"/>
        <v>119.33333333333333</v>
      </c>
      <c r="W320" s="2">
        <v>171.7</v>
      </c>
      <c r="X320" s="10">
        <f t="shared" si="126"/>
        <v>173.46666666666667</v>
      </c>
      <c r="Y320" s="2">
        <v>169.7</v>
      </c>
      <c r="Z320" s="10">
        <f t="shared" si="127"/>
        <v>170</v>
      </c>
      <c r="AA320" s="2">
        <v>175.1</v>
      </c>
      <c r="AB320" s="10">
        <f t="shared" si="128"/>
        <v>175.73333333333335</v>
      </c>
      <c r="AC320" s="2">
        <v>165.8</v>
      </c>
      <c r="AD320" s="10">
        <f t="shared" si="129"/>
        <v>164.6</v>
      </c>
      <c r="AE320" s="2">
        <v>190.8</v>
      </c>
      <c r="AF320" s="10">
        <f t="shared" si="130"/>
        <v>191</v>
      </c>
      <c r="AG320" s="2">
        <v>171.8</v>
      </c>
      <c r="AH320" s="10">
        <f t="shared" si="131"/>
        <v>173.03333333333333</v>
      </c>
      <c r="AI320" s="2">
        <v>167.3</v>
      </c>
      <c r="AJ320" s="10">
        <f t="shared" si="132"/>
        <v>169.20000000000002</v>
      </c>
      <c r="AK320" s="2">
        <v>171.2</v>
      </c>
      <c r="AL320" s="10">
        <f t="shared" si="133"/>
        <v>172.5333333333333</v>
      </c>
      <c r="AM320" s="2" t="s">
        <v>32</v>
      </c>
      <c r="AN320" s="2" t="e">
        <f t="shared" si="134"/>
        <v>#VALUE!</v>
      </c>
      <c r="AO320" s="2">
        <f t="shared" si="135"/>
        <v>163.4</v>
      </c>
      <c r="AP320" s="2">
        <v>163.4</v>
      </c>
      <c r="AQ320" s="2">
        <v>165.6</v>
      </c>
      <c r="AR320" s="10">
        <f t="shared" si="136"/>
        <v>166.26666666666665</v>
      </c>
      <c r="AS320" s="2">
        <v>163.9</v>
      </c>
      <c r="AT320" s="10">
        <f t="shared" si="137"/>
        <v>164.83333333333334</v>
      </c>
      <c r="AU320" s="2">
        <v>174</v>
      </c>
      <c r="AV320" s="10">
        <f t="shared" si="138"/>
        <v>174.66666666666666</v>
      </c>
      <c r="AW320" s="2">
        <v>160.1</v>
      </c>
      <c r="AX320" s="10">
        <f t="shared" si="139"/>
        <v>160.69999999999999</v>
      </c>
      <c r="AY320" s="2">
        <v>164.5</v>
      </c>
      <c r="AZ320" s="10">
        <f t="shared" si="140"/>
        <v>164.96666666666667</v>
      </c>
      <c r="BA320" s="2">
        <v>169.7</v>
      </c>
      <c r="BB320" s="10">
        <f t="shared" si="141"/>
        <v>169.96666666666667</v>
      </c>
      <c r="BC320" s="2">
        <v>162.80000000000001</v>
      </c>
      <c r="BD320" s="10">
        <f t="shared" si="142"/>
        <v>163.5</v>
      </c>
      <c r="BE320" s="2">
        <v>166</v>
      </c>
      <c r="BF320" s="10">
        <f t="shared" si="143"/>
        <v>166.63333333333335</v>
      </c>
      <c r="BG320" s="2">
        <v>167</v>
      </c>
      <c r="BH320" s="11">
        <f t="shared" si="144"/>
        <v>166.7</v>
      </c>
    </row>
    <row r="321" spans="1:60" x14ac:dyDescent="0.3">
      <c r="A321" s="2" t="s">
        <v>33</v>
      </c>
      <c r="B321" s="2">
        <v>2021</v>
      </c>
      <c r="C321" s="2" t="s">
        <v>55</v>
      </c>
      <c r="D321" s="2" t="str">
        <f t="shared" si="116"/>
        <v>2021-December</v>
      </c>
      <c r="E321" s="2">
        <v>151.6</v>
      </c>
      <c r="F321" s="10">
        <f t="shared" si="117"/>
        <v>152.1</v>
      </c>
      <c r="G321" s="2">
        <v>202.2</v>
      </c>
      <c r="H321" s="10">
        <f t="shared" si="118"/>
        <v>203.16666666666666</v>
      </c>
      <c r="I321" s="2">
        <v>180</v>
      </c>
      <c r="J321" s="10">
        <f t="shared" si="119"/>
        <v>178.83333333333334</v>
      </c>
      <c r="K321" s="2">
        <v>160</v>
      </c>
      <c r="L321" s="10">
        <f t="shared" si="120"/>
        <v>160.33333333333334</v>
      </c>
      <c r="M321" s="2">
        <v>173.5</v>
      </c>
      <c r="N321" s="10">
        <f t="shared" si="121"/>
        <v>172</v>
      </c>
      <c r="O321" s="2">
        <v>158.30000000000001</v>
      </c>
      <c r="P321" s="10">
        <f t="shared" si="122"/>
        <v>157.06666666666669</v>
      </c>
      <c r="Q321" s="2">
        <v>219.5</v>
      </c>
      <c r="R321" s="10">
        <f t="shared" si="123"/>
        <v>207.03333333333333</v>
      </c>
      <c r="S321" s="2">
        <v>164.2</v>
      </c>
      <c r="T321" s="10">
        <f t="shared" si="124"/>
        <v>163.73333333333332</v>
      </c>
      <c r="U321" s="2">
        <v>121.9</v>
      </c>
      <c r="V321" s="10">
        <f t="shared" si="125"/>
        <v>121.26666666666665</v>
      </c>
      <c r="W321" s="2">
        <v>168.2</v>
      </c>
      <c r="X321" s="10">
        <f t="shared" si="126"/>
        <v>170.06666666666666</v>
      </c>
      <c r="Y321" s="2">
        <v>156.5</v>
      </c>
      <c r="Z321" s="10">
        <f t="shared" si="127"/>
        <v>156.6</v>
      </c>
      <c r="AA321" s="2">
        <v>178.2</v>
      </c>
      <c r="AB321" s="10">
        <f t="shared" si="128"/>
        <v>179.06666666666669</v>
      </c>
      <c r="AC321" s="2">
        <v>172.2</v>
      </c>
      <c r="AD321" s="10">
        <f t="shared" si="129"/>
        <v>170.9</v>
      </c>
      <c r="AE321" s="2">
        <v>196.8</v>
      </c>
      <c r="AF321" s="10">
        <f t="shared" si="130"/>
        <v>196.56666666666669</v>
      </c>
      <c r="AG321" s="2">
        <v>163.30000000000001</v>
      </c>
      <c r="AH321" s="10">
        <f t="shared" si="131"/>
        <v>164.56666666666666</v>
      </c>
      <c r="AI321" s="2">
        <v>146.69999999999999</v>
      </c>
      <c r="AJ321" s="10">
        <f t="shared" si="132"/>
        <v>148.53333333333333</v>
      </c>
      <c r="AK321" s="2">
        <v>160.69999999999999</v>
      </c>
      <c r="AL321" s="10">
        <f t="shared" si="133"/>
        <v>162.1</v>
      </c>
      <c r="AM321" s="2" t="s">
        <v>148</v>
      </c>
      <c r="AN321" s="2">
        <f t="shared" si="134"/>
        <v>163.4</v>
      </c>
      <c r="AO321" s="2">
        <f t="shared" si="135"/>
        <v>163.4</v>
      </c>
      <c r="AP321" s="2">
        <v>163.4</v>
      </c>
      <c r="AQ321" s="2">
        <v>161.69999999999999</v>
      </c>
      <c r="AR321" s="10">
        <f t="shared" si="136"/>
        <v>162.1</v>
      </c>
      <c r="AS321" s="2">
        <v>156</v>
      </c>
      <c r="AT321" s="10">
        <f t="shared" si="137"/>
        <v>156.73333333333335</v>
      </c>
      <c r="AU321" s="2">
        <v>165.1</v>
      </c>
      <c r="AV321" s="10">
        <f t="shared" si="138"/>
        <v>166.13333333333333</v>
      </c>
      <c r="AW321" s="2">
        <v>151.80000000000001</v>
      </c>
      <c r="AX321" s="10">
        <f t="shared" si="139"/>
        <v>152.53333333333333</v>
      </c>
      <c r="AY321" s="2">
        <v>157.6</v>
      </c>
      <c r="AZ321" s="10">
        <f t="shared" si="140"/>
        <v>158.5</v>
      </c>
      <c r="BA321" s="2">
        <v>160.6</v>
      </c>
      <c r="BB321" s="10">
        <f t="shared" si="141"/>
        <v>161.20000000000002</v>
      </c>
      <c r="BC321" s="2">
        <v>162.4</v>
      </c>
      <c r="BD321" s="10">
        <f t="shared" si="142"/>
        <v>163.13333333333335</v>
      </c>
      <c r="BE321" s="2">
        <v>157.80000000000001</v>
      </c>
      <c r="BF321" s="10">
        <f t="shared" si="143"/>
        <v>158.6</v>
      </c>
      <c r="BG321" s="2">
        <v>165.2</v>
      </c>
      <c r="BH321" s="11">
        <f t="shared" si="144"/>
        <v>165.23333333333332</v>
      </c>
    </row>
    <row r="322" spans="1:60" x14ac:dyDescent="0.3">
      <c r="A322" s="2" t="s">
        <v>35</v>
      </c>
      <c r="B322" s="2">
        <v>2021</v>
      </c>
      <c r="C322" s="2" t="s">
        <v>55</v>
      </c>
      <c r="D322" s="2" t="str">
        <f t="shared" si="116"/>
        <v>2021-December</v>
      </c>
      <c r="E322" s="2">
        <v>148.69999999999999</v>
      </c>
      <c r="F322" s="10">
        <f t="shared" si="117"/>
        <v>149.4</v>
      </c>
      <c r="G322" s="2">
        <v>198.8</v>
      </c>
      <c r="H322" s="10">
        <f t="shared" si="118"/>
        <v>199.36666666666667</v>
      </c>
      <c r="I322" s="2">
        <v>177.9</v>
      </c>
      <c r="J322" s="10">
        <f t="shared" si="119"/>
        <v>177.5</v>
      </c>
      <c r="K322" s="2">
        <v>159.9</v>
      </c>
      <c r="L322" s="10">
        <f t="shared" si="120"/>
        <v>160.36666666666665</v>
      </c>
      <c r="M322" s="2">
        <v>187.6</v>
      </c>
      <c r="N322" s="10">
        <f t="shared" si="121"/>
        <v>185.73333333333332</v>
      </c>
      <c r="O322" s="2">
        <v>154.9</v>
      </c>
      <c r="P322" s="10">
        <f t="shared" si="122"/>
        <v>154.1</v>
      </c>
      <c r="Q322" s="2">
        <v>188.3</v>
      </c>
      <c r="R322" s="10">
        <f t="shared" si="123"/>
        <v>177.43333333333331</v>
      </c>
      <c r="S322" s="2">
        <v>164.4</v>
      </c>
      <c r="T322" s="10">
        <f t="shared" si="124"/>
        <v>164</v>
      </c>
      <c r="U322" s="2">
        <v>121</v>
      </c>
      <c r="V322" s="10">
        <f t="shared" si="125"/>
        <v>119.96666666666665</v>
      </c>
      <c r="W322" s="2">
        <v>170.5</v>
      </c>
      <c r="X322" s="10">
        <f t="shared" si="126"/>
        <v>172.30000000000004</v>
      </c>
      <c r="Y322" s="2">
        <v>164.2</v>
      </c>
      <c r="Z322" s="10">
        <f t="shared" si="127"/>
        <v>164.4</v>
      </c>
      <c r="AA322" s="2">
        <v>176.5</v>
      </c>
      <c r="AB322" s="10">
        <f t="shared" si="128"/>
        <v>177.26666666666665</v>
      </c>
      <c r="AC322" s="2">
        <v>168.2</v>
      </c>
      <c r="AD322" s="10">
        <f t="shared" si="129"/>
        <v>166.93333333333334</v>
      </c>
      <c r="AE322" s="2">
        <v>192.4</v>
      </c>
      <c r="AF322" s="10">
        <f t="shared" si="130"/>
        <v>192.4666666666667</v>
      </c>
      <c r="AG322" s="2">
        <v>168.5</v>
      </c>
      <c r="AH322" s="10">
        <f t="shared" si="131"/>
        <v>169.73333333333332</v>
      </c>
      <c r="AI322" s="2">
        <v>158.69999999999999</v>
      </c>
      <c r="AJ322" s="10">
        <f t="shared" si="132"/>
        <v>160.6</v>
      </c>
      <c r="AK322" s="2">
        <v>167</v>
      </c>
      <c r="AL322" s="10">
        <f t="shared" si="133"/>
        <v>168.36666666666667</v>
      </c>
      <c r="AM322" s="2" t="s">
        <v>148</v>
      </c>
      <c r="AN322" s="2">
        <f t="shared" si="134"/>
        <v>163.4</v>
      </c>
      <c r="AO322" s="2">
        <f t="shared" si="135"/>
        <v>163.4</v>
      </c>
      <c r="AP322" s="2">
        <v>163.4</v>
      </c>
      <c r="AQ322" s="2">
        <v>164.1</v>
      </c>
      <c r="AR322" s="10">
        <f t="shared" si="136"/>
        <v>164.66666666666666</v>
      </c>
      <c r="AS322" s="2">
        <v>160.19999999999999</v>
      </c>
      <c r="AT322" s="10">
        <f t="shared" si="137"/>
        <v>161.03333333333333</v>
      </c>
      <c r="AU322" s="2">
        <v>170.6</v>
      </c>
      <c r="AV322" s="10">
        <f t="shared" si="138"/>
        <v>171.4</v>
      </c>
      <c r="AW322" s="2">
        <v>155.69999999999999</v>
      </c>
      <c r="AX322" s="10">
        <f t="shared" si="139"/>
        <v>156.36666666666667</v>
      </c>
      <c r="AY322" s="2">
        <v>160.6</v>
      </c>
      <c r="AZ322" s="10">
        <f t="shared" si="140"/>
        <v>161.29999999999998</v>
      </c>
      <c r="BA322" s="2">
        <v>164.4</v>
      </c>
      <c r="BB322" s="10">
        <f t="shared" si="141"/>
        <v>164.83333333333334</v>
      </c>
      <c r="BC322" s="2">
        <v>162.6</v>
      </c>
      <c r="BD322" s="10">
        <f t="shared" si="142"/>
        <v>163.33333333333334</v>
      </c>
      <c r="BE322" s="2">
        <v>162</v>
      </c>
      <c r="BF322" s="10">
        <f t="shared" si="143"/>
        <v>162.73333333333332</v>
      </c>
      <c r="BG322" s="2">
        <v>166.2</v>
      </c>
      <c r="BH322" s="11">
        <f t="shared" si="144"/>
        <v>166</v>
      </c>
    </row>
    <row r="323" spans="1:60" x14ac:dyDescent="0.3">
      <c r="A323" s="2" t="s">
        <v>30</v>
      </c>
      <c r="B323" s="2">
        <v>2022</v>
      </c>
      <c r="C323" s="2" t="s">
        <v>31</v>
      </c>
      <c r="D323" s="2" t="str">
        <f t="shared" ref="D323:D373" si="145">_xlfn.CONCAT(B323,"-",C323)</f>
        <v>2022-January</v>
      </c>
      <c r="E323" s="2">
        <v>148.30000000000001</v>
      </c>
      <c r="F323" s="10">
        <f t="shared" ref="F323:F373" si="146">AVERAGE(E323,E326,E329)</f>
        <v>149.1</v>
      </c>
      <c r="G323" s="2">
        <v>196.9</v>
      </c>
      <c r="H323" s="10">
        <f t="shared" ref="H323:H373" si="147">AVERAGE(G323,G326,G329)</f>
        <v>201</v>
      </c>
      <c r="I323" s="2">
        <v>178</v>
      </c>
      <c r="J323" s="10">
        <f t="shared" ref="J323:J373" si="148">AVERAGE(I323,I326,I329)</f>
        <v>173.79999999999998</v>
      </c>
      <c r="K323" s="2">
        <v>160.5</v>
      </c>
      <c r="L323" s="10">
        <f t="shared" ref="L323:L373" si="149">AVERAGE(K323,K326,K329)</f>
        <v>161.06666666666666</v>
      </c>
      <c r="M323" s="2">
        <v>192.6</v>
      </c>
      <c r="N323" s="10">
        <f t="shared" ref="N323:N373" si="150">AVERAGE(M323,M326,M329)</f>
        <v>196.1</v>
      </c>
      <c r="O323" s="2">
        <v>151.19999999999999</v>
      </c>
      <c r="P323" s="10">
        <f t="shared" ref="P323:P373" si="151">AVERAGE(O323,O326,O329)</f>
        <v>152.83333333333334</v>
      </c>
      <c r="Q323" s="2">
        <v>159.19999999999999</v>
      </c>
      <c r="R323" s="10">
        <f t="shared" ref="R323:R373" si="152">AVERAGE(Q323,Q326,Q329)</f>
        <v>156.73333333333332</v>
      </c>
      <c r="S323" s="2">
        <v>164</v>
      </c>
      <c r="T323" s="10">
        <f t="shared" ref="T323:T373" si="153">AVERAGE(S323,S326,S329)</f>
        <v>164.03333333333333</v>
      </c>
      <c r="U323" s="2">
        <v>119.3</v>
      </c>
      <c r="V323" s="10">
        <f t="shared" ref="V323:V373" si="154">AVERAGE(U323,U326,U329)</f>
        <v>118.5</v>
      </c>
      <c r="W323" s="2">
        <v>173.3</v>
      </c>
      <c r="X323" s="10">
        <f t="shared" ref="X323:X373" si="155">AVERAGE(W323,W326,W329)</f>
        <v>175.80000000000004</v>
      </c>
      <c r="Y323" s="2">
        <v>169.8</v>
      </c>
      <c r="Z323" s="10">
        <f t="shared" ref="Z323:Z373" si="156">AVERAGE(Y323,Y326,Y329)</f>
        <v>170.5</v>
      </c>
      <c r="AA323" s="2">
        <v>175.8</v>
      </c>
      <c r="AB323" s="10">
        <f t="shared" ref="AB323:AB373" si="157">AVERAGE(AA323,AA326,AA329)</f>
        <v>176.5</v>
      </c>
      <c r="AC323" s="2">
        <v>164.1</v>
      </c>
      <c r="AD323" s="10">
        <f t="shared" ref="AD323:AD373" si="158">AVERAGE(AC323,AC326,AC329)</f>
        <v>164.86666666666667</v>
      </c>
      <c r="AE323" s="2">
        <v>190.7</v>
      </c>
      <c r="AF323" s="10">
        <f t="shared" ref="AF323:AF373" si="159">AVERAGE(AE323,AE326,AE329)</f>
        <v>191.5</v>
      </c>
      <c r="AG323" s="2">
        <v>173.2</v>
      </c>
      <c r="AH323" s="10">
        <f t="shared" ref="AH323:AH373" si="160">AVERAGE(AG323,AG326,AG329)</f>
        <v>174.23333333333332</v>
      </c>
      <c r="AI323" s="2">
        <v>169.3</v>
      </c>
      <c r="AJ323" s="10">
        <f t="shared" ref="AJ323:AJ373" si="161">AVERAGE(AI323,AI326,AI329)</f>
        <v>171.16666666666666</v>
      </c>
      <c r="AK323" s="2">
        <v>172.7</v>
      </c>
      <c r="AL323" s="10">
        <f t="shared" ref="AL323:AL373" si="162">AVERAGE(AK323,AK326,AK329)</f>
        <v>173.83333333333334</v>
      </c>
      <c r="AM323" s="2" t="s">
        <v>32</v>
      </c>
      <c r="AN323" s="2" t="e">
        <f t="shared" ref="AN323:AN373" si="163">_xlfn.NUMBERVALUE(AM:AM)</f>
        <v>#VALUE!</v>
      </c>
      <c r="AO323" s="2">
        <f t="shared" ref="AO323:AO373" si="164">VALUE(IF(AM323="NA",AVERAGE(AN324:AN325),AM323))</f>
        <v>164.5</v>
      </c>
      <c r="AP323" s="2">
        <v>164.5</v>
      </c>
      <c r="AQ323" s="2">
        <v>165.8</v>
      </c>
      <c r="AR323" s="10">
        <f t="shared" ref="AR323:AR373" si="165">AVERAGE(AQ323,AQ326,AQ329)</f>
        <v>167.36666666666667</v>
      </c>
      <c r="AS323" s="2">
        <v>164.9</v>
      </c>
      <c r="AT323" s="10">
        <f t="shared" ref="AT323:AT373" si="166">AVERAGE(AS323,AS326,AS329)</f>
        <v>165.70000000000002</v>
      </c>
      <c r="AU323" s="2">
        <v>174.7</v>
      </c>
      <c r="AV323" s="10">
        <f t="shared" ref="AV323:AV373" si="167">AVERAGE(AU323,AU326,AU329)</f>
        <v>175.33333333333334</v>
      </c>
      <c r="AW323" s="2">
        <v>160.80000000000001</v>
      </c>
      <c r="AX323" s="10">
        <f t="shared" ref="AX323:AX373" si="168">AVERAGE(AW323,AW326,AW329)</f>
        <v>161.33333333333334</v>
      </c>
      <c r="AY323" s="2">
        <v>164.9</v>
      </c>
      <c r="AZ323" s="10">
        <f t="shared" ref="AZ323:AZ373" si="169">AVERAGE(AY323,AY326,AY329)</f>
        <v>165.66666666666666</v>
      </c>
      <c r="BA323" s="2">
        <v>169.9</v>
      </c>
      <c r="BB323" s="10">
        <f t="shared" ref="BB323:BB373" si="170">AVERAGE(BA323,BA326,BA329)</f>
        <v>170.26666666666668</v>
      </c>
      <c r="BC323" s="2">
        <v>163.19999999999999</v>
      </c>
      <c r="BD323" s="10">
        <f t="shared" ref="BD323:BD373" si="171">AVERAGE(BC323,BC326,BC329)</f>
        <v>165.03333333333333</v>
      </c>
      <c r="BE323" s="2">
        <v>166.6</v>
      </c>
      <c r="BF323" s="10">
        <f t="shared" ref="BF323:BF373" si="172">AVERAGE(BE323,BE326,BE329)</f>
        <v>167.4</v>
      </c>
      <c r="BG323" s="2">
        <v>166.4</v>
      </c>
      <c r="BH323" s="11">
        <f t="shared" ref="BH323:BH373" si="173">AVERAGE(BG323,BG326,BG329)</f>
        <v>167.26666666666668</v>
      </c>
    </row>
    <row r="324" spans="1:60" x14ac:dyDescent="0.3">
      <c r="A324" s="2" t="s">
        <v>33</v>
      </c>
      <c r="B324" s="2">
        <v>2022</v>
      </c>
      <c r="C324" s="2" t="s">
        <v>31</v>
      </c>
      <c r="D324" s="2" t="str">
        <f t="shared" si="145"/>
        <v>2022-January</v>
      </c>
      <c r="E324" s="2">
        <v>152.19999999999999</v>
      </c>
      <c r="F324" s="10">
        <f t="shared" si="146"/>
        <v>152.79999999999998</v>
      </c>
      <c r="G324" s="2">
        <v>202.1</v>
      </c>
      <c r="H324" s="10">
        <f t="shared" si="147"/>
        <v>207.69999999999996</v>
      </c>
      <c r="I324" s="2">
        <v>180.1</v>
      </c>
      <c r="J324" s="10">
        <f t="shared" si="148"/>
        <v>174.73333333333335</v>
      </c>
      <c r="K324" s="2">
        <v>160.4</v>
      </c>
      <c r="L324" s="10">
        <f t="shared" si="149"/>
        <v>161.20000000000002</v>
      </c>
      <c r="M324" s="2">
        <v>171</v>
      </c>
      <c r="N324" s="10">
        <f t="shared" si="150"/>
        <v>174.16666666666666</v>
      </c>
      <c r="O324" s="2">
        <v>156.5</v>
      </c>
      <c r="P324" s="10">
        <f t="shared" si="151"/>
        <v>157.5</v>
      </c>
      <c r="Q324" s="2">
        <v>203.6</v>
      </c>
      <c r="R324" s="10">
        <f t="shared" si="152"/>
        <v>196.66666666666666</v>
      </c>
      <c r="S324" s="2">
        <v>163.80000000000001</v>
      </c>
      <c r="T324" s="10">
        <f t="shared" si="153"/>
        <v>163.46666666666667</v>
      </c>
      <c r="U324" s="2">
        <v>121.3</v>
      </c>
      <c r="V324" s="10">
        <f t="shared" si="154"/>
        <v>120.73333333333333</v>
      </c>
      <c r="W324" s="2">
        <v>169.8</v>
      </c>
      <c r="X324" s="10">
        <f t="shared" si="155"/>
        <v>172.23333333333335</v>
      </c>
      <c r="Y324" s="2">
        <v>156.6</v>
      </c>
      <c r="Z324" s="10">
        <f t="shared" si="156"/>
        <v>156.79999999999998</v>
      </c>
      <c r="AA324" s="2">
        <v>179</v>
      </c>
      <c r="AB324" s="10">
        <f t="shared" si="157"/>
        <v>180.16666666666666</v>
      </c>
      <c r="AC324" s="2">
        <v>170.3</v>
      </c>
      <c r="AD324" s="10">
        <f t="shared" si="158"/>
        <v>170.66666666666666</v>
      </c>
      <c r="AE324" s="2">
        <v>196.4</v>
      </c>
      <c r="AF324" s="10">
        <f t="shared" si="159"/>
        <v>196.79999999999998</v>
      </c>
      <c r="AG324" s="2">
        <v>164.7</v>
      </c>
      <c r="AH324" s="10">
        <f t="shared" si="160"/>
        <v>165.83333333333334</v>
      </c>
      <c r="AI324" s="2">
        <v>148.5</v>
      </c>
      <c r="AJ324" s="10">
        <f t="shared" si="161"/>
        <v>150.5</v>
      </c>
      <c r="AK324" s="2">
        <v>162.19999999999999</v>
      </c>
      <c r="AL324" s="10">
        <f t="shared" si="162"/>
        <v>163.5</v>
      </c>
      <c r="AM324" s="2" t="s">
        <v>149</v>
      </c>
      <c r="AN324" s="2">
        <f t="shared" si="163"/>
        <v>164.5</v>
      </c>
      <c r="AO324" s="2">
        <f t="shared" si="164"/>
        <v>164.5</v>
      </c>
      <c r="AP324" s="2">
        <v>164.5</v>
      </c>
      <c r="AQ324" s="2">
        <v>161.6</v>
      </c>
      <c r="AR324" s="10">
        <f t="shared" si="165"/>
        <v>163.03333333333333</v>
      </c>
      <c r="AS324" s="2">
        <v>156.80000000000001</v>
      </c>
      <c r="AT324" s="10">
        <f t="shared" si="166"/>
        <v>157.60000000000002</v>
      </c>
      <c r="AU324" s="2">
        <v>166.1</v>
      </c>
      <c r="AV324" s="10">
        <f t="shared" si="167"/>
        <v>167.16666666666666</v>
      </c>
      <c r="AW324" s="2">
        <v>152.69999999999999</v>
      </c>
      <c r="AX324" s="10">
        <f t="shared" si="168"/>
        <v>153.33333333333331</v>
      </c>
      <c r="AY324" s="2">
        <v>158.4</v>
      </c>
      <c r="AZ324" s="10">
        <f t="shared" si="169"/>
        <v>159.56666666666666</v>
      </c>
      <c r="BA324" s="2">
        <v>161</v>
      </c>
      <c r="BB324" s="10">
        <f t="shared" si="170"/>
        <v>161.9</v>
      </c>
      <c r="BC324" s="2">
        <v>162.80000000000001</v>
      </c>
      <c r="BD324" s="10">
        <f t="shared" si="171"/>
        <v>164.6</v>
      </c>
      <c r="BE324" s="2">
        <v>158.6</v>
      </c>
      <c r="BF324" s="10">
        <f t="shared" si="172"/>
        <v>159.53333333333333</v>
      </c>
      <c r="BG324" s="2">
        <v>165</v>
      </c>
      <c r="BH324" s="11">
        <f t="shared" si="173"/>
        <v>165.66666666666666</v>
      </c>
    </row>
    <row r="325" spans="1:60" x14ac:dyDescent="0.3">
      <c r="A325" s="2" t="s">
        <v>35</v>
      </c>
      <c r="B325" s="2">
        <v>2022</v>
      </c>
      <c r="C325" s="2" t="s">
        <v>31</v>
      </c>
      <c r="D325" s="2" t="str">
        <f t="shared" si="145"/>
        <v>2022-January</v>
      </c>
      <c r="E325" s="2">
        <v>149.5</v>
      </c>
      <c r="F325" s="10">
        <f t="shared" si="146"/>
        <v>150.26666666666668</v>
      </c>
      <c r="G325" s="2">
        <v>198.7</v>
      </c>
      <c r="H325" s="10">
        <f t="shared" si="147"/>
        <v>203.33333333333334</v>
      </c>
      <c r="I325" s="2">
        <v>178.8</v>
      </c>
      <c r="J325" s="10">
        <f t="shared" si="148"/>
        <v>174.13333333333335</v>
      </c>
      <c r="K325" s="2">
        <v>160.5</v>
      </c>
      <c r="L325" s="10">
        <f t="shared" si="149"/>
        <v>161.13333333333333</v>
      </c>
      <c r="M325" s="2">
        <v>184.7</v>
      </c>
      <c r="N325" s="10">
        <f t="shared" si="150"/>
        <v>188.06666666666669</v>
      </c>
      <c r="O325" s="2">
        <v>153.69999999999999</v>
      </c>
      <c r="P325" s="10">
        <f t="shared" si="151"/>
        <v>155</v>
      </c>
      <c r="Q325" s="2">
        <v>174.3</v>
      </c>
      <c r="R325" s="10">
        <f t="shared" si="152"/>
        <v>170.29999999999998</v>
      </c>
      <c r="S325" s="2">
        <v>163.9</v>
      </c>
      <c r="T325" s="10">
        <f t="shared" si="153"/>
        <v>163.83333333333334</v>
      </c>
      <c r="U325" s="2">
        <v>120</v>
      </c>
      <c r="V325" s="10">
        <f t="shared" si="154"/>
        <v>119.23333333333333</v>
      </c>
      <c r="W325" s="2">
        <v>172.1</v>
      </c>
      <c r="X325" s="10">
        <f t="shared" si="155"/>
        <v>174.6</v>
      </c>
      <c r="Y325" s="2">
        <v>164.3</v>
      </c>
      <c r="Z325" s="10">
        <f t="shared" si="156"/>
        <v>164.76666666666668</v>
      </c>
      <c r="AA325" s="2">
        <v>177.3</v>
      </c>
      <c r="AB325" s="10">
        <f t="shared" si="157"/>
        <v>178.20000000000002</v>
      </c>
      <c r="AC325" s="2">
        <v>166.4</v>
      </c>
      <c r="AD325" s="10">
        <f t="shared" si="158"/>
        <v>167</v>
      </c>
      <c r="AE325" s="2">
        <v>192.2</v>
      </c>
      <c r="AF325" s="10">
        <f t="shared" si="159"/>
        <v>192.9</v>
      </c>
      <c r="AG325" s="2">
        <v>169.9</v>
      </c>
      <c r="AH325" s="10">
        <f t="shared" si="160"/>
        <v>170.93333333333337</v>
      </c>
      <c r="AI325" s="2">
        <v>160.69999999999999</v>
      </c>
      <c r="AJ325" s="10">
        <f t="shared" si="161"/>
        <v>162.56666666666669</v>
      </c>
      <c r="AK325" s="2">
        <v>168.5</v>
      </c>
      <c r="AL325" s="10">
        <f t="shared" si="162"/>
        <v>169.73333333333335</v>
      </c>
      <c r="AM325" s="2" t="s">
        <v>149</v>
      </c>
      <c r="AN325" s="2">
        <f t="shared" si="163"/>
        <v>164.5</v>
      </c>
      <c r="AO325" s="2">
        <f t="shared" si="164"/>
        <v>164.5</v>
      </c>
      <c r="AP325" s="2">
        <v>164.5</v>
      </c>
      <c r="AQ325" s="2">
        <v>164.2</v>
      </c>
      <c r="AR325" s="10">
        <f t="shared" si="165"/>
        <v>165.7</v>
      </c>
      <c r="AS325" s="2">
        <v>161.1</v>
      </c>
      <c r="AT325" s="10">
        <f t="shared" si="166"/>
        <v>161.9</v>
      </c>
      <c r="AU325" s="2">
        <v>171.4</v>
      </c>
      <c r="AV325" s="10">
        <f t="shared" si="167"/>
        <v>172.20000000000002</v>
      </c>
      <c r="AW325" s="2">
        <v>156.5</v>
      </c>
      <c r="AX325" s="10">
        <f t="shared" si="168"/>
        <v>157.1</v>
      </c>
      <c r="AY325" s="2">
        <v>161.19999999999999</v>
      </c>
      <c r="AZ325" s="10">
        <f t="shared" si="169"/>
        <v>162.19999999999999</v>
      </c>
      <c r="BA325" s="2">
        <v>164.7</v>
      </c>
      <c r="BB325" s="10">
        <f t="shared" si="170"/>
        <v>165.36666666666667</v>
      </c>
      <c r="BC325" s="2">
        <v>163</v>
      </c>
      <c r="BD325" s="10">
        <f t="shared" si="171"/>
        <v>164.86666666666665</v>
      </c>
      <c r="BE325" s="2">
        <v>162.69999999999999</v>
      </c>
      <c r="BF325" s="10">
        <f t="shared" si="172"/>
        <v>163.6</v>
      </c>
      <c r="BG325" s="2">
        <v>165.7</v>
      </c>
      <c r="BH325" s="11">
        <f t="shared" si="173"/>
        <v>166.49999999999997</v>
      </c>
    </row>
    <row r="326" spans="1:60" x14ac:dyDescent="0.3">
      <c r="A326" s="2" t="s">
        <v>30</v>
      </c>
      <c r="B326" s="2">
        <v>2022</v>
      </c>
      <c r="C326" s="2" t="s">
        <v>36</v>
      </c>
      <c r="D326" s="2" t="str">
        <f t="shared" si="145"/>
        <v>2022-February</v>
      </c>
      <c r="E326" s="2">
        <v>148.80000000000001</v>
      </c>
      <c r="F326" s="10">
        <f t="shared" si="146"/>
        <v>150.26666666666668</v>
      </c>
      <c r="G326" s="2">
        <v>198.1</v>
      </c>
      <c r="H326" s="10">
        <f t="shared" si="147"/>
        <v>205.26666666666665</v>
      </c>
      <c r="I326" s="2">
        <v>175.5</v>
      </c>
      <c r="J326" s="10">
        <f t="shared" si="148"/>
        <v>169.29999999999998</v>
      </c>
      <c r="K326" s="2">
        <v>160.69999999999999</v>
      </c>
      <c r="L326" s="10">
        <f t="shared" si="149"/>
        <v>162.16666666666666</v>
      </c>
      <c r="M326" s="2">
        <v>192.6</v>
      </c>
      <c r="N326" s="10">
        <f t="shared" si="150"/>
        <v>201.03333333333333</v>
      </c>
      <c r="O326" s="2">
        <v>151.4</v>
      </c>
      <c r="P326" s="10">
        <f t="shared" si="151"/>
        <v>159</v>
      </c>
      <c r="Q326" s="2">
        <v>155.19999999999999</v>
      </c>
      <c r="R326" s="10">
        <f t="shared" si="152"/>
        <v>154.86666666666667</v>
      </c>
      <c r="S326" s="2">
        <v>163.9</v>
      </c>
      <c r="T326" s="10">
        <f t="shared" si="153"/>
        <v>164.4</v>
      </c>
      <c r="U326" s="2">
        <v>118.1</v>
      </c>
      <c r="V326" s="10">
        <f t="shared" si="154"/>
        <v>118.13333333333333</v>
      </c>
      <c r="W326" s="2">
        <v>175.4</v>
      </c>
      <c r="X326" s="10">
        <f t="shared" si="155"/>
        <v>179</v>
      </c>
      <c r="Y326" s="2">
        <v>170.5</v>
      </c>
      <c r="Z326" s="10">
        <f t="shared" si="156"/>
        <v>171.36666666666667</v>
      </c>
      <c r="AA326" s="2">
        <v>176.3</v>
      </c>
      <c r="AB326" s="10">
        <f t="shared" si="157"/>
        <v>177.53333333333333</v>
      </c>
      <c r="AC326" s="2">
        <v>163.9</v>
      </c>
      <c r="AD326" s="10">
        <f t="shared" si="158"/>
        <v>166.36666666666667</v>
      </c>
      <c r="AE326" s="2">
        <v>191.5</v>
      </c>
      <c r="AF326" s="10">
        <f t="shared" si="159"/>
        <v>192.20000000000002</v>
      </c>
      <c r="AG326" s="2">
        <v>174.1</v>
      </c>
      <c r="AH326" s="10">
        <f t="shared" si="160"/>
        <v>175.66666666666666</v>
      </c>
      <c r="AI326" s="2">
        <v>171</v>
      </c>
      <c r="AJ326" s="10">
        <f t="shared" si="161"/>
        <v>173.1</v>
      </c>
      <c r="AK326" s="2">
        <v>173.7</v>
      </c>
      <c r="AL326" s="10">
        <f t="shared" si="162"/>
        <v>175.29999999999998</v>
      </c>
      <c r="AM326" s="2" t="s">
        <v>32</v>
      </c>
      <c r="AN326" s="2" t="e">
        <f t="shared" si="163"/>
        <v>#VALUE!</v>
      </c>
      <c r="AO326" s="2">
        <f t="shared" si="164"/>
        <v>165.5</v>
      </c>
      <c r="AP326" s="2">
        <v>165.5</v>
      </c>
      <c r="AQ326" s="2">
        <v>167.4</v>
      </c>
      <c r="AR326" s="10">
        <f t="shared" si="165"/>
        <v>169.86666666666667</v>
      </c>
      <c r="AS326" s="2">
        <v>165.7</v>
      </c>
      <c r="AT326" s="10">
        <f t="shared" si="166"/>
        <v>166.63333333333333</v>
      </c>
      <c r="AU326" s="2">
        <v>175.3</v>
      </c>
      <c r="AV326" s="10">
        <f t="shared" si="167"/>
        <v>176.1</v>
      </c>
      <c r="AW326" s="2">
        <v>161.19999999999999</v>
      </c>
      <c r="AX326" s="10">
        <f t="shared" si="168"/>
        <v>163.13333333333333</v>
      </c>
      <c r="AY326" s="2">
        <v>165.5</v>
      </c>
      <c r="AZ326" s="10">
        <f t="shared" si="169"/>
        <v>166.43333333333334</v>
      </c>
      <c r="BA326" s="2">
        <v>170.3</v>
      </c>
      <c r="BB326" s="10">
        <f t="shared" si="170"/>
        <v>170.6</v>
      </c>
      <c r="BC326" s="2">
        <v>164.5</v>
      </c>
      <c r="BD326" s="10">
        <f t="shared" si="171"/>
        <v>166.96666666666667</v>
      </c>
      <c r="BE326" s="2">
        <v>167.3</v>
      </c>
      <c r="BF326" s="10">
        <f t="shared" si="172"/>
        <v>168.6</v>
      </c>
      <c r="BG326" s="2">
        <v>166.7</v>
      </c>
      <c r="BH326" s="11">
        <f t="shared" si="173"/>
        <v>168.73333333333332</v>
      </c>
    </row>
    <row r="327" spans="1:60" x14ac:dyDescent="0.3">
      <c r="A327" s="2" t="s">
        <v>33</v>
      </c>
      <c r="B327" s="2">
        <v>2022</v>
      </c>
      <c r="C327" s="2" t="s">
        <v>36</v>
      </c>
      <c r="D327" s="2" t="str">
        <f t="shared" si="145"/>
        <v>2022-February</v>
      </c>
      <c r="E327" s="2">
        <v>152.5</v>
      </c>
      <c r="F327" s="10">
        <f t="shared" si="146"/>
        <v>153.86666666666667</v>
      </c>
      <c r="G327" s="2">
        <v>205.2</v>
      </c>
      <c r="H327" s="10">
        <f t="shared" si="147"/>
        <v>212.26666666666665</v>
      </c>
      <c r="I327" s="2">
        <v>176.4</v>
      </c>
      <c r="J327" s="10">
        <f t="shared" si="148"/>
        <v>169.56666666666669</v>
      </c>
      <c r="K327" s="2">
        <v>160.6</v>
      </c>
      <c r="L327" s="10">
        <f t="shared" si="149"/>
        <v>162.46666666666667</v>
      </c>
      <c r="M327" s="2">
        <v>171.5</v>
      </c>
      <c r="N327" s="10">
        <f t="shared" si="150"/>
        <v>179.16666666666666</v>
      </c>
      <c r="O327" s="2">
        <v>156.4</v>
      </c>
      <c r="P327" s="10">
        <f t="shared" si="151"/>
        <v>163.96666666666667</v>
      </c>
      <c r="Q327" s="2">
        <v>198</v>
      </c>
      <c r="R327" s="10">
        <f t="shared" si="152"/>
        <v>192.36666666666665</v>
      </c>
      <c r="S327" s="2">
        <v>163.19999999999999</v>
      </c>
      <c r="T327" s="10">
        <f t="shared" si="153"/>
        <v>163.53333333333333</v>
      </c>
      <c r="U327" s="2">
        <v>120.6</v>
      </c>
      <c r="V327" s="10">
        <f t="shared" si="154"/>
        <v>120.46666666666665</v>
      </c>
      <c r="W327" s="2">
        <v>172.2</v>
      </c>
      <c r="X327" s="10">
        <f t="shared" si="155"/>
        <v>174.96666666666667</v>
      </c>
      <c r="Y327" s="2">
        <v>156.69999999999999</v>
      </c>
      <c r="Z327" s="10">
        <f t="shared" si="156"/>
        <v>157.1</v>
      </c>
      <c r="AA327" s="2">
        <v>180</v>
      </c>
      <c r="AB327" s="10">
        <f t="shared" si="157"/>
        <v>181.6</v>
      </c>
      <c r="AC327" s="2">
        <v>170.2</v>
      </c>
      <c r="AD327" s="10">
        <f t="shared" si="158"/>
        <v>172.06666666666669</v>
      </c>
      <c r="AE327" s="2">
        <v>196.5</v>
      </c>
      <c r="AF327" s="10">
        <f t="shared" si="159"/>
        <v>197.03333333333333</v>
      </c>
      <c r="AG327" s="2">
        <v>165.7</v>
      </c>
      <c r="AH327" s="10">
        <f t="shared" si="160"/>
        <v>167.06666666666663</v>
      </c>
      <c r="AI327" s="2">
        <v>150.4</v>
      </c>
      <c r="AJ327" s="10">
        <f t="shared" si="161"/>
        <v>152.5</v>
      </c>
      <c r="AK327" s="2">
        <v>163.4</v>
      </c>
      <c r="AL327" s="10">
        <f t="shared" si="162"/>
        <v>164.86666666666667</v>
      </c>
      <c r="AM327" s="2" t="s">
        <v>150</v>
      </c>
      <c r="AN327" s="2">
        <f t="shared" si="163"/>
        <v>165.5</v>
      </c>
      <c r="AO327" s="2">
        <f t="shared" si="164"/>
        <v>165.5</v>
      </c>
      <c r="AP327" s="2">
        <v>165.5</v>
      </c>
      <c r="AQ327" s="2">
        <v>163</v>
      </c>
      <c r="AR327" s="10">
        <f t="shared" si="165"/>
        <v>166</v>
      </c>
      <c r="AS327" s="2">
        <v>157.4</v>
      </c>
      <c r="AT327" s="10">
        <f t="shared" si="166"/>
        <v>158.6</v>
      </c>
      <c r="AU327" s="2">
        <v>167.2</v>
      </c>
      <c r="AV327" s="10">
        <f t="shared" si="167"/>
        <v>168.13333333333333</v>
      </c>
      <c r="AW327" s="2">
        <v>153.1</v>
      </c>
      <c r="AX327" s="10">
        <f t="shared" si="168"/>
        <v>155.53333333333333</v>
      </c>
      <c r="AY327" s="2">
        <v>159.5</v>
      </c>
      <c r="AZ327" s="10">
        <f t="shared" si="169"/>
        <v>160.83333333333334</v>
      </c>
      <c r="BA327" s="2">
        <v>162</v>
      </c>
      <c r="BB327" s="10">
        <f t="shared" si="170"/>
        <v>162.9</v>
      </c>
      <c r="BC327" s="2">
        <v>164.2</v>
      </c>
      <c r="BD327" s="10">
        <f t="shared" si="171"/>
        <v>166.46666666666667</v>
      </c>
      <c r="BE327" s="2">
        <v>159.4</v>
      </c>
      <c r="BF327" s="10">
        <f t="shared" si="172"/>
        <v>161.03333333333333</v>
      </c>
      <c r="BG327" s="2">
        <v>165.5</v>
      </c>
      <c r="BH327" s="11">
        <f t="shared" si="173"/>
        <v>167.06666666666666</v>
      </c>
    </row>
    <row r="328" spans="1:60" x14ac:dyDescent="0.3">
      <c r="A328" s="2" t="s">
        <v>35</v>
      </c>
      <c r="B328" s="2">
        <v>2022</v>
      </c>
      <c r="C328" s="2" t="s">
        <v>36</v>
      </c>
      <c r="D328" s="2" t="str">
        <f t="shared" si="145"/>
        <v>2022-February</v>
      </c>
      <c r="E328" s="2">
        <v>150</v>
      </c>
      <c r="F328" s="10">
        <f t="shared" si="146"/>
        <v>151.4</v>
      </c>
      <c r="G328" s="2">
        <v>200.6</v>
      </c>
      <c r="H328" s="10">
        <f t="shared" si="147"/>
        <v>207.69999999999996</v>
      </c>
      <c r="I328" s="2">
        <v>175.8</v>
      </c>
      <c r="J328" s="10">
        <f t="shared" si="148"/>
        <v>169.36666666666667</v>
      </c>
      <c r="K328" s="2">
        <v>160.69999999999999</v>
      </c>
      <c r="L328" s="10">
        <f t="shared" si="149"/>
        <v>162.26666666666665</v>
      </c>
      <c r="M328" s="2">
        <v>184.9</v>
      </c>
      <c r="N328" s="10">
        <f t="shared" si="150"/>
        <v>193</v>
      </c>
      <c r="O328" s="2">
        <v>153.69999999999999</v>
      </c>
      <c r="P328" s="10">
        <f t="shared" si="151"/>
        <v>161.29999999999998</v>
      </c>
      <c r="Q328" s="2">
        <v>169.7</v>
      </c>
      <c r="R328" s="10">
        <f t="shared" si="152"/>
        <v>167.6</v>
      </c>
      <c r="S328" s="2">
        <v>163.69999999999999</v>
      </c>
      <c r="T328" s="10">
        <f t="shared" si="153"/>
        <v>164.1</v>
      </c>
      <c r="U328" s="2">
        <v>118.9</v>
      </c>
      <c r="V328" s="10">
        <f t="shared" si="154"/>
        <v>118.89999999999999</v>
      </c>
      <c r="W328" s="2">
        <v>174.3</v>
      </c>
      <c r="X328" s="10">
        <f t="shared" si="155"/>
        <v>177.66666666666666</v>
      </c>
      <c r="Y328" s="2">
        <v>164.7</v>
      </c>
      <c r="Z328" s="10">
        <f t="shared" si="156"/>
        <v>165.4</v>
      </c>
      <c r="AA328" s="2">
        <v>178</v>
      </c>
      <c r="AB328" s="10">
        <f t="shared" si="157"/>
        <v>179.4</v>
      </c>
      <c r="AC328" s="2">
        <v>166.2</v>
      </c>
      <c r="AD328" s="10">
        <f t="shared" si="158"/>
        <v>168.46666666666667</v>
      </c>
      <c r="AE328" s="2">
        <v>192.8</v>
      </c>
      <c r="AF328" s="10">
        <f t="shared" si="159"/>
        <v>193.46666666666667</v>
      </c>
      <c r="AG328" s="2">
        <v>170.8</v>
      </c>
      <c r="AH328" s="10">
        <f t="shared" si="160"/>
        <v>172.26666666666665</v>
      </c>
      <c r="AI328" s="2">
        <v>162.4</v>
      </c>
      <c r="AJ328" s="10">
        <f t="shared" si="161"/>
        <v>164.5</v>
      </c>
      <c r="AK328" s="2">
        <v>169.6</v>
      </c>
      <c r="AL328" s="10">
        <f t="shared" si="162"/>
        <v>171.16666666666666</v>
      </c>
      <c r="AM328" s="2" t="s">
        <v>150</v>
      </c>
      <c r="AN328" s="2">
        <f t="shared" si="163"/>
        <v>165.5</v>
      </c>
      <c r="AO328" s="2">
        <f t="shared" si="164"/>
        <v>165.5</v>
      </c>
      <c r="AP328" s="2">
        <v>165.5</v>
      </c>
      <c r="AQ328" s="2">
        <v>165.7</v>
      </c>
      <c r="AR328" s="10">
        <f t="shared" si="165"/>
        <v>168.36666666666665</v>
      </c>
      <c r="AS328" s="2">
        <v>161.80000000000001</v>
      </c>
      <c r="AT328" s="10">
        <f t="shared" si="166"/>
        <v>162.86666666666667</v>
      </c>
      <c r="AU328" s="2">
        <v>172.2</v>
      </c>
      <c r="AV328" s="10">
        <f t="shared" si="167"/>
        <v>173.06666666666669</v>
      </c>
      <c r="AW328" s="2">
        <v>156.9</v>
      </c>
      <c r="AX328" s="10">
        <f t="shared" si="168"/>
        <v>159.13333333333333</v>
      </c>
      <c r="AY328" s="2">
        <v>162.1</v>
      </c>
      <c r="AZ328" s="10">
        <f t="shared" si="169"/>
        <v>163.26666666666665</v>
      </c>
      <c r="BA328" s="2">
        <v>165.4</v>
      </c>
      <c r="BB328" s="10">
        <f t="shared" si="170"/>
        <v>166.1</v>
      </c>
      <c r="BC328" s="2">
        <v>164.4</v>
      </c>
      <c r="BD328" s="10">
        <f t="shared" si="171"/>
        <v>166.8</v>
      </c>
      <c r="BE328" s="2">
        <v>163.5</v>
      </c>
      <c r="BF328" s="10">
        <f t="shared" si="172"/>
        <v>164.96666666666667</v>
      </c>
      <c r="BG328" s="2">
        <v>166.1</v>
      </c>
      <c r="BH328" s="11">
        <f t="shared" si="173"/>
        <v>167.96666666666667</v>
      </c>
    </row>
    <row r="329" spans="1:60" x14ac:dyDescent="0.3">
      <c r="A329" s="2" t="s">
        <v>30</v>
      </c>
      <c r="B329" s="2">
        <v>2022</v>
      </c>
      <c r="C329" s="2" t="s">
        <v>38</v>
      </c>
      <c r="D329" s="2" t="str">
        <f t="shared" si="145"/>
        <v>2022-March</v>
      </c>
      <c r="E329" s="2">
        <v>150.19999999999999</v>
      </c>
      <c r="F329" s="10">
        <f t="shared" si="146"/>
        <v>151.63333333333333</v>
      </c>
      <c r="G329" s="2">
        <v>208</v>
      </c>
      <c r="H329" s="10">
        <f t="shared" si="147"/>
        <v>210.79999999999998</v>
      </c>
      <c r="I329" s="2">
        <v>167.9</v>
      </c>
      <c r="J329" s="10">
        <f t="shared" si="148"/>
        <v>164.6</v>
      </c>
      <c r="K329" s="2">
        <v>162</v>
      </c>
      <c r="L329" s="10">
        <f t="shared" si="149"/>
        <v>163.46666666666667</v>
      </c>
      <c r="M329" s="2">
        <v>203.1</v>
      </c>
      <c r="N329" s="10">
        <f t="shared" si="150"/>
        <v>206.79999999999998</v>
      </c>
      <c r="O329" s="2">
        <v>155.9</v>
      </c>
      <c r="P329" s="10">
        <f t="shared" si="151"/>
        <v>164.53333333333333</v>
      </c>
      <c r="Q329" s="2">
        <v>155.80000000000001</v>
      </c>
      <c r="R329" s="10">
        <f t="shared" si="152"/>
        <v>156.6</v>
      </c>
      <c r="S329" s="2">
        <v>164.2</v>
      </c>
      <c r="T329" s="10">
        <f t="shared" si="153"/>
        <v>164.76666666666665</v>
      </c>
      <c r="U329" s="2">
        <v>118.1</v>
      </c>
      <c r="V329" s="10">
        <f t="shared" si="154"/>
        <v>118.40000000000002</v>
      </c>
      <c r="W329" s="2">
        <v>178.7</v>
      </c>
      <c r="X329" s="10">
        <f t="shared" si="155"/>
        <v>182.73333333333335</v>
      </c>
      <c r="Y329" s="2">
        <v>171.2</v>
      </c>
      <c r="Z329" s="10">
        <f t="shared" si="156"/>
        <v>172.26666666666665</v>
      </c>
      <c r="AA329" s="2">
        <v>177.4</v>
      </c>
      <c r="AB329" s="10">
        <f t="shared" si="157"/>
        <v>178.9</v>
      </c>
      <c r="AC329" s="2">
        <v>166.6</v>
      </c>
      <c r="AD329" s="10">
        <f t="shared" si="158"/>
        <v>168.66666666666666</v>
      </c>
      <c r="AE329" s="2">
        <v>192.3</v>
      </c>
      <c r="AF329" s="10">
        <f t="shared" si="159"/>
        <v>192.66666666666666</v>
      </c>
      <c r="AG329" s="2">
        <v>175.4</v>
      </c>
      <c r="AH329" s="10">
        <f t="shared" si="160"/>
        <v>177.4</v>
      </c>
      <c r="AI329" s="2">
        <v>173.2</v>
      </c>
      <c r="AJ329" s="10">
        <f t="shared" si="161"/>
        <v>175.16666666666666</v>
      </c>
      <c r="AK329" s="2">
        <v>175.1</v>
      </c>
      <c r="AL329" s="10">
        <f t="shared" si="162"/>
        <v>177.06666666666669</v>
      </c>
      <c r="AM329" s="2" t="s">
        <v>32</v>
      </c>
      <c r="AN329" s="2" t="e">
        <f t="shared" si="163"/>
        <v>#VALUE!</v>
      </c>
      <c r="AO329" s="2">
        <f t="shared" si="164"/>
        <v>165.3</v>
      </c>
      <c r="AP329" s="2">
        <v>165.3</v>
      </c>
      <c r="AQ329" s="2">
        <v>168.9</v>
      </c>
      <c r="AR329" s="10">
        <f t="shared" si="165"/>
        <v>172.5</v>
      </c>
      <c r="AS329" s="2">
        <v>166.5</v>
      </c>
      <c r="AT329" s="10">
        <f t="shared" si="166"/>
        <v>167.70000000000002</v>
      </c>
      <c r="AU329" s="2">
        <v>176</v>
      </c>
      <c r="AV329" s="10">
        <f t="shared" si="167"/>
        <v>176.9</v>
      </c>
      <c r="AW329" s="2">
        <v>162</v>
      </c>
      <c r="AX329" s="10">
        <f t="shared" si="168"/>
        <v>165.1</v>
      </c>
      <c r="AY329" s="2">
        <v>166.6</v>
      </c>
      <c r="AZ329" s="10">
        <f t="shared" si="169"/>
        <v>167.13333333333333</v>
      </c>
      <c r="BA329" s="2">
        <v>170.6</v>
      </c>
      <c r="BB329" s="10">
        <f t="shared" si="170"/>
        <v>171.1</v>
      </c>
      <c r="BC329" s="2">
        <v>167.4</v>
      </c>
      <c r="BD329" s="10">
        <f t="shared" si="171"/>
        <v>168.29999999999998</v>
      </c>
      <c r="BE329" s="2">
        <v>168.3</v>
      </c>
      <c r="BF329" s="10">
        <f t="shared" si="172"/>
        <v>169.79999999999998</v>
      </c>
      <c r="BG329" s="2">
        <v>168.7</v>
      </c>
      <c r="BH329" s="11">
        <f t="shared" si="173"/>
        <v>170.66666666666666</v>
      </c>
    </row>
    <row r="330" spans="1:60" x14ac:dyDescent="0.3">
      <c r="A330" s="2" t="s">
        <v>33</v>
      </c>
      <c r="B330" s="2">
        <v>2022</v>
      </c>
      <c r="C330" s="2" t="s">
        <v>38</v>
      </c>
      <c r="D330" s="2" t="str">
        <f t="shared" si="145"/>
        <v>2022-March</v>
      </c>
      <c r="E330" s="2">
        <v>153.69999999999999</v>
      </c>
      <c r="F330" s="10">
        <f t="shared" si="146"/>
        <v>155.26666666666668</v>
      </c>
      <c r="G330" s="2">
        <v>215.8</v>
      </c>
      <c r="H330" s="10">
        <f t="shared" si="147"/>
        <v>217.6</v>
      </c>
      <c r="I330" s="2">
        <v>167.7</v>
      </c>
      <c r="J330" s="10">
        <f t="shared" si="148"/>
        <v>165.46666666666667</v>
      </c>
      <c r="K330" s="2">
        <v>162.6</v>
      </c>
      <c r="L330" s="10">
        <f t="shared" si="149"/>
        <v>164.06666666666663</v>
      </c>
      <c r="M330" s="2">
        <v>180</v>
      </c>
      <c r="N330" s="10">
        <f t="shared" si="150"/>
        <v>185.16666666666666</v>
      </c>
      <c r="O330" s="2">
        <v>159.6</v>
      </c>
      <c r="P330" s="10">
        <f t="shared" si="151"/>
        <v>170</v>
      </c>
      <c r="Q330" s="2">
        <v>188.4</v>
      </c>
      <c r="R330" s="10">
        <f t="shared" si="152"/>
        <v>194.1</v>
      </c>
      <c r="S330" s="2">
        <v>163.4</v>
      </c>
      <c r="T330" s="10">
        <f t="shared" si="153"/>
        <v>163.83333333333334</v>
      </c>
      <c r="U330" s="2">
        <v>120.3</v>
      </c>
      <c r="V330" s="10">
        <f t="shared" si="154"/>
        <v>120.66666666666667</v>
      </c>
      <c r="W330" s="2">
        <v>174.7</v>
      </c>
      <c r="X330" s="10">
        <f t="shared" si="155"/>
        <v>178.03333333333333</v>
      </c>
      <c r="Y330" s="2">
        <v>157.1</v>
      </c>
      <c r="Z330" s="10">
        <f t="shared" si="156"/>
        <v>157.70000000000002</v>
      </c>
      <c r="AA330" s="2">
        <v>181.5</v>
      </c>
      <c r="AB330" s="10">
        <f t="shared" si="157"/>
        <v>183.23333333333335</v>
      </c>
      <c r="AC330" s="2">
        <v>171.5</v>
      </c>
      <c r="AD330" s="10">
        <f t="shared" si="158"/>
        <v>174.5</v>
      </c>
      <c r="AE330" s="2">
        <v>197.5</v>
      </c>
      <c r="AF330" s="10">
        <f t="shared" si="159"/>
        <v>197.36666666666667</v>
      </c>
      <c r="AG330" s="2">
        <v>167.1</v>
      </c>
      <c r="AH330" s="10">
        <f t="shared" si="160"/>
        <v>168.5</v>
      </c>
      <c r="AI330" s="2">
        <v>152.6</v>
      </c>
      <c r="AJ330" s="10">
        <f t="shared" si="161"/>
        <v>154.33333333333334</v>
      </c>
      <c r="AK330" s="2">
        <v>164.9</v>
      </c>
      <c r="AL330" s="10">
        <f t="shared" si="162"/>
        <v>166.33333333333334</v>
      </c>
      <c r="AM330" s="2" t="s">
        <v>151</v>
      </c>
      <c r="AN330" s="2">
        <f t="shared" si="163"/>
        <v>165.3</v>
      </c>
      <c r="AO330" s="2">
        <f t="shared" si="164"/>
        <v>165.3</v>
      </c>
      <c r="AP330" s="2">
        <v>165.3</v>
      </c>
      <c r="AQ330" s="2">
        <v>164.5</v>
      </c>
      <c r="AR330" s="10">
        <f t="shared" si="165"/>
        <v>169.5</v>
      </c>
      <c r="AS330" s="2">
        <v>158.6</v>
      </c>
      <c r="AT330" s="10">
        <f t="shared" si="166"/>
        <v>159.83333333333334</v>
      </c>
      <c r="AU330" s="2">
        <v>168.2</v>
      </c>
      <c r="AV330" s="10">
        <f t="shared" si="167"/>
        <v>169.1</v>
      </c>
      <c r="AW330" s="2">
        <v>154.19999999999999</v>
      </c>
      <c r="AX330" s="10">
        <f t="shared" si="168"/>
        <v>157.63333333333333</v>
      </c>
      <c r="AY330" s="2">
        <v>160.80000000000001</v>
      </c>
      <c r="AZ330" s="10">
        <f t="shared" si="169"/>
        <v>162.06666666666666</v>
      </c>
      <c r="BA330" s="2">
        <v>162.69999999999999</v>
      </c>
      <c r="BB330" s="10">
        <f t="shared" si="170"/>
        <v>163.96666666666667</v>
      </c>
      <c r="BC330" s="2">
        <v>166.8</v>
      </c>
      <c r="BD330" s="10">
        <f t="shared" si="171"/>
        <v>167.8</v>
      </c>
      <c r="BE330" s="2">
        <v>160.6</v>
      </c>
      <c r="BF330" s="10">
        <f t="shared" si="172"/>
        <v>162.5</v>
      </c>
      <c r="BG330" s="2">
        <v>166.5</v>
      </c>
      <c r="BH330" s="11">
        <f t="shared" si="173"/>
        <v>168.83333333333334</v>
      </c>
    </row>
    <row r="331" spans="1:60" x14ac:dyDescent="0.3">
      <c r="A331" s="2" t="s">
        <v>35</v>
      </c>
      <c r="B331" s="2">
        <v>2022</v>
      </c>
      <c r="C331" s="2" t="s">
        <v>38</v>
      </c>
      <c r="D331" s="2" t="str">
        <f t="shared" si="145"/>
        <v>2022-March</v>
      </c>
      <c r="E331" s="2">
        <v>151.30000000000001</v>
      </c>
      <c r="F331" s="10">
        <f t="shared" si="146"/>
        <v>152.76666666666668</v>
      </c>
      <c r="G331" s="2">
        <v>210.7</v>
      </c>
      <c r="H331" s="10">
        <f t="shared" si="147"/>
        <v>213.16666666666666</v>
      </c>
      <c r="I331" s="2">
        <v>167.8</v>
      </c>
      <c r="J331" s="10">
        <f t="shared" si="148"/>
        <v>164.9</v>
      </c>
      <c r="K331" s="2">
        <v>162.19999999999999</v>
      </c>
      <c r="L331" s="10">
        <f t="shared" si="149"/>
        <v>163.66666666666666</v>
      </c>
      <c r="M331" s="2">
        <v>194.6</v>
      </c>
      <c r="N331" s="10">
        <f t="shared" si="150"/>
        <v>198.83333333333334</v>
      </c>
      <c r="O331" s="2">
        <v>157.6</v>
      </c>
      <c r="P331" s="10">
        <f t="shared" si="151"/>
        <v>167.06666666666666</v>
      </c>
      <c r="Q331" s="2">
        <v>166.9</v>
      </c>
      <c r="R331" s="10">
        <f t="shared" si="152"/>
        <v>169.33333333333334</v>
      </c>
      <c r="S331" s="2">
        <v>163.9</v>
      </c>
      <c r="T331" s="10">
        <f t="shared" si="153"/>
        <v>164.43333333333334</v>
      </c>
      <c r="U331" s="2">
        <v>118.8</v>
      </c>
      <c r="V331" s="10">
        <f t="shared" si="154"/>
        <v>119.16666666666667</v>
      </c>
      <c r="W331" s="2">
        <v>177.4</v>
      </c>
      <c r="X331" s="10">
        <f t="shared" si="155"/>
        <v>181.20000000000002</v>
      </c>
      <c r="Y331" s="2">
        <v>165.3</v>
      </c>
      <c r="Z331" s="10">
        <f t="shared" si="156"/>
        <v>166.20000000000002</v>
      </c>
      <c r="AA331" s="2">
        <v>179.3</v>
      </c>
      <c r="AB331" s="10">
        <f t="shared" si="157"/>
        <v>180.9</v>
      </c>
      <c r="AC331" s="2">
        <v>168.4</v>
      </c>
      <c r="AD331" s="10">
        <f t="shared" si="158"/>
        <v>170.83333333333334</v>
      </c>
      <c r="AE331" s="2">
        <v>193.7</v>
      </c>
      <c r="AF331" s="10">
        <f t="shared" si="159"/>
        <v>193.9</v>
      </c>
      <c r="AG331" s="2">
        <v>172.1</v>
      </c>
      <c r="AH331" s="10">
        <f t="shared" si="160"/>
        <v>173.86666666666667</v>
      </c>
      <c r="AI331" s="2">
        <v>164.6</v>
      </c>
      <c r="AJ331" s="10">
        <f t="shared" si="161"/>
        <v>166.5</v>
      </c>
      <c r="AK331" s="2">
        <v>171.1</v>
      </c>
      <c r="AL331" s="10">
        <f t="shared" si="162"/>
        <v>172.83333333333334</v>
      </c>
      <c r="AM331" s="2" t="s">
        <v>151</v>
      </c>
      <c r="AN331" s="2">
        <f t="shared" si="163"/>
        <v>165.3</v>
      </c>
      <c r="AO331" s="2">
        <f t="shared" si="164"/>
        <v>165.3</v>
      </c>
      <c r="AP331" s="2">
        <v>165.3</v>
      </c>
      <c r="AQ331" s="2">
        <v>167.2</v>
      </c>
      <c r="AR331" s="10">
        <f t="shared" si="165"/>
        <v>171.33333333333334</v>
      </c>
      <c r="AS331" s="2">
        <v>162.80000000000001</v>
      </c>
      <c r="AT331" s="10">
        <f t="shared" si="166"/>
        <v>164</v>
      </c>
      <c r="AU331" s="2">
        <v>173</v>
      </c>
      <c r="AV331" s="10">
        <f t="shared" si="167"/>
        <v>173.93333333333331</v>
      </c>
      <c r="AW331" s="2">
        <v>157.9</v>
      </c>
      <c r="AX331" s="10">
        <f t="shared" si="168"/>
        <v>161.16666666666666</v>
      </c>
      <c r="AY331" s="2">
        <v>163.30000000000001</v>
      </c>
      <c r="AZ331" s="10">
        <f t="shared" si="169"/>
        <v>164.26666666666668</v>
      </c>
      <c r="BA331" s="2">
        <v>166</v>
      </c>
      <c r="BB331" s="10">
        <f t="shared" si="170"/>
        <v>166.93333333333331</v>
      </c>
      <c r="BC331" s="2">
        <v>167.2</v>
      </c>
      <c r="BD331" s="10">
        <f t="shared" si="171"/>
        <v>168.13333333333333</v>
      </c>
      <c r="BE331" s="2">
        <v>164.6</v>
      </c>
      <c r="BF331" s="10">
        <f t="shared" si="172"/>
        <v>166.29999999999998</v>
      </c>
      <c r="BG331" s="2">
        <v>167.7</v>
      </c>
      <c r="BH331" s="11">
        <f t="shared" si="173"/>
        <v>169.83333333333331</v>
      </c>
    </row>
    <row r="332" spans="1:60" x14ac:dyDescent="0.3">
      <c r="A332" s="2" t="s">
        <v>30</v>
      </c>
      <c r="B332" s="2">
        <v>2022</v>
      </c>
      <c r="C332" s="2" t="s">
        <v>39</v>
      </c>
      <c r="D332" s="2" t="str">
        <f t="shared" si="145"/>
        <v>2022-April</v>
      </c>
      <c r="E332" s="2">
        <v>151.80000000000001</v>
      </c>
      <c r="F332" s="10">
        <f t="shared" si="146"/>
        <v>152.83333333333334</v>
      </c>
      <c r="G332" s="2">
        <v>209.7</v>
      </c>
      <c r="H332" s="10">
        <f t="shared" si="147"/>
        <v>213.86666666666665</v>
      </c>
      <c r="I332" s="2">
        <v>164.5</v>
      </c>
      <c r="J332" s="10">
        <f t="shared" si="148"/>
        <v>165.16666666666666</v>
      </c>
      <c r="K332" s="2">
        <v>163.80000000000001</v>
      </c>
      <c r="L332" s="10">
        <f t="shared" si="149"/>
        <v>164.6</v>
      </c>
      <c r="M332" s="2">
        <v>207.4</v>
      </c>
      <c r="N332" s="10">
        <f t="shared" si="150"/>
        <v>208.46666666666667</v>
      </c>
      <c r="O332" s="2">
        <v>169.7</v>
      </c>
      <c r="P332" s="10">
        <f t="shared" si="151"/>
        <v>167.83333333333334</v>
      </c>
      <c r="Q332" s="2">
        <v>153.6</v>
      </c>
      <c r="R332" s="10">
        <f t="shared" si="152"/>
        <v>160.43333333333334</v>
      </c>
      <c r="S332" s="2">
        <v>165.1</v>
      </c>
      <c r="T332" s="10">
        <f t="shared" si="153"/>
        <v>164.9</v>
      </c>
      <c r="U332" s="2">
        <v>118.2</v>
      </c>
      <c r="V332" s="10">
        <f t="shared" si="154"/>
        <v>118.73333333333335</v>
      </c>
      <c r="W332" s="2">
        <v>182.9</v>
      </c>
      <c r="X332" s="10">
        <f t="shared" si="155"/>
        <v>186.13333333333333</v>
      </c>
      <c r="Y332" s="2">
        <v>172.4</v>
      </c>
      <c r="Z332" s="10">
        <f t="shared" si="156"/>
        <v>173.26666666666665</v>
      </c>
      <c r="AA332" s="2">
        <v>178.9</v>
      </c>
      <c r="AB332" s="10">
        <f t="shared" si="157"/>
        <v>180.4</v>
      </c>
      <c r="AC332" s="2">
        <v>168.6</v>
      </c>
      <c r="AD332" s="10">
        <f t="shared" si="158"/>
        <v>170.6</v>
      </c>
      <c r="AE332" s="2">
        <v>192.8</v>
      </c>
      <c r="AF332" s="10">
        <f t="shared" si="159"/>
        <v>192.86666666666667</v>
      </c>
      <c r="AG332" s="2">
        <v>177.5</v>
      </c>
      <c r="AH332" s="10">
        <f t="shared" si="160"/>
        <v>179.16666666666666</v>
      </c>
      <c r="AI332" s="2">
        <v>175.1</v>
      </c>
      <c r="AJ332" s="10">
        <f t="shared" si="161"/>
        <v>177</v>
      </c>
      <c r="AK332" s="2">
        <v>177.1</v>
      </c>
      <c r="AL332" s="10">
        <f t="shared" si="162"/>
        <v>178.83333333333334</v>
      </c>
      <c r="AM332" s="2" t="s">
        <v>32</v>
      </c>
      <c r="AN332" s="2" t="e">
        <f t="shared" si="163"/>
        <v>#VALUE!</v>
      </c>
      <c r="AO332" s="2">
        <f t="shared" si="164"/>
        <v>167</v>
      </c>
      <c r="AP332" s="2">
        <v>167</v>
      </c>
      <c r="AQ332" s="2">
        <v>173.3</v>
      </c>
      <c r="AR332" s="10">
        <f t="shared" si="165"/>
        <v>175.1</v>
      </c>
      <c r="AS332" s="2">
        <v>167.7</v>
      </c>
      <c r="AT332" s="10">
        <f t="shared" si="166"/>
        <v>168.96666666666667</v>
      </c>
      <c r="AU332" s="2">
        <v>177</v>
      </c>
      <c r="AV332" s="10">
        <f t="shared" si="167"/>
        <v>177.63333333333333</v>
      </c>
      <c r="AW332" s="2">
        <v>166.2</v>
      </c>
      <c r="AX332" s="10">
        <f t="shared" si="168"/>
        <v>166.26666666666665</v>
      </c>
      <c r="AY332" s="2">
        <v>167.2</v>
      </c>
      <c r="AZ332" s="10">
        <f t="shared" si="169"/>
        <v>167.6</v>
      </c>
      <c r="BA332" s="2">
        <v>170.9</v>
      </c>
      <c r="BB332" s="10">
        <f t="shared" si="170"/>
        <v>171.76666666666668</v>
      </c>
      <c r="BC332" s="2">
        <v>169</v>
      </c>
      <c r="BD332" s="10">
        <f t="shared" si="171"/>
        <v>169</v>
      </c>
      <c r="BE332" s="2">
        <v>170.2</v>
      </c>
      <c r="BF332" s="10">
        <f t="shared" si="172"/>
        <v>170.70000000000002</v>
      </c>
      <c r="BG332" s="2">
        <v>170.8</v>
      </c>
      <c r="BH332" s="11">
        <f t="shared" si="173"/>
        <v>172.29999999999998</v>
      </c>
    </row>
    <row r="333" spans="1:60" x14ac:dyDescent="0.3">
      <c r="A333" s="2" t="s">
        <v>33</v>
      </c>
      <c r="B333" s="2">
        <v>2022</v>
      </c>
      <c r="C333" s="2" t="s">
        <v>39</v>
      </c>
      <c r="D333" s="2" t="str">
        <f t="shared" si="145"/>
        <v>2022-April</v>
      </c>
      <c r="E333" s="2">
        <v>155.4</v>
      </c>
      <c r="F333" s="10">
        <f t="shared" si="146"/>
        <v>156.53333333333333</v>
      </c>
      <c r="G333" s="2">
        <v>215.8</v>
      </c>
      <c r="H333" s="10">
        <f t="shared" si="147"/>
        <v>220.13333333333333</v>
      </c>
      <c r="I333" s="2">
        <v>164.6</v>
      </c>
      <c r="J333" s="10">
        <f t="shared" si="148"/>
        <v>167.16666666666666</v>
      </c>
      <c r="K333" s="2">
        <v>164.2</v>
      </c>
      <c r="L333" s="10">
        <f t="shared" si="149"/>
        <v>165.33333333333334</v>
      </c>
      <c r="M333" s="2">
        <v>186</v>
      </c>
      <c r="N333" s="10">
        <f t="shared" si="150"/>
        <v>188.03333333333333</v>
      </c>
      <c r="O333" s="2">
        <v>175.9</v>
      </c>
      <c r="P333" s="10">
        <f t="shared" si="151"/>
        <v>174.83333333333334</v>
      </c>
      <c r="Q333" s="2">
        <v>190.7</v>
      </c>
      <c r="R333" s="10">
        <f t="shared" si="152"/>
        <v>201.79999999999998</v>
      </c>
      <c r="S333" s="2">
        <v>164</v>
      </c>
      <c r="T333" s="10">
        <f t="shared" si="153"/>
        <v>163.9</v>
      </c>
      <c r="U333" s="2">
        <v>120.5</v>
      </c>
      <c r="V333" s="10">
        <f t="shared" si="154"/>
        <v>121.03333333333335</v>
      </c>
      <c r="W333" s="2">
        <v>178</v>
      </c>
      <c r="X333" s="10">
        <f t="shared" si="155"/>
        <v>180.96666666666667</v>
      </c>
      <c r="Y333" s="2">
        <v>157.5</v>
      </c>
      <c r="Z333" s="10">
        <f t="shared" si="156"/>
        <v>158.36666666666667</v>
      </c>
      <c r="AA333" s="2">
        <v>183.3</v>
      </c>
      <c r="AB333" s="10">
        <f t="shared" si="157"/>
        <v>184.83333333333334</v>
      </c>
      <c r="AC333" s="2">
        <v>174.5</v>
      </c>
      <c r="AD333" s="10">
        <f t="shared" si="158"/>
        <v>177.1</v>
      </c>
      <c r="AE333" s="2">
        <v>197.1</v>
      </c>
      <c r="AF333" s="10">
        <f t="shared" si="159"/>
        <v>197.63333333333335</v>
      </c>
      <c r="AG333" s="2">
        <v>168.4</v>
      </c>
      <c r="AH333" s="10">
        <f t="shared" si="160"/>
        <v>170</v>
      </c>
      <c r="AI333" s="2">
        <v>154.5</v>
      </c>
      <c r="AJ333" s="10">
        <f t="shared" si="161"/>
        <v>155.93333333333331</v>
      </c>
      <c r="AK333" s="2">
        <v>166.3</v>
      </c>
      <c r="AL333" s="10">
        <f t="shared" si="162"/>
        <v>167.83333333333334</v>
      </c>
      <c r="AM333" s="2" t="s">
        <v>152</v>
      </c>
      <c r="AN333" s="2">
        <f t="shared" si="163"/>
        <v>167</v>
      </c>
      <c r="AO333" s="2">
        <f t="shared" si="164"/>
        <v>167</v>
      </c>
      <c r="AP333" s="2">
        <v>167</v>
      </c>
      <c r="AQ333" s="2">
        <v>170.5</v>
      </c>
      <c r="AR333" s="10">
        <f t="shared" si="165"/>
        <v>172.96666666666667</v>
      </c>
      <c r="AS333" s="2">
        <v>159.80000000000001</v>
      </c>
      <c r="AT333" s="10">
        <f t="shared" si="166"/>
        <v>161</v>
      </c>
      <c r="AU333" s="2">
        <v>169</v>
      </c>
      <c r="AV333" s="10">
        <f t="shared" si="167"/>
        <v>170</v>
      </c>
      <c r="AW333" s="2">
        <v>159.30000000000001</v>
      </c>
      <c r="AX333" s="10">
        <f t="shared" si="168"/>
        <v>158.63333333333335</v>
      </c>
      <c r="AY333" s="2">
        <v>162.19999999999999</v>
      </c>
      <c r="AZ333" s="10">
        <f t="shared" si="169"/>
        <v>163.16666666666666</v>
      </c>
      <c r="BA333" s="2">
        <v>164</v>
      </c>
      <c r="BB333" s="10">
        <f t="shared" si="170"/>
        <v>165.23333333333332</v>
      </c>
      <c r="BC333" s="2">
        <v>168.4</v>
      </c>
      <c r="BD333" s="10">
        <f t="shared" si="171"/>
        <v>168.6</v>
      </c>
      <c r="BE333" s="2">
        <v>163.1</v>
      </c>
      <c r="BF333" s="10">
        <f t="shared" si="172"/>
        <v>163.56666666666666</v>
      </c>
      <c r="BG333" s="2">
        <v>169.2</v>
      </c>
      <c r="BH333" s="11">
        <f t="shared" si="173"/>
        <v>170.46666666666667</v>
      </c>
    </row>
    <row r="334" spans="1:60" x14ac:dyDescent="0.3">
      <c r="A334" s="2" t="s">
        <v>35</v>
      </c>
      <c r="B334" s="2">
        <v>2022</v>
      </c>
      <c r="C334" s="2" t="s">
        <v>39</v>
      </c>
      <c r="D334" s="2" t="str">
        <f t="shared" si="145"/>
        <v>2022-April</v>
      </c>
      <c r="E334" s="2">
        <v>152.9</v>
      </c>
      <c r="F334" s="10">
        <f t="shared" si="146"/>
        <v>154</v>
      </c>
      <c r="G334" s="2">
        <v>211.8</v>
      </c>
      <c r="H334" s="10">
        <f t="shared" si="147"/>
        <v>216.06666666666669</v>
      </c>
      <c r="I334" s="2">
        <v>164.5</v>
      </c>
      <c r="J334" s="10">
        <f t="shared" si="148"/>
        <v>165.9</v>
      </c>
      <c r="K334" s="2">
        <v>163.9</v>
      </c>
      <c r="L334" s="10">
        <f t="shared" si="149"/>
        <v>164.86666666666667</v>
      </c>
      <c r="M334" s="2">
        <v>199.5</v>
      </c>
      <c r="N334" s="10">
        <f t="shared" si="150"/>
        <v>200.93333333333331</v>
      </c>
      <c r="O334" s="2">
        <v>172.6</v>
      </c>
      <c r="P334" s="10">
        <f t="shared" si="151"/>
        <v>171.1</v>
      </c>
      <c r="Q334" s="2">
        <v>166.2</v>
      </c>
      <c r="R334" s="10">
        <f t="shared" si="152"/>
        <v>174.4666666666667</v>
      </c>
      <c r="S334" s="2">
        <v>164.7</v>
      </c>
      <c r="T334" s="10">
        <f t="shared" si="153"/>
        <v>164.56666666666666</v>
      </c>
      <c r="U334" s="2">
        <v>119</v>
      </c>
      <c r="V334" s="10">
        <f t="shared" si="154"/>
        <v>119.53333333333335</v>
      </c>
      <c r="W334" s="2">
        <v>181.3</v>
      </c>
      <c r="X334" s="10">
        <f t="shared" si="155"/>
        <v>184.43333333333337</v>
      </c>
      <c r="Y334" s="2">
        <v>166.2</v>
      </c>
      <c r="Z334" s="10">
        <f t="shared" si="156"/>
        <v>167.06666666666663</v>
      </c>
      <c r="AA334" s="2">
        <v>180.9</v>
      </c>
      <c r="AB334" s="10">
        <f t="shared" si="157"/>
        <v>182.43333333333331</v>
      </c>
      <c r="AC334" s="2">
        <v>170.8</v>
      </c>
      <c r="AD334" s="10">
        <f t="shared" si="158"/>
        <v>173</v>
      </c>
      <c r="AE334" s="2">
        <v>193.9</v>
      </c>
      <c r="AF334" s="10">
        <f t="shared" si="159"/>
        <v>194.1</v>
      </c>
      <c r="AG334" s="2">
        <v>173.9</v>
      </c>
      <c r="AH334" s="10">
        <f t="shared" si="160"/>
        <v>175.53333333333333</v>
      </c>
      <c r="AI334" s="2">
        <v>166.5</v>
      </c>
      <c r="AJ334" s="10">
        <f t="shared" si="161"/>
        <v>168.26666666666665</v>
      </c>
      <c r="AK334" s="2">
        <v>172.8</v>
      </c>
      <c r="AL334" s="10">
        <f t="shared" si="162"/>
        <v>174.46666666666667</v>
      </c>
      <c r="AM334" s="2" t="s">
        <v>152</v>
      </c>
      <c r="AN334" s="2">
        <f t="shared" si="163"/>
        <v>167</v>
      </c>
      <c r="AO334" s="2">
        <f t="shared" si="164"/>
        <v>167</v>
      </c>
      <c r="AP334" s="2">
        <v>167</v>
      </c>
      <c r="AQ334" s="2">
        <v>172.2</v>
      </c>
      <c r="AR334" s="10">
        <f t="shared" si="165"/>
        <v>174.26666666666665</v>
      </c>
      <c r="AS334" s="2">
        <v>164</v>
      </c>
      <c r="AT334" s="10">
        <f t="shared" si="166"/>
        <v>165.20000000000002</v>
      </c>
      <c r="AU334" s="2">
        <v>174</v>
      </c>
      <c r="AV334" s="10">
        <f t="shared" si="167"/>
        <v>174.73333333333335</v>
      </c>
      <c r="AW334" s="2">
        <v>162.6</v>
      </c>
      <c r="AX334" s="10">
        <f t="shared" si="168"/>
        <v>162.23333333333335</v>
      </c>
      <c r="AY334" s="2">
        <v>164.4</v>
      </c>
      <c r="AZ334" s="10">
        <f t="shared" si="169"/>
        <v>165.1</v>
      </c>
      <c r="BA334" s="2">
        <v>166.9</v>
      </c>
      <c r="BB334" s="10">
        <f t="shared" si="170"/>
        <v>167.93333333333334</v>
      </c>
      <c r="BC334" s="2">
        <v>168.8</v>
      </c>
      <c r="BD334" s="10">
        <f t="shared" si="171"/>
        <v>168.86666666666667</v>
      </c>
      <c r="BE334" s="2">
        <v>166.8</v>
      </c>
      <c r="BF334" s="10">
        <f t="shared" si="172"/>
        <v>167.26666666666668</v>
      </c>
      <c r="BG334" s="2">
        <v>170.1</v>
      </c>
      <c r="BH334" s="11">
        <f t="shared" si="173"/>
        <v>171.46666666666667</v>
      </c>
    </row>
    <row r="335" spans="1:60" x14ac:dyDescent="0.3">
      <c r="A335" s="2" t="s">
        <v>30</v>
      </c>
      <c r="B335" s="2">
        <v>2022</v>
      </c>
      <c r="C335" s="2" t="s">
        <v>41</v>
      </c>
      <c r="D335" s="2" t="str">
        <f t="shared" si="145"/>
        <v>2022-May</v>
      </c>
      <c r="E335" s="2">
        <v>152.9</v>
      </c>
      <c r="F335" s="10">
        <f t="shared" si="146"/>
        <v>153.96666666666667</v>
      </c>
      <c r="G335" s="2">
        <v>214.7</v>
      </c>
      <c r="H335" s="10">
        <f t="shared" si="147"/>
        <v>214.23333333333335</v>
      </c>
      <c r="I335" s="2">
        <v>161.4</v>
      </c>
      <c r="J335" s="10">
        <f t="shared" si="148"/>
        <v>168.43333333333334</v>
      </c>
      <c r="K335" s="2">
        <v>164.6</v>
      </c>
      <c r="L335" s="10">
        <f t="shared" si="149"/>
        <v>165.43333333333334</v>
      </c>
      <c r="M335" s="2">
        <v>209.9</v>
      </c>
      <c r="N335" s="10">
        <f t="shared" si="150"/>
        <v>206.73333333333335</v>
      </c>
      <c r="O335" s="2">
        <v>168</v>
      </c>
      <c r="P335" s="10">
        <f t="shared" si="151"/>
        <v>167.79999999999998</v>
      </c>
      <c r="Q335" s="2">
        <v>160.4</v>
      </c>
      <c r="R335" s="10">
        <f t="shared" si="152"/>
        <v>165.43333333333337</v>
      </c>
      <c r="S335" s="2">
        <v>165</v>
      </c>
      <c r="T335" s="10">
        <f t="shared" si="153"/>
        <v>164.66666666666666</v>
      </c>
      <c r="U335" s="2">
        <v>118.9</v>
      </c>
      <c r="V335" s="10">
        <f t="shared" si="154"/>
        <v>119.06666666666666</v>
      </c>
      <c r="W335" s="2">
        <v>186.6</v>
      </c>
      <c r="X335" s="10">
        <f t="shared" si="155"/>
        <v>189.1</v>
      </c>
      <c r="Y335" s="2">
        <v>173.2</v>
      </c>
      <c r="Z335" s="10">
        <f t="shared" si="156"/>
        <v>173.96666666666667</v>
      </c>
      <c r="AA335" s="2">
        <v>180.4</v>
      </c>
      <c r="AB335" s="10">
        <f t="shared" si="157"/>
        <v>181.79999999999998</v>
      </c>
      <c r="AC335" s="2">
        <v>170.8</v>
      </c>
      <c r="AD335" s="10">
        <f t="shared" si="158"/>
        <v>171.9</v>
      </c>
      <c r="AE335" s="2">
        <v>192.9</v>
      </c>
      <c r="AF335" s="10">
        <f t="shared" si="159"/>
        <v>193</v>
      </c>
      <c r="AG335" s="2">
        <v>179.3</v>
      </c>
      <c r="AH335" s="10">
        <f t="shared" si="160"/>
        <v>180.66666666666666</v>
      </c>
      <c r="AI335" s="2">
        <v>177.2</v>
      </c>
      <c r="AJ335" s="10">
        <f t="shared" si="161"/>
        <v>178.73333333333335</v>
      </c>
      <c r="AK335" s="2">
        <v>179</v>
      </c>
      <c r="AL335" s="10">
        <f t="shared" si="162"/>
        <v>180.36666666666665</v>
      </c>
      <c r="AM335" s="2" t="s">
        <v>32</v>
      </c>
      <c r="AN335" s="2" t="e">
        <f t="shared" si="163"/>
        <v>#VALUE!</v>
      </c>
      <c r="AO335" s="2">
        <f t="shared" si="164"/>
        <v>167.5</v>
      </c>
      <c r="AP335" s="2">
        <v>167.5</v>
      </c>
      <c r="AQ335" s="2">
        <v>175.3</v>
      </c>
      <c r="AR335" s="10">
        <f t="shared" si="165"/>
        <v>177.20000000000002</v>
      </c>
      <c r="AS335" s="2">
        <v>168.9</v>
      </c>
      <c r="AT335" s="10">
        <f t="shared" si="166"/>
        <v>170.16666666666669</v>
      </c>
      <c r="AU335" s="2">
        <v>177.7</v>
      </c>
      <c r="AV335" s="10">
        <f t="shared" si="167"/>
        <v>178.23333333333335</v>
      </c>
      <c r="AW335" s="2">
        <v>167.1</v>
      </c>
      <c r="AX335" s="10">
        <f t="shared" si="168"/>
        <v>166.3</v>
      </c>
      <c r="AY335" s="2">
        <v>167.6</v>
      </c>
      <c r="AZ335" s="10">
        <f t="shared" si="169"/>
        <v>168.06666666666669</v>
      </c>
      <c r="BA335" s="2">
        <v>171.8</v>
      </c>
      <c r="BB335" s="10">
        <f t="shared" si="170"/>
        <v>173.0333333333333</v>
      </c>
      <c r="BC335" s="2">
        <v>168.5</v>
      </c>
      <c r="BD335" s="10">
        <f t="shared" si="171"/>
        <v>169.23333333333332</v>
      </c>
      <c r="BE335" s="2">
        <v>170.9</v>
      </c>
      <c r="BF335" s="10">
        <f t="shared" si="172"/>
        <v>171.23333333333335</v>
      </c>
      <c r="BG335" s="2">
        <v>172.5</v>
      </c>
      <c r="BH335" s="11">
        <f t="shared" si="173"/>
        <v>173.4666666666667</v>
      </c>
    </row>
    <row r="336" spans="1:60" x14ac:dyDescent="0.3">
      <c r="A336" s="2" t="s">
        <v>33</v>
      </c>
      <c r="B336" s="2">
        <v>2022</v>
      </c>
      <c r="C336" s="2" t="s">
        <v>41</v>
      </c>
      <c r="D336" s="2" t="str">
        <f t="shared" si="145"/>
        <v>2022-May</v>
      </c>
      <c r="E336" s="2">
        <v>156.69999999999999</v>
      </c>
      <c r="F336" s="10">
        <f t="shared" si="146"/>
        <v>157.83333333333334</v>
      </c>
      <c r="G336" s="2">
        <v>221.2</v>
      </c>
      <c r="H336" s="10">
        <f t="shared" si="147"/>
        <v>220.56666666666669</v>
      </c>
      <c r="I336" s="2">
        <v>164.1</v>
      </c>
      <c r="J336" s="10">
        <f t="shared" si="148"/>
        <v>171.16666666666666</v>
      </c>
      <c r="K336" s="2">
        <v>165.4</v>
      </c>
      <c r="L336" s="10">
        <f t="shared" si="149"/>
        <v>166.29999999999998</v>
      </c>
      <c r="M336" s="2">
        <v>189.5</v>
      </c>
      <c r="N336" s="10">
        <f t="shared" si="150"/>
        <v>187.63333333333335</v>
      </c>
      <c r="O336" s="2">
        <v>174.5</v>
      </c>
      <c r="P336" s="10">
        <f t="shared" si="151"/>
        <v>176.03333333333333</v>
      </c>
      <c r="Q336" s="2">
        <v>203.2</v>
      </c>
      <c r="R336" s="10">
        <f t="shared" si="152"/>
        <v>207.73333333333335</v>
      </c>
      <c r="S336" s="2">
        <v>164.1</v>
      </c>
      <c r="T336" s="10">
        <f t="shared" si="153"/>
        <v>163.9</v>
      </c>
      <c r="U336" s="2">
        <v>121.2</v>
      </c>
      <c r="V336" s="10">
        <f t="shared" si="154"/>
        <v>121.36666666666667</v>
      </c>
      <c r="W336" s="2">
        <v>181.4</v>
      </c>
      <c r="X336" s="10">
        <f t="shared" si="155"/>
        <v>183.73333333333335</v>
      </c>
      <c r="Y336" s="2">
        <v>158.5</v>
      </c>
      <c r="Z336" s="10">
        <f t="shared" si="156"/>
        <v>159.13333333333335</v>
      </c>
      <c r="AA336" s="2">
        <v>184.9</v>
      </c>
      <c r="AB336" s="10">
        <f t="shared" si="157"/>
        <v>186.30000000000004</v>
      </c>
      <c r="AC336" s="2">
        <v>177.5</v>
      </c>
      <c r="AD336" s="10">
        <f t="shared" si="158"/>
        <v>178.73333333333335</v>
      </c>
      <c r="AE336" s="2">
        <v>197.5</v>
      </c>
      <c r="AF336" s="10">
        <f t="shared" si="159"/>
        <v>198.13333333333333</v>
      </c>
      <c r="AG336" s="2">
        <v>170</v>
      </c>
      <c r="AH336" s="10">
        <f t="shared" si="160"/>
        <v>171.43333333333331</v>
      </c>
      <c r="AI336" s="2">
        <v>155.9</v>
      </c>
      <c r="AJ336" s="10">
        <f t="shared" si="161"/>
        <v>157.33333333333334</v>
      </c>
      <c r="AK336" s="2">
        <v>167.8</v>
      </c>
      <c r="AL336" s="10">
        <f t="shared" si="162"/>
        <v>169.26666666666668</v>
      </c>
      <c r="AM336" s="2" t="s">
        <v>153</v>
      </c>
      <c r="AN336" s="2">
        <f t="shared" si="163"/>
        <v>167.5</v>
      </c>
      <c r="AO336" s="2">
        <f t="shared" si="164"/>
        <v>167.5</v>
      </c>
      <c r="AP336" s="2">
        <v>167.5</v>
      </c>
      <c r="AQ336" s="2">
        <v>173.5</v>
      </c>
      <c r="AR336" s="10">
        <f t="shared" si="165"/>
        <v>175.96666666666667</v>
      </c>
      <c r="AS336" s="2">
        <v>161.1</v>
      </c>
      <c r="AT336" s="10">
        <f t="shared" si="166"/>
        <v>162.1</v>
      </c>
      <c r="AU336" s="2">
        <v>170.1</v>
      </c>
      <c r="AV336" s="10">
        <f t="shared" si="167"/>
        <v>170.9</v>
      </c>
      <c r="AW336" s="2">
        <v>159.4</v>
      </c>
      <c r="AX336" s="10">
        <f t="shared" si="168"/>
        <v>158</v>
      </c>
      <c r="AY336" s="2">
        <v>163.19999999999999</v>
      </c>
      <c r="AZ336" s="10">
        <f t="shared" si="169"/>
        <v>163.96666666666667</v>
      </c>
      <c r="BA336" s="2">
        <v>165.2</v>
      </c>
      <c r="BB336" s="10">
        <f t="shared" si="170"/>
        <v>166.93333333333331</v>
      </c>
      <c r="BC336" s="2">
        <v>168.2</v>
      </c>
      <c r="BD336" s="10">
        <f t="shared" si="171"/>
        <v>169.06666666666666</v>
      </c>
      <c r="BE336" s="2">
        <v>163.80000000000001</v>
      </c>
      <c r="BF336" s="10">
        <f t="shared" si="172"/>
        <v>164.1</v>
      </c>
      <c r="BG336" s="2">
        <v>170.8</v>
      </c>
      <c r="BH336" s="11">
        <f t="shared" si="173"/>
        <v>171.5</v>
      </c>
    </row>
    <row r="337" spans="1:60" x14ac:dyDescent="0.3">
      <c r="A337" s="2" t="s">
        <v>35</v>
      </c>
      <c r="B337" s="2">
        <v>2022</v>
      </c>
      <c r="C337" s="2" t="s">
        <v>41</v>
      </c>
      <c r="D337" s="2" t="str">
        <f t="shared" si="145"/>
        <v>2022-May</v>
      </c>
      <c r="E337" s="2">
        <v>154.1</v>
      </c>
      <c r="F337" s="10">
        <f t="shared" si="146"/>
        <v>155.20000000000002</v>
      </c>
      <c r="G337" s="2">
        <v>217</v>
      </c>
      <c r="H337" s="10">
        <f t="shared" si="147"/>
        <v>216.46666666666667</v>
      </c>
      <c r="I337" s="2">
        <v>162.4</v>
      </c>
      <c r="J337" s="10">
        <f t="shared" si="148"/>
        <v>169.46666666666667</v>
      </c>
      <c r="K337" s="2">
        <v>164.9</v>
      </c>
      <c r="L337" s="10">
        <f t="shared" si="149"/>
        <v>165.76666666666668</v>
      </c>
      <c r="M337" s="2">
        <v>202.4</v>
      </c>
      <c r="N337" s="10">
        <f t="shared" si="150"/>
        <v>199.70000000000002</v>
      </c>
      <c r="O337" s="2">
        <v>171</v>
      </c>
      <c r="P337" s="10">
        <f t="shared" si="151"/>
        <v>171.63333333333333</v>
      </c>
      <c r="Q337" s="2">
        <v>174.9</v>
      </c>
      <c r="R337" s="10">
        <f t="shared" si="152"/>
        <v>179.76666666666668</v>
      </c>
      <c r="S337" s="2">
        <v>164.7</v>
      </c>
      <c r="T337" s="10">
        <f t="shared" si="153"/>
        <v>164.43333333333334</v>
      </c>
      <c r="U337" s="2">
        <v>119.7</v>
      </c>
      <c r="V337" s="10">
        <f t="shared" si="154"/>
        <v>119.86666666666667</v>
      </c>
      <c r="W337" s="2">
        <v>184.9</v>
      </c>
      <c r="X337" s="10">
        <f t="shared" si="155"/>
        <v>187.33333333333334</v>
      </c>
      <c r="Y337" s="2">
        <v>167.1</v>
      </c>
      <c r="Z337" s="10">
        <f t="shared" si="156"/>
        <v>167.79999999999998</v>
      </c>
      <c r="AA337" s="2">
        <v>182.5</v>
      </c>
      <c r="AB337" s="10">
        <f t="shared" si="157"/>
        <v>183.86666666666665</v>
      </c>
      <c r="AC337" s="2">
        <v>173.3</v>
      </c>
      <c r="AD337" s="10">
        <f t="shared" si="158"/>
        <v>174.4</v>
      </c>
      <c r="AE337" s="2">
        <v>194.1</v>
      </c>
      <c r="AF337" s="10">
        <f t="shared" si="159"/>
        <v>194.33333333333334</v>
      </c>
      <c r="AG337" s="2">
        <v>175.6</v>
      </c>
      <c r="AH337" s="10">
        <f t="shared" si="160"/>
        <v>177</v>
      </c>
      <c r="AI337" s="2">
        <v>168.4</v>
      </c>
      <c r="AJ337" s="10">
        <f t="shared" si="161"/>
        <v>169.86666666666667</v>
      </c>
      <c r="AK337" s="2">
        <v>174.6</v>
      </c>
      <c r="AL337" s="10">
        <f t="shared" si="162"/>
        <v>175.9666666666667</v>
      </c>
      <c r="AM337" s="2" t="s">
        <v>153</v>
      </c>
      <c r="AN337" s="2">
        <f t="shared" si="163"/>
        <v>167.5</v>
      </c>
      <c r="AO337" s="2">
        <f t="shared" si="164"/>
        <v>167.5</v>
      </c>
      <c r="AP337" s="2">
        <v>167.5</v>
      </c>
      <c r="AQ337" s="2">
        <v>174.6</v>
      </c>
      <c r="AR337" s="10">
        <f t="shared" si="165"/>
        <v>176.73333333333335</v>
      </c>
      <c r="AS337" s="2">
        <v>165.2</v>
      </c>
      <c r="AT337" s="10">
        <f t="shared" si="166"/>
        <v>166.33333333333334</v>
      </c>
      <c r="AU337" s="2">
        <v>174.8</v>
      </c>
      <c r="AV337" s="10">
        <f t="shared" si="167"/>
        <v>175.43333333333337</v>
      </c>
      <c r="AW337" s="2">
        <v>163</v>
      </c>
      <c r="AX337" s="10">
        <f t="shared" si="168"/>
        <v>161.9</v>
      </c>
      <c r="AY337" s="2">
        <v>165.1</v>
      </c>
      <c r="AZ337" s="10">
        <f t="shared" si="169"/>
        <v>165.73333333333332</v>
      </c>
      <c r="BA337" s="2">
        <v>167.9</v>
      </c>
      <c r="BB337" s="10">
        <f t="shared" si="170"/>
        <v>169.43333333333331</v>
      </c>
      <c r="BC337" s="2">
        <v>168.4</v>
      </c>
      <c r="BD337" s="10">
        <f t="shared" si="171"/>
        <v>169.16666666666666</v>
      </c>
      <c r="BE337" s="2">
        <v>167.5</v>
      </c>
      <c r="BF337" s="10">
        <f t="shared" si="172"/>
        <v>167.79999999999998</v>
      </c>
      <c r="BG337" s="2">
        <v>171.7</v>
      </c>
      <c r="BH337" s="11">
        <f t="shared" si="173"/>
        <v>172.56666666666663</v>
      </c>
    </row>
    <row r="338" spans="1:60" x14ac:dyDescent="0.3">
      <c r="A338" s="2" t="s">
        <v>30</v>
      </c>
      <c r="B338" s="2">
        <v>2022</v>
      </c>
      <c r="C338" s="2" t="s">
        <v>42</v>
      </c>
      <c r="D338" s="2" t="str">
        <f t="shared" si="145"/>
        <v>2022-June</v>
      </c>
      <c r="E338" s="2">
        <v>153.80000000000001</v>
      </c>
      <c r="F338" s="10">
        <f t="shared" si="146"/>
        <v>156.16666666666666</v>
      </c>
      <c r="G338" s="2">
        <v>217.2</v>
      </c>
      <c r="H338" s="10">
        <f t="shared" si="147"/>
        <v>210.70000000000002</v>
      </c>
      <c r="I338" s="2">
        <v>169.6</v>
      </c>
      <c r="J338" s="10">
        <f t="shared" si="148"/>
        <v>170.73333333333335</v>
      </c>
      <c r="K338" s="2">
        <v>165.4</v>
      </c>
      <c r="L338" s="10">
        <f t="shared" si="149"/>
        <v>166.53333333333333</v>
      </c>
      <c r="M338" s="2">
        <v>208.1</v>
      </c>
      <c r="N338" s="10">
        <f t="shared" si="150"/>
        <v>202.79999999999998</v>
      </c>
      <c r="O338" s="2">
        <v>165.8</v>
      </c>
      <c r="P338" s="10">
        <f t="shared" si="151"/>
        <v>168.2</v>
      </c>
      <c r="Q338" s="2">
        <v>167.3</v>
      </c>
      <c r="R338" s="10">
        <f t="shared" si="152"/>
        <v>169.66666666666666</v>
      </c>
      <c r="S338" s="2">
        <v>164.6</v>
      </c>
      <c r="T338" s="10">
        <f t="shared" si="153"/>
        <v>165.36666666666667</v>
      </c>
      <c r="U338" s="2">
        <v>119.1</v>
      </c>
      <c r="V338" s="10">
        <f t="shared" si="154"/>
        <v>119.5</v>
      </c>
      <c r="W338" s="2">
        <v>188.9</v>
      </c>
      <c r="X338" s="10">
        <f t="shared" si="155"/>
        <v>192.10000000000002</v>
      </c>
      <c r="Y338" s="2">
        <v>174.2</v>
      </c>
      <c r="Z338" s="10">
        <f t="shared" si="156"/>
        <v>174.5</v>
      </c>
      <c r="AA338" s="2">
        <v>181.9</v>
      </c>
      <c r="AB338" s="10">
        <f t="shared" si="157"/>
        <v>183</v>
      </c>
      <c r="AC338" s="2">
        <v>172.4</v>
      </c>
      <c r="AD338" s="10">
        <f t="shared" si="158"/>
        <v>172.93333333333331</v>
      </c>
      <c r="AE338" s="2">
        <v>192.9</v>
      </c>
      <c r="AF338" s="10">
        <f t="shared" si="159"/>
        <v>193.26666666666665</v>
      </c>
      <c r="AG338" s="2">
        <v>180.7</v>
      </c>
      <c r="AH338" s="10">
        <f t="shared" si="160"/>
        <v>181.96666666666667</v>
      </c>
      <c r="AI338" s="2">
        <v>178.7</v>
      </c>
      <c r="AJ338" s="10">
        <f t="shared" si="161"/>
        <v>180.23333333333335</v>
      </c>
      <c r="AK338" s="2">
        <v>180.4</v>
      </c>
      <c r="AL338" s="10">
        <f t="shared" si="162"/>
        <v>181.70000000000002</v>
      </c>
      <c r="AM338" s="2" t="s">
        <v>32</v>
      </c>
      <c r="AN338" s="2" t="e">
        <f t="shared" si="163"/>
        <v>#VALUE!</v>
      </c>
      <c r="AO338" s="2">
        <f t="shared" si="164"/>
        <v>166.8</v>
      </c>
      <c r="AP338" s="2">
        <v>166.8</v>
      </c>
      <c r="AQ338" s="2">
        <v>176.7</v>
      </c>
      <c r="AR338" s="10">
        <f t="shared" si="165"/>
        <v>178.46666666666667</v>
      </c>
      <c r="AS338" s="2">
        <v>170.3</v>
      </c>
      <c r="AT338" s="10">
        <f t="shared" si="166"/>
        <v>171.30000000000004</v>
      </c>
      <c r="AU338" s="2">
        <v>178.2</v>
      </c>
      <c r="AV338" s="10">
        <f t="shared" si="167"/>
        <v>178.79999999999998</v>
      </c>
      <c r="AW338" s="2">
        <v>165.5</v>
      </c>
      <c r="AX338" s="10">
        <f t="shared" si="168"/>
        <v>166.13333333333333</v>
      </c>
      <c r="AY338" s="2">
        <v>168</v>
      </c>
      <c r="AZ338" s="10">
        <f t="shared" si="169"/>
        <v>168.63333333333335</v>
      </c>
      <c r="BA338" s="2">
        <v>172.6</v>
      </c>
      <c r="BB338" s="10">
        <f t="shared" si="170"/>
        <v>174.33333333333334</v>
      </c>
      <c r="BC338" s="2">
        <v>169.5</v>
      </c>
      <c r="BD338" s="10">
        <f t="shared" si="171"/>
        <v>170.1</v>
      </c>
      <c r="BE338" s="2">
        <v>171</v>
      </c>
      <c r="BF338" s="10">
        <f t="shared" si="172"/>
        <v>171.79999999999998</v>
      </c>
      <c r="BG338" s="2">
        <v>173.6</v>
      </c>
      <c r="BH338" s="11">
        <f t="shared" si="173"/>
        <v>174.4</v>
      </c>
    </row>
    <row r="339" spans="1:60" x14ac:dyDescent="0.3">
      <c r="A339" s="2" t="s">
        <v>33</v>
      </c>
      <c r="B339" s="2">
        <v>2022</v>
      </c>
      <c r="C339" s="2" t="s">
        <v>42</v>
      </c>
      <c r="D339" s="2" t="str">
        <f t="shared" si="145"/>
        <v>2022-June</v>
      </c>
      <c r="E339" s="2">
        <v>157.5</v>
      </c>
      <c r="F339" s="10">
        <f t="shared" si="146"/>
        <v>159.63333333333333</v>
      </c>
      <c r="G339" s="2">
        <v>223.4</v>
      </c>
      <c r="H339" s="10">
        <f t="shared" si="147"/>
        <v>217.13333333333333</v>
      </c>
      <c r="I339" s="2">
        <v>172.8</v>
      </c>
      <c r="J339" s="10">
        <f t="shared" si="148"/>
        <v>173.33333333333334</v>
      </c>
      <c r="K339" s="2">
        <v>166.4</v>
      </c>
      <c r="L339" s="10">
        <f t="shared" si="149"/>
        <v>167.29999999999998</v>
      </c>
      <c r="M339" s="2">
        <v>188.6</v>
      </c>
      <c r="N339" s="10">
        <f t="shared" si="150"/>
        <v>185.29999999999998</v>
      </c>
      <c r="O339" s="2">
        <v>174.1</v>
      </c>
      <c r="P339" s="10">
        <f t="shared" si="151"/>
        <v>176.9</v>
      </c>
      <c r="Q339" s="2">
        <v>211.5</v>
      </c>
      <c r="R339" s="10">
        <f t="shared" si="152"/>
        <v>211.03333333333333</v>
      </c>
      <c r="S339" s="2">
        <v>163.6</v>
      </c>
      <c r="T339" s="10">
        <f t="shared" si="153"/>
        <v>164.96666666666667</v>
      </c>
      <c r="U339" s="2">
        <v>121.4</v>
      </c>
      <c r="V339" s="10">
        <f t="shared" si="154"/>
        <v>121.7</v>
      </c>
      <c r="W339" s="2">
        <v>183.5</v>
      </c>
      <c r="X339" s="10">
        <f t="shared" si="155"/>
        <v>186.5</v>
      </c>
      <c r="Y339" s="2">
        <v>159.1</v>
      </c>
      <c r="Z339" s="10">
        <f t="shared" si="156"/>
        <v>159.79999999999998</v>
      </c>
      <c r="AA339" s="2">
        <v>186.3</v>
      </c>
      <c r="AB339" s="10">
        <f t="shared" si="157"/>
        <v>187.63333333333333</v>
      </c>
      <c r="AC339" s="2">
        <v>179.3</v>
      </c>
      <c r="AD339" s="10">
        <f t="shared" si="158"/>
        <v>179.70000000000002</v>
      </c>
      <c r="AE339" s="2">
        <v>198.3</v>
      </c>
      <c r="AF339" s="10">
        <f t="shared" si="159"/>
        <v>198.5333333333333</v>
      </c>
      <c r="AG339" s="2">
        <v>171.6</v>
      </c>
      <c r="AH339" s="10">
        <f t="shared" si="160"/>
        <v>172.66666666666666</v>
      </c>
      <c r="AI339" s="2">
        <v>157.4</v>
      </c>
      <c r="AJ339" s="10">
        <f t="shared" si="161"/>
        <v>158.70000000000002</v>
      </c>
      <c r="AK339" s="2">
        <v>169.4</v>
      </c>
      <c r="AL339" s="10">
        <f t="shared" si="162"/>
        <v>170.53333333333333</v>
      </c>
      <c r="AM339" s="2" t="s">
        <v>154</v>
      </c>
      <c r="AN339" s="2">
        <f t="shared" si="163"/>
        <v>166.8</v>
      </c>
      <c r="AO339" s="2">
        <f t="shared" si="164"/>
        <v>166.8</v>
      </c>
      <c r="AP339" s="2">
        <v>166.8</v>
      </c>
      <c r="AQ339" s="2">
        <v>174.9</v>
      </c>
      <c r="AR339" s="10">
        <f t="shared" si="165"/>
        <v>177.6</v>
      </c>
      <c r="AS339" s="2">
        <v>162.1</v>
      </c>
      <c r="AT339" s="10">
        <f t="shared" si="166"/>
        <v>163.13333333333333</v>
      </c>
      <c r="AU339" s="2">
        <v>170.9</v>
      </c>
      <c r="AV339" s="10">
        <f t="shared" si="167"/>
        <v>171.73333333333335</v>
      </c>
      <c r="AW339" s="2">
        <v>157.19999999999999</v>
      </c>
      <c r="AX339" s="10">
        <f t="shared" si="168"/>
        <v>157.43333333333334</v>
      </c>
      <c r="AY339" s="2">
        <v>164.1</v>
      </c>
      <c r="AZ339" s="10">
        <f t="shared" si="169"/>
        <v>164.6</v>
      </c>
      <c r="BA339" s="2">
        <v>166.5</v>
      </c>
      <c r="BB339" s="10">
        <f t="shared" si="170"/>
        <v>168.5</v>
      </c>
      <c r="BC339" s="2">
        <v>169.2</v>
      </c>
      <c r="BD339" s="10">
        <f t="shared" si="171"/>
        <v>170.13333333333333</v>
      </c>
      <c r="BE339" s="2">
        <v>163.80000000000001</v>
      </c>
      <c r="BF339" s="10">
        <f t="shared" si="172"/>
        <v>164.63333333333333</v>
      </c>
      <c r="BG339" s="2">
        <v>171.4</v>
      </c>
      <c r="BH339" s="11">
        <f t="shared" si="173"/>
        <v>172.26666666666668</v>
      </c>
    </row>
    <row r="340" spans="1:60" x14ac:dyDescent="0.3">
      <c r="A340" s="2" t="s">
        <v>35</v>
      </c>
      <c r="B340" s="2">
        <v>2022</v>
      </c>
      <c r="C340" s="2" t="s">
        <v>42</v>
      </c>
      <c r="D340" s="2" t="str">
        <f t="shared" si="145"/>
        <v>2022-June</v>
      </c>
      <c r="E340" s="2">
        <v>155</v>
      </c>
      <c r="F340" s="10">
        <f t="shared" si="146"/>
        <v>157.26666666666668</v>
      </c>
      <c r="G340" s="2">
        <v>219.4</v>
      </c>
      <c r="H340" s="10">
        <f t="shared" si="147"/>
        <v>212.96666666666667</v>
      </c>
      <c r="I340" s="2">
        <v>170.8</v>
      </c>
      <c r="J340" s="10">
        <f t="shared" si="148"/>
        <v>171.73333333333335</v>
      </c>
      <c r="K340" s="2">
        <v>165.8</v>
      </c>
      <c r="L340" s="10">
        <f t="shared" si="149"/>
        <v>166.83333333333334</v>
      </c>
      <c r="M340" s="2">
        <v>200.9</v>
      </c>
      <c r="N340" s="10">
        <f t="shared" si="150"/>
        <v>196.36666666666667</v>
      </c>
      <c r="O340" s="2">
        <v>169.7</v>
      </c>
      <c r="P340" s="10">
        <f t="shared" si="151"/>
        <v>172.26666666666665</v>
      </c>
      <c r="Q340" s="2">
        <v>182.3</v>
      </c>
      <c r="R340" s="10">
        <f t="shared" si="152"/>
        <v>183.69999999999996</v>
      </c>
      <c r="S340" s="2">
        <v>164.3</v>
      </c>
      <c r="T340" s="10">
        <f t="shared" si="153"/>
        <v>165.26666666666668</v>
      </c>
      <c r="U340" s="2">
        <v>119.9</v>
      </c>
      <c r="V340" s="10">
        <f t="shared" si="154"/>
        <v>120.26666666666667</v>
      </c>
      <c r="W340" s="2">
        <v>187.1</v>
      </c>
      <c r="X340" s="10">
        <f t="shared" si="155"/>
        <v>190.23333333333335</v>
      </c>
      <c r="Y340" s="2">
        <v>167.9</v>
      </c>
      <c r="Z340" s="10">
        <f t="shared" si="156"/>
        <v>168.36666666666667</v>
      </c>
      <c r="AA340" s="2">
        <v>183.9</v>
      </c>
      <c r="AB340" s="10">
        <f t="shared" si="157"/>
        <v>185.13333333333335</v>
      </c>
      <c r="AC340" s="2">
        <v>174.9</v>
      </c>
      <c r="AD340" s="10">
        <f t="shared" si="158"/>
        <v>175.4</v>
      </c>
      <c r="AE340" s="2">
        <v>194.3</v>
      </c>
      <c r="AF340" s="10">
        <f t="shared" si="159"/>
        <v>194.63333333333333</v>
      </c>
      <c r="AG340" s="2">
        <v>177.1</v>
      </c>
      <c r="AH340" s="10">
        <f t="shared" si="160"/>
        <v>178.29999999999998</v>
      </c>
      <c r="AI340" s="2">
        <v>169.9</v>
      </c>
      <c r="AJ340" s="10">
        <f t="shared" si="161"/>
        <v>171.30000000000004</v>
      </c>
      <c r="AK340" s="2">
        <v>176</v>
      </c>
      <c r="AL340" s="10">
        <f t="shared" si="162"/>
        <v>177.26666666666665</v>
      </c>
      <c r="AM340" s="2" t="s">
        <v>154</v>
      </c>
      <c r="AN340" s="2">
        <f t="shared" si="163"/>
        <v>166.8</v>
      </c>
      <c r="AO340" s="2">
        <f t="shared" si="164"/>
        <v>166.8</v>
      </c>
      <c r="AP340" s="2">
        <v>166.8</v>
      </c>
      <c r="AQ340" s="2">
        <v>176</v>
      </c>
      <c r="AR340" s="10">
        <f t="shared" si="165"/>
        <v>178.13333333333335</v>
      </c>
      <c r="AS340" s="2">
        <v>166.4</v>
      </c>
      <c r="AT340" s="10">
        <f t="shared" si="166"/>
        <v>167.43333333333334</v>
      </c>
      <c r="AU340" s="2">
        <v>175.4</v>
      </c>
      <c r="AV340" s="10">
        <f t="shared" si="167"/>
        <v>176.1</v>
      </c>
      <c r="AW340" s="2">
        <v>161.1</v>
      </c>
      <c r="AX340" s="10">
        <f t="shared" si="168"/>
        <v>161.53333333333333</v>
      </c>
      <c r="AY340" s="2">
        <v>165.8</v>
      </c>
      <c r="AZ340" s="10">
        <f t="shared" si="169"/>
        <v>166.33333333333334</v>
      </c>
      <c r="BA340" s="2">
        <v>169</v>
      </c>
      <c r="BB340" s="10">
        <f t="shared" si="170"/>
        <v>170.9</v>
      </c>
      <c r="BC340" s="2">
        <v>169.4</v>
      </c>
      <c r="BD340" s="10">
        <f t="shared" si="171"/>
        <v>170.1</v>
      </c>
      <c r="BE340" s="2">
        <v>167.5</v>
      </c>
      <c r="BF340" s="10">
        <f t="shared" si="172"/>
        <v>168.33333333333334</v>
      </c>
      <c r="BG340" s="2">
        <v>172.6</v>
      </c>
      <c r="BH340" s="11">
        <f t="shared" si="173"/>
        <v>173.43333333333331</v>
      </c>
    </row>
    <row r="341" spans="1:60" x14ac:dyDescent="0.3">
      <c r="A341" s="2" t="s">
        <v>30</v>
      </c>
      <c r="B341" s="2">
        <v>2022</v>
      </c>
      <c r="C341" s="2" t="s">
        <v>44</v>
      </c>
      <c r="D341" s="2" t="str">
        <f t="shared" si="145"/>
        <v>2022-July</v>
      </c>
      <c r="E341" s="2">
        <v>155.19999999999999</v>
      </c>
      <c r="F341" s="10">
        <f t="shared" si="146"/>
        <v>159.20000000000002</v>
      </c>
      <c r="G341" s="2">
        <v>210.8</v>
      </c>
      <c r="H341" s="10">
        <f t="shared" si="147"/>
        <v>207.19999999999996</v>
      </c>
      <c r="I341" s="2">
        <v>174.3</v>
      </c>
      <c r="J341" s="10">
        <f t="shared" si="148"/>
        <v>170.53333333333333</v>
      </c>
      <c r="K341" s="2">
        <v>166.3</v>
      </c>
      <c r="L341" s="10">
        <f t="shared" si="149"/>
        <v>167.9</v>
      </c>
      <c r="M341" s="2">
        <v>202.2</v>
      </c>
      <c r="N341" s="10">
        <f t="shared" si="150"/>
        <v>198.13333333333333</v>
      </c>
      <c r="O341" s="2">
        <v>169.6</v>
      </c>
      <c r="P341" s="10">
        <f t="shared" si="151"/>
        <v>167.63333333333333</v>
      </c>
      <c r="Q341" s="2">
        <v>168.6</v>
      </c>
      <c r="R341" s="10">
        <f t="shared" si="152"/>
        <v>172.86666666666667</v>
      </c>
      <c r="S341" s="2">
        <v>164.4</v>
      </c>
      <c r="T341" s="10">
        <f t="shared" si="153"/>
        <v>166.83333333333334</v>
      </c>
      <c r="U341" s="2">
        <v>119.2</v>
      </c>
      <c r="V341" s="10">
        <f t="shared" si="154"/>
        <v>120.06666666666666</v>
      </c>
      <c r="W341" s="2">
        <v>191.8</v>
      </c>
      <c r="X341" s="10">
        <f t="shared" si="155"/>
        <v>195.5</v>
      </c>
      <c r="Y341" s="2">
        <v>174.5</v>
      </c>
      <c r="Z341" s="10">
        <f t="shared" si="156"/>
        <v>174.9</v>
      </c>
      <c r="AA341" s="2">
        <v>183.1</v>
      </c>
      <c r="AB341" s="10">
        <f t="shared" si="157"/>
        <v>183.9666666666667</v>
      </c>
      <c r="AC341" s="2">
        <v>172.5</v>
      </c>
      <c r="AD341" s="10">
        <f t="shared" si="158"/>
        <v>173.96666666666667</v>
      </c>
      <c r="AE341" s="2">
        <v>193.2</v>
      </c>
      <c r="AF341" s="10">
        <f t="shared" si="159"/>
        <v>193.79999999999998</v>
      </c>
      <c r="AG341" s="2">
        <v>182</v>
      </c>
      <c r="AH341" s="10">
        <f t="shared" si="160"/>
        <v>183.29999999999998</v>
      </c>
      <c r="AI341" s="2">
        <v>180.3</v>
      </c>
      <c r="AJ341" s="10">
        <f t="shared" si="161"/>
        <v>181.76666666666665</v>
      </c>
      <c r="AK341" s="2">
        <v>181.7</v>
      </c>
      <c r="AL341" s="10">
        <f t="shared" si="162"/>
        <v>183.06666666666669</v>
      </c>
      <c r="AM341" s="2" t="s">
        <v>32</v>
      </c>
      <c r="AN341" s="2" t="e">
        <f t="shared" si="163"/>
        <v>#VALUE!</v>
      </c>
      <c r="AO341" s="2">
        <f t="shared" si="164"/>
        <v>167.8</v>
      </c>
      <c r="AP341" s="2">
        <v>167.8</v>
      </c>
      <c r="AQ341" s="2">
        <v>179.6</v>
      </c>
      <c r="AR341" s="10">
        <f t="shared" si="165"/>
        <v>179.46666666666667</v>
      </c>
      <c r="AS341" s="2">
        <v>171.3</v>
      </c>
      <c r="AT341" s="10">
        <f t="shared" si="166"/>
        <v>172.4</v>
      </c>
      <c r="AU341" s="2">
        <v>178.8</v>
      </c>
      <c r="AV341" s="10">
        <f t="shared" si="167"/>
        <v>179.4666666666667</v>
      </c>
      <c r="AW341" s="2">
        <v>166.3</v>
      </c>
      <c r="AX341" s="10">
        <f t="shared" si="168"/>
        <v>166.6</v>
      </c>
      <c r="AY341" s="2">
        <v>168.6</v>
      </c>
      <c r="AZ341" s="10">
        <f t="shared" si="169"/>
        <v>169.29999999999998</v>
      </c>
      <c r="BA341" s="2">
        <v>174.7</v>
      </c>
      <c r="BB341" s="10">
        <f t="shared" si="170"/>
        <v>175.5333333333333</v>
      </c>
      <c r="BC341" s="2">
        <v>169.7</v>
      </c>
      <c r="BD341" s="10">
        <f t="shared" si="171"/>
        <v>170.53333333333333</v>
      </c>
      <c r="BE341" s="2">
        <v>171.8</v>
      </c>
      <c r="BF341" s="10">
        <f t="shared" si="172"/>
        <v>172.5</v>
      </c>
      <c r="BG341" s="2">
        <v>174.3</v>
      </c>
      <c r="BH341" s="11">
        <f t="shared" si="173"/>
        <v>175.33333333333334</v>
      </c>
    </row>
    <row r="342" spans="1:60" x14ac:dyDescent="0.3">
      <c r="A342" s="2" t="s">
        <v>33</v>
      </c>
      <c r="B342" s="2">
        <v>2022</v>
      </c>
      <c r="C342" s="2" t="s">
        <v>44</v>
      </c>
      <c r="D342" s="2" t="str">
        <f t="shared" si="145"/>
        <v>2022-July</v>
      </c>
      <c r="E342" s="2">
        <v>159.30000000000001</v>
      </c>
      <c r="F342" s="10">
        <f t="shared" si="146"/>
        <v>162.1</v>
      </c>
      <c r="G342" s="2">
        <v>217.1</v>
      </c>
      <c r="H342" s="10">
        <f t="shared" si="147"/>
        <v>213.9</v>
      </c>
      <c r="I342" s="2">
        <v>176.6</v>
      </c>
      <c r="J342" s="10">
        <f t="shared" si="148"/>
        <v>172.70000000000002</v>
      </c>
      <c r="K342" s="2">
        <v>167.1</v>
      </c>
      <c r="L342" s="10">
        <f t="shared" si="149"/>
        <v>168.53333333333333</v>
      </c>
      <c r="M342" s="2">
        <v>184.8</v>
      </c>
      <c r="N342" s="10">
        <f t="shared" si="150"/>
        <v>182.20000000000002</v>
      </c>
      <c r="O342" s="2">
        <v>179.5</v>
      </c>
      <c r="P342" s="10">
        <f t="shared" si="151"/>
        <v>174.70000000000002</v>
      </c>
      <c r="Q342" s="2">
        <v>208.5</v>
      </c>
      <c r="R342" s="10">
        <f t="shared" si="152"/>
        <v>214.13333333333335</v>
      </c>
      <c r="S342" s="2">
        <v>164</v>
      </c>
      <c r="T342" s="10">
        <f t="shared" si="153"/>
        <v>166.83333333333334</v>
      </c>
      <c r="U342" s="2">
        <v>121.5</v>
      </c>
      <c r="V342" s="10">
        <f t="shared" si="154"/>
        <v>122.26666666666665</v>
      </c>
      <c r="W342" s="2">
        <v>186.3</v>
      </c>
      <c r="X342" s="10">
        <f t="shared" si="155"/>
        <v>189.86666666666667</v>
      </c>
      <c r="Y342" s="2">
        <v>159.80000000000001</v>
      </c>
      <c r="Z342" s="10">
        <f t="shared" si="156"/>
        <v>160.46666666666667</v>
      </c>
      <c r="AA342" s="2">
        <v>187.7</v>
      </c>
      <c r="AB342" s="10">
        <f t="shared" si="157"/>
        <v>189</v>
      </c>
      <c r="AC342" s="2">
        <v>179.4</v>
      </c>
      <c r="AD342" s="10">
        <f t="shared" si="158"/>
        <v>180.53333333333333</v>
      </c>
      <c r="AE342" s="2">
        <v>198.6</v>
      </c>
      <c r="AF342" s="10">
        <f t="shared" si="159"/>
        <v>199</v>
      </c>
      <c r="AG342" s="2">
        <v>172.7</v>
      </c>
      <c r="AH342" s="10">
        <f t="shared" si="160"/>
        <v>173.79999999999998</v>
      </c>
      <c r="AI342" s="2">
        <v>158.69999999999999</v>
      </c>
      <c r="AJ342" s="10">
        <f t="shared" si="161"/>
        <v>160.13333333333333</v>
      </c>
      <c r="AK342" s="2">
        <v>170.6</v>
      </c>
      <c r="AL342" s="10">
        <f t="shared" si="162"/>
        <v>171.73333333333335</v>
      </c>
      <c r="AM342" s="2" t="s">
        <v>155</v>
      </c>
      <c r="AN342" s="2">
        <f t="shared" si="163"/>
        <v>167.8</v>
      </c>
      <c r="AO342" s="2">
        <f t="shared" si="164"/>
        <v>167.8</v>
      </c>
      <c r="AP342" s="2">
        <v>167.8</v>
      </c>
      <c r="AQ342" s="2">
        <v>179.5</v>
      </c>
      <c r="AR342" s="10">
        <f t="shared" si="165"/>
        <v>179.0333333333333</v>
      </c>
      <c r="AS342" s="2">
        <v>163.1</v>
      </c>
      <c r="AT342" s="10">
        <f t="shared" si="166"/>
        <v>164.1</v>
      </c>
      <c r="AU342" s="2">
        <v>171.7</v>
      </c>
      <c r="AV342" s="10">
        <f t="shared" si="167"/>
        <v>172.69999999999996</v>
      </c>
      <c r="AW342" s="2">
        <v>157.4</v>
      </c>
      <c r="AX342" s="10">
        <f t="shared" si="168"/>
        <v>157.76666666666668</v>
      </c>
      <c r="AY342" s="2">
        <v>164.6</v>
      </c>
      <c r="AZ342" s="10">
        <f t="shared" si="169"/>
        <v>165.16666666666666</v>
      </c>
      <c r="BA342" s="2">
        <v>169.1</v>
      </c>
      <c r="BB342" s="10">
        <f t="shared" si="170"/>
        <v>169.96666666666667</v>
      </c>
      <c r="BC342" s="2">
        <v>169.8</v>
      </c>
      <c r="BD342" s="10">
        <f t="shared" si="171"/>
        <v>170.76666666666668</v>
      </c>
      <c r="BE342" s="2">
        <v>164.7</v>
      </c>
      <c r="BF342" s="10">
        <f t="shared" si="172"/>
        <v>165.4</v>
      </c>
      <c r="BG342" s="2">
        <v>172.3</v>
      </c>
      <c r="BH342" s="11">
        <f t="shared" si="173"/>
        <v>173.16666666666666</v>
      </c>
    </row>
    <row r="343" spans="1:60" x14ac:dyDescent="0.3">
      <c r="A343" s="2" t="s">
        <v>35</v>
      </c>
      <c r="B343" s="2">
        <v>2022</v>
      </c>
      <c r="C343" s="2" t="s">
        <v>44</v>
      </c>
      <c r="D343" s="2" t="str">
        <f t="shared" si="145"/>
        <v>2022-July</v>
      </c>
      <c r="E343" s="2">
        <v>156.5</v>
      </c>
      <c r="F343" s="10">
        <f t="shared" si="146"/>
        <v>160.1</v>
      </c>
      <c r="G343" s="2">
        <v>213</v>
      </c>
      <c r="H343" s="10">
        <f t="shared" si="147"/>
        <v>209.56666666666669</v>
      </c>
      <c r="I343" s="2">
        <v>175.2</v>
      </c>
      <c r="J343" s="10">
        <f t="shared" si="148"/>
        <v>171.36666666666665</v>
      </c>
      <c r="K343" s="2">
        <v>166.6</v>
      </c>
      <c r="L343" s="10">
        <f t="shared" si="149"/>
        <v>168.13333333333333</v>
      </c>
      <c r="M343" s="2">
        <v>195.8</v>
      </c>
      <c r="N343" s="10">
        <f t="shared" si="150"/>
        <v>192.30000000000004</v>
      </c>
      <c r="O343" s="2">
        <v>174.2</v>
      </c>
      <c r="P343" s="10">
        <f t="shared" si="151"/>
        <v>170.93333333333331</v>
      </c>
      <c r="Q343" s="2">
        <v>182.1</v>
      </c>
      <c r="R343" s="10">
        <f t="shared" si="152"/>
        <v>186.86666666666665</v>
      </c>
      <c r="S343" s="2">
        <v>164.3</v>
      </c>
      <c r="T343" s="10">
        <f t="shared" si="153"/>
        <v>166.86666666666667</v>
      </c>
      <c r="U343" s="2">
        <v>120</v>
      </c>
      <c r="V343" s="10">
        <f t="shared" si="154"/>
        <v>120.83333333333333</v>
      </c>
      <c r="W343" s="2">
        <v>190</v>
      </c>
      <c r="X343" s="10">
        <f t="shared" si="155"/>
        <v>193.63333333333335</v>
      </c>
      <c r="Y343" s="2">
        <v>168.4</v>
      </c>
      <c r="Z343" s="10">
        <f t="shared" si="156"/>
        <v>168.86666666666667</v>
      </c>
      <c r="AA343" s="2">
        <v>185.2</v>
      </c>
      <c r="AB343" s="10">
        <f t="shared" si="157"/>
        <v>186.29999999999998</v>
      </c>
      <c r="AC343" s="2">
        <v>175</v>
      </c>
      <c r="AD343" s="10">
        <f t="shared" si="158"/>
        <v>176.36666666666667</v>
      </c>
      <c r="AE343" s="2">
        <v>194.6</v>
      </c>
      <c r="AF343" s="10">
        <f t="shared" si="159"/>
        <v>195.16666666666666</v>
      </c>
      <c r="AG343" s="2">
        <v>178.3</v>
      </c>
      <c r="AH343" s="10">
        <f t="shared" si="160"/>
        <v>179.56666666666669</v>
      </c>
      <c r="AI343" s="2">
        <v>171.3</v>
      </c>
      <c r="AJ343" s="10">
        <f t="shared" si="161"/>
        <v>172.76666666666665</v>
      </c>
      <c r="AK343" s="2">
        <v>177.3</v>
      </c>
      <c r="AL343" s="10">
        <f t="shared" si="162"/>
        <v>178.56666666666669</v>
      </c>
      <c r="AM343" s="2" t="s">
        <v>155</v>
      </c>
      <c r="AN343" s="2">
        <f t="shared" si="163"/>
        <v>167.8</v>
      </c>
      <c r="AO343" s="2">
        <f t="shared" si="164"/>
        <v>167.8</v>
      </c>
      <c r="AP343" s="2">
        <v>167.8</v>
      </c>
      <c r="AQ343" s="2">
        <v>179.6</v>
      </c>
      <c r="AR343" s="10">
        <f t="shared" si="165"/>
        <v>179.29999999999998</v>
      </c>
      <c r="AS343" s="2">
        <v>167.4</v>
      </c>
      <c r="AT343" s="10">
        <f t="shared" si="166"/>
        <v>168.46666666666667</v>
      </c>
      <c r="AU343" s="2">
        <v>176.1</v>
      </c>
      <c r="AV343" s="10">
        <f t="shared" si="167"/>
        <v>176.9</v>
      </c>
      <c r="AW343" s="2">
        <v>161.6</v>
      </c>
      <c r="AX343" s="10">
        <f t="shared" si="168"/>
        <v>161.93333333333334</v>
      </c>
      <c r="AY343" s="2">
        <v>166.3</v>
      </c>
      <c r="AZ343" s="10">
        <f t="shared" si="169"/>
        <v>166.93333333333337</v>
      </c>
      <c r="BA343" s="2">
        <v>171.4</v>
      </c>
      <c r="BB343" s="10">
        <f t="shared" si="170"/>
        <v>172.26666666666668</v>
      </c>
      <c r="BC343" s="2">
        <v>169.7</v>
      </c>
      <c r="BD343" s="10">
        <f t="shared" si="171"/>
        <v>170.6</v>
      </c>
      <c r="BE343" s="2">
        <v>168.4</v>
      </c>
      <c r="BF343" s="10">
        <f t="shared" si="172"/>
        <v>169.06666666666666</v>
      </c>
      <c r="BG343" s="2">
        <v>173.4</v>
      </c>
      <c r="BH343" s="11">
        <f t="shared" si="173"/>
        <v>174.33333333333334</v>
      </c>
    </row>
    <row r="344" spans="1:60" x14ac:dyDescent="0.3">
      <c r="A344" s="2" t="s">
        <v>30</v>
      </c>
      <c r="B344" s="2">
        <v>2022</v>
      </c>
      <c r="C344" s="2" t="s">
        <v>46</v>
      </c>
      <c r="D344" s="2" t="str">
        <f t="shared" si="145"/>
        <v>2022-August</v>
      </c>
      <c r="E344" s="2">
        <v>159.5</v>
      </c>
      <c r="F344" s="10">
        <f t="shared" si="146"/>
        <v>162.36666666666665</v>
      </c>
      <c r="G344" s="2">
        <v>204.1</v>
      </c>
      <c r="H344" s="10">
        <f t="shared" si="147"/>
        <v>206.5333333333333</v>
      </c>
      <c r="I344" s="2">
        <v>168.3</v>
      </c>
      <c r="J344" s="10">
        <f t="shared" si="148"/>
        <v>169.20000000000002</v>
      </c>
      <c r="K344" s="2">
        <v>167.9</v>
      </c>
      <c r="L344" s="10">
        <f t="shared" si="149"/>
        <v>169.43333333333331</v>
      </c>
      <c r="M344" s="2">
        <v>198.1</v>
      </c>
      <c r="N344" s="10">
        <f t="shared" si="150"/>
        <v>194.6</v>
      </c>
      <c r="O344" s="2">
        <v>169.2</v>
      </c>
      <c r="P344" s="10">
        <f t="shared" si="151"/>
        <v>165.16666666666666</v>
      </c>
      <c r="Q344" s="2">
        <v>173.1</v>
      </c>
      <c r="R344" s="10">
        <f t="shared" si="152"/>
        <v>178.26666666666665</v>
      </c>
      <c r="S344" s="2">
        <v>167.1</v>
      </c>
      <c r="T344" s="10">
        <f t="shared" si="153"/>
        <v>168.6</v>
      </c>
      <c r="U344" s="2">
        <v>120.2</v>
      </c>
      <c r="V344" s="10">
        <f t="shared" si="154"/>
        <v>120.7</v>
      </c>
      <c r="W344" s="2">
        <v>195.6</v>
      </c>
      <c r="X344" s="10">
        <f t="shared" si="155"/>
        <v>198.76666666666665</v>
      </c>
      <c r="Y344" s="2">
        <v>174.8</v>
      </c>
      <c r="Z344" s="10">
        <f t="shared" si="156"/>
        <v>175.33333333333334</v>
      </c>
      <c r="AA344" s="2">
        <v>184</v>
      </c>
      <c r="AB344" s="10">
        <f t="shared" si="157"/>
        <v>184.79999999999998</v>
      </c>
      <c r="AC344" s="2">
        <v>173.9</v>
      </c>
      <c r="AD344" s="10">
        <f t="shared" si="158"/>
        <v>175.6</v>
      </c>
      <c r="AE344" s="2">
        <v>193.7</v>
      </c>
      <c r="AF344" s="10">
        <f t="shared" si="159"/>
        <v>194.36666666666667</v>
      </c>
      <c r="AG344" s="2">
        <v>183.2</v>
      </c>
      <c r="AH344" s="10">
        <f t="shared" si="160"/>
        <v>184.66666666666666</v>
      </c>
      <c r="AI344" s="2">
        <v>181.7</v>
      </c>
      <c r="AJ344" s="10">
        <f t="shared" si="161"/>
        <v>183.13333333333333</v>
      </c>
      <c r="AK344" s="2">
        <v>183</v>
      </c>
      <c r="AL344" s="10">
        <f t="shared" si="162"/>
        <v>184.46666666666667</v>
      </c>
      <c r="AM344" s="2" t="s">
        <v>32</v>
      </c>
      <c r="AN344" s="2" t="e">
        <f t="shared" si="163"/>
        <v>#VALUE!</v>
      </c>
      <c r="AO344" s="2">
        <f t="shared" si="164"/>
        <v>169</v>
      </c>
      <c r="AP344" s="2">
        <v>169</v>
      </c>
      <c r="AQ344" s="2">
        <v>179.1</v>
      </c>
      <c r="AR344" s="10">
        <f t="shared" si="165"/>
        <v>179.86666666666665</v>
      </c>
      <c r="AS344" s="2">
        <v>172.3</v>
      </c>
      <c r="AT344" s="10">
        <f t="shared" si="166"/>
        <v>173.43333333333331</v>
      </c>
      <c r="AU344" s="2">
        <v>179.4</v>
      </c>
      <c r="AV344" s="10">
        <f t="shared" si="167"/>
        <v>180.26666666666665</v>
      </c>
      <c r="AW344" s="2">
        <v>166.6</v>
      </c>
      <c r="AX344" s="10">
        <f t="shared" si="168"/>
        <v>166.96666666666667</v>
      </c>
      <c r="AY344" s="2">
        <v>169.3</v>
      </c>
      <c r="AZ344" s="10">
        <f t="shared" si="169"/>
        <v>169.96666666666667</v>
      </c>
      <c r="BA344" s="2">
        <v>175.7</v>
      </c>
      <c r="BB344" s="10">
        <f t="shared" si="170"/>
        <v>176.13333333333333</v>
      </c>
      <c r="BC344" s="2">
        <v>171.1</v>
      </c>
      <c r="BD344" s="10">
        <f t="shared" si="171"/>
        <v>171.29999999999998</v>
      </c>
      <c r="BE344" s="2">
        <v>172.6</v>
      </c>
      <c r="BF344" s="10">
        <f t="shared" si="172"/>
        <v>173.20000000000002</v>
      </c>
      <c r="BG344" s="2">
        <v>175.3</v>
      </c>
      <c r="BH344" s="11">
        <f t="shared" si="173"/>
        <v>176.53333333333333</v>
      </c>
    </row>
    <row r="345" spans="1:60" x14ac:dyDescent="0.3">
      <c r="A345" s="2" t="s">
        <v>33</v>
      </c>
      <c r="B345" s="2">
        <v>2022</v>
      </c>
      <c r="C345" s="2" t="s">
        <v>46</v>
      </c>
      <c r="D345" s="2" t="str">
        <f t="shared" si="145"/>
        <v>2022-August</v>
      </c>
      <c r="E345" s="2">
        <v>162.1</v>
      </c>
      <c r="F345" s="10">
        <f t="shared" si="146"/>
        <v>164.46666666666667</v>
      </c>
      <c r="G345" s="2">
        <v>210.9</v>
      </c>
      <c r="H345" s="10">
        <f t="shared" si="147"/>
        <v>213.16666666666666</v>
      </c>
      <c r="I345" s="2">
        <v>170.6</v>
      </c>
      <c r="J345" s="10">
        <f t="shared" si="148"/>
        <v>171.13333333333333</v>
      </c>
      <c r="K345" s="2">
        <v>168.4</v>
      </c>
      <c r="L345" s="10">
        <f t="shared" si="149"/>
        <v>169.83333333333334</v>
      </c>
      <c r="M345" s="2">
        <v>182.5</v>
      </c>
      <c r="N345" s="10">
        <f t="shared" si="150"/>
        <v>179.83333333333334</v>
      </c>
      <c r="O345" s="2">
        <v>177.1</v>
      </c>
      <c r="P345" s="10">
        <f t="shared" si="151"/>
        <v>170.1</v>
      </c>
      <c r="Q345" s="2">
        <v>213.1</v>
      </c>
      <c r="R345" s="10">
        <f t="shared" si="152"/>
        <v>220.83333333333334</v>
      </c>
      <c r="S345" s="2">
        <v>167.3</v>
      </c>
      <c r="T345" s="10">
        <f t="shared" si="153"/>
        <v>168.79999999999998</v>
      </c>
      <c r="U345" s="2">
        <v>122.2</v>
      </c>
      <c r="V345" s="10">
        <f t="shared" si="154"/>
        <v>122.90000000000002</v>
      </c>
      <c r="W345" s="2">
        <v>189.7</v>
      </c>
      <c r="X345" s="10">
        <f t="shared" si="155"/>
        <v>193.23333333333332</v>
      </c>
      <c r="Y345" s="2">
        <v>160.5</v>
      </c>
      <c r="Z345" s="10">
        <f t="shared" si="156"/>
        <v>161.06666666666669</v>
      </c>
      <c r="AA345" s="2">
        <v>188.9</v>
      </c>
      <c r="AB345" s="10">
        <f t="shared" si="157"/>
        <v>190.26666666666665</v>
      </c>
      <c r="AC345" s="2">
        <v>180.4</v>
      </c>
      <c r="AD345" s="10">
        <f t="shared" si="158"/>
        <v>181.83333333333334</v>
      </c>
      <c r="AE345" s="2">
        <v>198.7</v>
      </c>
      <c r="AF345" s="10">
        <f t="shared" si="159"/>
        <v>199.5</v>
      </c>
      <c r="AG345" s="2">
        <v>173.7</v>
      </c>
      <c r="AH345" s="10">
        <f t="shared" si="160"/>
        <v>174.73333333333335</v>
      </c>
      <c r="AI345" s="2">
        <v>160</v>
      </c>
      <c r="AJ345" s="10">
        <f t="shared" si="161"/>
        <v>161.43333333333331</v>
      </c>
      <c r="AK345" s="2">
        <v>171.6</v>
      </c>
      <c r="AL345" s="10">
        <f t="shared" si="162"/>
        <v>172.73333333333335</v>
      </c>
      <c r="AM345" s="2" t="s">
        <v>156</v>
      </c>
      <c r="AN345" s="2">
        <f t="shared" si="163"/>
        <v>169</v>
      </c>
      <c r="AO345" s="2">
        <f t="shared" si="164"/>
        <v>169</v>
      </c>
      <c r="AP345" s="2">
        <v>169</v>
      </c>
      <c r="AQ345" s="2">
        <v>178.4</v>
      </c>
      <c r="AR345" s="10">
        <f t="shared" si="165"/>
        <v>179.20000000000002</v>
      </c>
      <c r="AS345" s="2">
        <v>164.2</v>
      </c>
      <c r="AT345" s="10">
        <f t="shared" si="166"/>
        <v>165.06666666666666</v>
      </c>
      <c r="AU345" s="2">
        <v>172.6</v>
      </c>
      <c r="AV345" s="10">
        <f t="shared" si="167"/>
        <v>173.69999999999996</v>
      </c>
      <c r="AW345" s="2">
        <v>157.69999999999999</v>
      </c>
      <c r="AX345" s="10">
        <f t="shared" si="168"/>
        <v>158.23333333333332</v>
      </c>
      <c r="AY345" s="2">
        <v>165.1</v>
      </c>
      <c r="AZ345" s="10">
        <f t="shared" si="169"/>
        <v>165.73333333333332</v>
      </c>
      <c r="BA345" s="2">
        <v>169.9</v>
      </c>
      <c r="BB345" s="10">
        <f t="shared" si="170"/>
        <v>170.66666666666666</v>
      </c>
      <c r="BC345" s="2">
        <v>171.4</v>
      </c>
      <c r="BD345" s="10">
        <f t="shared" si="171"/>
        <v>171.6</v>
      </c>
      <c r="BE345" s="2">
        <v>165.4</v>
      </c>
      <c r="BF345" s="10">
        <f t="shared" si="172"/>
        <v>166.1</v>
      </c>
      <c r="BG345" s="2">
        <v>173.1</v>
      </c>
      <c r="BH345" s="11">
        <f t="shared" si="173"/>
        <v>174.16666666666666</v>
      </c>
    </row>
    <row r="346" spans="1:60" x14ac:dyDescent="0.3">
      <c r="A346" s="2" t="s">
        <v>35</v>
      </c>
      <c r="B346" s="2">
        <v>2022</v>
      </c>
      <c r="C346" s="2" t="s">
        <v>46</v>
      </c>
      <c r="D346" s="2" t="str">
        <f t="shared" si="145"/>
        <v>2022-August</v>
      </c>
      <c r="E346" s="2">
        <v>160.30000000000001</v>
      </c>
      <c r="F346" s="10">
        <f t="shared" si="146"/>
        <v>163</v>
      </c>
      <c r="G346" s="2">
        <v>206.5</v>
      </c>
      <c r="H346" s="10">
        <f t="shared" si="147"/>
        <v>208.86666666666667</v>
      </c>
      <c r="I346" s="2">
        <v>169.2</v>
      </c>
      <c r="J346" s="10">
        <f t="shared" si="148"/>
        <v>169.93333333333331</v>
      </c>
      <c r="K346" s="2">
        <v>168.1</v>
      </c>
      <c r="L346" s="10">
        <f t="shared" si="149"/>
        <v>169.56666666666663</v>
      </c>
      <c r="M346" s="2">
        <v>192.4</v>
      </c>
      <c r="N346" s="10">
        <f t="shared" si="150"/>
        <v>189.20000000000002</v>
      </c>
      <c r="O346" s="2">
        <v>172.9</v>
      </c>
      <c r="P346" s="10">
        <f t="shared" si="151"/>
        <v>167.46666666666667</v>
      </c>
      <c r="Q346" s="2">
        <v>186.7</v>
      </c>
      <c r="R346" s="10">
        <f t="shared" si="152"/>
        <v>192.73333333333335</v>
      </c>
      <c r="S346" s="2">
        <v>167.2</v>
      </c>
      <c r="T346" s="10">
        <f t="shared" si="153"/>
        <v>168.7</v>
      </c>
      <c r="U346" s="2">
        <v>120.9</v>
      </c>
      <c r="V346" s="10">
        <f t="shared" si="154"/>
        <v>121.46666666666665</v>
      </c>
      <c r="W346" s="2">
        <v>193.6</v>
      </c>
      <c r="X346" s="10">
        <f t="shared" si="155"/>
        <v>196.93333333333331</v>
      </c>
      <c r="Y346" s="2">
        <v>168.8</v>
      </c>
      <c r="Z346" s="10">
        <f t="shared" si="156"/>
        <v>169.36666666666667</v>
      </c>
      <c r="AA346" s="2">
        <v>186.3</v>
      </c>
      <c r="AB346" s="10">
        <f t="shared" si="157"/>
        <v>187.33333333333334</v>
      </c>
      <c r="AC346" s="2">
        <v>176.3</v>
      </c>
      <c r="AD346" s="10">
        <f t="shared" si="158"/>
        <v>177.9</v>
      </c>
      <c r="AE346" s="2">
        <v>195</v>
      </c>
      <c r="AF346" s="10">
        <f t="shared" si="159"/>
        <v>195.73333333333335</v>
      </c>
      <c r="AG346" s="2">
        <v>179.5</v>
      </c>
      <c r="AH346" s="10">
        <f t="shared" si="160"/>
        <v>180.76666666666665</v>
      </c>
      <c r="AI346" s="2">
        <v>172.7</v>
      </c>
      <c r="AJ346" s="10">
        <f t="shared" si="161"/>
        <v>174.1</v>
      </c>
      <c r="AK346" s="2">
        <v>178.5</v>
      </c>
      <c r="AL346" s="10">
        <f t="shared" si="162"/>
        <v>179.79999999999998</v>
      </c>
      <c r="AM346" s="2" t="s">
        <v>156</v>
      </c>
      <c r="AN346" s="2">
        <f t="shared" si="163"/>
        <v>169</v>
      </c>
      <c r="AO346" s="2">
        <f t="shared" si="164"/>
        <v>169</v>
      </c>
      <c r="AP346" s="2">
        <v>169</v>
      </c>
      <c r="AQ346" s="2">
        <v>178.8</v>
      </c>
      <c r="AR346" s="10">
        <f t="shared" si="165"/>
        <v>179.6</v>
      </c>
      <c r="AS346" s="2">
        <v>168.5</v>
      </c>
      <c r="AT346" s="10">
        <f t="shared" si="166"/>
        <v>169.46666666666667</v>
      </c>
      <c r="AU346" s="2">
        <v>176.8</v>
      </c>
      <c r="AV346" s="10">
        <f t="shared" si="167"/>
        <v>177.76666666666665</v>
      </c>
      <c r="AW346" s="2">
        <v>161.9</v>
      </c>
      <c r="AX346" s="10">
        <f t="shared" si="168"/>
        <v>162.36666666666667</v>
      </c>
      <c r="AY346" s="2">
        <v>166.9</v>
      </c>
      <c r="AZ346" s="10">
        <f t="shared" si="169"/>
        <v>167.56666666666666</v>
      </c>
      <c r="BA346" s="2">
        <v>172.3</v>
      </c>
      <c r="BB346" s="10">
        <f t="shared" si="170"/>
        <v>172.93333333333331</v>
      </c>
      <c r="BC346" s="2">
        <v>171.2</v>
      </c>
      <c r="BD346" s="10">
        <f t="shared" si="171"/>
        <v>171.4</v>
      </c>
      <c r="BE346" s="2">
        <v>169.1</v>
      </c>
      <c r="BF346" s="10">
        <f t="shared" si="172"/>
        <v>169.76666666666665</v>
      </c>
      <c r="BG346" s="2">
        <v>174.3</v>
      </c>
      <c r="BH346" s="11">
        <f t="shared" si="173"/>
        <v>175.43333333333331</v>
      </c>
    </row>
    <row r="347" spans="1:60" x14ac:dyDescent="0.3">
      <c r="A347" s="2" t="s">
        <v>30</v>
      </c>
      <c r="B347" s="2">
        <v>2022</v>
      </c>
      <c r="C347" s="2" t="s">
        <v>48</v>
      </c>
      <c r="D347" s="2" t="str">
        <f t="shared" si="145"/>
        <v>2022-September</v>
      </c>
      <c r="E347" s="2">
        <v>162.9</v>
      </c>
      <c r="F347" s="10">
        <f t="shared" si="146"/>
        <v>164.83333333333334</v>
      </c>
      <c r="G347" s="2">
        <v>206.7</v>
      </c>
      <c r="H347" s="10">
        <f t="shared" si="147"/>
        <v>207.56666666666669</v>
      </c>
      <c r="I347" s="2">
        <v>169</v>
      </c>
      <c r="J347" s="10">
        <f t="shared" si="148"/>
        <v>173.16666666666666</v>
      </c>
      <c r="K347" s="2">
        <v>169.5</v>
      </c>
      <c r="L347" s="10">
        <f t="shared" si="149"/>
        <v>170.9</v>
      </c>
      <c r="M347" s="2">
        <v>194.1</v>
      </c>
      <c r="N347" s="10">
        <f t="shared" si="150"/>
        <v>193.23333333333335</v>
      </c>
      <c r="O347" s="2">
        <v>164.1</v>
      </c>
      <c r="P347" s="10">
        <f t="shared" si="151"/>
        <v>161.79999999999998</v>
      </c>
      <c r="Q347" s="2">
        <v>176.9</v>
      </c>
      <c r="R347" s="10">
        <f t="shared" si="152"/>
        <v>177.76666666666668</v>
      </c>
      <c r="S347" s="2">
        <v>169</v>
      </c>
      <c r="T347" s="10">
        <f t="shared" si="153"/>
        <v>169.63333333333333</v>
      </c>
      <c r="U347" s="2">
        <v>120.8</v>
      </c>
      <c r="V347" s="10">
        <f t="shared" si="154"/>
        <v>121.13333333333333</v>
      </c>
      <c r="W347" s="2">
        <v>199.1</v>
      </c>
      <c r="X347" s="10">
        <f t="shared" si="155"/>
        <v>201.83333333333334</v>
      </c>
      <c r="Y347" s="2">
        <v>175.4</v>
      </c>
      <c r="Z347" s="10">
        <f t="shared" si="156"/>
        <v>175.86666666666667</v>
      </c>
      <c r="AA347" s="2">
        <v>184.8</v>
      </c>
      <c r="AB347" s="10">
        <f t="shared" si="157"/>
        <v>185.76666666666665</v>
      </c>
      <c r="AC347" s="2">
        <v>175.5</v>
      </c>
      <c r="AD347" s="10">
        <f t="shared" si="158"/>
        <v>176.5</v>
      </c>
      <c r="AE347" s="2">
        <v>194.5</v>
      </c>
      <c r="AF347" s="10">
        <f t="shared" si="159"/>
        <v>194.96666666666667</v>
      </c>
      <c r="AG347" s="2">
        <v>184.7</v>
      </c>
      <c r="AH347" s="10">
        <f t="shared" si="160"/>
        <v>186</v>
      </c>
      <c r="AI347" s="2">
        <v>183.3</v>
      </c>
      <c r="AJ347" s="10">
        <f t="shared" si="161"/>
        <v>184.30000000000004</v>
      </c>
      <c r="AK347" s="2">
        <v>184.5</v>
      </c>
      <c r="AL347" s="10">
        <f t="shared" si="162"/>
        <v>185.76666666666665</v>
      </c>
      <c r="AM347" s="2" t="s">
        <v>32</v>
      </c>
      <c r="AN347" s="2" t="e">
        <f t="shared" si="163"/>
        <v>#VALUE!</v>
      </c>
      <c r="AO347" s="2">
        <f t="shared" si="164"/>
        <v>169.5</v>
      </c>
      <c r="AP347" s="2">
        <v>169.5</v>
      </c>
      <c r="AQ347" s="2">
        <v>179.7</v>
      </c>
      <c r="AR347" s="10">
        <f t="shared" si="165"/>
        <v>180.79999999999998</v>
      </c>
      <c r="AS347" s="2">
        <v>173.6</v>
      </c>
      <c r="AT347" s="10">
        <f t="shared" si="166"/>
        <v>174.5</v>
      </c>
      <c r="AU347" s="2">
        <v>180.2</v>
      </c>
      <c r="AV347" s="10">
        <f t="shared" si="167"/>
        <v>181.23333333333335</v>
      </c>
      <c r="AW347" s="2">
        <v>166.9</v>
      </c>
      <c r="AX347" s="10">
        <f t="shared" si="168"/>
        <v>167.26666666666668</v>
      </c>
      <c r="AY347" s="2">
        <v>170</v>
      </c>
      <c r="AZ347" s="10">
        <f t="shared" si="169"/>
        <v>170.46666666666667</v>
      </c>
      <c r="BA347" s="2">
        <v>176.2</v>
      </c>
      <c r="BB347" s="10">
        <f t="shared" si="170"/>
        <v>176.53333333333333</v>
      </c>
      <c r="BC347" s="2">
        <v>170.8</v>
      </c>
      <c r="BD347" s="10">
        <f t="shared" si="171"/>
        <v>172.06666666666669</v>
      </c>
      <c r="BE347" s="2">
        <v>173.1</v>
      </c>
      <c r="BF347" s="10">
        <f t="shared" si="172"/>
        <v>173.86666666666667</v>
      </c>
      <c r="BG347" s="2">
        <v>176.4</v>
      </c>
      <c r="BH347" s="11">
        <f t="shared" si="173"/>
        <v>177.36666666666667</v>
      </c>
    </row>
    <row r="348" spans="1:60" x14ac:dyDescent="0.3">
      <c r="A348" s="2" t="s">
        <v>33</v>
      </c>
      <c r="B348" s="2">
        <v>2022</v>
      </c>
      <c r="C348" s="2" t="s">
        <v>48</v>
      </c>
      <c r="D348" s="2" t="str">
        <f t="shared" si="145"/>
        <v>2022-September</v>
      </c>
      <c r="E348" s="2">
        <v>164.9</v>
      </c>
      <c r="F348" s="10">
        <f t="shared" si="146"/>
        <v>166.56666666666669</v>
      </c>
      <c r="G348" s="2">
        <v>213.7</v>
      </c>
      <c r="H348" s="10">
        <f t="shared" si="147"/>
        <v>214</v>
      </c>
      <c r="I348" s="2">
        <v>170.9</v>
      </c>
      <c r="J348" s="10">
        <f t="shared" si="148"/>
        <v>175.33333333333334</v>
      </c>
      <c r="K348" s="2">
        <v>170.1</v>
      </c>
      <c r="L348" s="10">
        <f t="shared" si="149"/>
        <v>171.13333333333335</v>
      </c>
      <c r="M348" s="2">
        <v>179.3</v>
      </c>
      <c r="N348" s="10">
        <f t="shared" si="150"/>
        <v>179</v>
      </c>
      <c r="O348" s="2">
        <v>167.5</v>
      </c>
      <c r="P348" s="10">
        <f t="shared" si="151"/>
        <v>165.26666666666665</v>
      </c>
      <c r="Q348" s="2">
        <v>220.8</v>
      </c>
      <c r="R348" s="10">
        <f t="shared" si="152"/>
        <v>218.29999999999998</v>
      </c>
      <c r="S348" s="2">
        <v>169.2</v>
      </c>
      <c r="T348" s="10">
        <f t="shared" si="153"/>
        <v>170.03333333333333</v>
      </c>
      <c r="U348" s="2">
        <v>123.1</v>
      </c>
      <c r="V348" s="10">
        <f t="shared" si="154"/>
        <v>123.3</v>
      </c>
      <c r="W348" s="2">
        <v>193.6</v>
      </c>
      <c r="X348" s="10">
        <f t="shared" si="155"/>
        <v>196.26666666666665</v>
      </c>
      <c r="Y348" s="2">
        <v>161.1</v>
      </c>
      <c r="Z348" s="10">
        <f t="shared" si="156"/>
        <v>161.6</v>
      </c>
      <c r="AA348" s="2">
        <v>190.4</v>
      </c>
      <c r="AB348" s="10">
        <f t="shared" si="157"/>
        <v>191.43333333333331</v>
      </c>
      <c r="AC348" s="2">
        <v>181.8</v>
      </c>
      <c r="AD348" s="10">
        <f t="shared" si="158"/>
        <v>182.13333333333335</v>
      </c>
      <c r="AE348" s="2">
        <v>199.7</v>
      </c>
      <c r="AF348" s="10">
        <f t="shared" si="159"/>
        <v>200.13333333333333</v>
      </c>
      <c r="AG348" s="2">
        <v>175</v>
      </c>
      <c r="AH348" s="10">
        <f t="shared" si="160"/>
        <v>175.73333333333335</v>
      </c>
      <c r="AI348" s="2">
        <v>161.69999999999999</v>
      </c>
      <c r="AJ348" s="10">
        <f t="shared" si="161"/>
        <v>162.6</v>
      </c>
      <c r="AK348" s="2">
        <v>173</v>
      </c>
      <c r="AL348" s="10">
        <f t="shared" si="162"/>
        <v>173.76666666666665</v>
      </c>
      <c r="AM348" s="2" t="s">
        <v>157</v>
      </c>
      <c r="AN348" s="2">
        <f t="shared" si="163"/>
        <v>169.5</v>
      </c>
      <c r="AO348" s="2">
        <f t="shared" si="164"/>
        <v>169.5</v>
      </c>
      <c r="AP348" s="2">
        <v>169.5</v>
      </c>
      <c r="AQ348" s="2">
        <v>179.2</v>
      </c>
      <c r="AR348" s="10">
        <f t="shared" si="165"/>
        <v>179.83333333333334</v>
      </c>
      <c r="AS348" s="2">
        <v>165</v>
      </c>
      <c r="AT348" s="10">
        <f t="shared" si="166"/>
        <v>165.96666666666667</v>
      </c>
      <c r="AU348" s="2">
        <v>173.8</v>
      </c>
      <c r="AV348" s="10">
        <f t="shared" si="167"/>
        <v>174.76666666666665</v>
      </c>
      <c r="AW348" s="2">
        <v>158.19999999999999</v>
      </c>
      <c r="AX348" s="10">
        <f t="shared" si="168"/>
        <v>158.63333333333333</v>
      </c>
      <c r="AY348" s="2">
        <v>165.8</v>
      </c>
      <c r="AZ348" s="10">
        <f t="shared" si="169"/>
        <v>166.26666666666668</v>
      </c>
      <c r="BA348" s="2">
        <v>170.9</v>
      </c>
      <c r="BB348" s="10">
        <f t="shared" si="170"/>
        <v>171.20000000000002</v>
      </c>
      <c r="BC348" s="2">
        <v>171.1</v>
      </c>
      <c r="BD348" s="10">
        <f t="shared" si="171"/>
        <v>172.4</v>
      </c>
      <c r="BE348" s="2">
        <v>166.1</v>
      </c>
      <c r="BF348" s="10">
        <f t="shared" si="172"/>
        <v>166.76666666666665</v>
      </c>
      <c r="BG348" s="2">
        <v>174.1</v>
      </c>
      <c r="BH348" s="11">
        <f t="shared" si="173"/>
        <v>174.5</v>
      </c>
    </row>
    <row r="349" spans="1:60" x14ac:dyDescent="0.3">
      <c r="A349" s="2" t="s">
        <v>35</v>
      </c>
      <c r="B349" s="2">
        <v>2022</v>
      </c>
      <c r="C349" s="2" t="s">
        <v>48</v>
      </c>
      <c r="D349" s="2" t="str">
        <f t="shared" si="145"/>
        <v>2022-September</v>
      </c>
      <c r="E349" s="2">
        <v>163.5</v>
      </c>
      <c r="F349" s="10">
        <f t="shared" si="146"/>
        <v>165.36666666666667</v>
      </c>
      <c r="G349" s="2">
        <v>209.2</v>
      </c>
      <c r="H349" s="10">
        <f t="shared" si="147"/>
        <v>209.83333333333334</v>
      </c>
      <c r="I349" s="2">
        <v>169.7</v>
      </c>
      <c r="J349" s="10">
        <f t="shared" si="148"/>
        <v>174</v>
      </c>
      <c r="K349" s="2">
        <v>169.7</v>
      </c>
      <c r="L349" s="10">
        <f t="shared" si="149"/>
        <v>170.9666666666667</v>
      </c>
      <c r="M349" s="2">
        <v>188.7</v>
      </c>
      <c r="N349" s="10">
        <f t="shared" si="150"/>
        <v>188.03333333333333</v>
      </c>
      <c r="O349" s="2">
        <v>165.7</v>
      </c>
      <c r="P349" s="10">
        <f t="shared" si="151"/>
        <v>163.4</v>
      </c>
      <c r="Q349" s="2">
        <v>191.8</v>
      </c>
      <c r="R349" s="10">
        <f t="shared" si="152"/>
        <v>191.53333333333333</v>
      </c>
      <c r="S349" s="2">
        <v>169.1</v>
      </c>
      <c r="T349" s="10">
        <f t="shared" si="153"/>
        <v>169.79999999999998</v>
      </c>
      <c r="U349" s="2">
        <v>121.6</v>
      </c>
      <c r="V349" s="10">
        <f t="shared" si="154"/>
        <v>121.86666666666667</v>
      </c>
      <c r="W349" s="2">
        <v>197.3</v>
      </c>
      <c r="X349" s="10">
        <f t="shared" si="155"/>
        <v>200</v>
      </c>
      <c r="Y349" s="2">
        <v>169.4</v>
      </c>
      <c r="Z349" s="10">
        <f t="shared" si="156"/>
        <v>169.9</v>
      </c>
      <c r="AA349" s="2">
        <v>187.4</v>
      </c>
      <c r="AB349" s="10">
        <f t="shared" si="157"/>
        <v>188.4</v>
      </c>
      <c r="AC349" s="2">
        <v>177.8</v>
      </c>
      <c r="AD349" s="10">
        <f t="shared" si="158"/>
        <v>178.56666666666669</v>
      </c>
      <c r="AE349" s="2">
        <v>195.9</v>
      </c>
      <c r="AF349" s="10">
        <f t="shared" si="159"/>
        <v>196.36666666666667</v>
      </c>
      <c r="AG349" s="2">
        <v>180.9</v>
      </c>
      <c r="AH349" s="10">
        <f t="shared" si="160"/>
        <v>181.96666666666667</v>
      </c>
      <c r="AI349" s="2">
        <v>174.3</v>
      </c>
      <c r="AJ349" s="10">
        <f t="shared" si="161"/>
        <v>175.26666666666665</v>
      </c>
      <c r="AK349" s="2">
        <v>179.9</v>
      </c>
      <c r="AL349" s="10">
        <f t="shared" si="162"/>
        <v>181</v>
      </c>
      <c r="AM349" s="2" t="s">
        <v>157</v>
      </c>
      <c r="AN349" s="2">
        <f t="shared" si="163"/>
        <v>169.5</v>
      </c>
      <c r="AO349" s="2">
        <f t="shared" si="164"/>
        <v>169.5</v>
      </c>
      <c r="AP349" s="2">
        <v>169.5</v>
      </c>
      <c r="AQ349" s="2">
        <v>179.5</v>
      </c>
      <c r="AR349" s="10">
        <f t="shared" si="165"/>
        <v>180.43333333333331</v>
      </c>
      <c r="AS349" s="2">
        <v>169.5</v>
      </c>
      <c r="AT349" s="10">
        <f t="shared" si="166"/>
        <v>170.43333333333331</v>
      </c>
      <c r="AU349" s="2">
        <v>177.8</v>
      </c>
      <c r="AV349" s="10">
        <f t="shared" si="167"/>
        <v>178.76666666666665</v>
      </c>
      <c r="AW349" s="2">
        <v>162.30000000000001</v>
      </c>
      <c r="AX349" s="10">
        <f t="shared" si="168"/>
        <v>162.73333333333335</v>
      </c>
      <c r="AY349" s="2">
        <v>167.6</v>
      </c>
      <c r="AZ349" s="10">
        <f t="shared" si="169"/>
        <v>168.1</v>
      </c>
      <c r="BA349" s="2">
        <v>173.1</v>
      </c>
      <c r="BB349" s="10">
        <f t="shared" si="170"/>
        <v>173.4</v>
      </c>
      <c r="BC349" s="2">
        <v>170.9</v>
      </c>
      <c r="BD349" s="10">
        <f t="shared" si="171"/>
        <v>172.20000000000002</v>
      </c>
      <c r="BE349" s="2">
        <v>169.7</v>
      </c>
      <c r="BF349" s="10">
        <f t="shared" si="172"/>
        <v>170.43333333333331</v>
      </c>
      <c r="BG349" s="2">
        <v>175.3</v>
      </c>
      <c r="BH349" s="11">
        <f t="shared" si="173"/>
        <v>176.16666666666666</v>
      </c>
    </row>
    <row r="350" spans="1:60" x14ac:dyDescent="0.3">
      <c r="A350" s="2" t="s">
        <v>30</v>
      </c>
      <c r="B350" s="2">
        <v>2022</v>
      </c>
      <c r="C350" s="2" t="s">
        <v>50</v>
      </c>
      <c r="D350" s="2" t="str">
        <f t="shared" si="145"/>
        <v>2022-October</v>
      </c>
      <c r="E350" s="2">
        <v>164.7</v>
      </c>
      <c r="F350" s="10">
        <f t="shared" si="146"/>
        <v>166.8</v>
      </c>
      <c r="G350" s="2">
        <v>208.8</v>
      </c>
      <c r="H350" s="10">
        <f t="shared" si="147"/>
        <v>207.63333333333333</v>
      </c>
      <c r="I350" s="2">
        <v>170.3</v>
      </c>
      <c r="J350" s="10">
        <f t="shared" si="148"/>
        <v>179.86666666666667</v>
      </c>
      <c r="K350" s="2">
        <v>170.9</v>
      </c>
      <c r="L350" s="10">
        <f t="shared" si="149"/>
        <v>172.20000000000002</v>
      </c>
      <c r="M350" s="2">
        <v>191.6</v>
      </c>
      <c r="N350" s="10">
        <f t="shared" si="150"/>
        <v>193.16666666666666</v>
      </c>
      <c r="O350" s="2">
        <v>162.19999999999999</v>
      </c>
      <c r="P350" s="10">
        <f t="shared" si="151"/>
        <v>159.33333333333331</v>
      </c>
      <c r="Q350" s="2">
        <v>184.8</v>
      </c>
      <c r="R350" s="10">
        <f t="shared" si="152"/>
        <v>168.86666666666665</v>
      </c>
      <c r="S350" s="2">
        <v>169.7</v>
      </c>
      <c r="T350" s="10">
        <f t="shared" si="153"/>
        <v>170.13333333333333</v>
      </c>
      <c r="U350" s="2">
        <v>121.1</v>
      </c>
      <c r="V350" s="10">
        <f t="shared" si="154"/>
        <v>121.26666666666667</v>
      </c>
      <c r="W350" s="2">
        <v>201.6</v>
      </c>
      <c r="X350" s="10">
        <f t="shared" si="155"/>
        <v>204.63333333333333</v>
      </c>
      <c r="Y350" s="2">
        <v>175.8</v>
      </c>
      <c r="Z350" s="10">
        <f t="shared" si="156"/>
        <v>176.33333333333334</v>
      </c>
      <c r="AA350" s="2">
        <v>185.6</v>
      </c>
      <c r="AB350" s="10">
        <f t="shared" si="157"/>
        <v>186.73333333333335</v>
      </c>
      <c r="AC350" s="2">
        <v>177.4</v>
      </c>
      <c r="AD350" s="10">
        <f t="shared" si="158"/>
        <v>176.13333333333333</v>
      </c>
      <c r="AE350" s="2">
        <v>194.9</v>
      </c>
      <c r="AF350" s="10">
        <f t="shared" si="159"/>
        <v>195.43333333333331</v>
      </c>
      <c r="AG350" s="2">
        <v>186.1</v>
      </c>
      <c r="AH350" s="10">
        <f t="shared" si="160"/>
        <v>187.13333333333333</v>
      </c>
      <c r="AI350" s="2">
        <v>184.4</v>
      </c>
      <c r="AJ350" s="10">
        <f t="shared" si="161"/>
        <v>185.16666666666666</v>
      </c>
      <c r="AK350" s="2">
        <v>185.9</v>
      </c>
      <c r="AL350" s="10">
        <f t="shared" si="162"/>
        <v>186.86666666666667</v>
      </c>
      <c r="AM350" s="2" t="s">
        <v>32</v>
      </c>
      <c r="AN350" s="2" t="e">
        <f t="shared" si="163"/>
        <v>#VALUE!</v>
      </c>
      <c r="AO350" s="2">
        <f t="shared" si="164"/>
        <v>171.2</v>
      </c>
      <c r="AP350" s="2">
        <v>171.2</v>
      </c>
      <c r="AQ350" s="2">
        <v>180.8</v>
      </c>
      <c r="AR350" s="10">
        <f t="shared" si="165"/>
        <v>181.83333333333334</v>
      </c>
      <c r="AS350" s="2">
        <v>174.4</v>
      </c>
      <c r="AT350" s="10">
        <f t="shared" si="166"/>
        <v>175.43333333333331</v>
      </c>
      <c r="AU350" s="2">
        <v>181.2</v>
      </c>
      <c r="AV350" s="10">
        <f t="shared" si="167"/>
        <v>182.33333333333334</v>
      </c>
      <c r="AW350" s="2">
        <v>167.4</v>
      </c>
      <c r="AX350" s="10">
        <f t="shared" si="168"/>
        <v>167.56666666666666</v>
      </c>
      <c r="AY350" s="2">
        <v>170.6</v>
      </c>
      <c r="AZ350" s="10">
        <f t="shared" si="169"/>
        <v>170.86666666666665</v>
      </c>
      <c r="BA350" s="2">
        <v>176.5</v>
      </c>
      <c r="BB350" s="10">
        <f t="shared" si="170"/>
        <v>176.9</v>
      </c>
      <c r="BC350" s="2">
        <v>172</v>
      </c>
      <c r="BD350" s="10">
        <f t="shared" si="171"/>
        <v>173.69999999999996</v>
      </c>
      <c r="BE350" s="2">
        <v>173.9</v>
      </c>
      <c r="BF350" s="10">
        <f t="shared" si="172"/>
        <v>174.66666666666666</v>
      </c>
      <c r="BG350" s="2">
        <v>177.9</v>
      </c>
      <c r="BH350" s="11">
        <f t="shared" si="173"/>
        <v>177.60000000000002</v>
      </c>
    </row>
    <row r="351" spans="1:60" x14ac:dyDescent="0.3">
      <c r="A351" s="2" t="s">
        <v>33</v>
      </c>
      <c r="B351" s="2">
        <v>2022</v>
      </c>
      <c r="C351" s="2" t="s">
        <v>50</v>
      </c>
      <c r="D351" s="2" t="str">
        <f t="shared" si="145"/>
        <v>2022-October</v>
      </c>
      <c r="E351" s="2">
        <v>166.4</v>
      </c>
      <c r="F351" s="10">
        <f t="shared" si="146"/>
        <v>168.33333333333334</v>
      </c>
      <c r="G351" s="2">
        <v>214.9</v>
      </c>
      <c r="H351" s="10">
        <f t="shared" si="147"/>
        <v>213.73333333333335</v>
      </c>
      <c r="I351" s="2">
        <v>171.9</v>
      </c>
      <c r="J351" s="10">
        <f t="shared" si="148"/>
        <v>182.33333333333334</v>
      </c>
      <c r="K351" s="2">
        <v>171</v>
      </c>
      <c r="L351" s="10">
        <f t="shared" si="149"/>
        <v>172.4</v>
      </c>
      <c r="M351" s="2">
        <v>177.7</v>
      </c>
      <c r="N351" s="10">
        <f t="shared" si="150"/>
        <v>178.93333333333331</v>
      </c>
      <c r="O351" s="2">
        <v>165.7</v>
      </c>
      <c r="P351" s="10">
        <f t="shared" si="151"/>
        <v>162.6</v>
      </c>
      <c r="Q351" s="2">
        <v>228.6</v>
      </c>
      <c r="R351" s="10">
        <f t="shared" si="152"/>
        <v>204.26666666666665</v>
      </c>
      <c r="S351" s="2">
        <v>169.9</v>
      </c>
      <c r="T351" s="10">
        <f t="shared" si="153"/>
        <v>170.73333333333335</v>
      </c>
      <c r="U351" s="2">
        <v>123.4</v>
      </c>
      <c r="V351" s="10">
        <f t="shared" si="154"/>
        <v>123.3</v>
      </c>
      <c r="W351" s="2">
        <v>196.4</v>
      </c>
      <c r="X351" s="10">
        <f t="shared" si="155"/>
        <v>198.56666666666669</v>
      </c>
      <c r="Y351" s="2">
        <v>161.6</v>
      </c>
      <c r="Z351" s="10">
        <f t="shared" si="156"/>
        <v>162.16666666666666</v>
      </c>
      <c r="AA351" s="2">
        <v>191.5</v>
      </c>
      <c r="AB351" s="10">
        <f t="shared" si="157"/>
        <v>192.4</v>
      </c>
      <c r="AC351" s="2">
        <v>183.3</v>
      </c>
      <c r="AD351" s="10">
        <f t="shared" si="158"/>
        <v>181.06666666666669</v>
      </c>
      <c r="AE351" s="2">
        <v>200.1</v>
      </c>
      <c r="AF351" s="10">
        <f t="shared" si="159"/>
        <v>200.6</v>
      </c>
      <c r="AG351" s="2">
        <v>175.5</v>
      </c>
      <c r="AH351" s="10">
        <f t="shared" si="160"/>
        <v>176.63333333333333</v>
      </c>
      <c r="AI351" s="2">
        <v>162.6</v>
      </c>
      <c r="AJ351" s="10">
        <f t="shared" si="161"/>
        <v>163.53333333333333</v>
      </c>
      <c r="AK351" s="2">
        <v>173.6</v>
      </c>
      <c r="AL351" s="10">
        <f t="shared" si="162"/>
        <v>174.66666666666666</v>
      </c>
      <c r="AM351" s="2" t="s">
        <v>158</v>
      </c>
      <c r="AN351" s="2">
        <f t="shared" si="163"/>
        <v>171.2</v>
      </c>
      <c r="AO351" s="2">
        <f t="shared" si="164"/>
        <v>171.2</v>
      </c>
      <c r="AP351" s="2">
        <v>171.2</v>
      </c>
      <c r="AQ351" s="2">
        <v>180</v>
      </c>
      <c r="AR351" s="10">
        <f t="shared" si="165"/>
        <v>180.29999999999998</v>
      </c>
      <c r="AS351" s="2">
        <v>166</v>
      </c>
      <c r="AT351" s="10">
        <f t="shared" si="166"/>
        <v>166.73333333333332</v>
      </c>
      <c r="AU351" s="2">
        <v>174.7</v>
      </c>
      <c r="AV351" s="10">
        <f t="shared" si="167"/>
        <v>175.9</v>
      </c>
      <c r="AW351" s="2">
        <v>158.80000000000001</v>
      </c>
      <c r="AX351" s="10">
        <f t="shared" si="168"/>
        <v>159.03333333333333</v>
      </c>
      <c r="AY351" s="2">
        <v>166.3</v>
      </c>
      <c r="AZ351" s="10">
        <f t="shared" si="169"/>
        <v>166.70000000000002</v>
      </c>
      <c r="BA351" s="2">
        <v>171.2</v>
      </c>
      <c r="BB351" s="10">
        <f t="shared" si="170"/>
        <v>171.5</v>
      </c>
      <c r="BC351" s="2">
        <v>172.3</v>
      </c>
      <c r="BD351" s="10">
        <f t="shared" si="171"/>
        <v>174.03333333333333</v>
      </c>
      <c r="BE351" s="2">
        <v>166.8</v>
      </c>
      <c r="BF351" s="10">
        <f t="shared" si="172"/>
        <v>167.46666666666667</v>
      </c>
      <c r="BG351" s="2">
        <v>175.3</v>
      </c>
      <c r="BH351" s="11">
        <f t="shared" si="173"/>
        <v>174.5</v>
      </c>
    </row>
    <row r="352" spans="1:60" x14ac:dyDescent="0.3">
      <c r="A352" s="2" t="s">
        <v>35</v>
      </c>
      <c r="B352" s="2">
        <v>2022</v>
      </c>
      <c r="C352" s="2" t="s">
        <v>50</v>
      </c>
      <c r="D352" s="2" t="str">
        <f t="shared" si="145"/>
        <v>2022-October</v>
      </c>
      <c r="E352" s="2">
        <v>165.2</v>
      </c>
      <c r="F352" s="10">
        <f t="shared" si="146"/>
        <v>167.26666666666668</v>
      </c>
      <c r="G352" s="2">
        <v>210.9</v>
      </c>
      <c r="H352" s="10">
        <f t="shared" si="147"/>
        <v>209.76666666666665</v>
      </c>
      <c r="I352" s="2">
        <v>170.9</v>
      </c>
      <c r="J352" s="10">
        <f t="shared" si="148"/>
        <v>180.83333333333334</v>
      </c>
      <c r="K352" s="2">
        <v>170.9</v>
      </c>
      <c r="L352" s="10">
        <f t="shared" si="149"/>
        <v>172.26666666666668</v>
      </c>
      <c r="M352" s="2">
        <v>186.5</v>
      </c>
      <c r="N352" s="10">
        <f t="shared" si="150"/>
        <v>187.96666666666667</v>
      </c>
      <c r="O352" s="2">
        <v>163.80000000000001</v>
      </c>
      <c r="P352" s="10">
        <f t="shared" si="151"/>
        <v>160.83333333333334</v>
      </c>
      <c r="Q352" s="2">
        <v>199.7</v>
      </c>
      <c r="R352" s="10">
        <f t="shared" si="152"/>
        <v>180.89999999999998</v>
      </c>
      <c r="S352" s="2">
        <v>169.8</v>
      </c>
      <c r="T352" s="10">
        <f t="shared" si="153"/>
        <v>170.36666666666667</v>
      </c>
      <c r="U352" s="2">
        <v>121.9</v>
      </c>
      <c r="V352" s="10">
        <f t="shared" si="154"/>
        <v>121.93333333333334</v>
      </c>
      <c r="W352" s="2">
        <v>199.9</v>
      </c>
      <c r="X352" s="10">
        <f t="shared" si="155"/>
        <v>202.63333333333335</v>
      </c>
      <c r="Y352" s="2">
        <v>169.9</v>
      </c>
      <c r="Z352" s="10">
        <f t="shared" si="156"/>
        <v>170.43333333333334</v>
      </c>
      <c r="AA352" s="2">
        <v>188.3</v>
      </c>
      <c r="AB352" s="10">
        <f t="shared" si="157"/>
        <v>189.36666666666667</v>
      </c>
      <c r="AC352" s="2">
        <v>179.6</v>
      </c>
      <c r="AD352" s="10">
        <f t="shared" si="158"/>
        <v>177.93333333333331</v>
      </c>
      <c r="AE352" s="2">
        <v>196.3</v>
      </c>
      <c r="AF352" s="10">
        <f t="shared" si="159"/>
        <v>196.83333333333334</v>
      </c>
      <c r="AG352" s="2">
        <v>181.9</v>
      </c>
      <c r="AH352" s="10">
        <f t="shared" si="160"/>
        <v>183</v>
      </c>
      <c r="AI352" s="2">
        <v>175.3</v>
      </c>
      <c r="AJ352" s="10">
        <f t="shared" si="161"/>
        <v>176.16666666666666</v>
      </c>
      <c r="AK352" s="2">
        <v>181</v>
      </c>
      <c r="AL352" s="10">
        <f t="shared" si="162"/>
        <v>182.03333333333333</v>
      </c>
      <c r="AM352" s="2" t="s">
        <v>158</v>
      </c>
      <c r="AN352" s="2">
        <f t="shared" si="163"/>
        <v>171.2</v>
      </c>
      <c r="AO352" s="2">
        <f t="shared" si="164"/>
        <v>171.2</v>
      </c>
      <c r="AP352" s="2">
        <v>171.2</v>
      </c>
      <c r="AQ352" s="2">
        <v>180.5</v>
      </c>
      <c r="AR352" s="10">
        <f t="shared" si="165"/>
        <v>181.26666666666665</v>
      </c>
      <c r="AS352" s="2">
        <v>170.4</v>
      </c>
      <c r="AT352" s="10">
        <f t="shared" si="166"/>
        <v>171.29999999999998</v>
      </c>
      <c r="AU352" s="2">
        <v>178.7</v>
      </c>
      <c r="AV352" s="10">
        <f t="shared" si="167"/>
        <v>179.86666666666667</v>
      </c>
      <c r="AW352" s="2">
        <v>162.9</v>
      </c>
      <c r="AX352" s="10">
        <f t="shared" si="168"/>
        <v>163.1</v>
      </c>
      <c r="AY352" s="2">
        <v>168.2</v>
      </c>
      <c r="AZ352" s="10">
        <f t="shared" si="169"/>
        <v>168.53333333333333</v>
      </c>
      <c r="BA352" s="2">
        <v>173.4</v>
      </c>
      <c r="BB352" s="10">
        <f t="shared" si="170"/>
        <v>173.73333333333335</v>
      </c>
      <c r="BC352" s="2">
        <v>172.1</v>
      </c>
      <c r="BD352" s="10">
        <f t="shared" si="171"/>
        <v>173.83333333333334</v>
      </c>
      <c r="BE352" s="2">
        <v>170.5</v>
      </c>
      <c r="BF352" s="10">
        <f t="shared" si="172"/>
        <v>171.20000000000002</v>
      </c>
      <c r="BG352" s="2">
        <v>176.7</v>
      </c>
      <c r="BH352" s="11">
        <f t="shared" si="173"/>
        <v>176.29999999999998</v>
      </c>
    </row>
    <row r="353" spans="1:60" x14ac:dyDescent="0.3">
      <c r="A353" s="2" t="s">
        <v>30</v>
      </c>
      <c r="B353" s="2">
        <v>2022</v>
      </c>
      <c r="C353" s="2" t="s">
        <v>53</v>
      </c>
      <c r="D353" s="2" t="str">
        <f t="shared" si="145"/>
        <v>2022-November</v>
      </c>
      <c r="E353" s="2">
        <v>166.9</v>
      </c>
      <c r="F353" s="10">
        <f t="shared" si="146"/>
        <v>169.9</v>
      </c>
      <c r="G353" s="2">
        <v>207.2</v>
      </c>
      <c r="H353" s="10">
        <f t="shared" si="147"/>
        <v>207.4666666666667</v>
      </c>
      <c r="I353" s="2">
        <v>180.2</v>
      </c>
      <c r="J353" s="10">
        <f t="shared" si="148"/>
        <v>187.39999999999998</v>
      </c>
      <c r="K353" s="2">
        <v>172.3</v>
      </c>
      <c r="L353" s="10">
        <f t="shared" si="149"/>
        <v>173.33333333333334</v>
      </c>
      <c r="M353" s="2">
        <v>194</v>
      </c>
      <c r="N353" s="10">
        <f t="shared" si="150"/>
        <v>193.5</v>
      </c>
      <c r="O353" s="2">
        <v>159.1</v>
      </c>
      <c r="P353" s="10">
        <f t="shared" si="151"/>
        <v>157.36666666666665</v>
      </c>
      <c r="Q353" s="2">
        <v>171.6</v>
      </c>
      <c r="R353" s="10">
        <f t="shared" si="152"/>
        <v>154.89999999999998</v>
      </c>
      <c r="S353" s="2">
        <v>170.2</v>
      </c>
      <c r="T353" s="10">
        <f t="shared" si="153"/>
        <v>170.46666666666667</v>
      </c>
      <c r="U353" s="2">
        <v>121.5</v>
      </c>
      <c r="V353" s="10">
        <f t="shared" si="154"/>
        <v>121</v>
      </c>
      <c r="W353" s="2">
        <v>204.8</v>
      </c>
      <c r="X353" s="10">
        <f t="shared" si="155"/>
        <v>207.6</v>
      </c>
      <c r="Y353" s="2">
        <v>176.4</v>
      </c>
      <c r="Z353" s="10">
        <f t="shared" si="156"/>
        <v>176.70000000000002</v>
      </c>
      <c r="AA353" s="2">
        <v>186.9</v>
      </c>
      <c r="AB353" s="10">
        <f t="shared" si="157"/>
        <v>187.70000000000002</v>
      </c>
      <c r="AC353" s="2">
        <v>176.6</v>
      </c>
      <c r="AD353" s="10">
        <f t="shared" si="158"/>
        <v>175.33333333333334</v>
      </c>
      <c r="AE353" s="2">
        <v>195.5</v>
      </c>
      <c r="AF353" s="10">
        <f t="shared" si="159"/>
        <v>196.1</v>
      </c>
      <c r="AG353" s="2">
        <v>187.2</v>
      </c>
      <c r="AH353" s="10">
        <f t="shared" si="160"/>
        <v>188.1</v>
      </c>
      <c r="AI353" s="2">
        <v>185.2</v>
      </c>
      <c r="AJ353" s="10">
        <f t="shared" si="161"/>
        <v>185.80000000000004</v>
      </c>
      <c r="AK353" s="2">
        <v>186.9</v>
      </c>
      <c r="AL353" s="10">
        <f t="shared" si="162"/>
        <v>187.76666666666668</v>
      </c>
      <c r="AM353" s="2" t="s">
        <v>32</v>
      </c>
      <c r="AN353" s="2" t="e">
        <f t="shared" si="163"/>
        <v>#VALUE!</v>
      </c>
      <c r="AO353" s="2">
        <f t="shared" si="164"/>
        <v>171.8</v>
      </c>
      <c r="AP353" s="2">
        <v>171.8</v>
      </c>
      <c r="AQ353" s="2">
        <v>181.9</v>
      </c>
      <c r="AR353" s="10">
        <f t="shared" si="165"/>
        <v>182.63333333333335</v>
      </c>
      <c r="AS353" s="2">
        <v>175.5</v>
      </c>
      <c r="AT353" s="10">
        <f t="shared" si="166"/>
        <v>176.36666666666665</v>
      </c>
      <c r="AU353" s="2">
        <v>182.3</v>
      </c>
      <c r="AV353" s="10">
        <f t="shared" si="167"/>
        <v>183.5</v>
      </c>
      <c r="AW353" s="2">
        <v>167.5</v>
      </c>
      <c r="AX353" s="10">
        <f t="shared" si="168"/>
        <v>167.83333333333334</v>
      </c>
      <c r="AY353" s="2">
        <v>170.8</v>
      </c>
      <c r="AZ353" s="10">
        <f t="shared" si="169"/>
        <v>171.26666666666665</v>
      </c>
      <c r="BA353" s="2">
        <v>176.9</v>
      </c>
      <c r="BB353" s="10">
        <f t="shared" si="170"/>
        <v>177.33333333333334</v>
      </c>
      <c r="BC353" s="2">
        <v>173.4</v>
      </c>
      <c r="BD353" s="10">
        <f t="shared" si="171"/>
        <v>175.83333333333334</v>
      </c>
      <c r="BE353" s="2">
        <v>174.6</v>
      </c>
      <c r="BF353" s="10">
        <f t="shared" si="172"/>
        <v>175.53333333333333</v>
      </c>
      <c r="BG353" s="2">
        <v>177.8</v>
      </c>
      <c r="BH353" s="11">
        <f t="shared" si="173"/>
        <v>177.56666666666669</v>
      </c>
    </row>
    <row r="354" spans="1:60" x14ac:dyDescent="0.3">
      <c r="A354" s="2" t="s">
        <v>33</v>
      </c>
      <c r="B354" s="2">
        <v>2022</v>
      </c>
      <c r="C354" s="2" t="s">
        <v>53</v>
      </c>
      <c r="D354" s="2" t="str">
        <f t="shared" si="145"/>
        <v>2022-November</v>
      </c>
      <c r="E354" s="2">
        <v>168.4</v>
      </c>
      <c r="F354" s="10">
        <f t="shared" si="146"/>
        <v>170.63333333333335</v>
      </c>
      <c r="G354" s="2">
        <v>213.4</v>
      </c>
      <c r="H354" s="10">
        <f t="shared" si="147"/>
        <v>213.83333333333334</v>
      </c>
      <c r="I354" s="2">
        <v>183.2</v>
      </c>
      <c r="J354" s="10">
        <f t="shared" si="148"/>
        <v>190.70000000000002</v>
      </c>
      <c r="K354" s="2">
        <v>172.3</v>
      </c>
      <c r="L354" s="10">
        <f t="shared" si="149"/>
        <v>173.80000000000004</v>
      </c>
      <c r="M354" s="2">
        <v>180</v>
      </c>
      <c r="N354" s="10">
        <f t="shared" si="150"/>
        <v>179.03333333333333</v>
      </c>
      <c r="O354" s="2">
        <v>162.6</v>
      </c>
      <c r="P354" s="10">
        <f t="shared" si="151"/>
        <v>160.86666666666667</v>
      </c>
      <c r="Q354" s="2">
        <v>205.5</v>
      </c>
      <c r="R354" s="10">
        <f t="shared" si="152"/>
        <v>186.5</v>
      </c>
      <c r="S354" s="2">
        <v>171</v>
      </c>
      <c r="T354" s="10">
        <f t="shared" si="153"/>
        <v>171.16666666666666</v>
      </c>
      <c r="U354" s="2">
        <v>123.4</v>
      </c>
      <c r="V354" s="10">
        <f t="shared" si="154"/>
        <v>123.06666666666666</v>
      </c>
      <c r="W354" s="2">
        <v>198.8</v>
      </c>
      <c r="X354" s="10">
        <f t="shared" si="155"/>
        <v>201.20000000000002</v>
      </c>
      <c r="Y354" s="2">
        <v>162.1</v>
      </c>
      <c r="Z354" s="10">
        <f t="shared" si="156"/>
        <v>162.86666666666665</v>
      </c>
      <c r="AA354" s="2">
        <v>192.4</v>
      </c>
      <c r="AB354" s="10">
        <f t="shared" si="157"/>
        <v>193.33333333333334</v>
      </c>
      <c r="AC354" s="2">
        <v>181.3</v>
      </c>
      <c r="AD354" s="10">
        <f t="shared" si="158"/>
        <v>179.79999999999998</v>
      </c>
      <c r="AE354" s="2">
        <v>200.6</v>
      </c>
      <c r="AF354" s="10">
        <f t="shared" si="159"/>
        <v>201.1</v>
      </c>
      <c r="AG354" s="2">
        <v>176.7</v>
      </c>
      <c r="AH354" s="10">
        <f t="shared" si="160"/>
        <v>177.69999999999996</v>
      </c>
      <c r="AI354" s="2">
        <v>163.5</v>
      </c>
      <c r="AJ354" s="10">
        <f t="shared" si="161"/>
        <v>164.43333333333334</v>
      </c>
      <c r="AK354" s="2">
        <v>174.7</v>
      </c>
      <c r="AL354" s="10">
        <f t="shared" si="162"/>
        <v>175.66666666666666</v>
      </c>
      <c r="AM354" s="2" t="s">
        <v>159</v>
      </c>
      <c r="AN354" s="2">
        <f t="shared" si="163"/>
        <v>171.8</v>
      </c>
      <c r="AO354" s="2">
        <f t="shared" si="164"/>
        <v>171.8</v>
      </c>
      <c r="AP354" s="2">
        <v>171.8</v>
      </c>
      <c r="AQ354" s="2">
        <v>180.3</v>
      </c>
      <c r="AR354" s="10">
        <f t="shared" si="165"/>
        <v>180.33333333333334</v>
      </c>
      <c r="AS354" s="2">
        <v>166.9</v>
      </c>
      <c r="AT354" s="10">
        <f t="shared" si="166"/>
        <v>167.4</v>
      </c>
      <c r="AU354" s="2">
        <v>175.8</v>
      </c>
      <c r="AV354" s="10">
        <f t="shared" si="167"/>
        <v>177.16666666666666</v>
      </c>
      <c r="AW354" s="2">
        <v>158.9</v>
      </c>
      <c r="AX354" s="10">
        <f t="shared" si="168"/>
        <v>159.26666666666668</v>
      </c>
      <c r="AY354" s="2">
        <v>166.7</v>
      </c>
      <c r="AZ354" s="10">
        <f t="shared" si="169"/>
        <v>167.2</v>
      </c>
      <c r="BA354" s="2">
        <v>171.5</v>
      </c>
      <c r="BB354" s="10">
        <f t="shared" si="170"/>
        <v>171.70000000000002</v>
      </c>
      <c r="BC354" s="2">
        <v>173.8</v>
      </c>
      <c r="BD354" s="10">
        <f t="shared" si="171"/>
        <v>176.20000000000002</v>
      </c>
      <c r="BE354" s="2">
        <v>167.4</v>
      </c>
      <c r="BF354" s="10">
        <f t="shared" si="172"/>
        <v>168.16666666666666</v>
      </c>
      <c r="BG354" s="2">
        <v>174.1</v>
      </c>
      <c r="BH354" s="11">
        <f t="shared" si="173"/>
        <v>174.36666666666667</v>
      </c>
    </row>
    <row r="355" spans="1:60" x14ac:dyDescent="0.3">
      <c r="A355" s="2" t="s">
        <v>35</v>
      </c>
      <c r="B355" s="2">
        <v>2022</v>
      </c>
      <c r="C355" s="2" t="s">
        <v>53</v>
      </c>
      <c r="D355" s="2" t="str">
        <f t="shared" si="145"/>
        <v>2022-November</v>
      </c>
      <c r="E355" s="2">
        <v>167.4</v>
      </c>
      <c r="F355" s="10">
        <f t="shared" si="146"/>
        <v>170.13333333333335</v>
      </c>
      <c r="G355" s="2">
        <v>209.4</v>
      </c>
      <c r="H355" s="10">
        <f t="shared" si="147"/>
        <v>209.69999999999996</v>
      </c>
      <c r="I355" s="2">
        <v>181.4</v>
      </c>
      <c r="J355" s="10">
        <f t="shared" si="148"/>
        <v>188.70000000000002</v>
      </c>
      <c r="K355" s="2">
        <v>172.3</v>
      </c>
      <c r="L355" s="10">
        <f t="shared" si="149"/>
        <v>173.5</v>
      </c>
      <c r="M355" s="2">
        <v>188.9</v>
      </c>
      <c r="N355" s="10">
        <f t="shared" si="150"/>
        <v>188.19999999999996</v>
      </c>
      <c r="O355" s="2">
        <v>160.69999999999999</v>
      </c>
      <c r="P355" s="10">
        <f t="shared" si="151"/>
        <v>159</v>
      </c>
      <c r="Q355" s="2">
        <v>183.1</v>
      </c>
      <c r="R355" s="10">
        <f t="shared" si="152"/>
        <v>165.63333333333333</v>
      </c>
      <c r="S355" s="2">
        <v>170.5</v>
      </c>
      <c r="T355" s="10">
        <f t="shared" si="153"/>
        <v>170.73333333333335</v>
      </c>
      <c r="U355" s="2">
        <v>122.1</v>
      </c>
      <c r="V355" s="10">
        <f t="shared" si="154"/>
        <v>121.66666666666667</v>
      </c>
      <c r="W355" s="2">
        <v>202.8</v>
      </c>
      <c r="X355" s="10">
        <f t="shared" si="155"/>
        <v>205.46666666666667</v>
      </c>
      <c r="Y355" s="2">
        <v>170.4</v>
      </c>
      <c r="Z355" s="10">
        <f t="shared" si="156"/>
        <v>170.93333333333331</v>
      </c>
      <c r="AA355" s="2">
        <v>189.5</v>
      </c>
      <c r="AB355" s="10">
        <f t="shared" si="157"/>
        <v>190.33333333333334</v>
      </c>
      <c r="AC355" s="2">
        <v>178.3</v>
      </c>
      <c r="AD355" s="10">
        <f t="shared" si="158"/>
        <v>176.9666666666667</v>
      </c>
      <c r="AE355" s="2">
        <v>196.9</v>
      </c>
      <c r="AF355" s="10">
        <f t="shared" si="159"/>
        <v>197.4666666666667</v>
      </c>
      <c r="AG355" s="2">
        <v>183.1</v>
      </c>
      <c r="AH355" s="10">
        <f t="shared" si="160"/>
        <v>184</v>
      </c>
      <c r="AI355" s="2">
        <v>176.2</v>
      </c>
      <c r="AJ355" s="10">
        <f t="shared" si="161"/>
        <v>176.93333333333331</v>
      </c>
      <c r="AK355" s="2">
        <v>182.1</v>
      </c>
      <c r="AL355" s="10">
        <f t="shared" si="162"/>
        <v>182.9666666666667</v>
      </c>
      <c r="AM355" s="2" t="s">
        <v>159</v>
      </c>
      <c r="AN355" s="2">
        <f t="shared" si="163"/>
        <v>171.8</v>
      </c>
      <c r="AO355" s="2">
        <f t="shared" si="164"/>
        <v>171.8</v>
      </c>
      <c r="AP355" s="2">
        <v>171.8</v>
      </c>
      <c r="AQ355" s="2">
        <v>181.3</v>
      </c>
      <c r="AR355" s="10">
        <f t="shared" si="165"/>
        <v>181.76666666666665</v>
      </c>
      <c r="AS355" s="2">
        <v>171.4</v>
      </c>
      <c r="AT355" s="10">
        <f t="shared" si="166"/>
        <v>172.13333333333333</v>
      </c>
      <c r="AU355" s="2">
        <v>179.8</v>
      </c>
      <c r="AV355" s="10">
        <f t="shared" si="167"/>
        <v>181.06666666666669</v>
      </c>
      <c r="AW355" s="2">
        <v>163</v>
      </c>
      <c r="AX355" s="10">
        <f t="shared" si="168"/>
        <v>163.33333333333334</v>
      </c>
      <c r="AY355" s="2">
        <v>168.5</v>
      </c>
      <c r="AZ355" s="10">
        <f t="shared" si="169"/>
        <v>168.96666666666667</v>
      </c>
      <c r="BA355" s="2">
        <v>173.7</v>
      </c>
      <c r="BB355" s="10">
        <f t="shared" si="170"/>
        <v>174.0333333333333</v>
      </c>
      <c r="BC355" s="2">
        <v>173.6</v>
      </c>
      <c r="BD355" s="10">
        <f t="shared" si="171"/>
        <v>176</v>
      </c>
      <c r="BE355" s="2">
        <v>171.1</v>
      </c>
      <c r="BF355" s="10">
        <f t="shared" si="172"/>
        <v>171.9666666666667</v>
      </c>
      <c r="BG355" s="2">
        <v>176.5</v>
      </c>
      <c r="BH355" s="11">
        <f t="shared" si="173"/>
        <v>176.23333333333335</v>
      </c>
    </row>
    <row r="356" spans="1:60" x14ac:dyDescent="0.3">
      <c r="A356" s="2" t="s">
        <v>30</v>
      </c>
      <c r="B356" s="2">
        <v>2022</v>
      </c>
      <c r="C356" s="2" t="s">
        <v>55</v>
      </c>
      <c r="D356" s="2" t="str">
        <f t="shared" si="145"/>
        <v>2022-December</v>
      </c>
      <c r="E356" s="2">
        <v>168.8</v>
      </c>
      <c r="F356" s="10">
        <f t="shared" si="146"/>
        <v>172.33333333333334</v>
      </c>
      <c r="G356" s="2">
        <v>206.9</v>
      </c>
      <c r="H356" s="10">
        <f t="shared" si="147"/>
        <v>206.80000000000004</v>
      </c>
      <c r="I356" s="2">
        <v>189.1</v>
      </c>
      <c r="J356" s="10">
        <f t="shared" si="148"/>
        <v>185.29999999999998</v>
      </c>
      <c r="K356" s="2">
        <v>173.4</v>
      </c>
      <c r="L356" s="10">
        <f t="shared" si="149"/>
        <v>174.9</v>
      </c>
      <c r="M356" s="2">
        <v>193.9</v>
      </c>
      <c r="N356" s="10">
        <f t="shared" si="150"/>
        <v>189.96666666666667</v>
      </c>
      <c r="O356" s="2">
        <v>156.69999999999999</v>
      </c>
      <c r="P356" s="10">
        <f t="shared" si="151"/>
        <v>160.06666666666666</v>
      </c>
      <c r="Q356" s="2">
        <v>150.19999999999999</v>
      </c>
      <c r="R356" s="10">
        <f t="shared" si="152"/>
        <v>144.66666666666666</v>
      </c>
      <c r="S356" s="2">
        <v>170.5</v>
      </c>
      <c r="T356" s="10">
        <f t="shared" si="153"/>
        <v>170.53333333333333</v>
      </c>
      <c r="U356" s="2">
        <v>121.2</v>
      </c>
      <c r="V356" s="10">
        <f t="shared" si="154"/>
        <v>120.2</v>
      </c>
      <c r="W356" s="2">
        <v>207.5</v>
      </c>
      <c r="X356" s="10">
        <f t="shared" si="155"/>
        <v>210.03333333333333</v>
      </c>
      <c r="Y356" s="2">
        <v>176.8</v>
      </c>
      <c r="Z356" s="10">
        <f t="shared" si="156"/>
        <v>177.10000000000002</v>
      </c>
      <c r="AA356" s="2">
        <v>187.7</v>
      </c>
      <c r="AB356" s="10">
        <f t="shared" si="157"/>
        <v>188.70000000000002</v>
      </c>
      <c r="AC356" s="2">
        <v>174.4</v>
      </c>
      <c r="AD356" s="10">
        <f t="shared" si="158"/>
        <v>174.73333333333335</v>
      </c>
      <c r="AE356" s="2">
        <v>195.9</v>
      </c>
      <c r="AF356" s="10">
        <f t="shared" si="159"/>
        <v>197.03333333333333</v>
      </c>
      <c r="AG356" s="2">
        <v>188.1</v>
      </c>
      <c r="AH356" s="10">
        <f t="shared" si="160"/>
        <v>189.03333333333333</v>
      </c>
      <c r="AI356" s="2">
        <v>185.9</v>
      </c>
      <c r="AJ356" s="10">
        <f t="shared" si="161"/>
        <v>186.4</v>
      </c>
      <c r="AK356" s="2">
        <v>187.8</v>
      </c>
      <c r="AL356" s="10">
        <f t="shared" si="162"/>
        <v>188.66666666666666</v>
      </c>
      <c r="AM356" s="2" t="s">
        <v>32</v>
      </c>
      <c r="AN356" s="2" t="e">
        <f t="shared" si="163"/>
        <v>#VALUE!</v>
      </c>
      <c r="AO356" s="2">
        <f t="shared" si="164"/>
        <v>170.7</v>
      </c>
      <c r="AP356" s="2">
        <v>170.7</v>
      </c>
      <c r="AQ356" s="2">
        <v>182.8</v>
      </c>
      <c r="AR356" s="10">
        <f t="shared" si="165"/>
        <v>182.53333333333333</v>
      </c>
      <c r="AS356" s="2">
        <v>176.4</v>
      </c>
      <c r="AT356" s="10">
        <f t="shared" si="166"/>
        <v>177.4</v>
      </c>
      <c r="AU356" s="2">
        <v>183.5</v>
      </c>
      <c r="AV356" s="10">
        <f t="shared" si="167"/>
        <v>184.93333333333331</v>
      </c>
      <c r="AW356" s="2">
        <v>167.8</v>
      </c>
      <c r="AX356" s="10">
        <f t="shared" si="168"/>
        <v>168.33333333333334</v>
      </c>
      <c r="AY356" s="2">
        <v>171.2</v>
      </c>
      <c r="AZ356" s="10">
        <f t="shared" si="169"/>
        <v>171.93333333333331</v>
      </c>
      <c r="BA356" s="2">
        <v>177.3</v>
      </c>
      <c r="BB356" s="10">
        <f t="shared" si="170"/>
        <v>177.86666666666667</v>
      </c>
      <c r="BC356" s="2">
        <v>175.7</v>
      </c>
      <c r="BD356" s="10">
        <f t="shared" si="171"/>
        <v>178.26666666666665</v>
      </c>
      <c r="BE356" s="2">
        <v>175.5</v>
      </c>
      <c r="BF356" s="10">
        <f t="shared" si="172"/>
        <v>176.63333333333333</v>
      </c>
      <c r="BG356" s="2">
        <v>177.1</v>
      </c>
      <c r="BH356" s="11">
        <f t="shared" si="173"/>
        <v>177.63333333333333</v>
      </c>
    </row>
    <row r="357" spans="1:60" x14ac:dyDescent="0.3">
      <c r="A357" s="2" t="s">
        <v>33</v>
      </c>
      <c r="B357" s="2">
        <v>2022</v>
      </c>
      <c r="C357" s="2" t="s">
        <v>55</v>
      </c>
      <c r="D357" s="2" t="str">
        <f t="shared" si="145"/>
        <v>2022-December</v>
      </c>
      <c r="E357" s="2">
        <v>170.2</v>
      </c>
      <c r="F357" s="10">
        <f t="shared" si="146"/>
        <v>172.73333333333335</v>
      </c>
      <c r="G357" s="2">
        <v>212.9</v>
      </c>
      <c r="H357" s="10">
        <f t="shared" si="147"/>
        <v>213.43333333333331</v>
      </c>
      <c r="I357" s="2">
        <v>191.9</v>
      </c>
      <c r="J357" s="10">
        <f t="shared" si="148"/>
        <v>188.69999999999996</v>
      </c>
      <c r="K357" s="2">
        <v>173.9</v>
      </c>
      <c r="L357" s="10">
        <f t="shared" si="149"/>
        <v>175.66666666666666</v>
      </c>
      <c r="M357" s="2">
        <v>179.1</v>
      </c>
      <c r="N357" s="10">
        <f t="shared" si="150"/>
        <v>176.43333333333331</v>
      </c>
      <c r="O357" s="2">
        <v>159.5</v>
      </c>
      <c r="P357" s="10">
        <f t="shared" si="151"/>
        <v>164.03333333333333</v>
      </c>
      <c r="Q357" s="2">
        <v>178.7</v>
      </c>
      <c r="R357" s="10">
        <f t="shared" si="152"/>
        <v>176.6</v>
      </c>
      <c r="S357" s="2">
        <v>171.3</v>
      </c>
      <c r="T357" s="10">
        <f t="shared" si="153"/>
        <v>171.56666666666669</v>
      </c>
      <c r="U357" s="2">
        <v>123.1</v>
      </c>
      <c r="V357" s="10">
        <f t="shared" si="154"/>
        <v>122.56666666666668</v>
      </c>
      <c r="W357" s="2">
        <v>200.5</v>
      </c>
      <c r="X357" s="10">
        <f t="shared" si="155"/>
        <v>203.20000000000002</v>
      </c>
      <c r="Y357" s="2">
        <v>162.80000000000001</v>
      </c>
      <c r="Z357" s="10">
        <f t="shared" si="156"/>
        <v>163.79999999999998</v>
      </c>
      <c r="AA357" s="2">
        <v>193.3</v>
      </c>
      <c r="AB357" s="10">
        <f t="shared" si="157"/>
        <v>194.73333333333335</v>
      </c>
      <c r="AC357" s="2">
        <v>178.6</v>
      </c>
      <c r="AD357" s="10">
        <f t="shared" si="158"/>
        <v>179.6</v>
      </c>
      <c r="AE357" s="2">
        <v>201.1</v>
      </c>
      <c r="AF357" s="10">
        <f t="shared" si="159"/>
        <v>201.79999999999998</v>
      </c>
      <c r="AG357" s="2">
        <v>177.7</v>
      </c>
      <c r="AH357" s="10">
        <f t="shared" si="160"/>
        <v>178.9</v>
      </c>
      <c r="AI357" s="2">
        <v>164.5</v>
      </c>
      <c r="AJ357" s="10">
        <f t="shared" si="161"/>
        <v>165.6</v>
      </c>
      <c r="AK357" s="2">
        <v>175.7</v>
      </c>
      <c r="AL357" s="10">
        <f t="shared" si="162"/>
        <v>176.83333333333334</v>
      </c>
      <c r="AM357" s="2" t="s">
        <v>160</v>
      </c>
      <c r="AN357" s="2">
        <f t="shared" si="163"/>
        <v>170.7</v>
      </c>
      <c r="AO357" s="2">
        <f t="shared" si="164"/>
        <v>170.7</v>
      </c>
      <c r="AP357" s="2">
        <v>170.7</v>
      </c>
      <c r="AQ357" s="2">
        <v>180.6</v>
      </c>
      <c r="AR357" s="10">
        <f t="shared" si="165"/>
        <v>181.16666666666666</v>
      </c>
      <c r="AS357" s="2">
        <v>167.3</v>
      </c>
      <c r="AT357" s="10">
        <f t="shared" si="166"/>
        <v>168.16666666666666</v>
      </c>
      <c r="AU357" s="2">
        <v>177.2</v>
      </c>
      <c r="AV357" s="10">
        <f t="shared" si="167"/>
        <v>178.83333333333334</v>
      </c>
      <c r="AW357" s="2">
        <v>159.4</v>
      </c>
      <c r="AX357" s="10">
        <f t="shared" si="168"/>
        <v>159.56666666666666</v>
      </c>
      <c r="AY357" s="2">
        <v>167.1</v>
      </c>
      <c r="AZ357" s="10">
        <f t="shared" si="169"/>
        <v>167.76666666666665</v>
      </c>
      <c r="BA357" s="2">
        <v>171.8</v>
      </c>
      <c r="BB357" s="10">
        <f t="shared" si="170"/>
        <v>172.03333333333333</v>
      </c>
      <c r="BC357" s="2">
        <v>176</v>
      </c>
      <c r="BD357" s="10">
        <f t="shared" si="171"/>
        <v>178.73333333333335</v>
      </c>
      <c r="BE357" s="2">
        <v>168.2</v>
      </c>
      <c r="BF357" s="10">
        <f t="shared" si="172"/>
        <v>169.03333333333333</v>
      </c>
      <c r="BG357" s="2">
        <v>174.1</v>
      </c>
      <c r="BH357" s="11">
        <f t="shared" si="173"/>
        <v>175.1</v>
      </c>
    </row>
    <row r="358" spans="1:60" x14ac:dyDescent="0.3">
      <c r="A358" s="2" t="s">
        <v>35</v>
      </c>
      <c r="B358" s="2">
        <v>2022</v>
      </c>
      <c r="C358" s="2" t="s">
        <v>55</v>
      </c>
      <c r="D358" s="2" t="str">
        <f t="shared" si="145"/>
        <v>2022-December</v>
      </c>
      <c r="E358" s="2">
        <v>169.2</v>
      </c>
      <c r="F358" s="10">
        <f t="shared" si="146"/>
        <v>172.46666666666667</v>
      </c>
      <c r="G358" s="2">
        <v>209</v>
      </c>
      <c r="H358" s="10">
        <f t="shared" si="147"/>
        <v>209.13333333333333</v>
      </c>
      <c r="I358" s="2">
        <v>190.2</v>
      </c>
      <c r="J358" s="10">
        <f t="shared" si="148"/>
        <v>186.63333333333333</v>
      </c>
      <c r="K358" s="2">
        <v>173.6</v>
      </c>
      <c r="L358" s="10">
        <f t="shared" si="149"/>
        <v>175.16666666666666</v>
      </c>
      <c r="M358" s="2">
        <v>188.5</v>
      </c>
      <c r="N358" s="10">
        <f t="shared" si="150"/>
        <v>185</v>
      </c>
      <c r="O358" s="2">
        <v>158</v>
      </c>
      <c r="P358" s="10">
        <f t="shared" si="151"/>
        <v>161.93333333333334</v>
      </c>
      <c r="Q358" s="2">
        <v>159.9</v>
      </c>
      <c r="R358" s="10">
        <f t="shared" si="152"/>
        <v>155.5</v>
      </c>
      <c r="S358" s="2">
        <v>170.8</v>
      </c>
      <c r="T358" s="10">
        <f t="shared" si="153"/>
        <v>170.9</v>
      </c>
      <c r="U358" s="2">
        <v>121.8</v>
      </c>
      <c r="V358" s="10">
        <f t="shared" si="154"/>
        <v>120.96666666666665</v>
      </c>
      <c r="W358" s="2">
        <v>205.2</v>
      </c>
      <c r="X358" s="10">
        <f t="shared" si="155"/>
        <v>207.76666666666665</v>
      </c>
      <c r="Y358" s="2">
        <v>171</v>
      </c>
      <c r="Z358" s="10">
        <f t="shared" si="156"/>
        <v>171.56666666666669</v>
      </c>
      <c r="AA358" s="2">
        <v>190.3</v>
      </c>
      <c r="AB358" s="10">
        <f t="shared" si="157"/>
        <v>191.5</v>
      </c>
      <c r="AC358" s="2">
        <v>175.9</v>
      </c>
      <c r="AD358" s="10">
        <f t="shared" si="158"/>
        <v>176.53333333333333</v>
      </c>
      <c r="AE358" s="2">
        <v>197.3</v>
      </c>
      <c r="AF358" s="10">
        <f t="shared" si="159"/>
        <v>198.33333333333334</v>
      </c>
      <c r="AG358" s="2">
        <v>184</v>
      </c>
      <c r="AH358" s="10">
        <f t="shared" si="160"/>
        <v>185.0333333333333</v>
      </c>
      <c r="AI358" s="2">
        <v>177</v>
      </c>
      <c r="AJ358" s="10">
        <f t="shared" si="161"/>
        <v>177.76666666666665</v>
      </c>
      <c r="AK358" s="2">
        <v>183</v>
      </c>
      <c r="AL358" s="10">
        <f t="shared" si="162"/>
        <v>183.96666666666667</v>
      </c>
      <c r="AM358" s="2" t="s">
        <v>160</v>
      </c>
      <c r="AN358" s="2">
        <f t="shared" si="163"/>
        <v>170.7</v>
      </c>
      <c r="AO358" s="2">
        <f t="shared" si="164"/>
        <v>170.7</v>
      </c>
      <c r="AP358" s="2">
        <v>170.7</v>
      </c>
      <c r="AQ358" s="2">
        <v>182</v>
      </c>
      <c r="AR358" s="10">
        <f t="shared" si="165"/>
        <v>182.03333333333333</v>
      </c>
      <c r="AS358" s="2">
        <v>172.1</v>
      </c>
      <c r="AT358" s="10">
        <f t="shared" si="166"/>
        <v>173.06666666666669</v>
      </c>
      <c r="AU358" s="2">
        <v>181.1</v>
      </c>
      <c r="AV358" s="10">
        <f t="shared" si="167"/>
        <v>182.6</v>
      </c>
      <c r="AW358" s="2">
        <v>163.4</v>
      </c>
      <c r="AX358" s="10">
        <f t="shared" si="168"/>
        <v>163.73333333333332</v>
      </c>
      <c r="AY358" s="2">
        <v>168.9</v>
      </c>
      <c r="AZ358" s="10">
        <f t="shared" si="169"/>
        <v>169.56666666666666</v>
      </c>
      <c r="BA358" s="2">
        <v>174.1</v>
      </c>
      <c r="BB358" s="10">
        <f t="shared" si="170"/>
        <v>174.46666666666667</v>
      </c>
      <c r="BC358" s="2">
        <v>175.8</v>
      </c>
      <c r="BD358" s="10">
        <f t="shared" si="171"/>
        <v>178.46666666666667</v>
      </c>
      <c r="BE358" s="2">
        <v>172</v>
      </c>
      <c r="BF358" s="10">
        <f t="shared" si="172"/>
        <v>172.96666666666667</v>
      </c>
      <c r="BG358" s="2">
        <v>175.7</v>
      </c>
      <c r="BH358" s="11">
        <f t="shared" si="173"/>
        <v>176.46666666666667</v>
      </c>
    </row>
    <row r="359" spans="1:60" x14ac:dyDescent="0.3">
      <c r="A359" s="2" t="s">
        <v>30</v>
      </c>
      <c r="B359" s="2">
        <v>2023</v>
      </c>
      <c r="C359" s="2" t="s">
        <v>31</v>
      </c>
      <c r="D359" s="2" t="str">
        <f t="shared" si="145"/>
        <v>2023-January</v>
      </c>
      <c r="E359" s="2">
        <v>174</v>
      </c>
      <c r="F359" s="10">
        <f t="shared" si="146"/>
        <v>174.16666666666666</v>
      </c>
      <c r="G359" s="2">
        <v>208.3</v>
      </c>
      <c r="H359" s="10">
        <f t="shared" si="147"/>
        <v>206.23333333333335</v>
      </c>
      <c r="I359" s="2">
        <v>192.9</v>
      </c>
      <c r="J359" s="10">
        <f t="shared" si="148"/>
        <v>180.23333333333335</v>
      </c>
      <c r="K359" s="2">
        <v>174.3</v>
      </c>
      <c r="L359" s="10">
        <f t="shared" si="149"/>
        <v>176.1</v>
      </c>
      <c r="M359" s="2">
        <v>192.6</v>
      </c>
      <c r="N359" s="10">
        <f t="shared" si="150"/>
        <v>186.43333333333331</v>
      </c>
      <c r="O359" s="2">
        <v>156.30000000000001</v>
      </c>
      <c r="P359" s="10">
        <f t="shared" si="151"/>
        <v>163.56666666666666</v>
      </c>
      <c r="Q359" s="2">
        <v>142.9</v>
      </c>
      <c r="R359" s="10">
        <f t="shared" si="152"/>
        <v>141.56666666666669</v>
      </c>
      <c r="S359" s="2">
        <v>170.7</v>
      </c>
      <c r="T359" s="10">
        <f t="shared" si="153"/>
        <v>170.53333333333333</v>
      </c>
      <c r="U359" s="2">
        <v>120.3</v>
      </c>
      <c r="V359" s="10">
        <f t="shared" si="154"/>
        <v>119.5</v>
      </c>
      <c r="W359" s="2">
        <v>210.5</v>
      </c>
      <c r="X359" s="10">
        <f t="shared" si="155"/>
        <v>211.56666666666669</v>
      </c>
      <c r="Y359" s="2">
        <v>176.9</v>
      </c>
      <c r="Z359" s="10">
        <f t="shared" si="156"/>
        <v>177.36666666666667</v>
      </c>
      <c r="AA359" s="2">
        <v>188.5</v>
      </c>
      <c r="AB359" s="10">
        <f t="shared" si="157"/>
        <v>189.43333333333331</v>
      </c>
      <c r="AC359" s="2">
        <v>175</v>
      </c>
      <c r="AD359" s="10">
        <f t="shared" si="158"/>
        <v>174.86666666666667</v>
      </c>
      <c r="AE359" s="2">
        <v>196.9</v>
      </c>
      <c r="AF359" s="10">
        <f t="shared" si="159"/>
        <v>197.86666666666667</v>
      </c>
      <c r="AG359" s="2">
        <v>189</v>
      </c>
      <c r="AH359" s="10">
        <f t="shared" si="160"/>
        <v>189.66666666666666</v>
      </c>
      <c r="AI359" s="2">
        <v>186.3</v>
      </c>
      <c r="AJ359" s="10">
        <f t="shared" si="161"/>
        <v>186.76666666666665</v>
      </c>
      <c r="AK359" s="2">
        <v>188.6</v>
      </c>
      <c r="AL359" s="10">
        <f t="shared" si="162"/>
        <v>189.26666666666665</v>
      </c>
      <c r="AM359" s="2" t="s">
        <v>32</v>
      </c>
      <c r="AN359" s="2" t="e">
        <f t="shared" si="163"/>
        <v>#VALUE!</v>
      </c>
      <c r="AO359" s="2">
        <f t="shared" si="164"/>
        <v>172.1</v>
      </c>
      <c r="AP359" s="2">
        <v>172.1</v>
      </c>
      <c r="AQ359" s="2">
        <v>183.2</v>
      </c>
      <c r="AR359" s="10">
        <f t="shared" si="165"/>
        <v>182.06666666666663</v>
      </c>
      <c r="AS359" s="2">
        <v>177.2</v>
      </c>
      <c r="AT359" s="10">
        <f t="shared" si="166"/>
        <v>178.13333333333333</v>
      </c>
      <c r="AU359" s="2">
        <v>184.7</v>
      </c>
      <c r="AV359" s="10">
        <f t="shared" si="167"/>
        <v>185.96666666666667</v>
      </c>
      <c r="AW359" s="2">
        <v>168.2</v>
      </c>
      <c r="AX359" s="10">
        <f t="shared" si="168"/>
        <v>168.73333333333332</v>
      </c>
      <c r="AY359" s="2">
        <v>171.8</v>
      </c>
      <c r="AZ359" s="10">
        <f t="shared" si="169"/>
        <v>172.4666666666667</v>
      </c>
      <c r="BA359" s="2">
        <v>177.8</v>
      </c>
      <c r="BB359" s="10">
        <f t="shared" si="170"/>
        <v>178.26666666666665</v>
      </c>
      <c r="BC359" s="2">
        <v>178.4</v>
      </c>
      <c r="BD359" s="10">
        <f t="shared" si="171"/>
        <v>179.93333333333331</v>
      </c>
      <c r="BE359" s="2">
        <v>176.5</v>
      </c>
      <c r="BF359" s="10">
        <f t="shared" si="172"/>
        <v>177.43333333333331</v>
      </c>
      <c r="BG359" s="2">
        <v>177.8</v>
      </c>
      <c r="BH359" s="11">
        <f t="shared" si="173"/>
        <v>177.93333333333331</v>
      </c>
    </row>
    <row r="360" spans="1:60" x14ac:dyDescent="0.3">
      <c r="A360" s="2" t="s">
        <v>33</v>
      </c>
      <c r="B360" s="2">
        <v>2023</v>
      </c>
      <c r="C360" s="2" t="s">
        <v>31</v>
      </c>
      <c r="D360" s="2" t="str">
        <f t="shared" si="145"/>
        <v>2023-January</v>
      </c>
      <c r="E360" s="2">
        <v>173.3</v>
      </c>
      <c r="F360" s="10">
        <f t="shared" si="146"/>
        <v>174.23333333333335</v>
      </c>
      <c r="G360" s="2">
        <v>215.2</v>
      </c>
      <c r="H360" s="10">
        <f t="shared" si="147"/>
        <v>213.19999999999996</v>
      </c>
      <c r="I360" s="2">
        <v>197</v>
      </c>
      <c r="J360" s="10">
        <f t="shared" si="148"/>
        <v>183.79999999999998</v>
      </c>
      <c r="K360" s="2">
        <v>175.2</v>
      </c>
      <c r="L360" s="10">
        <f t="shared" si="149"/>
        <v>177</v>
      </c>
      <c r="M360" s="2">
        <v>178</v>
      </c>
      <c r="N360" s="10">
        <f t="shared" si="150"/>
        <v>174.13333333333333</v>
      </c>
      <c r="O360" s="2">
        <v>160.5</v>
      </c>
      <c r="P360" s="10">
        <f t="shared" si="151"/>
        <v>168.23333333333335</v>
      </c>
      <c r="Q360" s="2">
        <v>175.3</v>
      </c>
      <c r="R360" s="10">
        <f t="shared" si="152"/>
        <v>175.66666666666666</v>
      </c>
      <c r="S360" s="2">
        <v>171.2</v>
      </c>
      <c r="T360" s="10">
        <f t="shared" si="153"/>
        <v>171.86666666666665</v>
      </c>
      <c r="U360" s="2">
        <v>122.7</v>
      </c>
      <c r="V360" s="10">
        <f t="shared" si="154"/>
        <v>122.16666666666667</v>
      </c>
      <c r="W360" s="2">
        <v>204.3</v>
      </c>
      <c r="X360" s="10">
        <f t="shared" si="155"/>
        <v>204.63333333333335</v>
      </c>
      <c r="Y360" s="2">
        <v>163.69999999999999</v>
      </c>
      <c r="Z360" s="10">
        <f t="shared" si="156"/>
        <v>164.5</v>
      </c>
      <c r="AA360" s="2">
        <v>194.3</v>
      </c>
      <c r="AB360" s="10">
        <f t="shared" si="157"/>
        <v>195.83333333333334</v>
      </c>
      <c r="AC360" s="2">
        <v>179.5</v>
      </c>
      <c r="AD360" s="10">
        <f t="shared" si="158"/>
        <v>180.33333333333334</v>
      </c>
      <c r="AE360" s="2">
        <v>201.6</v>
      </c>
      <c r="AF360" s="10">
        <f t="shared" si="159"/>
        <v>202.33333333333334</v>
      </c>
      <c r="AG360" s="2">
        <v>178.7</v>
      </c>
      <c r="AH360" s="10">
        <f t="shared" si="160"/>
        <v>179.73333333333335</v>
      </c>
      <c r="AI360" s="2">
        <v>165.3</v>
      </c>
      <c r="AJ360" s="10">
        <f t="shared" si="161"/>
        <v>166.43333333333334</v>
      </c>
      <c r="AK360" s="2">
        <v>176.6</v>
      </c>
      <c r="AL360" s="10">
        <f t="shared" si="162"/>
        <v>177.66666666666666</v>
      </c>
      <c r="AM360" s="2" t="s">
        <v>161</v>
      </c>
      <c r="AN360" s="2">
        <f t="shared" si="163"/>
        <v>172.1</v>
      </c>
      <c r="AO360" s="2">
        <f t="shared" si="164"/>
        <v>172.1</v>
      </c>
      <c r="AP360" s="2">
        <v>172.1</v>
      </c>
      <c r="AQ360" s="2">
        <v>180.1</v>
      </c>
      <c r="AR360" s="10">
        <f t="shared" si="165"/>
        <v>181.83333333333334</v>
      </c>
      <c r="AS360" s="2">
        <v>168</v>
      </c>
      <c r="AT360" s="10">
        <f t="shared" si="166"/>
        <v>168.79999999999998</v>
      </c>
      <c r="AU360" s="2">
        <v>178.5</v>
      </c>
      <c r="AV360" s="10">
        <f t="shared" si="167"/>
        <v>180.03333333333333</v>
      </c>
      <c r="AW360" s="2">
        <v>159.5</v>
      </c>
      <c r="AX360" s="10">
        <f t="shared" si="168"/>
        <v>159.70000000000002</v>
      </c>
      <c r="AY360" s="2">
        <v>167.8</v>
      </c>
      <c r="AZ360" s="10">
        <f t="shared" si="169"/>
        <v>168.20000000000002</v>
      </c>
      <c r="BA360" s="2">
        <v>171.8</v>
      </c>
      <c r="BB360" s="10">
        <f t="shared" si="170"/>
        <v>172.26666666666665</v>
      </c>
      <c r="BC360" s="2">
        <v>178.8</v>
      </c>
      <c r="BD360" s="10">
        <f t="shared" si="171"/>
        <v>180.56666666666669</v>
      </c>
      <c r="BE360" s="2">
        <v>168.9</v>
      </c>
      <c r="BF360" s="10">
        <f t="shared" si="172"/>
        <v>169.63333333333333</v>
      </c>
      <c r="BG360" s="2">
        <v>174.9</v>
      </c>
      <c r="BH360" s="11">
        <f t="shared" si="173"/>
        <v>175.83333333333334</v>
      </c>
    </row>
    <row r="361" spans="1:60" x14ac:dyDescent="0.3">
      <c r="A361" s="2" t="s">
        <v>35</v>
      </c>
      <c r="B361" s="2">
        <v>2023</v>
      </c>
      <c r="C361" s="2" t="s">
        <v>31</v>
      </c>
      <c r="D361" s="2" t="str">
        <f t="shared" si="145"/>
        <v>2023-January</v>
      </c>
      <c r="E361" s="2">
        <v>173.8</v>
      </c>
      <c r="F361" s="10">
        <f t="shared" si="146"/>
        <v>174.20000000000002</v>
      </c>
      <c r="G361" s="2">
        <v>210.7</v>
      </c>
      <c r="H361" s="10">
        <f t="shared" si="147"/>
        <v>208.69999999999996</v>
      </c>
      <c r="I361" s="2">
        <v>194.5</v>
      </c>
      <c r="J361" s="10">
        <f t="shared" si="148"/>
        <v>181.63333333333333</v>
      </c>
      <c r="K361" s="2">
        <v>174.6</v>
      </c>
      <c r="L361" s="10">
        <f t="shared" si="149"/>
        <v>176.4</v>
      </c>
      <c r="M361" s="2">
        <v>187.2</v>
      </c>
      <c r="N361" s="10">
        <f t="shared" si="150"/>
        <v>181.9</v>
      </c>
      <c r="O361" s="2">
        <v>158.30000000000001</v>
      </c>
      <c r="P361" s="10">
        <f t="shared" si="151"/>
        <v>165.76666666666668</v>
      </c>
      <c r="Q361" s="2">
        <v>153.9</v>
      </c>
      <c r="R361" s="10">
        <f t="shared" si="152"/>
        <v>153.13333333333335</v>
      </c>
      <c r="S361" s="2">
        <v>170.9</v>
      </c>
      <c r="T361" s="10">
        <f t="shared" si="153"/>
        <v>171</v>
      </c>
      <c r="U361" s="2">
        <v>121.1</v>
      </c>
      <c r="V361" s="10">
        <f t="shared" si="154"/>
        <v>120.36666666666667</v>
      </c>
      <c r="W361" s="2">
        <v>208.4</v>
      </c>
      <c r="X361" s="10">
        <f t="shared" si="155"/>
        <v>209.26666666666665</v>
      </c>
      <c r="Y361" s="2">
        <v>171.4</v>
      </c>
      <c r="Z361" s="10">
        <f t="shared" si="156"/>
        <v>172</v>
      </c>
      <c r="AA361" s="2">
        <v>191.2</v>
      </c>
      <c r="AB361" s="10">
        <f t="shared" si="157"/>
        <v>192.4</v>
      </c>
      <c r="AC361" s="2">
        <v>176.7</v>
      </c>
      <c r="AD361" s="10">
        <f t="shared" si="158"/>
        <v>176.9</v>
      </c>
      <c r="AE361" s="2">
        <v>198.2</v>
      </c>
      <c r="AF361" s="10">
        <f t="shared" si="159"/>
        <v>199.06666666666669</v>
      </c>
      <c r="AG361" s="2">
        <v>184.9</v>
      </c>
      <c r="AH361" s="10">
        <f t="shared" si="160"/>
        <v>185.73333333333335</v>
      </c>
      <c r="AI361" s="2">
        <v>177.6</v>
      </c>
      <c r="AJ361" s="10">
        <f t="shared" si="161"/>
        <v>178.33333333333334</v>
      </c>
      <c r="AK361" s="2">
        <v>183.8</v>
      </c>
      <c r="AL361" s="10">
        <f t="shared" si="162"/>
        <v>184.66666666666666</v>
      </c>
      <c r="AM361" s="2" t="s">
        <v>161</v>
      </c>
      <c r="AN361" s="2">
        <f t="shared" si="163"/>
        <v>172.1</v>
      </c>
      <c r="AO361" s="2">
        <f t="shared" si="164"/>
        <v>172.1</v>
      </c>
      <c r="AP361" s="2">
        <v>172.1</v>
      </c>
      <c r="AQ361" s="2">
        <v>182</v>
      </c>
      <c r="AR361" s="10">
        <f t="shared" si="165"/>
        <v>182</v>
      </c>
      <c r="AS361" s="2">
        <v>172.9</v>
      </c>
      <c r="AT361" s="10">
        <f t="shared" si="166"/>
        <v>173.76666666666665</v>
      </c>
      <c r="AU361" s="2">
        <v>182.3</v>
      </c>
      <c r="AV361" s="10">
        <f t="shared" si="167"/>
        <v>183.70000000000002</v>
      </c>
      <c r="AW361" s="2">
        <v>163.6</v>
      </c>
      <c r="AX361" s="10">
        <f t="shared" si="168"/>
        <v>163.99999999999997</v>
      </c>
      <c r="AY361" s="2">
        <v>169.5</v>
      </c>
      <c r="AZ361" s="10">
        <f t="shared" si="169"/>
        <v>170.03333333333333</v>
      </c>
      <c r="BA361" s="2">
        <v>174.3</v>
      </c>
      <c r="BB361" s="10">
        <f t="shared" si="170"/>
        <v>174.76666666666665</v>
      </c>
      <c r="BC361" s="2">
        <v>178.6</v>
      </c>
      <c r="BD361" s="10">
        <f t="shared" si="171"/>
        <v>180.20000000000002</v>
      </c>
      <c r="BE361" s="2">
        <v>172.8</v>
      </c>
      <c r="BF361" s="10">
        <f t="shared" si="172"/>
        <v>173.66666666666666</v>
      </c>
      <c r="BG361" s="2">
        <v>176.5</v>
      </c>
      <c r="BH361" s="11">
        <f t="shared" si="173"/>
        <v>176.96666666666667</v>
      </c>
    </row>
    <row r="362" spans="1:60" x14ac:dyDescent="0.3">
      <c r="A362" s="2" t="s">
        <v>30</v>
      </c>
      <c r="B362" s="2">
        <v>2023</v>
      </c>
      <c r="C362" s="2" t="s">
        <v>36</v>
      </c>
      <c r="D362" s="2" t="str">
        <f t="shared" si="145"/>
        <v>2023-February</v>
      </c>
      <c r="E362" s="2">
        <v>174.2</v>
      </c>
      <c r="F362" s="10">
        <f t="shared" si="146"/>
        <v>173.93333333333331</v>
      </c>
      <c r="G362" s="2">
        <v>205.2</v>
      </c>
      <c r="H362" s="10">
        <f t="shared" si="147"/>
        <v>205.76666666666665</v>
      </c>
      <c r="I362" s="2">
        <v>173.9</v>
      </c>
      <c r="J362" s="10">
        <f t="shared" si="148"/>
        <v>171.9</v>
      </c>
      <c r="K362" s="2">
        <v>177</v>
      </c>
      <c r="L362" s="10">
        <f t="shared" si="149"/>
        <v>177.4</v>
      </c>
      <c r="M362" s="2">
        <v>183.4</v>
      </c>
      <c r="N362" s="10">
        <f t="shared" si="150"/>
        <v>181.73333333333335</v>
      </c>
      <c r="O362" s="2">
        <v>167.2</v>
      </c>
      <c r="P362" s="10">
        <f t="shared" si="151"/>
        <v>169.36666666666665</v>
      </c>
      <c r="Q362" s="2">
        <v>140.9</v>
      </c>
      <c r="R362" s="10">
        <f t="shared" si="152"/>
        <v>141.53333333333333</v>
      </c>
      <c r="S362" s="2">
        <v>170.4</v>
      </c>
      <c r="T362" s="10">
        <f t="shared" si="153"/>
        <v>171.23333333333335</v>
      </c>
      <c r="U362" s="2">
        <v>119.1</v>
      </c>
      <c r="V362" s="10">
        <f t="shared" si="154"/>
        <v>119.53333333333335</v>
      </c>
      <c r="W362" s="2">
        <v>212.1</v>
      </c>
      <c r="X362" s="10">
        <f t="shared" si="155"/>
        <v>213.23333333333335</v>
      </c>
      <c r="Y362" s="2">
        <v>177.6</v>
      </c>
      <c r="Z362" s="10">
        <f t="shared" si="156"/>
        <v>177.79999999999998</v>
      </c>
      <c r="AA362" s="2">
        <v>189.9</v>
      </c>
      <c r="AB362" s="10">
        <f t="shared" si="157"/>
        <v>190.1</v>
      </c>
      <c r="AC362" s="2">
        <v>174.8</v>
      </c>
      <c r="AD362" s="10">
        <f t="shared" si="158"/>
        <v>175.03333333333333</v>
      </c>
      <c r="AE362" s="2">
        <v>198.3</v>
      </c>
      <c r="AF362" s="10">
        <f t="shared" si="159"/>
        <v>198.73333333333335</v>
      </c>
      <c r="AG362" s="2">
        <v>190</v>
      </c>
      <c r="AH362" s="10">
        <f t="shared" si="160"/>
        <v>190.23333333333335</v>
      </c>
      <c r="AI362" s="2">
        <v>187</v>
      </c>
      <c r="AJ362" s="10">
        <f t="shared" si="161"/>
        <v>187.1</v>
      </c>
      <c r="AK362" s="2">
        <v>189.6</v>
      </c>
      <c r="AL362" s="10">
        <f t="shared" si="162"/>
        <v>189.79999999999998</v>
      </c>
      <c r="AM362" s="2" t="s">
        <v>32</v>
      </c>
      <c r="AN362" s="2" t="e">
        <f t="shared" si="163"/>
        <v>#VALUE!</v>
      </c>
      <c r="AO362" s="2">
        <f t="shared" si="164"/>
        <v>173.5</v>
      </c>
      <c r="AP362" s="2">
        <v>173.5</v>
      </c>
      <c r="AQ362" s="2">
        <v>181.6</v>
      </c>
      <c r="AR362" s="10">
        <f t="shared" si="165"/>
        <v>181.5</v>
      </c>
      <c r="AS362" s="2">
        <v>178.6</v>
      </c>
      <c r="AT362" s="10">
        <f t="shared" si="166"/>
        <v>178.76666666666665</v>
      </c>
      <c r="AU362" s="2">
        <v>186.6</v>
      </c>
      <c r="AV362" s="10">
        <f t="shared" si="167"/>
        <v>186.79999999999998</v>
      </c>
      <c r="AW362" s="2">
        <v>169</v>
      </c>
      <c r="AX362" s="10">
        <f t="shared" si="168"/>
        <v>169.13333333333333</v>
      </c>
      <c r="AY362" s="2">
        <v>172.8</v>
      </c>
      <c r="AZ362" s="10">
        <f t="shared" si="169"/>
        <v>172.93333333333331</v>
      </c>
      <c r="BA362" s="2">
        <v>178.5</v>
      </c>
      <c r="BB362" s="10">
        <f t="shared" si="170"/>
        <v>178.79999999999998</v>
      </c>
      <c r="BC362" s="2">
        <v>180.7</v>
      </c>
      <c r="BD362" s="10">
        <f t="shared" si="171"/>
        <v>181.73333333333335</v>
      </c>
      <c r="BE362" s="2">
        <v>177.9</v>
      </c>
      <c r="BF362" s="10">
        <f t="shared" si="172"/>
        <v>178.23333333333335</v>
      </c>
      <c r="BG362" s="2">
        <v>178</v>
      </c>
      <c r="BH362" s="11">
        <f t="shared" si="173"/>
        <v>178.26666666666665</v>
      </c>
    </row>
    <row r="363" spans="1:60" x14ac:dyDescent="0.3">
      <c r="A363" s="2" t="s">
        <v>33</v>
      </c>
      <c r="B363" s="2">
        <v>2023</v>
      </c>
      <c r="C363" s="2" t="s">
        <v>36</v>
      </c>
      <c r="D363" s="2" t="str">
        <f t="shared" si="145"/>
        <v>2023-February</v>
      </c>
      <c r="E363" s="2">
        <v>174.7</v>
      </c>
      <c r="F363" s="10">
        <f t="shared" si="146"/>
        <v>174.73333333333335</v>
      </c>
      <c r="G363" s="2">
        <v>212.2</v>
      </c>
      <c r="H363" s="10">
        <f t="shared" si="147"/>
        <v>212.69999999999996</v>
      </c>
      <c r="I363" s="2">
        <v>177.2</v>
      </c>
      <c r="J363" s="10">
        <f t="shared" si="148"/>
        <v>175.6</v>
      </c>
      <c r="K363" s="2">
        <v>177.9</v>
      </c>
      <c r="L363" s="10">
        <f t="shared" si="149"/>
        <v>178.20000000000002</v>
      </c>
      <c r="M363" s="2">
        <v>172.2</v>
      </c>
      <c r="N363" s="10">
        <f t="shared" si="150"/>
        <v>171.0333333333333</v>
      </c>
      <c r="O363" s="2">
        <v>172.1</v>
      </c>
      <c r="P363" s="10">
        <f t="shared" si="151"/>
        <v>174.46666666666667</v>
      </c>
      <c r="Q363" s="2">
        <v>175.8</v>
      </c>
      <c r="R363" s="10">
        <f t="shared" si="152"/>
        <v>177.20000000000002</v>
      </c>
      <c r="S363" s="2">
        <v>172.2</v>
      </c>
      <c r="T363" s="10">
        <f t="shared" si="153"/>
        <v>173.0333333333333</v>
      </c>
      <c r="U363" s="2">
        <v>121.9</v>
      </c>
      <c r="V363" s="10">
        <f t="shared" si="154"/>
        <v>122.3</v>
      </c>
      <c r="W363" s="2">
        <v>204.8</v>
      </c>
      <c r="X363" s="10">
        <f t="shared" si="155"/>
        <v>205.80000000000004</v>
      </c>
      <c r="Y363" s="2">
        <v>164.9</v>
      </c>
      <c r="Z363" s="10">
        <f t="shared" si="156"/>
        <v>165.1</v>
      </c>
      <c r="AA363" s="2">
        <v>196.6</v>
      </c>
      <c r="AB363" s="10">
        <f t="shared" si="157"/>
        <v>196.73333333333335</v>
      </c>
      <c r="AC363" s="2">
        <v>180.7</v>
      </c>
      <c r="AD363" s="10">
        <f t="shared" si="158"/>
        <v>181.20000000000002</v>
      </c>
      <c r="AE363" s="2">
        <v>202.7</v>
      </c>
      <c r="AF363" s="10">
        <f t="shared" si="159"/>
        <v>202.96666666666667</v>
      </c>
      <c r="AG363" s="2">
        <v>180.3</v>
      </c>
      <c r="AH363" s="10">
        <f t="shared" si="160"/>
        <v>180.5</v>
      </c>
      <c r="AI363" s="2">
        <v>167</v>
      </c>
      <c r="AJ363" s="10">
        <f t="shared" si="161"/>
        <v>167.23333333333332</v>
      </c>
      <c r="AK363" s="2">
        <v>178.2</v>
      </c>
      <c r="AL363" s="10">
        <f t="shared" si="162"/>
        <v>178.43333333333331</v>
      </c>
      <c r="AM363" s="2" t="s">
        <v>162</v>
      </c>
      <c r="AN363" s="2">
        <f t="shared" si="163"/>
        <v>173.5</v>
      </c>
      <c r="AO363" s="2">
        <f t="shared" si="164"/>
        <v>173.5</v>
      </c>
      <c r="AP363" s="2">
        <v>173.5</v>
      </c>
      <c r="AQ363" s="2">
        <v>182.8</v>
      </c>
      <c r="AR363" s="10">
        <f t="shared" si="165"/>
        <v>182.5</v>
      </c>
      <c r="AS363" s="2">
        <v>169.2</v>
      </c>
      <c r="AT363" s="10">
        <f t="shared" si="166"/>
        <v>169.33333333333334</v>
      </c>
      <c r="AU363" s="2">
        <v>180.8</v>
      </c>
      <c r="AV363" s="10">
        <f t="shared" si="167"/>
        <v>181.03333333333333</v>
      </c>
      <c r="AW363" s="2">
        <v>159.80000000000001</v>
      </c>
      <c r="AX363" s="10">
        <f t="shared" si="168"/>
        <v>159.9</v>
      </c>
      <c r="AY363" s="2">
        <v>168.4</v>
      </c>
      <c r="AZ363" s="10">
        <f t="shared" si="169"/>
        <v>168.53333333333333</v>
      </c>
      <c r="BA363" s="2">
        <v>172.5</v>
      </c>
      <c r="BB363" s="10">
        <f t="shared" si="170"/>
        <v>173.06666666666669</v>
      </c>
      <c r="BC363" s="2">
        <v>181.4</v>
      </c>
      <c r="BD363" s="10">
        <f t="shared" si="171"/>
        <v>182.43333333333331</v>
      </c>
      <c r="BE363" s="2">
        <v>170</v>
      </c>
      <c r="BF363" s="10">
        <f t="shared" si="172"/>
        <v>170.29999999999998</v>
      </c>
      <c r="BG363" s="2">
        <v>176.3</v>
      </c>
      <c r="BH363" s="11">
        <f t="shared" si="173"/>
        <v>176.66666666666666</v>
      </c>
    </row>
    <row r="364" spans="1:60" x14ac:dyDescent="0.3">
      <c r="A364" s="2" t="s">
        <v>35</v>
      </c>
      <c r="B364" s="2">
        <v>2023</v>
      </c>
      <c r="C364" s="2" t="s">
        <v>36</v>
      </c>
      <c r="D364" s="2" t="str">
        <f t="shared" si="145"/>
        <v>2023-February</v>
      </c>
      <c r="E364" s="2">
        <v>174.4</v>
      </c>
      <c r="F364" s="10">
        <f t="shared" si="146"/>
        <v>174.20000000000002</v>
      </c>
      <c r="G364" s="2">
        <v>207.7</v>
      </c>
      <c r="H364" s="10">
        <f t="shared" si="147"/>
        <v>208.23333333333335</v>
      </c>
      <c r="I364" s="2">
        <v>175.2</v>
      </c>
      <c r="J364" s="10">
        <f t="shared" si="148"/>
        <v>173.33333333333334</v>
      </c>
      <c r="K364" s="2">
        <v>177.3</v>
      </c>
      <c r="L364" s="10">
        <f t="shared" si="149"/>
        <v>177.66666666666666</v>
      </c>
      <c r="M364" s="2">
        <v>179.3</v>
      </c>
      <c r="N364" s="10">
        <f t="shared" si="150"/>
        <v>177.79999999999998</v>
      </c>
      <c r="O364" s="2">
        <v>169.5</v>
      </c>
      <c r="P364" s="10">
        <f t="shared" si="151"/>
        <v>171.76666666666665</v>
      </c>
      <c r="Q364" s="2">
        <v>152.69999999999999</v>
      </c>
      <c r="R364" s="10">
        <f t="shared" si="152"/>
        <v>153.63333333333333</v>
      </c>
      <c r="S364" s="2">
        <v>171</v>
      </c>
      <c r="T364" s="10">
        <f t="shared" si="153"/>
        <v>171.83333333333334</v>
      </c>
      <c r="U364" s="2">
        <v>120</v>
      </c>
      <c r="V364" s="10">
        <f t="shared" si="154"/>
        <v>120.43333333333334</v>
      </c>
      <c r="W364" s="2">
        <v>209.7</v>
      </c>
      <c r="X364" s="10">
        <f t="shared" si="155"/>
        <v>210.76666666666665</v>
      </c>
      <c r="Y364" s="2">
        <v>172.3</v>
      </c>
      <c r="Z364" s="10">
        <f t="shared" si="156"/>
        <v>172.5</v>
      </c>
      <c r="AA364" s="2">
        <v>193</v>
      </c>
      <c r="AB364" s="10">
        <f t="shared" si="157"/>
        <v>193.16666666666666</v>
      </c>
      <c r="AC364" s="2">
        <v>177</v>
      </c>
      <c r="AD364" s="10">
        <f t="shared" si="158"/>
        <v>177.29999999999998</v>
      </c>
      <c r="AE364" s="2">
        <v>199.5</v>
      </c>
      <c r="AF364" s="10">
        <f t="shared" si="159"/>
        <v>199.86666666666667</v>
      </c>
      <c r="AG364" s="2">
        <v>186.2</v>
      </c>
      <c r="AH364" s="10">
        <f t="shared" si="160"/>
        <v>186.39999999999998</v>
      </c>
      <c r="AI364" s="2">
        <v>178.7</v>
      </c>
      <c r="AJ364" s="10">
        <f t="shared" si="161"/>
        <v>178.86666666666665</v>
      </c>
      <c r="AK364" s="2">
        <v>185.1</v>
      </c>
      <c r="AL364" s="10">
        <f t="shared" si="162"/>
        <v>185.29999999999998</v>
      </c>
      <c r="AM364" s="2" t="s">
        <v>162</v>
      </c>
      <c r="AN364" s="2">
        <f t="shared" si="163"/>
        <v>173.5</v>
      </c>
      <c r="AO364" s="2">
        <f t="shared" si="164"/>
        <v>173.5</v>
      </c>
      <c r="AP364" s="2">
        <v>173.5</v>
      </c>
      <c r="AQ364" s="2">
        <v>182.1</v>
      </c>
      <c r="AR364" s="10">
        <f t="shared" si="165"/>
        <v>181.9</v>
      </c>
      <c r="AS364" s="2">
        <v>174.2</v>
      </c>
      <c r="AT364" s="10">
        <f t="shared" si="166"/>
        <v>174.33333333333334</v>
      </c>
      <c r="AU364" s="2">
        <v>184.4</v>
      </c>
      <c r="AV364" s="10">
        <f t="shared" si="167"/>
        <v>184.6</v>
      </c>
      <c r="AW364" s="2">
        <v>164.2</v>
      </c>
      <c r="AX364" s="10">
        <f t="shared" si="168"/>
        <v>164.29999999999998</v>
      </c>
      <c r="AY364" s="2">
        <v>170.3</v>
      </c>
      <c r="AZ364" s="10">
        <f t="shared" si="169"/>
        <v>170.43333333333334</v>
      </c>
      <c r="BA364" s="2">
        <v>175</v>
      </c>
      <c r="BB364" s="10">
        <f t="shared" si="170"/>
        <v>175.46666666666667</v>
      </c>
      <c r="BC364" s="2">
        <v>181</v>
      </c>
      <c r="BD364" s="10">
        <f t="shared" si="171"/>
        <v>182</v>
      </c>
      <c r="BE364" s="2">
        <v>174.1</v>
      </c>
      <c r="BF364" s="10">
        <f t="shared" si="172"/>
        <v>174.4</v>
      </c>
      <c r="BG364" s="2">
        <v>177.2</v>
      </c>
      <c r="BH364" s="11">
        <f t="shared" si="173"/>
        <v>177.5</v>
      </c>
    </row>
    <row r="365" spans="1:60" x14ac:dyDescent="0.3">
      <c r="A365" s="2" t="s">
        <v>30</v>
      </c>
      <c r="B365" s="2">
        <v>2023</v>
      </c>
      <c r="C365" s="2" t="s">
        <v>38</v>
      </c>
      <c r="D365" s="2" t="str">
        <f t="shared" si="145"/>
        <v>2023-March</v>
      </c>
      <c r="E365" s="2">
        <v>174.3</v>
      </c>
      <c r="F365" s="10">
        <f t="shared" si="146"/>
        <v>173.6</v>
      </c>
      <c r="G365" s="2">
        <v>205.2</v>
      </c>
      <c r="H365" s="10">
        <f t="shared" si="147"/>
        <v>207.86666666666667</v>
      </c>
      <c r="I365" s="2">
        <v>173.9</v>
      </c>
      <c r="J365" s="10">
        <f t="shared" si="148"/>
        <v>170.93333333333331</v>
      </c>
      <c r="K365" s="2">
        <v>177</v>
      </c>
      <c r="L365" s="10">
        <f t="shared" si="149"/>
        <v>178.26666666666665</v>
      </c>
      <c r="M365" s="2">
        <v>183.3</v>
      </c>
      <c r="N365" s="10">
        <f t="shared" si="150"/>
        <v>178.36666666666667</v>
      </c>
      <c r="O365" s="2">
        <v>167.2</v>
      </c>
      <c r="P365" s="10">
        <f t="shared" si="151"/>
        <v>169.96666666666667</v>
      </c>
      <c r="Q365" s="2">
        <v>140.9</v>
      </c>
      <c r="R365" s="10">
        <f t="shared" si="152"/>
        <v>144.13333333333335</v>
      </c>
      <c r="S365" s="2">
        <v>170.5</v>
      </c>
      <c r="T365" s="10">
        <f t="shared" si="153"/>
        <v>172.73333333333335</v>
      </c>
      <c r="U365" s="2">
        <v>119.1</v>
      </c>
      <c r="V365" s="10">
        <f t="shared" si="154"/>
        <v>120.46666666666665</v>
      </c>
      <c r="W365" s="2">
        <v>212.1</v>
      </c>
      <c r="X365" s="10">
        <f t="shared" si="155"/>
        <v>216.20000000000002</v>
      </c>
      <c r="Y365" s="2">
        <v>177.6</v>
      </c>
      <c r="Z365" s="10">
        <f t="shared" si="156"/>
        <v>178.16666666666666</v>
      </c>
      <c r="AA365" s="2">
        <v>189.9</v>
      </c>
      <c r="AB365" s="10">
        <f t="shared" si="157"/>
        <v>190.5</v>
      </c>
      <c r="AC365" s="2">
        <v>174.8</v>
      </c>
      <c r="AD365" s="10">
        <f t="shared" si="158"/>
        <v>175.70000000000002</v>
      </c>
      <c r="AE365" s="2">
        <v>198.4</v>
      </c>
      <c r="AF365" s="10">
        <f t="shared" si="159"/>
        <v>199.26666666666665</v>
      </c>
      <c r="AG365" s="2">
        <v>190</v>
      </c>
      <c r="AH365" s="10">
        <f t="shared" si="160"/>
        <v>190.63333333333333</v>
      </c>
      <c r="AI365" s="2">
        <v>187</v>
      </c>
      <c r="AJ365" s="10">
        <f t="shared" si="161"/>
        <v>187.4</v>
      </c>
      <c r="AK365" s="2">
        <v>189.6</v>
      </c>
      <c r="AL365" s="10">
        <f t="shared" si="162"/>
        <v>190.19999999999996</v>
      </c>
      <c r="AM365" s="2" t="s">
        <v>32</v>
      </c>
      <c r="AN365" s="2" t="e">
        <f t="shared" si="163"/>
        <v>#VALUE!</v>
      </c>
      <c r="AO365" s="2">
        <f t="shared" si="164"/>
        <v>173.5</v>
      </c>
      <c r="AP365" s="2">
        <v>173.5</v>
      </c>
      <c r="AQ365" s="2">
        <v>181.4</v>
      </c>
      <c r="AR365" s="10">
        <f t="shared" si="165"/>
        <v>181.79999999999998</v>
      </c>
      <c r="AS365" s="2">
        <v>178.6</v>
      </c>
      <c r="AT365" s="10">
        <f t="shared" si="166"/>
        <v>179.16666666666666</v>
      </c>
      <c r="AU365" s="2">
        <v>186.6</v>
      </c>
      <c r="AV365" s="10">
        <f t="shared" si="167"/>
        <v>187.19999999999996</v>
      </c>
      <c r="AW365" s="2">
        <v>169</v>
      </c>
      <c r="AX365" s="10">
        <f t="shared" si="168"/>
        <v>169.36666666666665</v>
      </c>
      <c r="AY365" s="2">
        <v>172.8</v>
      </c>
      <c r="AZ365" s="10">
        <f t="shared" si="169"/>
        <v>173.26666666666665</v>
      </c>
      <c r="BA365" s="2">
        <v>178.5</v>
      </c>
      <c r="BB365" s="10">
        <f t="shared" si="170"/>
        <v>179.4</v>
      </c>
      <c r="BC365" s="2">
        <v>180.7</v>
      </c>
      <c r="BD365" s="10">
        <f t="shared" si="171"/>
        <v>183.13333333333333</v>
      </c>
      <c r="BE365" s="2">
        <v>177.9</v>
      </c>
      <c r="BF365" s="10">
        <f t="shared" si="172"/>
        <v>178.76666666666665</v>
      </c>
      <c r="BG365" s="2">
        <v>178</v>
      </c>
      <c r="BH365" s="11">
        <f t="shared" si="173"/>
        <v>178.86666666666667</v>
      </c>
    </row>
    <row r="366" spans="1:60" x14ac:dyDescent="0.3">
      <c r="A366" s="2" t="s">
        <v>33</v>
      </c>
      <c r="B366" s="2">
        <v>2023</v>
      </c>
      <c r="C366" s="2" t="s">
        <v>38</v>
      </c>
      <c r="D366" s="2" t="str">
        <f t="shared" si="145"/>
        <v>2023-March</v>
      </c>
      <c r="E366" s="2">
        <v>174.7</v>
      </c>
      <c r="F366" s="10">
        <f t="shared" si="146"/>
        <v>174.73333333333335</v>
      </c>
      <c r="G366" s="2">
        <v>212.2</v>
      </c>
      <c r="H366" s="10">
        <f t="shared" si="147"/>
        <v>215.1</v>
      </c>
      <c r="I366" s="2">
        <v>177.2</v>
      </c>
      <c r="J366" s="10">
        <f t="shared" si="148"/>
        <v>175.43333333333331</v>
      </c>
      <c r="K366" s="2">
        <v>177.9</v>
      </c>
      <c r="L366" s="10">
        <f t="shared" si="149"/>
        <v>178.70000000000002</v>
      </c>
      <c r="M366" s="2">
        <v>172.2</v>
      </c>
      <c r="N366" s="10">
        <f t="shared" si="150"/>
        <v>168.43333333333331</v>
      </c>
      <c r="O366" s="2">
        <v>172.1</v>
      </c>
      <c r="P366" s="10">
        <f t="shared" si="151"/>
        <v>175.69999999999996</v>
      </c>
      <c r="Q366" s="2">
        <v>175.9</v>
      </c>
      <c r="R366" s="10">
        <f t="shared" si="152"/>
        <v>180.26666666666665</v>
      </c>
      <c r="S366" s="2">
        <v>172.2</v>
      </c>
      <c r="T366" s="10">
        <f t="shared" si="153"/>
        <v>174.6</v>
      </c>
      <c r="U366" s="2">
        <v>121.9</v>
      </c>
      <c r="V366" s="10">
        <f t="shared" si="154"/>
        <v>123.06666666666666</v>
      </c>
      <c r="W366" s="2">
        <v>204.8</v>
      </c>
      <c r="X366" s="10">
        <f t="shared" si="155"/>
        <v>208.16666666666666</v>
      </c>
      <c r="Y366" s="2">
        <v>164.9</v>
      </c>
      <c r="Z366" s="10">
        <f t="shared" si="156"/>
        <v>165.43333333333331</v>
      </c>
      <c r="AA366" s="2">
        <v>196.6</v>
      </c>
      <c r="AB366" s="10">
        <f t="shared" si="157"/>
        <v>197.1</v>
      </c>
      <c r="AC366" s="2">
        <v>180.8</v>
      </c>
      <c r="AD366" s="10">
        <f t="shared" si="158"/>
        <v>182</v>
      </c>
      <c r="AE366" s="2">
        <v>202.7</v>
      </c>
      <c r="AF366" s="10">
        <f t="shared" si="159"/>
        <v>203.46666666666667</v>
      </c>
      <c r="AG366" s="2">
        <v>180.2</v>
      </c>
      <c r="AH366" s="10">
        <f t="shared" si="160"/>
        <v>180.83333333333334</v>
      </c>
      <c r="AI366" s="2">
        <v>167</v>
      </c>
      <c r="AJ366" s="10">
        <f t="shared" si="161"/>
        <v>167.6</v>
      </c>
      <c r="AK366" s="2">
        <v>178.2</v>
      </c>
      <c r="AL366" s="10">
        <f t="shared" si="162"/>
        <v>178.80000000000004</v>
      </c>
      <c r="AM366" s="2" t="s">
        <v>162</v>
      </c>
      <c r="AN366" s="2">
        <f t="shared" si="163"/>
        <v>173.5</v>
      </c>
      <c r="AO366" s="2">
        <f t="shared" si="164"/>
        <v>173.5</v>
      </c>
      <c r="AP366" s="2">
        <v>173.5</v>
      </c>
      <c r="AQ366" s="2">
        <v>182.6</v>
      </c>
      <c r="AR366" s="10">
        <f t="shared" si="165"/>
        <v>182.70000000000002</v>
      </c>
      <c r="AS366" s="2">
        <v>169.2</v>
      </c>
      <c r="AT366" s="10">
        <f t="shared" si="166"/>
        <v>169.63333333333333</v>
      </c>
      <c r="AU366" s="2">
        <v>180.8</v>
      </c>
      <c r="AV366" s="10">
        <f t="shared" si="167"/>
        <v>181.5</v>
      </c>
      <c r="AW366" s="2">
        <v>159.80000000000001</v>
      </c>
      <c r="AX366" s="10">
        <f t="shared" si="168"/>
        <v>160.1</v>
      </c>
      <c r="AY366" s="2">
        <v>168.4</v>
      </c>
      <c r="AZ366" s="10">
        <f t="shared" si="169"/>
        <v>168.8</v>
      </c>
      <c r="BA366" s="2">
        <v>172.5</v>
      </c>
      <c r="BB366" s="10">
        <f t="shared" si="170"/>
        <v>173.83333333333334</v>
      </c>
      <c r="BC366" s="2">
        <v>181.5</v>
      </c>
      <c r="BD366" s="10">
        <f t="shared" si="171"/>
        <v>183.83333333333334</v>
      </c>
      <c r="BE366" s="2">
        <v>170</v>
      </c>
      <c r="BF366" s="10">
        <f t="shared" si="172"/>
        <v>170.83333333333334</v>
      </c>
      <c r="BG366" s="2">
        <v>176.3</v>
      </c>
      <c r="BH366" s="11">
        <f t="shared" si="173"/>
        <v>177.30000000000004</v>
      </c>
    </row>
    <row r="367" spans="1:60" x14ac:dyDescent="0.3">
      <c r="A367" s="2" t="s">
        <v>35</v>
      </c>
      <c r="B367" s="2">
        <v>2023</v>
      </c>
      <c r="C367" s="2" t="s">
        <v>38</v>
      </c>
      <c r="D367" s="2" t="str">
        <f t="shared" si="145"/>
        <v>2023-March</v>
      </c>
      <c r="E367" s="2">
        <v>174.4</v>
      </c>
      <c r="F367" s="10">
        <f t="shared" si="146"/>
        <v>173.9666666666667</v>
      </c>
      <c r="G367" s="2">
        <v>207.7</v>
      </c>
      <c r="H367" s="10">
        <f t="shared" si="147"/>
        <v>210.43333333333331</v>
      </c>
      <c r="I367" s="2">
        <v>175.2</v>
      </c>
      <c r="J367" s="10">
        <f t="shared" si="148"/>
        <v>172.66666666666666</v>
      </c>
      <c r="K367" s="2">
        <v>177.3</v>
      </c>
      <c r="L367" s="10">
        <f t="shared" si="149"/>
        <v>178.4</v>
      </c>
      <c r="M367" s="2">
        <v>179.2</v>
      </c>
      <c r="N367" s="10">
        <f t="shared" si="150"/>
        <v>174.70000000000002</v>
      </c>
      <c r="O367" s="2">
        <v>169.5</v>
      </c>
      <c r="P367" s="10">
        <f t="shared" si="151"/>
        <v>172.66666666666666</v>
      </c>
      <c r="Q367" s="2">
        <v>152.80000000000001</v>
      </c>
      <c r="R367" s="10">
        <f t="shared" si="152"/>
        <v>156.4</v>
      </c>
      <c r="S367" s="2">
        <v>171.1</v>
      </c>
      <c r="T367" s="10">
        <f t="shared" si="153"/>
        <v>173.36666666666667</v>
      </c>
      <c r="U367" s="2">
        <v>120</v>
      </c>
      <c r="V367" s="10">
        <f t="shared" si="154"/>
        <v>121.33333333333333</v>
      </c>
      <c r="W367" s="2">
        <v>209.7</v>
      </c>
      <c r="X367" s="10">
        <f t="shared" si="155"/>
        <v>213.53333333333333</v>
      </c>
      <c r="Y367" s="2">
        <v>172.3</v>
      </c>
      <c r="Z367" s="10">
        <f t="shared" si="156"/>
        <v>172.86666666666667</v>
      </c>
      <c r="AA367" s="2">
        <v>193</v>
      </c>
      <c r="AB367" s="10">
        <f t="shared" si="157"/>
        <v>193.56666666666669</v>
      </c>
      <c r="AC367" s="2">
        <v>177</v>
      </c>
      <c r="AD367" s="10">
        <f t="shared" si="158"/>
        <v>178</v>
      </c>
      <c r="AE367" s="2">
        <v>199.5</v>
      </c>
      <c r="AF367" s="10">
        <f t="shared" si="159"/>
        <v>200.36666666666667</v>
      </c>
      <c r="AG367" s="2">
        <v>186.1</v>
      </c>
      <c r="AH367" s="10">
        <f t="shared" si="160"/>
        <v>186.76666666666665</v>
      </c>
      <c r="AI367" s="2">
        <v>178.7</v>
      </c>
      <c r="AJ367" s="10">
        <f t="shared" si="161"/>
        <v>179.19999999999996</v>
      </c>
      <c r="AK367" s="2">
        <v>185.1</v>
      </c>
      <c r="AL367" s="10">
        <f t="shared" si="162"/>
        <v>185.66666666666666</v>
      </c>
      <c r="AM367" s="2" t="s">
        <v>162</v>
      </c>
      <c r="AN367" s="2">
        <f t="shared" si="163"/>
        <v>173.5</v>
      </c>
      <c r="AO367" s="2">
        <f t="shared" si="164"/>
        <v>173.5</v>
      </c>
      <c r="AP367" s="2">
        <v>173.5</v>
      </c>
      <c r="AQ367" s="2">
        <v>181.9</v>
      </c>
      <c r="AR367" s="10">
        <f t="shared" si="165"/>
        <v>182.13333333333335</v>
      </c>
      <c r="AS367" s="2">
        <v>174.2</v>
      </c>
      <c r="AT367" s="10">
        <f t="shared" si="166"/>
        <v>174.66666666666666</v>
      </c>
      <c r="AU367" s="2">
        <v>184.4</v>
      </c>
      <c r="AV367" s="10">
        <f t="shared" si="167"/>
        <v>185.0333333333333</v>
      </c>
      <c r="AW367" s="2">
        <v>164.2</v>
      </c>
      <c r="AX367" s="10">
        <f t="shared" si="168"/>
        <v>164.5</v>
      </c>
      <c r="AY367" s="2">
        <v>170.3</v>
      </c>
      <c r="AZ367" s="10">
        <f t="shared" si="169"/>
        <v>170.73333333333335</v>
      </c>
      <c r="BA367" s="2">
        <v>175</v>
      </c>
      <c r="BB367" s="10">
        <f t="shared" si="170"/>
        <v>176.16666666666666</v>
      </c>
      <c r="BC367" s="2">
        <v>181</v>
      </c>
      <c r="BD367" s="10">
        <f t="shared" si="171"/>
        <v>183.4</v>
      </c>
      <c r="BE367" s="2">
        <v>174.1</v>
      </c>
      <c r="BF367" s="10">
        <f t="shared" si="172"/>
        <v>174.93333333333331</v>
      </c>
      <c r="BG367" s="2">
        <v>177.2</v>
      </c>
      <c r="BH367" s="11">
        <f t="shared" si="173"/>
        <v>178.13333333333333</v>
      </c>
    </row>
    <row r="368" spans="1:60" x14ac:dyDescent="0.3">
      <c r="A368" s="2" t="s">
        <v>30</v>
      </c>
      <c r="B368" s="2">
        <v>2023</v>
      </c>
      <c r="C368" s="2" t="s">
        <v>39</v>
      </c>
      <c r="D368" s="2" t="str">
        <f t="shared" si="145"/>
        <v>2023-April</v>
      </c>
      <c r="E368" s="2">
        <v>173.3</v>
      </c>
      <c r="F368" s="10">
        <f t="shared" si="146"/>
        <v>173.25</v>
      </c>
      <c r="G368" s="2">
        <v>206.9</v>
      </c>
      <c r="H368" s="10">
        <f t="shared" si="147"/>
        <v>209.2</v>
      </c>
      <c r="I368" s="2">
        <v>167.9</v>
      </c>
      <c r="J368" s="10">
        <f t="shared" si="148"/>
        <v>169.45</v>
      </c>
      <c r="K368" s="2">
        <v>178.2</v>
      </c>
      <c r="L368" s="10">
        <f t="shared" si="149"/>
        <v>178.89999999999998</v>
      </c>
      <c r="M368" s="2">
        <v>178.5</v>
      </c>
      <c r="N368" s="10">
        <f t="shared" si="150"/>
        <v>175.9</v>
      </c>
      <c r="O368" s="2">
        <v>173.7</v>
      </c>
      <c r="P368" s="10">
        <f t="shared" si="151"/>
        <v>171.35</v>
      </c>
      <c r="Q368" s="2">
        <v>142.80000000000001</v>
      </c>
      <c r="R368" s="10">
        <f t="shared" si="152"/>
        <v>145.75</v>
      </c>
      <c r="S368" s="2">
        <v>172.8</v>
      </c>
      <c r="T368" s="10">
        <f t="shared" si="153"/>
        <v>173.85000000000002</v>
      </c>
      <c r="U368" s="2">
        <v>120.4</v>
      </c>
      <c r="V368" s="10">
        <f t="shared" si="154"/>
        <v>121.15</v>
      </c>
      <c r="W368" s="2">
        <v>215.5</v>
      </c>
      <c r="X368" s="10">
        <f t="shared" si="155"/>
        <v>218.25</v>
      </c>
      <c r="Y368" s="2">
        <v>178.2</v>
      </c>
      <c r="Z368" s="10">
        <f t="shared" si="156"/>
        <v>178.45</v>
      </c>
      <c r="AA368" s="2">
        <v>190.5</v>
      </c>
      <c r="AB368" s="10">
        <f t="shared" si="157"/>
        <v>190.8</v>
      </c>
      <c r="AC368" s="2">
        <v>175.5</v>
      </c>
      <c r="AD368" s="10">
        <f t="shared" si="158"/>
        <v>176.15</v>
      </c>
      <c r="AE368" s="2">
        <v>199.5</v>
      </c>
      <c r="AF368" s="10">
        <f t="shared" si="159"/>
        <v>199.7</v>
      </c>
      <c r="AG368" s="2">
        <v>190.7</v>
      </c>
      <c r="AH368" s="10">
        <f t="shared" si="160"/>
        <v>190.95</v>
      </c>
      <c r="AI368" s="2">
        <v>187.3</v>
      </c>
      <c r="AJ368" s="10">
        <f t="shared" si="161"/>
        <v>187.60000000000002</v>
      </c>
      <c r="AK368" s="2">
        <v>190.2</v>
      </c>
      <c r="AL368" s="10">
        <f t="shared" si="162"/>
        <v>190.5</v>
      </c>
      <c r="AM368" s="2" t="s">
        <v>139</v>
      </c>
      <c r="AN368" s="2" t="e">
        <f t="shared" si="163"/>
        <v>#VALUE!</v>
      </c>
      <c r="AO368" s="2" t="e">
        <f t="shared" si="164"/>
        <v>#VALUE!</v>
      </c>
      <c r="AP368" s="2">
        <v>175.2</v>
      </c>
      <c r="AQ368" s="2">
        <v>181.5</v>
      </c>
      <c r="AR368" s="10">
        <f t="shared" si="165"/>
        <v>182</v>
      </c>
      <c r="AS368" s="2">
        <v>179.1</v>
      </c>
      <c r="AT368" s="10">
        <f t="shared" si="166"/>
        <v>179.45</v>
      </c>
      <c r="AU368" s="2">
        <v>187.2</v>
      </c>
      <c r="AV368" s="10">
        <f t="shared" si="167"/>
        <v>187.5</v>
      </c>
      <c r="AW368" s="2">
        <v>169.4</v>
      </c>
      <c r="AX368" s="10">
        <f t="shared" si="168"/>
        <v>169.55</v>
      </c>
      <c r="AY368" s="2">
        <v>173.2</v>
      </c>
      <c r="AZ368" s="10">
        <f t="shared" si="169"/>
        <v>173.5</v>
      </c>
      <c r="BA368" s="2">
        <v>179.4</v>
      </c>
      <c r="BB368" s="10">
        <f t="shared" si="170"/>
        <v>179.85000000000002</v>
      </c>
      <c r="BC368" s="2">
        <v>183.8</v>
      </c>
      <c r="BD368" s="10">
        <f t="shared" si="171"/>
        <v>184.35000000000002</v>
      </c>
      <c r="BE368" s="2">
        <v>178.9</v>
      </c>
      <c r="BF368" s="10">
        <f t="shared" si="172"/>
        <v>179.2</v>
      </c>
      <c r="BG368" s="2">
        <v>178.8</v>
      </c>
      <c r="BH368" s="11">
        <f t="shared" si="173"/>
        <v>179.3</v>
      </c>
    </row>
    <row r="369" spans="1:60" x14ac:dyDescent="0.3">
      <c r="A369" s="2" t="s">
        <v>33</v>
      </c>
      <c r="B369" s="2">
        <v>2023</v>
      </c>
      <c r="C369" s="2" t="s">
        <v>39</v>
      </c>
      <c r="D369" s="2" t="str">
        <f t="shared" si="145"/>
        <v>2023-April</v>
      </c>
      <c r="E369" s="2">
        <v>174.8</v>
      </c>
      <c r="F369" s="10">
        <f t="shared" si="146"/>
        <v>174.75</v>
      </c>
      <c r="G369" s="2">
        <v>213.7</v>
      </c>
      <c r="H369" s="10">
        <f t="shared" si="147"/>
        <v>216.55</v>
      </c>
      <c r="I369" s="2">
        <v>172.4</v>
      </c>
      <c r="J369" s="10">
        <f t="shared" si="148"/>
        <v>174.55</v>
      </c>
      <c r="K369" s="2">
        <v>178.8</v>
      </c>
      <c r="L369" s="10">
        <f t="shared" si="149"/>
        <v>179.10000000000002</v>
      </c>
      <c r="M369" s="2">
        <v>168.7</v>
      </c>
      <c r="N369" s="10">
        <f t="shared" si="150"/>
        <v>166.55</v>
      </c>
      <c r="O369" s="2">
        <v>179.2</v>
      </c>
      <c r="P369" s="10">
        <f t="shared" si="151"/>
        <v>177.5</v>
      </c>
      <c r="Q369" s="2">
        <v>179.9</v>
      </c>
      <c r="R369" s="10">
        <f t="shared" si="152"/>
        <v>182.45</v>
      </c>
      <c r="S369" s="2">
        <v>174.7</v>
      </c>
      <c r="T369" s="10">
        <f t="shared" si="153"/>
        <v>175.8</v>
      </c>
      <c r="U369" s="2">
        <v>123.1</v>
      </c>
      <c r="V369" s="10">
        <f t="shared" si="154"/>
        <v>123.65</v>
      </c>
      <c r="W369" s="2">
        <v>207.8</v>
      </c>
      <c r="X369" s="10">
        <f t="shared" si="155"/>
        <v>209.85000000000002</v>
      </c>
      <c r="Y369" s="2">
        <v>165.5</v>
      </c>
      <c r="Z369" s="10">
        <f t="shared" si="156"/>
        <v>165.7</v>
      </c>
      <c r="AA369" s="2">
        <v>197</v>
      </c>
      <c r="AB369" s="10">
        <f t="shared" si="157"/>
        <v>197.35</v>
      </c>
      <c r="AC369" s="2">
        <v>182.1</v>
      </c>
      <c r="AD369" s="10">
        <f t="shared" si="158"/>
        <v>182.6</v>
      </c>
      <c r="AE369" s="2">
        <v>203.5</v>
      </c>
      <c r="AF369" s="10">
        <f t="shared" si="159"/>
        <v>203.85</v>
      </c>
      <c r="AG369" s="2">
        <v>181</v>
      </c>
      <c r="AH369" s="10">
        <f t="shared" si="160"/>
        <v>181.15</v>
      </c>
      <c r="AI369" s="2">
        <v>167.7</v>
      </c>
      <c r="AJ369" s="10">
        <f t="shared" si="161"/>
        <v>167.89999999999998</v>
      </c>
      <c r="AK369" s="2">
        <v>178.9</v>
      </c>
      <c r="AL369" s="10">
        <f t="shared" si="162"/>
        <v>179.10000000000002</v>
      </c>
      <c r="AM369" s="2" t="s">
        <v>163</v>
      </c>
      <c r="AN369" s="2">
        <f t="shared" si="163"/>
        <v>175.2</v>
      </c>
      <c r="AO369" s="2">
        <f t="shared" si="164"/>
        <v>175.2</v>
      </c>
      <c r="AP369" s="2">
        <v>175.2</v>
      </c>
      <c r="AQ369" s="2">
        <v>182.1</v>
      </c>
      <c r="AR369" s="10">
        <f t="shared" si="165"/>
        <v>182.75</v>
      </c>
      <c r="AS369" s="2">
        <v>169.6</v>
      </c>
      <c r="AT369" s="10">
        <f t="shared" si="166"/>
        <v>169.85</v>
      </c>
      <c r="AU369" s="2">
        <v>181.5</v>
      </c>
      <c r="AV369" s="10">
        <f t="shared" si="167"/>
        <v>181.85</v>
      </c>
      <c r="AW369" s="2">
        <v>160.1</v>
      </c>
      <c r="AX369" s="10">
        <f t="shared" si="168"/>
        <v>160.25</v>
      </c>
      <c r="AY369" s="2">
        <v>168.8</v>
      </c>
      <c r="AZ369" s="10">
        <f t="shared" si="169"/>
        <v>169</v>
      </c>
      <c r="BA369" s="2">
        <v>174.2</v>
      </c>
      <c r="BB369" s="10">
        <f t="shared" si="170"/>
        <v>174.5</v>
      </c>
      <c r="BC369" s="2">
        <v>184.4</v>
      </c>
      <c r="BD369" s="10">
        <f t="shared" si="171"/>
        <v>185</v>
      </c>
      <c r="BE369" s="2">
        <v>170.9</v>
      </c>
      <c r="BF369" s="10">
        <f t="shared" si="172"/>
        <v>171.25</v>
      </c>
      <c r="BG369" s="2">
        <v>177.4</v>
      </c>
      <c r="BH369" s="11">
        <f t="shared" si="173"/>
        <v>177.8</v>
      </c>
    </row>
    <row r="370" spans="1:60" x14ac:dyDescent="0.3">
      <c r="A370" s="2" t="s">
        <v>35</v>
      </c>
      <c r="B370" s="2">
        <v>2023</v>
      </c>
      <c r="C370" s="2" t="s">
        <v>39</v>
      </c>
      <c r="D370" s="2" t="str">
        <f t="shared" si="145"/>
        <v>2023-April</v>
      </c>
      <c r="E370" s="2">
        <v>173.8</v>
      </c>
      <c r="F370" s="10">
        <f t="shared" si="146"/>
        <v>173.75</v>
      </c>
      <c r="G370" s="2">
        <v>209.3</v>
      </c>
      <c r="H370" s="10">
        <f t="shared" si="147"/>
        <v>211.8</v>
      </c>
      <c r="I370" s="2">
        <v>169.6</v>
      </c>
      <c r="J370" s="10">
        <f t="shared" si="148"/>
        <v>171.39999999999998</v>
      </c>
      <c r="K370" s="2">
        <v>178.4</v>
      </c>
      <c r="L370" s="10">
        <f t="shared" si="149"/>
        <v>178.95</v>
      </c>
      <c r="M370" s="2">
        <v>174.9</v>
      </c>
      <c r="N370" s="10">
        <f t="shared" si="150"/>
        <v>172.45</v>
      </c>
      <c r="O370" s="2">
        <v>176.3</v>
      </c>
      <c r="P370" s="10">
        <f t="shared" si="151"/>
        <v>174.25</v>
      </c>
      <c r="Q370" s="2">
        <v>155.4</v>
      </c>
      <c r="R370" s="10">
        <f t="shared" si="152"/>
        <v>158.19999999999999</v>
      </c>
      <c r="S370" s="2">
        <v>173.4</v>
      </c>
      <c r="T370" s="10">
        <f t="shared" si="153"/>
        <v>174.5</v>
      </c>
      <c r="U370" s="2">
        <v>121.3</v>
      </c>
      <c r="V370" s="10">
        <f t="shared" si="154"/>
        <v>122</v>
      </c>
      <c r="W370" s="2">
        <v>212.9</v>
      </c>
      <c r="X370" s="10">
        <f t="shared" si="155"/>
        <v>215.45</v>
      </c>
      <c r="Y370" s="2">
        <v>172.9</v>
      </c>
      <c r="Z370" s="10">
        <f t="shared" si="156"/>
        <v>173.15</v>
      </c>
      <c r="AA370" s="2">
        <v>193.5</v>
      </c>
      <c r="AB370" s="10">
        <f t="shared" si="157"/>
        <v>193.85</v>
      </c>
      <c r="AC370" s="2">
        <v>177.9</v>
      </c>
      <c r="AD370" s="10">
        <f t="shared" si="158"/>
        <v>178.5</v>
      </c>
      <c r="AE370" s="2">
        <v>200.6</v>
      </c>
      <c r="AF370" s="10">
        <f t="shared" si="159"/>
        <v>200.8</v>
      </c>
      <c r="AG370" s="2">
        <v>186.9</v>
      </c>
      <c r="AH370" s="10">
        <f t="shared" si="160"/>
        <v>187.10000000000002</v>
      </c>
      <c r="AI370" s="2">
        <v>179.2</v>
      </c>
      <c r="AJ370" s="10">
        <f t="shared" si="161"/>
        <v>179.45</v>
      </c>
      <c r="AK370" s="2">
        <v>185.7</v>
      </c>
      <c r="AL370" s="10">
        <f t="shared" si="162"/>
        <v>185.95</v>
      </c>
      <c r="AM370" s="2" t="s">
        <v>163</v>
      </c>
      <c r="AN370" s="2">
        <f t="shared" si="163"/>
        <v>175.2</v>
      </c>
      <c r="AO370" s="2">
        <f t="shared" si="164"/>
        <v>175.2</v>
      </c>
      <c r="AP370" s="2">
        <v>175.2</v>
      </c>
      <c r="AQ370" s="2">
        <v>181.7</v>
      </c>
      <c r="AR370" s="10">
        <f t="shared" si="165"/>
        <v>182.25</v>
      </c>
      <c r="AS370" s="2">
        <v>174.6</v>
      </c>
      <c r="AT370" s="10">
        <f t="shared" si="166"/>
        <v>174.89999999999998</v>
      </c>
      <c r="AU370" s="2">
        <v>185</v>
      </c>
      <c r="AV370" s="10">
        <f t="shared" si="167"/>
        <v>185.35</v>
      </c>
      <c r="AW370" s="2">
        <v>164.5</v>
      </c>
      <c r="AX370" s="10">
        <f t="shared" si="168"/>
        <v>164.65</v>
      </c>
      <c r="AY370" s="2">
        <v>170.7</v>
      </c>
      <c r="AZ370" s="10">
        <f t="shared" si="169"/>
        <v>170.95</v>
      </c>
      <c r="BA370" s="2">
        <v>176.4</v>
      </c>
      <c r="BB370" s="10">
        <f t="shared" si="170"/>
        <v>176.75</v>
      </c>
      <c r="BC370" s="2">
        <v>184</v>
      </c>
      <c r="BD370" s="10">
        <f t="shared" si="171"/>
        <v>184.6</v>
      </c>
      <c r="BE370" s="2">
        <v>175</v>
      </c>
      <c r="BF370" s="10">
        <f t="shared" si="172"/>
        <v>175.35</v>
      </c>
      <c r="BG370" s="2">
        <v>178.1</v>
      </c>
      <c r="BH370" s="11">
        <f t="shared" si="173"/>
        <v>178.6</v>
      </c>
    </row>
    <row r="371" spans="1:60" x14ac:dyDescent="0.3">
      <c r="A371" s="2" t="s">
        <v>30</v>
      </c>
      <c r="B371" s="2">
        <v>2023</v>
      </c>
      <c r="C371" s="2" t="s">
        <v>41</v>
      </c>
      <c r="D371" s="2" t="str">
        <f t="shared" si="145"/>
        <v>2023-May</v>
      </c>
      <c r="E371" s="2">
        <v>173.2</v>
      </c>
      <c r="F371" s="10">
        <f t="shared" si="146"/>
        <v>173.2</v>
      </c>
      <c r="G371" s="2">
        <v>211.5</v>
      </c>
      <c r="H371" s="10">
        <f t="shared" si="147"/>
        <v>211.5</v>
      </c>
      <c r="I371" s="2">
        <v>171</v>
      </c>
      <c r="J371" s="10">
        <f t="shared" si="148"/>
        <v>171</v>
      </c>
      <c r="K371" s="2">
        <v>179.6</v>
      </c>
      <c r="L371" s="10">
        <f t="shared" si="149"/>
        <v>179.6</v>
      </c>
      <c r="M371" s="2">
        <v>173.3</v>
      </c>
      <c r="N371" s="10">
        <f t="shared" si="150"/>
        <v>173.3</v>
      </c>
      <c r="O371" s="2">
        <v>169</v>
      </c>
      <c r="P371" s="10">
        <f t="shared" si="151"/>
        <v>169</v>
      </c>
      <c r="Q371" s="2">
        <v>148.69999999999999</v>
      </c>
      <c r="R371" s="10">
        <f t="shared" si="152"/>
        <v>148.69999999999999</v>
      </c>
      <c r="S371" s="2">
        <v>174.9</v>
      </c>
      <c r="T371" s="10">
        <f t="shared" si="153"/>
        <v>174.9</v>
      </c>
      <c r="U371" s="2">
        <v>121.9</v>
      </c>
      <c r="V371" s="10">
        <f t="shared" si="154"/>
        <v>121.9</v>
      </c>
      <c r="W371" s="2">
        <v>221</v>
      </c>
      <c r="X371" s="10">
        <f t="shared" si="155"/>
        <v>221</v>
      </c>
      <c r="Y371" s="2">
        <v>178.7</v>
      </c>
      <c r="Z371" s="10">
        <f t="shared" si="156"/>
        <v>178.7</v>
      </c>
      <c r="AA371" s="2">
        <v>191.1</v>
      </c>
      <c r="AB371" s="10">
        <f t="shared" si="157"/>
        <v>191.1</v>
      </c>
      <c r="AC371" s="2">
        <v>176.8</v>
      </c>
      <c r="AD371" s="10">
        <f t="shared" si="158"/>
        <v>176.8</v>
      </c>
      <c r="AE371" s="2">
        <v>199.9</v>
      </c>
      <c r="AF371" s="10">
        <f t="shared" si="159"/>
        <v>199.9</v>
      </c>
      <c r="AG371" s="2">
        <v>191.2</v>
      </c>
      <c r="AH371" s="10">
        <f t="shared" si="160"/>
        <v>191.2</v>
      </c>
      <c r="AI371" s="2">
        <v>187.9</v>
      </c>
      <c r="AJ371" s="10">
        <f t="shared" si="161"/>
        <v>187.9</v>
      </c>
      <c r="AK371" s="2">
        <v>190.8</v>
      </c>
      <c r="AL371" s="10">
        <f t="shared" si="162"/>
        <v>190.8</v>
      </c>
      <c r="AM371" s="2" t="s">
        <v>139</v>
      </c>
      <c r="AN371" s="2" t="e">
        <f t="shared" si="163"/>
        <v>#VALUE!</v>
      </c>
      <c r="AO371" s="2" t="e">
        <f t="shared" si="164"/>
        <v>#VALUE!</v>
      </c>
      <c r="AP371" s="2">
        <v>175.6</v>
      </c>
      <c r="AQ371" s="2">
        <v>182.5</v>
      </c>
      <c r="AR371" s="10">
        <f t="shared" si="165"/>
        <v>182.5</v>
      </c>
      <c r="AS371" s="2">
        <v>179.8</v>
      </c>
      <c r="AT371" s="10">
        <f t="shared" si="166"/>
        <v>179.8</v>
      </c>
      <c r="AU371" s="2">
        <v>187.8</v>
      </c>
      <c r="AV371" s="10">
        <f t="shared" si="167"/>
        <v>187.8</v>
      </c>
      <c r="AW371" s="2">
        <v>169.7</v>
      </c>
      <c r="AX371" s="10">
        <f t="shared" si="168"/>
        <v>169.7</v>
      </c>
      <c r="AY371" s="2">
        <v>173.8</v>
      </c>
      <c r="AZ371" s="10">
        <f t="shared" si="169"/>
        <v>173.8</v>
      </c>
      <c r="BA371" s="2">
        <v>180.3</v>
      </c>
      <c r="BB371" s="10">
        <f t="shared" si="170"/>
        <v>180.3</v>
      </c>
      <c r="BC371" s="2">
        <v>184.9</v>
      </c>
      <c r="BD371" s="10">
        <f t="shared" si="171"/>
        <v>184.9</v>
      </c>
      <c r="BE371" s="2">
        <v>179.5</v>
      </c>
      <c r="BF371" s="10">
        <f t="shared" si="172"/>
        <v>179.5</v>
      </c>
      <c r="BG371" s="2">
        <v>179.8</v>
      </c>
      <c r="BH371" s="11">
        <f t="shared" si="173"/>
        <v>179.8</v>
      </c>
    </row>
    <row r="372" spans="1:60" x14ac:dyDescent="0.3">
      <c r="A372" s="2" t="s">
        <v>33</v>
      </c>
      <c r="B372" s="2">
        <v>2023</v>
      </c>
      <c r="C372" s="2" t="s">
        <v>41</v>
      </c>
      <c r="D372" s="2" t="str">
        <f t="shared" si="145"/>
        <v>2023-May</v>
      </c>
      <c r="E372" s="2">
        <v>174.7</v>
      </c>
      <c r="F372" s="10">
        <f t="shared" si="146"/>
        <v>174.7</v>
      </c>
      <c r="G372" s="2">
        <v>219.4</v>
      </c>
      <c r="H372" s="10">
        <f t="shared" si="147"/>
        <v>219.4</v>
      </c>
      <c r="I372" s="2">
        <v>176.7</v>
      </c>
      <c r="J372" s="10">
        <f t="shared" si="148"/>
        <v>176.7</v>
      </c>
      <c r="K372" s="2">
        <v>179.4</v>
      </c>
      <c r="L372" s="10">
        <f t="shared" si="149"/>
        <v>179.4</v>
      </c>
      <c r="M372" s="2">
        <v>164.4</v>
      </c>
      <c r="N372" s="10">
        <f t="shared" si="150"/>
        <v>164.4</v>
      </c>
      <c r="O372" s="2">
        <v>175.8</v>
      </c>
      <c r="P372" s="10">
        <f t="shared" si="151"/>
        <v>175.8</v>
      </c>
      <c r="Q372" s="2">
        <v>185</v>
      </c>
      <c r="R372" s="10">
        <f t="shared" si="152"/>
        <v>185</v>
      </c>
      <c r="S372" s="2">
        <v>176.9</v>
      </c>
      <c r="T372" s="10">
        <f t="shared" si="153"/>
        <v>176.9</v>
      </c>
      <c r="U372" s="2">
        <v>124.2</v>
      </c>
      <c r="V372" s="10">
        <f t="shared" si="154"/>
        <v>124.2</v>
      </c>
      <c r="W372" s="2">
        <v>211.9</v>
      </c>
      <c r="X372" s="10">
        <f t="shared" si="155"/>
        <v>211.9</v>
      </c>
      <c r="Y372" s="2">
        <v>165.9</v>
      </c>
      <c r="Z372" s="10">
        <f t="shared" si="156"/>
        <v>165.9</v>
      </c>
      <c r="AA372" s="2">
        <v>197.7</v>
      </c>
      <c r="AB372" s="10">
        <f t="shared" si="157"/>
        <v>197.7</v>
      </c>
      <c r="AC372" s="2">
        <v>183.1</v>
      </c>
      <c r="AD372" s="10">
        <f t="shared" si="158"/>
        <v>183.1</v>
      </c>
      <c r="AE372" s="2">
        <v>204.2</v>
      </c>
      <c r="AF372" s="10">
        <f t="shared" si="159"/>
        <v>204.2</v>
      </c>
      <c r="AG372" s="2">
        <v>181.3</v>
      </c>
      <c r="AH372" s="10">
        <f t="shared" si="160"/>
        <v>181.3</v>
      </c>
      <c r="AI372" s="2">
        <v>168.1</v>
      </c>
      <c r="AJ372" s="10">
        <f t="shared" si="161"/>
        <v>168.1</v>
      </c>
      <c r="AK372" s="2">
        <v>179.3</v>
      </c>
      <c r="AL372" s="10">
        <f t="shared" si="162"/>
        <v>179.3</v>
      </c>
      <c r="AM372" s="2" t="s">
        <v>164</v>
      </c>
      <c r="AN372" s="2">
        <f t="shared" si="163"/>
        <v>175.6</v>
      </c>
      <c r="AO372" s="2">
        <f t="shared" si="164"/>
        <v>175.6</v>
      </c>
      <c r="AP372" s="2">
        <v>175.6</v>
      </c>
      <c r="AQ372" s="2">
        <v>183.4</v>
      </c>
      <c r="AR372" s="10">
        <f t="shared" si="165"/>
        <v>183.4</v>
      </c>
      <c r="AS372" s="2">
        <v>170.1</v>
      </c>
      <c r="AT372" s="10">
        <f t="shared" si="166"/>
        <v>170.1</v>
      </c>
      <c r="AU372" s="2">
        <v>182.2</v>
      </c>
      <c r="AV372" s="10">
        <f t="shared" si="167"/>
        <v>182.2</v>
      </c>
      <c r="AW372" s="2">
        <v>160.4</v>
      </c>
      <c r="AX372" s="10">
        <f t="shared" si="168"/>
        <v>160.4</v>
      </c>
      <c r="AY372" s="2">
        <v>169.2</v>
      </c>
      <c r="AZ372" s="10">
        <f t="shared" si="169"/>
        <v>169.2</v>
      </c>
      <c r="BA372" s="2">
        <v>174.8</v>
      </c>
      <c r="BB372" s="10">
        <f t="shared" si="170"/>
        <v>174.8</v>
      </c>
      <c r="BC372" s="2">
        <v>185.6</v>
      </c>
      <c r="BD372" s="10">
        <f t="shared" si="171"/>
        <v>185.6</v>
      </c>
      <c r="BE372" s="2">
        <v>171.6</v>
      </c>
      <c r="BF372" s="10">
        <f t="shared" si="172"/>
        <v>171.6</v>
      </c>
      <c r="BG372" s="2">
        <v>178.2</v>
      </c>
      <c r="BH372" s="11">
        <f t="shared" si="173"/>
        <v>178.2</v>
      </c>
    </row>
    <row r="373" spans="1:60" x14ac:dyDescent="0.3">
      <c r="A373" s="2" t="s">
        <v>35</v>
      </c>
      <c r="B373" s="2">
        <v>2023</v>
      </c>
      <c r="C373" s="2" t="s">
        <v>41</v>
      </c>
      <c r="D373" s="2" t="str">
        <f t="shared" si="145"/>
        <v>2023-May</v>
      </c>
      <c r="E373" s="2">
        <v>173.7</v>
      </c>
      <c r="F373" s="10">
        <f t="shared" si="146"/>
        <v>173.7</v>
      </c>
      <c r="G373" s="2">
        <v>214.3</v>
      </c>
      <c r="H373" s="10">
        <f t="shared" si="147"/>
        <v>214.3</v>
      </c>
      <c r="I373" s="2">
        <v>173.2</v>
      </c>
      <c r="J373" s="10">
        <f t="shared" si="148"/>
        <v>173.2</v>
      </c>
      <c r="K373" s="2">
        <v>179.5</v>
      </c>
      <c r="L373" s="10">
        <f t="shared" si="149"/>
        <v>179.5</v>
      </c>
      <c r="M373" s="2">
        <v>170</v>
      </c>
      <c r="N373" s="10">
        <f t="shared" si="150"/>
        <v>170</v>
      </c>
      <c r="O373" s="2">
        <v>172.2</v>
      </c>
      <c r="P373" s="10">
        <f t="shared" si="151"/>
        <v>172.2</v>
      </c>
      <c r="Q373" s="2">
        <v>161</v>
      </c>
      <c r="R373" s="10">
        <f t="shared" si="152"/>
        <v>161</v>
      </c>
      <c r="S373" s="2">
        <v>175.6</v>
      </c>
      <c r="T373" s="10">
        <f t="shared" si="153"/>
        <v>175.6</v>
      </c>
      <c r="U373" s="2">
        <v>122.7</v>
      </c>
      <c r="V373" s="10">
        <f t="shared" si="154"/>
        <v>122.7</v>
      </c>
      <c r="W373" s="2">
        <v>218</v>
      </c>
      <c r="X373" s="10">
        <f t="shared" si="155"/>
        <v>218</v>
      </c>
      <c r="Y373" s="2">
        <v>173.4</v>
      </c>
      <c r="Z373" s="10">
        <f t="shared" si="156"/>
        <v>173.4</v>
      </c>
      <c r="AA373" s="2">
        <v>194.2</v>
      </c>
      <c r="AB373" s="10">
        <f t="shared" si="157"/>
        <v>194.2</v>
      </c>
      <c r="AC373" s="2">
        <v>179.1</v>
      </c>
      <c r="AD373" s="10">
        <f t="shared" si="158"/>
        <v>179.1</v>
      </c>
      <c r="AE373" s="2">
        <v>201</v>
      </c>
      <c r="AF373" s="10">
        <f t="shared" si="159"/>
        <v>201</v>
      </c>
      <c r="AG373" s="2">
        <v>187.3</v>
      </c>
      <c r="AH373" s="10">
        <f t="shared" si="160"/>
        <v>187.3</v>
      </c>
      <c r="AI373" s="2">
        <v>179.7</v>
      </c>
      <c r="AJ373" s="10">
        <f t="shared" si="161"/>
        <v>179.7</v>
      </c>
      <c r="AK373" s="2">
        <v>186.2</v>
      </c>
      <c r="AL373" s="10">
        <f t="shared" si="162"/>
        <v>186.2</v>
      </c>
      <c r="AM373" s="2" t="s">
        <v>164</v>
      </c>
      <c r="AN373" s="2">
        <f t="shared" si="163"/>
        <v>175.6</v>
      </c>
      <c r="AO373" s="2">
        <f t="shared" si="164"/>
        <v>175.6</v>
      </c>
      <c r="AP373" s="2">
        <v>175.6</v>
      </c>
      <c r="AQ373" s="2">
        <v>182.8</v>
      </c>
      <c r="AR373" s="10">
        <f t="shared" si="165"/>
        <v>182.8</v>
      </c>
      <c r="AS373" s="2">
        <v>175.2</v>
      </c>
      <c r="AT373" s="10">
        <f t="shared" si="166"/>
        <v>175.2</v>
      </c>
      <c r="AU373" s="2">
        <v>185.7</v>
      </c>
      <c r="AV373" s="10">
        <f t="shared" si="167"/>
        <v>185.7</v>
      </c>
      <c r="AW373" s="2">
        <v>164.8</v>
      </c>
      <c r="AX373" s="10">
        <f t="shared" si="168"/>
        <v>164.8</v>
      </c>
      <c r="AY373" s="2">
        <v>171.2</v>
      </c>
      <c r="AZ373" s="10">
        <f t="shared" si="169"/>
        <v>171.2</v>
      </c>
      <c r="BA373" s="2">
        <v>177.1</v>
      </c>
      <c r="BB373" s="10">
        <f t="shared" si="170"/>
        <v>177.1</v>
      </c>
      <c r="BC373" s="2">
        <v>185.2</v>
      </c>
      <c r="BD373" s="10">
        <f t="shared" si="171"/>
        <v>185.2</v>
      </c>
      <c r="BE373" s="2">
        <v>175.7</v>
      </c>
      <c r="BF373" s="10">
        <f t="shared" si="172"/>
        <v>175.7</v>
      </c>
      <c r="BG373" s="2">
        <v>179.1</v>
      </c>
      <c r="BH373" s="11">
        <f t="shared" si="173"/>
        <v>179.1</v>
      </c>
    </row>
  </sheetData>
  <autoFilter ref="A1:BG373" xr:uid="{FB1CCA4A-D911-4C76-8CB8-278A6385B0C3}"/>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83269-2AB5-418B-AC49-4816735919DA}">
  <dimension ref="A1:AE45"/>
  <sheetViews>
    <sheetView topLeftCell="B7" zoomScaleNormal="100" workbookViewId="0">
      <selection activeCell="G21" sqref="G21"/>
    </sheetView>
  </sheetViews>
  <sheetFormatPr defaultRowHeight="14.4" x14ac:dyDescent="0.3"/>
  <cols>
    <col min="1" max="1" width="26.5546875" customWidth="1"/>
    <col min="2" max="2" width="27.21875" customWidth="1"/>
    <col min="3" max="3" width="13.44140625" customWidth="1"/>
    <col min="5" max="5" width="14.33203125" customWidth="1"/>
    <col min="6" max="6" width="30.5546875" bestFit="1" customWidth="1"/>
    <col min="7" max="7" width="20.21875" bestFit="1" customWidth="1"/>
    <col min="8" max="8" width="21.33203125" bestFit="1" customWidth="1"/>
    <col min="9" max="9" width="12.44140625" customWidth="1"/>
    <col min="10" max="10" width="29.109375" customWidth="1"/>
    <col min="11" max="11" width="19.5546875" customWidth="1"/>
    <col min="12" max="12" width="15.109375" customWidth="1"/>
  </cols>
  <sheetData>
    <row r="1" spans="1:31" x14ac:dyDescent="0.3">
      <c r="A1" s="4" t="s">
        <v>245</v>
      </c>
    </row>
    <row r="3" spans="1:31" x14ac:dyDescent="0.3">
      <c r="A3" s="103" t="s">
        <v>244</v>
      </c>
      <c r="B3" s="103"/>
      <c r="C3" s="103"/>
      <c r="D3" s="103"/>
      <c r="E3" s="103"/>
      <c r="F3" s="103"/>
      <c r="G3" s="103"/>
      <c r="H3" s="103"/>
      <c r="I3" s="103"/>
      <c r="J3" s="103"/>
      <c r="K3" s="103"/>
      <c r="L3" s="103"/>
      <c r="M3" s="103"/>
      <c r="N3" s="103"/>
      <c r="O3" s="103"/>
      <c r="P3" s="103"/>
      <c r="Q3" s="103"/>
      <c r="R3" s="103"/>
      <c r="S3" s="103"/>
      <c r="T3" s="103"/>
      <c r="U3" s="103"/>
      <c r="V3" s="103"/>
      <c r="W3" s="103"/>
      <c r="X3" s="103"/>
      <c r="Y3" s="103"/>
      <c r="Z3" s="103"/>
      <c r="AA3" s="103"/>
      <c r="AB3" s="103"/>
      <c r="AC3" s="103"/>
      <c r="AD3" s="103"/>
    </row>
    <row r="5" spans="1:31" x14ac:dyDescent="0.3">
      <c r="A5" s="4" t="s">
        <v>246</v>
      </c>
    </row>
    <row r="9" spans="1:31" x14ac:dyDescent="0.3">
      <c r="A9" s="69" t="s">
        <v>247</v>
      </c>
      <c r="B9" s="69" t="s">
        <v>248</v>
      </c>
      <c r="C9" s="78" t="s">
        <v>545</v>
      </c>
    </row>
    <row r="10" spans="1:31" x14ac:dyDescent="0.3">
      <c r="A10" s="25" t="s">
        <v>3</v>
      </c>
      <c r="B10" s="24" t="s">
        <v>249</v>
      </c>
      <c r="C10" s="25">
        <v>173.7</v>
      </c>
      <c r="E10" s="13"/>
      <c r="F10" s="6" t="s">
        <v>197</v>
      </c>
      <c r="G10" t="s">
        <v>546</v>
      </c>
      <c r="I10" s="69" t="s">
        <v>560</v>
      </c>
      <c r="J10" s="69" t="s">
        <v>259</v>
      </c>
    </row>
    <row r="11" spans="1:31" x14ac:dyDescent="0.3">
      <c r="A11" s="25" t="s">
        <v>7</v>
      </c>
      <c r="B11" s="24" t="s">
        <v>249</v>
      </c>
      <c r="C11" s="25">
        <v>170</v>
      </c>
      <c r="E11" s="13"/>
      <c r="F11" s="7" t="s">
        <v>251</v>
      </c>
      <c r="G11" s="8">
        <v>553.20000000000005</v>
      </c>
      <c r="I11" s="79">
        <v>553.20000000000005</v>
      </c>
      <c r="J11" s="80">
        <f t="shared" ref="J11:J21" si="0">I11/$I$21</f>
        <v>0.11885527672739772</v>
      </c>
      <c r="K11" s="22"/>
    </row>
    <row r="12" spans="1:31" x14ac:dyDescent="0.3">
      <c r="A12" s="25" t="s">
        <v>8</v>
      </c>
      <c r="B12" s="24" t="s">
        <v>249</v>
      </c>
      <c r="C12" s="25">
        <v>172.2</v>
      </c>
      <c r="E12" s="13"/>
      <c r="F12" s="7" t="s">
        <v>253</v>
      </c>
      <c r="G12" s="8">
        <v>358</v>
      </c>
      <c r="I12" s="79">
        <v>358</v>
      </c>
      <c r="J12" s="80">
        <f t="shared" si="0"/>
        <v>7.6916466139566847E-2</v>
      </c>
      <c r="K12" s="22"/>
    </row>
    <row r="13" spans="1:31" x14ac:dyDescent="0.3">
      <c r="A13" s="25" t="s">
        <v>9</v>
      </c>
      <c r="B13" s="24" t="s">
        <v>249</v>
      </c>
      <c r="C13" s="25">
        <v>161</v>
      </c>
      <c r="E13" s="13"/>
      <c r="F13" s="7" t="s">
        <v>256</v>
      </c>
      <c r="G13" s="8">
        <v>171.2</v>
      </c>
      <c r="I13" s="79">
        <v>171.2</v>
      </c>
      <c r="J13" s="80">
        <f t="shared" si="0"/>
        <v>3.6782399449982808E-2</v>
      </c>
      <c r="K13" s="22"/>
      <c r="AA13" s="4"/>
      <c r="AC13" s="16"/>
      <c r="AD13" s="16"/>
      <c r="AE13" s="16"/>
    </row>
    <row r="14" spans="1:31" x14ac:dyDescent="0.3">
      <c r="A14" s="25" t="s">
        <v>10</v>
      </c>
      <c r="B14" s="24" t="s">
        <v>249</v>
      </c>
      <c r="C14" s="25">
        <v>175.6</v>
      </c>
      <c r="E14" s="13"/>
      <c r="F14" s="7" t="s">
        <v>26</v>
      </c>
      <c r="G14" s="8">
        <v>177.1</v>
      </c>
      <c r="I14" s="79">
        <v>177.1</v>
      </c>
      <c r="J14" s="80">
        <f t="shared" si="0"/>
        <v>3.8050017188037119E-2</v>
      </c>
      <c r="K14" s="22"/>
      <c r="AC14" s="50"/>
      <c r="AD14" s="50"/>
      <c r="AE14" s="51"/>
    </row>
    <row r="15" spans="1:31" x14ac:dyDescent="0.3">
      <c r="A15" s="25" t="s">
        <v>11</v>
      </c>
      <c r="B15" s="24" t="s">
        <v>249</v>
      </c>
      <c r="C15" s="25">
        <v>122.7</v>
      </c>
      <c r="E15" s="13"/>
      <c r="F15" s="7" t="s">
        <v>249</v>
      </c>
      <c r="G15" s="8">
        <v>2306.9</v>
      </c>
      <c r="I15" s="89">
        <v>2306.9</v>
      </c>
      <c r="J15" s="90">
        <f t="shared" si="0"/>
        <v>0.49563853557923682</v>
      </c>
      <c r="K15" s="22"/>
      <c r="M15" s="14"/>
      <c r="AC15" s="50"/>
      <c r="AD15" s="50"/>
      <c r="AE15" s="51"/>
    </row>
    <row r="16" spans="1:31" x14ac:dyDescent="0.3">
      <c r="A16" s="25" t="s">
        <v>12</v>
      </c>
      <c r="B16" s="24" t="s">
        <v>249</v>
      </c>
      <c r="C16" s="25">
        <v>218</v>
      </c>
      <c r="E16" s="13"/>
      <c r="F16" s="7" t="s">
        <v>254</v>
      </c>
      <c r="G16" s="8">
        <v>370.9</v>
      </c>
      <c r="I16" s="79">
        <v>370.9</v>
      </c>
      <c r="J16" s="80">
        <f t="shared" si="0"/>
        <v>7.9688037126160183E-2</v>
      </c>
      <c r="K16" s="22"/>
      <c r="AC16" s="50"/>
      <c r="AD16" s="50"/>
      <c r="AE16" s="51"/>
    </row>
    <row r="17" spans="1:31" x14ac:dyDescent="0.3">
      <c r="A17" s="25" t="s">
        <v>4</v>
      </c>
      <c r="B17" s="24" t="s">
        <v>249</v>
      </c>
      <c r="C17" s="25">
        <v>214.3</v>
      </c>
      <c r="E17" s="13"/>
      <c r="F17" s="7" t="s">
        <v>28</v>
      </c>
      <c r="G17" s="8">
        <v>175.7</v>
      </c>
      <c r="I17" s="79">
        <v>175.7</v>
      </c>
      <c r="J17" s="80">
        <f t="shared" si="0"/>
        <v>3.7749226538329315E-2</v>
      </c>
      <c r="K17" s="22"/>
      <c r="AC17" s="50"/>
      <c r="AD17" s="50"/>
      <c r="AE17" s="51"/>
    </row>
    <row r="18" spans="1:31" x14ac:dyDescent="0.3">
      <c r="A18" s="25" t="s">
        <v>5</v>
      </c>
      <c r="B18" s="24" t="s">
        <v>249</v>
      </c>
      <c r="C18" s="25">
        <v>173.2</v>
      </c>
      <c r="E18" s="13"/>
      <c r="F18" s="7" t="s">
        <v>252</v>
      </c>
      <c r="G18" s="8">
        <v>175.6</v>
      </c>
      <c r="I18" s="79">
        <v>175.6</v>
      </c>
      <c r="J18" s="80">
        <f t="shared" si="0"/>
        <v>3.7727741491921617E-2</v>
      </c>
      <c r="K18" s="22"/>
      <c r="AC18" s="50"/>
      <c r="AD18" s="50"/>
      <c r="AE18" s="51"/>
    </row>
    <row r="19" spans="1:31" x14ac:dyDescent="0.3">
      <c r="A19" s="25" t="s">
        <v>6</v>
      </c>
      <c r="B19" s="24" t="s">
        <v>249</v>
      </c>
      <c r="C19" s="25">
        <v>179.5</v>
      </c>
      <c r="E19" s="13"/>
      <c r="F19" s="7" t="s">
        <v>250</v>
      </c>
      <c r="G19" s="8">
        <v>201</v>
      </c>
      <c r="I19" s="79">
        <v>201</v>
      </c>
      <c r="J19" s="80">
        <f t="shared" si="0"/>
        <v>4.3184943279477479E-2</v>
      </c>
      <c r="K19" s="22"/>
      <c r="AC19" s="50"/>
      <c r="AD19" s="50"/>
      <c r="AE19" s="51"/>
    </row>
    <row r="20" spans="1:31" x14ac:dyDescent="0.3">
      <c r="A20" s="25" t="s">
        <v>13</v>
      </c>
      <c r="B20" s="24" t="s">
        <v>249</v>
      </c>
      <c r="C20" s="25">
        <v>173.4</v>
      </c>
      <c r="E20" s="13"/>
      <c r="F20" s="7" t="s">
        <v>255</v>
      </c>
      <c r="G20" s="8">
        <v>164.8</v>
      </c>
      <c r="I20" s="79">
        <v>164.8</v>
      </c>
      <c r="J20" s="80">
        <f t="shared" si="0"/>
        <v>3.5407356479889997E-2</v>
      </c>
      <c r="K20" s="22"/>
      <c r="AC20" s="50"/>
      <c r="AD20" s="50"/>
      <c r="AE20" s="51"/>
    </row>
    <row r="21" spans="1:31" x14ac:dyDescent="0.3">
      <c r="A21" s="25" t="s">
        <v>14</v>
      </c>
      <c r="B21" s="24" t="s">
        <v>249</v>
      </c>
      <c r="C21" s="25">
        <v>194.2</v>
      </c>
      <c r="E21" s="13"/>
      <c r="F21" s="7" t="s">
        <v>198</v>
      </c>
      <c r="G21" s="8">
        <v>4654.4000000000005</v>
      </c>
      <c r="H21" s="4" t="s">
        <v>548</v>
      </c>
      <c r="I21" s="25">
        <v>4654.4000000000005</v>
      </c>
      <c r="J21" s="80">
        <f t="shared" si="0"/>
        <v>1</v>
      </c>
      <c r="K21" s="22"/>
      <c r="AC21" s="50"/>
      <c r="AD21" s="50"/>
      <c r="AE21" s="51"/>
    </row>
    <row r="22" spans="1:31" x14ac:dyDescent="0.3">
      <c r="A22" s="25" t="s">
        <v>15</v>
      </c>
      <c r="B22" s="24" t="s">
        <v>249</v>
      </c>
      <c r="C22" s="25">
        <v>179.1</v>
      </c>
      <c r="E22" s="13"/>
      <c r="I22" s="22"/>
      <c r="AC22" s="50"/>
      <c r="AD22" s="50"/>
      <c r="AE22" s="51"/>
    </row>
    <row r="23" spans="1:31" x14ac:dyDescent="0.3">
      <c r="A23" s="25" t="s">
        <v>16</v>
      </c>
      <c r="B23" s="24" t="s">
        <v>250</v>
      </c>
      <c r="C23" s="25">
        <v>201</v>
      </c>
      <c r="E23" s="13"/>
      <c r="G23" s="16"/>
      <c r="H23" s="50"/>
      <c r="I23" s="22"/>
      <c r="AC23" s="50"/>
      <c r="AD23" s="50"/>
      <c r="AE23" s="51"/>
    </row>
    <row r="24" spans="1:31" x14ac:dyDescent="0.3">
      <c r="A24" s="25" t="s">
        <v>17</v>
      </c>
      <c r="B24" s="24" t="s">
        <v>251</v>
      </c>
      <c r="C24" s="25">
        <v>187.3</v>
      </c>
      <c r="E24" s="13"/>
      <c r="AC24" s="50"/>
      <c r="AD24" s="50"/>
      <c r="AE24" s="51"/>
    </row>
    <row r="25" spans="1:31" x14ac:dyDescent="0.3">
      <c r="A25" s="25" t="s">
        <v>18</v>
      </c>
      <c r="B25" s="24" t="s">
        <v>251</v>
      </c>
      <c r="C25" s="25">
        <v>179.7</v>
      </c>
      <c r="E25" s="13"/>
      <c r="AC25" s="50"/>
      <c r="AD25" s="50"/>
      <c r="AE25" s="51"/>
    </row>
    <row r="26" spans="1:31" x14ac:dyDescent="0.3">
      <c r="A26" s="25" t="s">
        <v>19</v>
      </c>
      <c r="B26" s="24" t="s">
        <v>251</v>
      </c>
      <c r="C26" s="25">
        <v>186.2</v>
      </c>
      <c r="E26" s="13"/>
      <c r="AE26" s="14"/>
    </row>
    <row r="27" spans="1:31" x14ac:dyDescent="0.3">
      <c r="A27" s="25" t="s">
        <v>21</v>
      </c>
      <c r="B27" s="24" t="s">
        <v>253</v>
      </c>
      <c r="C27" s="25">
        <v>182.8</v>
      </c>
      <c r="E27" s="13"/>
    </row>
    <row r="28" spans="1:31" x14ac:dyDescent="0.3">
      <c r="A28" s="25" t="s">
        <v>22</v>
      </c>
      <c r="B28" s="24" t="s">
        <v>253</v>
      </c>
      <c r="C28" s="25">
        <v>175.2</v>
      </c>
      <c r="E28" s="13"/>
      <c r="F28" s="56" t="s">
        <v>323</v>
      </c>
      <c r="G28" s="72"/>
      <c r="H28" s="50"/>
      <c r="I28" s="50"/>
    </row>
    <row r="29" spans="1:31" x14ac:dyDescent="0.3">
      <c r="A29" s="25" t="s">
        <v>23</v>
      </c>
      <c r="B29" s="24" t="s">
        <v>254</v>
      </c>
      <c r="C29" s="25">
        <v>185.7</v>
      </c>
      <c r="E29" s="13"/>
      <c r="F29" s="60" t="s">
        <v>265</v>
      </c>
      <c r="G29" s="74"/>
      <c r="H29" s="50"/>
      <c r="I29" s="50"/>
    </row>
    <row r="30" spans="1:31" x14ac:dyDescent="0.3">
      <c r="A30" s="25" t="s">
        <v>27</v>
      </c>
      <c r="B30" s="24" t="s">
        <v>254</v>
      </c>
      <c r="C30" s="25">
        <v>185.2</v>
      </c>
      <c r="E30" s="13"/>
      <c r="F30" s="64" t="s">
        <v>281</v>
      </c>
      <c r="G30" s="77"/>
      <c r="H30" s="50"/>
      <c r="I30" s="50"/>
    </row>
    <row r="31" spans="1:31" x14ac:dyDescent="0.3">
      <c r="A31" s="25" t="s">
        <v>20</v>
      </c>
      <c r="B31" s="24" t="s">
        <v>252</v>
      </c>
      <c r="C31" s="25">
        <v>175.6</v>
      </c>
      <c r="E31" s="13"/>
      <c r="G31" s="50"/>
      <c r="H31" s="50"/>
      <c r="I31" s="50"/>
    </row>
    <row r="32" spans="1:31" x14ac:dyDescent="0.3">
      <c r="A32" s="25" t="s">
        <v>24</v>
      </c>
      <c r="B32" s="24" t="s">
        <v>255</v>
      </c>
      <c r="C32" s="25">
        <v>164.8</v>
      </c>
      <c r="E32" s="13"/>
      <c r="G32" s="31"/>
      <c r="H32" s="32"/>
      <c r="I32" s="31"/>
    </row>
    <row r="33" spans="1:8" x14ac:dyDescent="0.3">
      <c r="A33" s="25" t="s">
        <v>26</v>
      </c>
      <c r="B33" s="24" t="s">
        <v>26</v>
      </c>
      <c r="C33" s="25">
        <v>177.1</v>
      </c>
      <c r="E33" s="13"/>
      <c r="H33" s="14"/>
    </row>
    <row r="34" spans="1:8" x14ac:dyDescent="0.3">
      <c r="A34" s="25" t="s">
        <v>25</v>
      </c>
      <c r="B34" s="24" t="s">
        <v>256</v>
      </c>
      <c r="C34" s="25">
        <v>171.2</v>
      </c>
      <c r="E34" s="13"/>
      <c r="H34" s="14"/>
    </row>
    <row r="35" spans="1:8" x14ac:dyDescent="0.3">
      <c r="A35" s="25" t="s">
        <v>28</v>
      </c>
      <c r="B35" s="24" t="s">
        <v>28</v>
      </c>
      <c r="C35" s="25">
        <v>175.7</v>
      </c>
      <c r="E35" s="13"/>
      <c r="H35" s="14"/>
    </row>
    <row r="36" spans="1:8" x14ac:dyDescent="0.3">
      <c r="A36" s="31"/>
      <c r="H36" s="14"/>
    </row>
    <row r="37" spans="1:8" x14ac:dyDescent="0.3">
      <c r="H37" s="14"/>
    </row>
    <row r="38" spans="1:8" x14ac:dyDescent="0.3">
      <c r="B38" s="16"/>
      <c r="C38" s="50"/>
      <c r="H38" s="14"/>
    </row>
    <row r="39" spans="1:8" x14ac:dyDescent="0.3">
      <c r="H39" s="14"/>
    </row>
    <row r="40" spans="1:8" x14ac:dyDescent="0.3">
      <c r="H40" s="14"/>
    </row>
    <row r="41" spans="1:8" x14ac:dyDescent="0.3">
      <c r="H41" s="14"/>
    </row>
    <row r="42" spans="1:8" x14ac:dyDescent="0.3">
      <c r="H42" s="14"/>
    </row>
    <row r="43" spans="1:8" x14ac:dyDescent="0.3">
      <c r="H43" s="14"/>
    </row>
    <row r="44" spans="1:8" x14ac:dyDescent="0.3">
      <c r="H44" s="14"/>
    </row>
    <row r="45" spans="1:8" x14ac:dyDescent="0.3">
      <c r="H45" s="14"/>
    </row>
  </sheetData>
  <mergeCells count="1">
    <mergeCell ref="A3:AD3"/>
  </mergeCells>
  <conditionalFormatting sqref="J11:J2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F9A0B-3F37-4081-945E-29BD832494C5}">
  <dimension ref="A1:AF71"/>
  <sheetViews>
    <sheetView topLeftCell="A14" zoomScale="96" zoomScaleNormal="96" workbookViewId="0">
      <selection activeCell="O35" sqref="O35"/>
    </sheetView>
  </sheetViews>
  <sheetFormatPr defaultRowHeight="14.4" x14ac:dyDescent="0.3"/>
  <cols>
    <col min="1" max="1" width="20.109375" customWidth="1"/>
    <col min="2" max="2" width="18.77734375" bestFit="1" customWidth="1"/>
    <col min="3" max="3" width="14.88671875" customWidth="1"/>
    <col min="4" max="4" width="8" bestFit="1" customWidth="1"/>
    <col min="5" max="5" width="16.33203125" bestFit="1" customWidth="1"/>
    <col min="6" max="6" width="11.21875" bestFit="1" customWidth="1"/>
    <col min="7" max="7" width="8" bestFit="1" customWidth="1"/>
    <col min="8" max="8" width="10.21875" bestFit="1" customWidth="1"/>
    <col min="9" max="9" width="22.33203125" customWidth="1"/>
    <col min="10" max="10" width="18.88671875" customWidth="1"/>
    <col min="11" max="11" width="12" bestFit="1" customWidth="1"/>
    <col min="12" max="12" width="41.88671875" customWidth="1"/>
    <col min="13" max="13" width="31.33203125" bestFit="1" customWidth="1"/>
    <col min="14" max="14" width="18.109375" bestFit="1" customWidth="1"/>
    <col min="15" max="15" width="25.6640625" bestFit="1" customWidth="1"/>
    <col min="16" max="16" width="8" bestFit="1" customWidth="1"/>
    <col min="17" max="17" width="8.88671875" bestFit="1" customWidth="1"/>
    <col min="18" max="18" width="20" bestFit="1" customWidth="1"/>
    <col min="19" max="19" width="8" bestFit="1" customWidth="1"/>
    <col min="20" max="20" width="12.21875" bestFit="1" customWidth="1"/>
    <col min="21" max="21" width="26.6640625" bestFit="1" customWidth="1"/>
    <col min="22" max="22" width="8" bestFit="1" customWidth="1"/>
    <col min="23" max="23" width="26.88671875" bestFit="1" customWidth="1"/>
    <col min="24" max="24" width="24.44140625" bestFit="1" customWidth="1"/>
    <col min="25" max="25" width="9.44140625" bestFit="1" customWidth="1"/>
    <col min="26" max="26" width="22.33203125" bestFit="1" customWidth="1"/>
    <col min="27" max="27" width="12.88671875" bestFit="1" customWidth="1"/>
    <col min="28" max="29" width="22.33203125" bestFit="1" customWidth="1"/>
    <col min="30" max="30" width="16.77734375" customWidth="1"/>
    <col min="31" max="31" width="12.44140625" customWidth="1"/>
  </cols>
  <sheetData>
    <row r="1" spans="1:32" x14ac:dyDescent="0.3">
      <c r="A1" s="4" t="s">
        <v>257</v>
      </c>
    </row>
    <row r="2" spans="1:32" x14ac:dyDescent="0.3">
      <c r="A2" s="4" t="s">
        <v>258</v>
      </c>
    </row>
    <row r="4" spans="1:32" x14ac:dyDescent="0.3">
      <c r="A4" s="32" t="s">
        <v>284</v>
      </c>
    </row>
    <row r="6" spans="1:32" x14ac:dyDescent="0.3">
      <c r="B6" s="6" t="s">
        <v>0</v>
      </c>
      <c r="C6" t="s" vm="1">
        <v>35</v>
      </c>
    </row>
    <row r="8" spans="1:32" x14ac:dyDescent="0.3">
      <c r="B8" s="6" t="s">
        <v>1</v>
      </c>
      <c r="C8" t="s">
        <v>260</v>
      </c>
      <c r="D8" s="69" t="s">
        <v>531</v>
      </c>
      <c r="E8" s="69" t="s">
        <v>266</v>
      </c>
    </row>
    <row r="9" spans="1:32" x14ac:dyDescent="0.3">
      <c r="B9" s="7">
        <v>2016</v>
      </c>
      <c r="C9" s="11">
        <v>129.20000000000002</v>
      </c>
      <c r="D9" s="29">
        <v>129.20000000000002</v>
      </c>
      <c r="E9" s="25"/>
      <c r="AD9" s="20"/>
      <c r="AE9" s="15"/>
      <c r="AF9" s="15"/>
    </row>
    <row r="10" spans="1:32" x14ac:dyDescent="0.3">
      <c r="B10" s="7">
        <v>2017</v>
      </c>
      <c r="C10" s="11">
        <v>133.5</v>
      </c>
      <c r="D10" s="29">
        <v>133.5</v>
      </c>
      <c r="E10" s="26">
        <f>(D10-D9)/D9</f>
        <v>3.3281733746129895E-2</v>
      </c>
      <c r="AD10" s="20"/>
      <c r="AE10" s="15"/>
      <c r="AF10" s="21"/>
    </row>
    <row r="11" spans="1:32" x14ac:dyDescent="0.3">
      <c r="B11" s="7">
        <v>2018</v>
      </c>
      <c r="C11" s="11">
        <v>138.77500000000001</v>
      </c>
      <c r="D11" s="29">
        <v>138.77500000000001</v>
      </c>
      <c r="E11" s="26">
        <f t="shared" ref="E11:E16" si="0">(D11-D10)/D10</f>
        <v>3.9513108614232254E-2</v>
      </c>
      <c r="AD11" s="20"/>
      <c r="AE11" s="15"/>
      <c r="AF11" s="21"/>
    </row>
    <row r="12" spans="1:32" x14ac:dyDescent="0.3">
      <c r="B12" s="7">
        <v>2019</v>
      </c>
      <c r="C12" s="11">
        <v>144.18181818181819</v>
      </c>
      <c r="D12" s="29">
        <v>144.18181818181819</v>
      </c>
      <c r="E12" s="26">
        <f t="shared" si="0"/>
        <v>3.8961038961038953E-2</v>
      </c>
      <c r="AD12" s="20"/>
      <c r="AE12" s="15"/>
      <c r="AF12" s="21"/>
    </row>
    <row r="13" spans="1:32" x14ac:dyDescent="0.3">
      <c r="B13" s="7">
        <v>2020</v>
      </c>
      <c r="C13" s="11">
        <v>153.11666666666667</v>
      </c>
      <c r="D13" s="29">
        <v>153.11666666666667</v>
      </c>
      <c r="E13" s="26">
        <f t="shared" si="0"/>
        <v>6.1969314838167311E-2</v>
      </c>
      <c r="AD13" s="20"/>
      <c r="AE13" s="15"/>
      <c r="AF13" s="21"/>
    </row>
    <row r="14" spans="1:32" x14ac:dyDescent="0.3">
      <c r="B14" s="7">
        <v>2021</v>
      </c>
      <c r="C14" s="11">
        <v>161.45833333333334</v>
      </c>
      <c r="D14" s="29">
        <v>161.45833333333334</v>
      </c>
      <c r="E14" s="26">
        <f t="shared" si="0"/>
        <v>5.4479155328181136E-2</v>
      </c>
      <c r="I14" s="56" t="s">
        <v>324</v>
      </c>
      <c r="J14" s="59"/>
      <c r="AD14" s="20"/>
      <c r="AE14" s="15"/>
      <c r="AF14" s="21"/>
    </row>
    <row r="15" spans="1:32" x14ac:dyDescent="0.3">
      <c r="B15" s="7">
        <v>2022</v>
      </c>
      <c r="C15" s="11">
        <v>172.15</v>
      </c>
      <c r="D15" s="83">
        <v>172.15</v>
      </c>
      <c r="E15" s="84">
        <f t="shared" si="0"/>
        <v>6.6219354838709651E-2</v>
      </c>
      <c r="I15" s="60" t="s">
        <v>312</v>
      </c>
      <c r="J15" s="63"/>
      <c r="AD15" s="20"/>
      <c r="AE15" s="15"/>
      <c r="AF15" s="21"/>
    </row>
    <row r="16" spans="1:32" x14ac:dyDescent="0.3">
      <c r="B16" s="7">
        <v>2023</v>
      </c>
      <c r="C16" s="11">
        <v>177.62</v>
      </c>
      <c r="D16" s="29">
        <v>177.62</v>
      </c>
      <c r="E16" s="26">
        <f t="shared" si="0"/>
        <v>3.1774615161196625E-2</v>
      </c>
      <c r="I16" s="64" t="s">
        <v>565</v>
      </c>
      <c r="J16" s="70">
        <v>7.0000000000000007E-2</v>
      </c>
      <c r="AD16" s="20"/>
      <c r="AE16" s="15"/>
      <c r="AF16" s="21"/>
    </row>
    <row r="17" spans="1:32" x14ac:dyDescent="0.3">
      <c r="B17" s="7" t="s">
        <v>198</v>
      </c>
      <c r="C17" s="8">
        <v>149.23295454545453</v>
      </c>
      <c r="AD17" s="15"/>
      <c r="AE17" s="15"/>
      <c r="AF17" s="15"/>
    </row>
    <row r="24" spans="1:32" x14ac:dyDescent="0.3">
      <c r="A24" s="32" t="s">
        <v>283</v>
      </c>
    </row>
    <row r="28" spans="1:32" x14ac:dyDescent="0.3">
      <c r="AD28" s="15"/>
      <c r="AE28" s="15"/>
      <c r="AF28" s="15"/>
    </row>
    <row r="29" spans="1:32" x14ac:dyDescent="0.3">
      <c r="A29" s="6" t="s">
        <v>1</v>
      </c>
      <c r="B29" t="s">
        <v>3</v>
      </c>
      <c r="C29" t="s">
        <v>4</v>
      </c>
      <c r="D29" t="s">
        <v>5</v>
      </c>
      <c r="E29" t="s">
        <v>6</v>
      </c>
      <c r="F29" t="s">
        <v>7</v>
      </c>
      <c r="G29" t="s">
        <v>8</v>
      </c>
      <c r="H29" t="s">
        <v>9</v>
      </c>
      <c r="I29" t="s">
        <v>10</v>
      </c>
      <c r="J29" t="s">
        <v>11</v>
      </c>
      <c r="K29" t="s">
        <v>12</v>
      </c>
      <c r="L29" t="s">
        <v>13</v>
      </c>
      <c r="M29" t="s">
        <v>14</v>
      </c>
      <c r="N29" t="s">
        <v>15</v>
      </c>
      <c r="O29" t="s">
        <v>16</v>
      </c>
      <c r="P29" t="s">
        <v>17</v>
      </c>
      <c r="Q29" t="s">
        <v>18</v>
      </c>
      <c r="R29" t="s">
        <v>19</v>
      </c>
      <c r="S29" t="s">
        <v>20</v>
      </c>
      <c r="T29" t="s">
        <v>21</v>
      </c>
      <c r="U29" t="s">
        <v>22</v>
      </c>
      <c r="V29" t="s">
        <v>23</v>
      </c>
      <c r="W29" t="s">
        <v>24</v>
      </c>
      <c r="X29" t="s">
        <v>25</v>
      </c>
      <c r="Y29" t="s">
        <v>26</v>
      </c>
      <c r="Z29" t="s">
        <v>27</v>
      </c>
      <c r="AA29" t="s">
        <v>28</v>
      </c>
      <c r="AC29" s="6"/>
      <c r="AD29" s="17"/>
      <c r="AE29" s="17"/>
      <c r="AF29" s="17"/>
    </row>
    <row r="30" spans="1:32" x14ac:dyDescent="0.3">
      <c r="A30" s="7">
        <v>2017</v>
      </c>
      <c r="B30" s="8">
        <v>4818.3</v>
      </c>
      <c r="C30" s="8">
        <v>5111.2</v>
      </c>
      <c r="D30" s="8">
        <v>4737.6000000000004</v>
      </c>
      <c r="E30" s="8">
        <v>4973.8</v>
      </c>
      <c r="F30" s="8">
        <v>4252.7</v>
      </c>
      <c r="G30" s="8">
        <v>5031.8</v>
      </c>
      <c r="H30" s="8">
        <v>5209</v>
      </c>
      <c r="I30" s="8">
        <v>4940.8</v>
      </c>
      <c r="J30" s="8">
        <v>4321.3</v>
      </c>
      <c r="K30" s="8">
        <v>4941.3000000000011</v>
      </c>
      <c r="L30" s="8">
        <v>4596.1000000000004</v>
      </c>
      <c r="M30" s="8">
        <v>5245.3</v>
      </c>
      <c r="N30" s="8">
        <v>4926.5</v>
      </c>
      <c r="O30" s="8">
        <v>5356.2</v>
      </c>
      <c r="P30" s="8">
        <v>4992.3999999999996</v>
      </c>
      <c r="Q30" s="8">
        <v>4733.8999999999996</v>
      </c>
      <c r="R30" s="8">
        <v>4954.6000000000004</v>
      </c>
      <c r="S30" s="8">
        <v>4812.300000000002</v>
      </c>
      <c r="T30" s="8">
        <v>4654.1000000000004</v>
      </c>
      <c r="U30" s="8">
        <v>4741</v>
      </c>
      <c r="V30" s="8">
        <v>4641.8</v>
      </c>
      <c r="W30" s="8">
        <v>4227.5</v>
      </c>
      <c r="X30" s="8">
        <v>4566.1000000000004</v>
      </c>
      <c r="Y30" s="8">
        <v>4902.7</v>
      </c>
      <c r="Z30" s="8">
        <v>4465</v>
      </c>
      <c r="AA30" s="8">
        <v>4543.2</v>
      </c>
    </row>
    <row r="31" spans="1:32" x14ac:dyDescent="0.3">
      <c r="A31" s="7">
        <v>2018</v>
      </c>
      <c r="B31" s="8">
        <v>4930.1000000000004</v>
      </c>
      <c r="C31" s="8">
        <v>5278</v>
      </c>
      <c r="D31" s="8">
        <v>4942.3</v>
      </c>
      <c r="E31" s="8">
        <v>5103.3999999999996</v>
      </c>
      <c r="F31" s="8">
        <v>4344.3999999999996</v>
      </c>
      <c r="G31" s="8">
        <v>5285.5</v>
      </c>
      <c r="H31" s="8">
        <v>5187</v>
      </c>
      <c r="I31" s="8">
        <v>4358.8999999999996</v>
      </c>
      <c r="J31" s="8">
        <v>4079.1</v>
      </c>
      <c r="K31" s="8">
        <v>5011.7999999999993</v>
      </c>
      <c r="L31" s="8">
        <v>4692.3999999999996</v>
      </c>
      <c r="M31" s="8">
        <v>5474.9</v>
      </c>
      <c r="N31" s="8">
        <v>5003.7</v>
      </c>
      <c r="O31" s="8">
        <v>5725.3</v>
      </c>
      <c r="P31" s="8">
        <v>5234.6000000000004</v>
      </c>
      <c r="Q31" s="8">
        <v>4926.3999999999996</v>
      </c>
      <c r="R31" s="8">
        <v>5189</v>
      </c>
      <c r="S31" s="8">
        <v>5177.3999999999987</v>
      </c>
      <c r="T31" s="8">
        <v>4978.7</v>
      </c>
      <c r="U31" s="8">
        <v>4980.8999999999996</v>
      </c>
      <c r="V31" s="8">
        <v>4932.2</v>
      </c>
      <c r="W31" s="8">
        <v>4440.1000000000004</v>
      </c>
      <c r="X31" s="8">
        <v>4800.8</v>
      </c>
      <c r="Y31" s="8">
        <v>5185.3</v>
      </c>
      <c r="Z31" s="8">
        <v>4674.6000000000004</v>
      </c>
      <c r="AA31" s="8">
        <v>4786.2</v>
      </c>
    </row>
    <row r="32" spans="1:32" x14ac:dyDescent="0.3">
      <c r="A32" s="7">
        <v>2019</v>
      </c>
      <c r="B32" s="8">
        <v>4623.6000000000004</v>
      </c>
      <c r="C32" s="8">
        <v>5242.1000000000004</v>
      </c>
      <c r="D32" s="8">
        <v>4670.3</v>
      </c>
      <c r="E32" s="8">
        <v>4761.3999999999996</v>
      </c>
      <c r="F32" s="8">
        <v>4043.9</v>
      </c>
      <c r="G32" s="8">
        <v>4773.6000000000004</v>
      </c>
      <c r="H32" s="8">
        <v>5455.7</v>
      </c>
      <c r="I32" s="8">
        <v>4239.2</v>
      </c>
      <c r="J32" s="8">
        <v>3684.9</v>
      </c>
      <c r="K32" s="8">
        <v>4707.0999999999995</v>
      </c>
      <c r="L32" s="8">
        <v>4422.8</v>
      </c>
      <c r="M32" s="8">
        <v>5154</v>
      </c>
      <c r="N32" s="8">
        <v>4781.2</v>
      </c>
      <c r="O32" s="8">
        <v>5473.7</v>
      </c>
      <c r="P32" s="8">
        <v>4895.3999999999996</v>
      </c>
      <c r="Q32" s="8">
        <v>4605.3</v>
      </c>
      <c r="R32" s="8">
        <v>4852.6000000000004</v>
      </c>
      <c r="S32" s="8">
        <v>4975.2</v>
      </c>
      <c r="T32" s="8">
        <v>4579.6000000000004</v>
      </c>
      <c r="U32" s="8">
        <v>4756.5</v>
      </c>
      <c r="V32" s="8">
        <v>4848.5</v>
      </c>
      <c r="W32" s="8">
        <v>4151</v>
      </c>
      <c r="X32" s="8">
        <v>4634</v>
      </c>
      <c r="Y32" s="8">
        <v>5073.5</v>
      </c>
      <c r="Z32" s="8">
        <v>4505.1000000000004</v>
      </c>
      <c r="AA32" s="8">
        <v>4599.3</v>
      </c>
    </row>
    <row r="33" spans="1:27" x14ac:dyDescent="0.3">
      <c r="A33" s="7">
        <v>2020</v>
      </c>
      <c r="B33" s="8">
        <v>5324.5</v>
      </c>
      <c r="C33" s="8">
        <v>6685.4</v>
      </c>
      <c r="D33" s="8">
        <v>5627.1</v>
      </c>
      <c r="E33" s="8">
        <v>5508.9</v>
      </c>
      <c r="F33" s="8">
        <v>4904.1000000000004</v>
      </c>
      <c r="G33" s="8">
        <v>5307.6</v>
      </c>
      <c r="H33" s="8">
        <v>6669.9</v>
      </c>
      <c r="I33" s="8">
        <v>5384.2</v>
      </c>
      <c r="J33" s="8">
        <v>4157.3</v>
      </c>
      <c r="K33" s="8">
        <v>5688.0666666666666</v>
      </c>
      <c r="L33" s="8">
        <v>5044.8999999999996</v>
      </c>
      <c r="M33" s="8">
        <v>5825</v>
      </c>
      <c r="N33" s="8">
        <v>5630</v>
      </c>
      <c r="O33" s="8">
        <v>6524.1</v>
      </c>
      <c r="P33" s="8">
        <v>5481.6</v>
      </c>
      <c r="Q33" s="8">
        <v>5147.8</v>
      </c>
      <c r="R33" s="8">
        <v>5432.6</v>
      </c>
      <c r="S33" s="8">
        <v>5602.7999999999975</v>
      </c>
      <c r="T33" s="8">
        <v>5153.7</v>
      </c>
      <c r="U33" s="8">
        <v>5301.3</v>
      </c>
      <c r="V33" s="8">
        <v>5525.3</v>
      </c>
      <c r="W33" s="8">
        <v>4899.8999999999996</v>
      </c>
      <c r="X33" s="8">
        <v>5292.8</v>
      </c>
      <c r="Y33" s="8">
        <v>5675.5</v>
      </c>
      <c r="Z33" s="8">
        <v>5465.4</v>
      </c>
      <c r="AA33" s="8">
        <v>5306.7</v>
      </c>
    </row>
    <row r="34" spans="1:27" x14ac:dyDescent="0.3">
      <c r="A34" s="7">
        <v>2021</v>
      </c>
      <c r="B34" s="8">
        <v>5281.5</v>
      </c>
      <c r="C34" s="8">
        <v>7189.3</v>
      </c>
      <c r="D34" s="8">
        <v>6233</v>
      </c>
      <c r="E34" s="8">
        <v>5652.7</v>
      </c>
      <c r="F34" s="8">
        <v>6337.3</v>
      </c>
      <c r="G34" s="8">
        <v>5693.3</v>
      </c>
      <c r="H34" s="8">
        <v>6167.6</v>
      </c>
      <c r="I34" s="8">
        <v>5880.2</v>
      </c>
      <c r="J34" s="8">
        <v>4209.6000000000004</v>
      </c>
      <c r="K34" s="8">
        <v>6009.6</v>
      </c>
      <c r="L34" s="8">
        <v>5729.1</v>
      </c>
      <c r="M34" s="8">
        <v>6180.5</v>
      </c>
      <c r="N34" s="8">
        <v>5878.2</v>
      </c>
      <c r="O34" s="8">
        <v>6900.4</v>
      </c>
      <c r="P34" s="8">
        <v>5821.3</v>
      </c>
      <c r="Q34" s="8">
        <v>5451.3</v>
      </c>
      <c r="R34" s="8">
        <v>5766.7</v>
      </c>
      <c r="S34" s="8">
        <v>5813.4</v>
      </c>
      <c r="T34" s="8">
        <v>5713.5</v>
      </c>
      <c r="U34" s="8">
        <v>5580</v>
      </c>
      <c r="V34" s="8">
        <v>5944.8</v>
      </c>
      <c r="W34" s="8">
        <v>5425.2</v>
      </c>
      <c r="X34" s="8">
        <v>5614</v>
      </c>
      <c r="Y34" s="8">
        <v>5851.3</v>
      </c>
      <c r="Z34" s="8">
        <v>5714.6</v>
      </c>
      <c r="AA34" s="8">
        <v>5670.3</v>
      </c>
    </row>
    <row r="35" spans="1:27" x14ac:dyDescent="0.3">
      <c r="A35" s="7">
        <v>2022</v>
      </c>
      <c r="B35" s="8">
        <v>5698</v>
      </c>
      <c r="C35" s="8">
        <v>7571.7</v>
      </c>
      <c r="D35" s="8">
        <v>6235.6</v>
      </c>
      <c r="E35" s="8">
        <v>5998.9</v>
      </c>
      <c r="F35" s="8">
        <v>6865.4</v>
      </c>
      <c r="G35" s="8">
        <v>5925.4</v>
      </c>
      <c r="H35" s="8">
        <v>6564.9</v>
      </c>
      <c r="I35" s="8">
        <v>5989.4</v>
      </c>
      <c r="J35" s="8">
        <v>4342.3</v>
      </c>
      <c r="K35" s="8">
        <v>6777.0000000000018</v>
      </c>
      <c r="L35" s="8">
        <v>6011.8</v>
      </c>
      <c r="M35" s="8">
        <v>6630.9</v>
      </c>
      <c r="N35" s="8">
        <v>6267.7</v>
      </c>
      <c r="O35" s="8">
        <v>7039.9</v>
      </c>
      <c r="P35" s="8">
        <v>6357.4</v>
      </c>
      <c r="Q35" s="8">
        <v>6074.9</v>
      </c>
      <c r="R35" s="8">
        <v>6315.4</v>
      </c>
      <c r="S35" s="8">
        <v>6049.8</v>
      </c>
      <c r="T35" s="8">
        <v>6298.9</v>
      </c>
      <c r="U35" s="8">
        <v>5996.4</v>
      </c>
      <c r="V35" s="8">
        <v>6312.7</v>
      </c>
      <c r="W35" s="8">
        <v>5804.7</v>
      </c>
      <c r="X35" s="8">
        <v>5972.4</v>
      </c>
      <c r="Y35" s="8">
        <v>6127.1</v>
      </c>
      <c r="Z35" s="8">
        <v>6103.3</v>
      </c>
      <c r="AA35" s="8">
        <v>6037.1</v>
      </c>
    </row>
    <row r="36" spans="1:27" x14ac:dyDescent="0.3">
      <c r="A36" s="7">
        <v>2023</v>
      </c>
      <c r="B36" s="8">
        <v>2611.3000000000002</v>
      </c>
      <c r="C36" s="8">
        <v>3159.5</v>
      </c>
      <c r="D36" s="8">
        <v>2667.8</v>
      </c>
      <c r="E36" s="8">
        <v>2662.4</v>
      </c>
      <c r="F36" s="8">
        <v>2657.2</v>
      </c>
      <c r="G36" s="8">
        <v>2538.9</v>
      </c>
      <c r="H36" s="8">
        <v>2383.9</v>
      </c>
      <c r="I36" s="8">
        <v>2588.5</v>
      </c>
      <c r="J36" s="8">
        <v>1819.7</v>
      </c>
      <c r="K36" s="8">
        <v>3163.5000000000005</v>
      </c>
      <c r="L36" s="8">
        <v>2576.1999999999998</v>
      </c>
      <c r="M36" s="8">
        <v>2897</v>
      </c>
      <c r="N36" s="8">
        <v>2670.8</v>
      </c>
      <c r="O36" s="8">
        <v>3006.5</v>
      </c>
      <c r="P36" s="8">
        <v>2783.8</v>
      </c>
      <c r="Q36" s="8">
        <v>2664.5</v>
      </c>
      <c r="R36" s="8">
        <v>2765.9</v>
      </c>
      <c r="S36" s="8">
        <v>2609.6999999999998</v>
      </c>
      <c r="T36" s="8">
        <v>2731.7</v>
      </c>
      <c r="U36" s="8">
        <v>2610.5</v>
      </c>
      <c r="V36" s="8">
        <v>2758.5</v>
      </c>
      <c r="W36" s="8">
        <v>2466.1999999999998</v>
      </c>
      <c r="X36" s="8">
        <v>2559</v>
      </c>
      <c r="Y36" s="8">
        <v>2638.1</v>
      </c>
      <c r="Z36" s="8">
        <v>2730</v>
      </c>
      <c r="AA36" s="8">
        <v>2613.8000000000002</v>
      </c>
    </row>
    <row r="37" spans="1:27" x14ac:dyDescent="0.3">
      <c r="A37" s="7" t="s">
        <v>198</v>
      </c>
      <c r="B37" s="8">
        <v>33287.300000000003</v>
      </c>
      <c r="C37" s="8">
        <v>40237.199999999997</v>
      </c>
      <c r="D37" s="8">
        <v>35113.699999999997</v>
      </c>
      <c r="E37" s="8">
        <v>34661.5</v>
      </c>
      <c r="F37" s="8">
        <v>33405</v>
      </c>
      <c r="G37" s="8">
        <v>34556.1</v>
      </c>
      <c r="H37" s="8">
        <v>37638</v>
      </c>
      <c r="I37" s="8">
        <v>33381.199999999997</v>
      </c>
      <c r="J37" s="8">
        <v>26614.2</v>
      </c>
      <c r="K37" s="8">
        <v>36298.366666666669</v>
      </c>
      <c r="L37" s="8">
        <v>33073.300000000003</v>
      </c>
      <c r="M37" s="8">
        <v>37407.599999999999</v>
      </c>
      <c r="N37" s="8">
        <v>35158.1</v>
      </c>
      <c r="O37" s="8">
        <v>40026.1</v>
      </c>
      <c r="P37" s="8">
        <v>35566.5</v>
      </c>
      <c r="Q37" s="8">
        <v>33604.1</v>
      </c>
      <c r="R37" s="8">
        <v>35276.800000000003</v>
      </c>
      <c r="S37" s="8">
        <v>35040.599999999984</v>
      </c>
      <c r="T37" s="8">
        <v>34110.199999999997</v>
      </c>
      <c r="U37" s="8">
        <v>33966.6</v>
      </c>
      <c r="V37" s="8">
        <v>34963.800000000003</v>
      </c>
      <c r="W37" s="8">
        <v>31414.6</v>
      </c>
      <c r="X37" s="8">
        <v>33439.1</v>
      </c>
      <c r="Y37" s="8">
        <v>35453.5</v>
      </c>
      <c r="Z37" s="8">
        <v>33658</v>
      </c>
      <c r="AA37" s="8">
        <v>33556.6</v>
      </c>
    </row>
    <row r="42" spans="1:27" x14ac:dyDescent="0.3">
      <c r="A42" s="16"/>
    </row>
    <row r="43" spans="1:27" x14ac:dyDescent="0.3">
      <c r="A43" s="16"/>
    </row>
    <row r="45" spans="1:27" x14ac:dyDescent="0.3">
      <c r="A45" s="4" t="s">
        <v>550</v>
      </c>
      <c r="B45" s="4" t="s">
        <v>551</v>
      </c>
      <c r="C45" s="4" t="s">
        <v>552</v>
      </c>
      <c r="D45" s="4" t="s">
        <v>553</v>
      </c>
      <c r="E45" s="4" t="s">
        <v>554</v>
      </c>
      <c r="F45" s="4" t="s">
        <v>555</v>
      </c>
      <c r="G45" s="4" t="s">
        <v>556</v>
      </c>
      <c r="H45" s="4" t="s">
        <v>557</v>
      </c>
      <c r="I45" s="4"/>
    </row>
    <row r="46" spans="1:27" x14ac:dyDescent="0.3">
      <c r="A46" s="4" t="s">
        <v>3</v>
      </c>
      <c r="B46">
        <v>4818.3</v>
      </c>
      <c r="C46">
        <v>4930.1000000000004</v>
      </c>
      <c r="D46">
        <v>4623.6000000000004</v>
      </c>
      <c r="E46">
        <v>5324.5</v>
      </c>
      <c r="F46">
        <v>5281.5</v>
      </c>
      <c r="G46">
        <v>5698</v>
      </c>
      <c r="H46">
        <v>2611.3000000000002</v>
      </c>
    </row>
    <row r="47" spans="1:27" x14ac:dyDescent="0.3">
      <c r="A47" s="4" t="s">
        <v>4</v>
      </c>
      <c r="B47">
        <v>5111.2</v>
      </c>
      <c r="C47">
        <v>5278</v>
      </c>
      <c r="D47">
        <v>5242.1000000000004</v>
      </c>
      <c r="E47">
        <v>6685.4</v>
      </c>
      <c r="F47">
        <v>7189.3</v>
      </c>
      <c r="G47">
        <v>7571.7</v>
      </c>
      <c r="H47">
        <v>3159.5</v>
      </c>
      <c r="J47" s="56" t="s">
        <v>324</v>
      </c>
      <c r="K47" s="71"/>
      <c r="L47" s="72"/>
    </row>
    <row r="48" spans="1:27" x14ac:dyDescent="0.3">
      <c r="A48" s="4" t="s">
        <v>5</v>
      </c>
      <c r="B48">
        <v>4737.6000000000004</v>
      </c>
      <c r="C48">
        <v>4942.3</v>
      </c>
      <c r="D48">
        <v>4670.3</v>
      </c>
      <c r="E48">
        <v>5627.1</v>
      </c>
      <c r="F48">
        <v>6233</v>
      </c>
      <c r="G48">
        <v>6235.6</v>
      </c>
      <c r="H48">
        <v>2667.8</v>
      </c>
      <c r="J48" s="60" t="s">
        <v>325</v>
      </c>
      <c r="K48" s="73"/>
      <c r="L48" s="74"/>
    </row>
    <row r="49" spans="1:12" x14ac:dyDescent="0.3">
      <c r="A49" s="4" t="s">
        <v>6</v>
      </c>
      <c r="B49">
        <v>4973.8</v>
      </c>
      <c r="C49">
        <v>5103.3999999999996</v>
      </c>
      <c r="D49">
        <v>4761.3999999999996</v>
      </c>
      <c r="E49">
        <v>5508.9</v>
      </c>
      <c r="F49">
        <v>5652.7</v>
      </c>
      <c r="G49">
        <v>5998.9</v>
      </c>
      <c r="H49">
        <v>2662.4</v>
      </c>
      <c r="J49" s="60" t="s">
        <v>4</v>
      </c>
      <c r="K49" s="61"/>
      <c r="L49" s="74"/>
    </row>
    <row r="50" spans="1:12" x14ac:dyDescent="0.3">
      <c r="A50" s="4" t="s">
        <v>7</v>
      </c>
      <c r="B50">
        <v>4252.7</v>
      </c>
      <c r="C50">
        <v>4344.3999999999996</v>
      </c>
      <c r="D50">
        <v>4043.9</v>
      </c>
      <c r="E50">
        <v>4904.1000000000004</v>
      </c>
      <c r="F50">
        <v>6337.3</v>
      </c>
      <c r="G50">
        <v>6865.4</v>
      </c>
      <c r="H50">
        <v>2657.2</v>
      </c>
      <c r="J50" s="60" t="s">
        <v>12</v>
      </c>
      <c r="K50" s="73"/>
      <c r="L50" s="74"/>
    </row>
    <row r="51" spans="1:12" x14ac:dyDescent="0.3">
      <c r="A51" s="4" t="s">
        <v>8</v>
      </c>
      <c r="B51">
        <v>5031.8</v>
      </c>
      <c r="C51">
        <v>5285.5</v>
      </c>
      <c r="D51">
        <v>4773.6000000000004</v>
      </c>
      <c r="E51">
        <v>5307.6</v>
      </c>
      <c r="F51">
        <v>5693.3</v>
      </c>
      <c r="G51">
        <v>5925.4</v>
      </c>
      <c r="H51">
        <v>2538.9</v>
      </c>
      <c r="J51" s="60" t="s">
        <v>261</v>
      </c>
      <c r="K51" s="73"/>
      <c r="L51" s="74"/>
    </row>
    <row r="52" spans="1:12" x14ac:dyDescent="0.3">
      <c r="A52" s="4" t="s">
        <v>9</v>
      </c>
      <c r="B52">
        <v>5209</v>
      </c>
      <c r="C52">
        <v>5187</v>
      </c>
      <c r="D52">
        <v>5455.7</v>
      </c>
      <c r="E52">
        <v>6669.9</v>
      </c>
      <c r="F52">
        <v>6167.6</v>
      </c>
      <c r="G52">
        <v>6564.9</v>
      </c>
      <c r="H52">
        <v>2383.9</v>
      </c>
      <c r="J52" s="60" t="s">
        <v>16</v>
      </c>
      <c r="K52" s="73"/>
      <c r="L52" s="74"/>
    </row>
    <row r="53" spans="1:12" x14ac:dyDescent="0.3">
      <c r="A53" s="4" t="s">
        <v>10</v>
      </c>
      <c r="B53">
        <v>4940.8</v>
      </c>
      <c r="C53">
        <v>4358.8999999999996</v>
      </c>
      <c r="D53">
        <v>4239.2</v>
      </c>
      <c r="E53">
        <v>5384.2</v>
      </c>
      <c r="F53">
        <v>5880.2</v>
      </c>
      <c r="G53">
        <v>5989.4</v>
      </c>
      <c r="H53">
        <v>2588.5</v>
      </c>
      <c r="J53" s="75"/>
      <c r="K53" s="73"/>
      <c r="L53" s="74"/>
    </row>
    <row r="54" spans="1:12" x14ac:dyDescent="0.3">
      <c r="A54" s="4" t="s">
        <v>11</v>
      </c>
      <c r="B54">
        <v>4321.3</v>
      </c>
      <c r="C54">
        <v>4079.1</v>
      </c>
      <c r="D54">
        <v>3684.9</v>
      </c>
      <c r="E54">
        <v>4157.3</v>
      </c>
      <c r="F54">
        <v>4209.6000000000004</v>
      </c>
      <c r="G54">
        <v>4342.3</v>
      </c>
      <c r="H54">
        <v>1819.7</v>
      </c>
      <c r="J54" s="64" t="s">
        <v>328</v>
      </c>
      <c r="K54" s="76"/>
      <c r="L54" s="77"/>
    </row>
    <row r="55" spans="1:12" x14ac:dyDescent="0.3">
      <c r="A55" s="4" t="s">
        <v>12</v>
      </c>
      <c r="B55">
        <v>4941.3000000000011</v>
      </c>
      <c r="C55">
        <v>5011.7999999999993</v>
      </c>
      <c r="D55">
        <v>4707.0999999999995</v>
      </c>
      <c r="E55">
        <v>5688.0666666666666</v>
      </c>
      <c r="F55">
        <v>6009.6</v>
      </c>
      <c r="G55">
        <v>6777.0000000000018</v>
      </c>
      <c r="H55">
        <v>3163.5000000000005</v>
      </c>
    </row>
    <row r="56" spans="1:12" x14ac:dyDescent="0.3">
      <c r="A56" s="4" t="s">
        <v>13</v>
      </c>
      <c r="B56">
        <v>4596.1000000000004</v>
      </c>
      <c r="C56">
        <v>4692.3999999999996</v>
      </c>
      <c r="D56">
        <v>4422.8</v>
      </c>
      <c r="E56">
        <v>5044.8999999999996</v>
      </c>
      <c r="F56">
        <v>5729.1</v>
      </c>
      <c r="G56">
        <v>6011.8</v>
      </c>
      <c r="H56">
        <v>2576.1999999999998</v>
      </c>
    </row>
    <row r="57" spans="1:12" x14ac:dyDescent="0.3">
      <c r="A57" s="4" t="s">
        <v>14</v>
      </c>
      <c r="B57">
        <v>5245.3</v>
      </c>
      <c r="C57">
        <v>5474.9</v>
      </c>
      <c r="D57">
        <v>5154</v>
      </c>
      <c r="E57">
        <v>5825</v>
      </c>
      <c r="F57">
        <v>6180.5</v>
      </c>
      <c r="G57">
        <v>6630.9</v>
      </c>
      <c r="H57">
        <v>2897</v>
      </c>
    </row>
    <row r="58" spans="1:12" x14ac:dyDescent="0.3">
      <c r="A58" s="4" t="s">
        <v>15</v>
      </c>
      <c r="B58">
        <v>4926.5</v>
      </c>
      <c r="C58">
        <v>5003.7</v>
      </c>
      <c r="D58">
        <v>4781.2</v>
      </c>
      <c r="E58">
        <v>5630</v>
      </c>
      <c r="F58">
        <v>5878.2</v>
      </c>
      <c r="G58">
        <v>6267.7</v>
      </c>
      <c r="H58">
        <v>2670.8</v>
      </c>
    </row>
    <row r="59" spans="1:12" x14ac:dyDescent="0.3">
      <c r="A59" s="4" t="s">
        <v>16</v>
      </c>
      <c r="B59">
        <v>5356.2</v>
      </c>
      <c r="C59">
        <v>5725.3</v>
      </c>
      <c r="D59">
        <v>5473.7</v>
      </c>
      <c r="E59">
        <v>6524.1</v>
      </c>
      <c r="F59">
        <v>6900.4</v>
      </c>
      <c r="G59">
        <v>7039.9</v>
      </c>
      <c r="H59">
        <v>3006.5</v>
      </c>
    </row>
    <row r="60" spans="1:12" x14ac:dyDescent="0.3">
      <c r="A60" s="4" t="s">
        <v>17</v>
      </c>
      <c r="B60">
        <v>4992.3999999999996</v>
      </c>
      <c r="C60">
        <v>5234.6000000000004</v>
      </c>
      <c r="D60">
        <v>4895.3999999999996</v>
      </c>
      <c r="E60">
        <v>5481.6</v>
      </c>
      <c r="F60">
        <v>5821.3</v>
      </c>
      <c r="G60">
        <v>6357.4</v>
      </c>
      <c r="H60">
        <v>2783.8</v>
      </c>
    </row>
    <row r="61" spans="1:12" x14ac:dyDescent="0.3">
      <c r="A61" s="4" t="s">
        <v>18</v>
      </c>
      <c r="B61">
        <v>4733.8999999999996</v>
      </c>
      <c r="C61">
        <v>4926.3999999999996</v>
      </c>
      <c r="D61">
        <v>4605.3</v>
      </c>
      <c r="E61">
        <v>5147.8</v>
      </c>
      <c r="F61">
        <v>5451.3</v>
      </c>
      <c r="G61">
        <v>6074.9</v>
      </c>
      <c r="H61">
        <v>2664.5</v>
      </c>
    </row>
    <row r="62" spans="1:12" x14ac:dyDescent="0.3">
      <c r="A62" s="4" t="s">
        <v>19</v>
      </c>
      <c r="B62">
        <v>4954.6000000000004</v>
      </c>
      <c r="C62">
        <v>5189</v>
      </c>
      <c r="D62">
        <v>4852.6000000000004</v>
      </c>
      <c r="E62">
        <v>5432.6</v>
      </c>
      <c r="F62">
        <v>5766.7</v>
      </c>
      <c r="G62">
        <v>6315.4</v>
      </c>
      <c r="H62">
        <v>2765.9</v>
      </c>
    </row>
    <row r="63" spans="1:12" x14ac:dyDescent="0.3">
      <c r="A63" s="4" t="s">
        <v>20</v>
      </c>
      <c r="B63">
        <v>4812.300000000002</v>
      </c>
      <c r="C63">
        <v>5177.3999999999987</v>
      </c>
      <c r="D63">
        <v>4975.2</v>
      </c>
      <c r="E63">
        <v>5602.7999999999975</v>
      </c>
      <c r="F63">
        <v>5813.4</v>
      </c>
      <c r="G63">
        <v>6049.8</v>
      </c>
      <c r="H63">
        <v>2609.6999999999998</v>
      </c>
    </row>
    <row r="64" spans="1:12" x14ac:dyDescent="0.3">
      <c r="A64" s="4" t="s">
        <v>21</v>
      </c>
      <c r="B64">
        <v>4654.1000000000004</v>
      </c>
      <c r="C64">
        <v>4978.7</v>
      </c>
      <c r="D64">
        <v>4579.6000000000004</v>
      </c>
      <c r="E64">
        <v>5153.7</v>
      </c>
      <c r="F64">
        <v>5713.5</v>
      </c>
      <c r="G64">
        <v>6298.9</v>
      </c>
      <c r="H64">
        <v>2731.7</v>
      </c>
    </row>
    <row r="65" spans="1:8" x14ac:dyDescent="0.3">
      <c r="A65" s="4" t="s">
        <v>22</v>
      </c>
      <c r="B65">
        <v>4741</v>
      </c>
      <c r="C65">
        <v>4980.8999999999996</v>
      </c>
      <c r="D65">
        <v>4756.5</v>
      </c>
      <c r="E65">
        <v>5301.3</v>
      </c>
      <c r="F65">
        <v>5580</v>
      </c>
      <c r="G65">
        <v>5996.4</v>
      </c>
      <c r="H65">
        <v>2610.5</v>
      </c>
    </row>
    <row r="66" spans="1:8" x14ac:dyDescent="0.3">
      <c r="A66" s="4" t="s">
        <v>23</v>
      </c>
      <c r="B66">
        <v>4641.8</v>
      </c>
      <c r="C66">
        <v>4932.2</v>
      </c>
      <c r="D66">
        <v>4848.5</v>
      </c>
      <c r="E66">
        <v>5525.3</v>
      </c>
      <c r="F66">
        <v>5944.8</v>
      </c>
      <c r="G66">
        <v>6312.7</v>
      </c>
      <c r="H66">
        <v>2758.5</v>
      </c>
    </row>
    <row r="67" spans="1:8" x14ac:dyDescent="0.3">
      <c r="A67" s="4" t="s">
        <v>24</v>
      </c>
      <c r="B67">
        <v>4227.5</v>
      </c>
      <c r="C67">
        <v>4440.1000000000004</v>
      </c>
      <c r="D67">
        <v>4151</v>
      </c>
      <c r="E67">
        <v>4899.8999999999996</v>
      </c>
      <c r="F67">
        <v>5425.2</v>
      </c>
      <c r="G67">
        <v>5804.7</v>
      </c>
      <c r="H67">
        <v>2466.1999999999998</v>
      </c>
    </row>
    <row r="68" spans="1:8" x14ac:dyDescent="0.3">
      <c r="A68" s="4" t="s">
        <v>25</v>
      </c>
      <c r="B68">
        <v>4566.1000000000004</v>
      </c>
      <c r="C68">
        <v>4800.8</v>
      </c>
      <c r="D68">
        <v>4634</v>
      </c>
      <c r="E68">
        <v>5292.8</v>
      </c>
      <c r="F68">
        <v>5614</v>
      </c>
      <c r="G68">
        <v>5972.4</v>
      </c>
      <c r="H68">
        <v>2559</v>
      </c>
    </row>
    <row r="69" spans="1:8" x14ac:dyDescent="0.3">
      <c r="A69" s="4" t="s">
        <v>26</v>
      </c>
      <c r="B69">
        <v>4902.7</v>
      </c>
      <c r="C69">
        <v>5185.3</v>
      </c>
      <c r="D69">
        <v>5073.5</v>
      </c>
      <c r="E69">
        <v>5675.5</v>
      </c>
      <c r="F69">
        <v>5851.3</v>
      </c>
      <c r="G69">
        <v>6127.1</v>
      </c>
      <c r="H69">
        <v>2638.1</v>
      </c>
    </row>
    <row r="70" spans="1:8" x14ac:dyDescent="0.3">
      <c r="A70" s="4" t="s">
        <v>27</v>
      </c>
      <c r="B70">
        <v>4465</v>
      </c>
      <c r="C70">
        <v>4674.6000000000004</v>
      </c>
      <c r="D70">
        <v>4505.1000000000004</v>
      </c>
      <c r="E70">
        <v>5465.4</v>
      </c>
      <c r="F70">
        <v>5714.6</v>
      </c>
      <c r="G70">
        <v>6103.3</v>
      </c>
      <c r="H70">
        <v>2730</v>
      </c>
    </row>
    <row r="71" spans="1:8" x14ac:dyDescent="0.3">
      <c r="A71" s="4" t="s">
        <v>28</v>
      </c>
      <c r="B71">
        <v>4543.2</v>
      </c>
      <c r="C71">
        <v>4786.2</v>
      </c>
      <c r="D71">
        <v>4599.3</v>
      </c>
      <c r="E71">
        <v>5306.7</v>
      </c>
      <c r="F71">
        <v>5670.3</v>
      </c>
      <c r="G71">
        <v>6037.1</v>
      </c>
      <c r="H71">
        <v>2613.8000000000002</v>
      </c>
    </row>
  </sheetData>
  <conditionalFormatting pivot="1" sqref="B30:AA36">
    <cfRule type="colorScale" priority="4">
      <colorScale>
        <cfvo type="min"/>
        <cfvo type="percentile" val="50"/>
        <cfvo type="max"/>
        <color rgb="FFF8696B"/>
        <color rgb="FFFFEB84"/>
        <color rgb="FF63BE7B"/>
      </colorScale>
    </cfRule>
  </conditionalFormatting>
  <conditionalFormatting sqref="B46:H71">
    <cfRule type="colorScale" priority="11">
      <colorScale>
        <cfvo type="min"/>
        <cfvo type="percentile" val="50"/>
        <cfvo type="max"/>
        <color rgb="FFF8696B"/>
        <color rgb="FFFFEB84"/>
        <color rgb="FF63BE7B"/>
      </colorScale>
    </cfRule>
  </conditionalFormatting>
  <conditionalFormatting sqref="E10:E1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D6B52-89B7-4F22-A315-48782500EECE}">
  <dimension ref="A1:AX80"/>
  <sheetViews>
    <sheetView topLeftCell="I5" workbookViewId="0">
      <selection activeCell="I30" sqref="I30"/>
    </sheetView>
  </sheetViews>
  <sheetFormatPr defaultRowHeight="14.4" x14ac:dyDescent="0.3"/>
  <cols>
    <col min="1" max="2" width="14.5546875" bestFit="1" customWidth="1"/>
    <col min="3" max="3" width="11.6640625" bestFit="1" customWidth="1"/>
    <col min="4" max="4" width="14.5546875" bestFit="1" customWidth="1"/>
    <col min="5" max="5" width="20" customWidth="1"/>
    <col min="6" max="6" width="16.5546875" customWidth="1"/>
    <col min="7" max="7" width="10.44140625" bestFit="1" customWidth="1"/>
    <col min="8" max="8" width="19" customWidth="1"/>
    <col min="9" max="9" width="16" customWidth="1"/>
    <col min="10" max="10" width="11.33203125" customWidth="1"/>
    <col min="11" max="11" width="16.77734375" bestFit="1" customWidth="1"/>
    <col min="12" max="12" width="19.21875" customWidth="1"/>
    <col min="13" max="13" width="16.5546875" customWidth="1"/>
    <col min="14" max="14" width="12.6640625" bestFit="1" customWidth="1"/>
    <col min="15" max="15" width="21" customWidth="1"/>
    <col min="16" max="16" width="24.21875" customWidth="1"/>
    <col min="17" max="17" width="17.33203125" customWidth="1"/>
    <col min="18" max="18" width="13.109375" customWidth="1"/>
    <col min="24" max="24" width="15.109375" customWidth="1"/>
  </cols>
  <sheetData>
    <row r="1" spans="1:50" x14ac:dyDescent="0.3">
      <c r="A1" s="4" t="s">
        <v>262</v>
      </c>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row>
    <row r="2" spans="1:50" ht="15" thickBot="1" x14ac:dyDescent="0.35"/>
    <row r="3" spans="1:50" x14ac:dyDescent="0.3">
      <c r="A3" s="18" t="s">
        <v>263</v>
      </c>
    </row>
    <row r="7" spans="1:50" x14ac:dyDescent="0.3">
      <c r="A7" s="4" t="s">
        <v>329</v>
      </c>
    </row>
    <row r="10" spans="1:50" x14ac:dyDescent="0.3">
      <c r="A10" s="28" t="s">
        <v>292</v>
      </c>
      <c r="D10" t="s">
        <v>307</v>
      </c>
    </row>
    <row r="11" spans="1:50" x14ac:dyDescent="0.3">
      <c r="A11" t="s">
        <v>3</v>
      </c>
    </row>
    <row r="12" spans="1:50" x14ac:dyDescent="0.3">
      <c r="A12" t="s">
        <v>7</v>
      </c>
    </row>
    <row r="13" spans="1:50" x14ac:dyDescent="0.3">
      <c r="A13" t="s">
        <v>8</v>
      </c>
    </row>
    <row r="14" spans="1:50" x14ac:dyDescent="0.3">
      <c r="A14" t="s">
        <v>9</v>
      </c>
      <c r="D14" s="6" t="s">
        <v>197</v>
      </c>
      <c r="E14" t="s">
        <v>293</v>
      </c>
      <c r="F14" t="s">
        <v>294</v>
      </c>
      <c r="G14" t="s">
        <v>295</v>
      </c>
      <c r="H14" t="s">
        <v>296</v>
      </c>
      <c r="I14" t="s">
        <v>297</v>
      </c>
      <c r="J14" t="s">
        <v>298</v>
      </c>
      <c r="K14" t="s">
        <v>299</v>
      </c>
      <c r="L14" t="s">
        <v>300</v>
      </c>
      <c r="M14" t="s">
        <v>301</v>
      </c>
      <c r="N14" t="s">
        <v>302</v>
      </c>
      <c r="O14" t="s">
        <v>303</v>
      </c>
      <c r="P14" t="s">
        <v>304</v>
      </c>
      <c r="Q14" t="s">
        <v>305</v>
      </c>
    </row>
    <row r="15" spans="1:50" x14ac:dyDescent="0.3">
      <c r="A15" t="s">
        <v>10</v>
      </c>
      <c r="D15" s="7" t="s">
        <v>267</v>
      </c>
      <c r="E15" s="8">
        <v>481.9</v>
      </c>
      <c r="F15" s="8">
        <v>621.5</v>
      </c>
      <c r="G15" s="8">
        <v>508.1</v>
      </c>
      <c r="H15" s="8">
        <v>504.4</v>
      </c>
      <c r="I15" s="8">
        <v>573</v>
      </c>
      <c r="J15" s="8">
        <v>519.20000000000005</v>
      </c>
      <c r="K15" s="8">
        <v>572.9</v>
      </c>
      <c r="L15" s="8">
        <v>501.6</v>
      </c>
      <c r="M15" s="8">
        <v>363.3</v>
      </c>
      <c r="N15" s="8">
        <v>578.9</v>
      </c>
      <c r="O15" s="8">
        <v>504.1</v>
      </c>
      <c r="P15" s="8">
        <v>559.20000000000005</v>
      </c>
      <c r="Q15" s="8">
        <v>530.6</v>
      </c>
    </row>
    <row r="16" spans="1:50" x14ac:dyDescent="0.3">
      <c r="A16" t="s">
        <v>11</v>
      </c>
      <c r="D16" s="7" t="s">
        <v>268</v>
      </c>
      <c r="E16" s="8">
        <v>508.2</v>
      </c>
      <c r="F16" s="8">
        <v>628.79999999999995</v>
      </c>
      <c r="G16" s="8">
        <v>571.20000000000005</v>
      </c>
      <c r="H16" s="8">
        <v>520.9</v>
      </c>
      <c r="I16" s="8">
        <v>561.5</v>
      </c>
      <c r="J16" s="8">
        <v>474.2</v>
      </c>
      <c r="K16" s="8">
        <v>488.8</v>
      </c>
      <c r="L16" s="8">
        <v>512.6</v>
      </c>
      <c r="M16" s="8">
        <v>366.1</v>
      </c>
      <c r="N16" s="8">
        <v>613.20000000000005</v>
      </c>
      <c r="O16" s="8">
        <v>510.6</v>
      </c>
      <c r="P16" s="8">
        <v>571.29999999999995</v>
      </c>
      <c r="Q16" s="8">
        <v>528.9</v>
      </c>
    </row>
    <row r="17" spans="1:17" x14ac:dyDescent="0.3">
      <c r="A17" t="s">
        <v>12</v>
      </c>
      <c r="D17" s="7" t="s">
        <v>269</v>
      </c>
      <c r="E17" s="8">
        <v>471</v>
      </c>
      <c r="F17" s="8">
        <v>640.9</v>
      </c>
      <c r="G17" s="8">
        <v>526.1</v>
      </c>
      <c r="H17" s="8">
        <v>500</v>
      </c>
      <c r="I17" s="8">
        <v>582.79999999999995</v>
      </c>
      <c r="J17" s="8">
        <v>523.29999999999995</v>
      </c>
      <c r="K17" s="8">
        <v>559.20000000000005</v>
      </c>
      <c r="L17" s="8">
        <v>492.7</v>
      </c>
      <c r="M17" s="8">
        <v>360.7</v>
      </c>
      <c r="N17" s="8">
        <v>568.1</v>
      </c>
      <c r="O17" s="8">
        <v>502.7</v>
      </c>
      <c r="P17" s="8">
        <v>556</v>
      </c>
      <c r="Q17" s="8">
        <v>526.9</v>
      </c>
    </row>
    <row r="18" spans="1:17" x14ac:dyDescent="0.3">
      <c r="A18" t="s">
        <v>4</v>
      </c>
      <c r="D18" s="7" t="s">
        <v>270</v>
      </c>
      <c r="E18" s="8">
        <v>466.3</v>
      </c>
      <c r="F18" s="8">
        <v>660</v>
      </c>
      <c r="G18" s="8">
        <v>513.20000000000005</v>
      </c>
      <c r="H18" s="8">
        <v>497.6</v>
      </c>
      <c r="I18" s="8">
        <v>597.6</v>
      </c>
      <c r="J18" s="8">
        <v>509.6</v>
      </c>
      <c r="K18" s="8">
        <v>561.1</v>
      </c>
      <c r="L18" s="8">
        <v>492.5</v>
      </c>
      <c r="M18" s="8">
        <v>360.4</v>
      </c>
      <c r="N18" s="8">
        <v>559.5</v>
      </c>
      <c r="O18" s="8">
        <v>501.2</v>
      </c>
      <c r="P18" s="8">
        <v>552.1</v>
      </c>
      <c r="Q18" s="8">
        <v>526.6</v>
      </c>
    </row>
    <row r="19" spans="1:17" x14ac:dyDescent="0.3">
      <c r="A19" t="s">
        <v>5</v>
      </c>
      <c r="D19" s="7" t="s">
        <v>271</v>
      </c>
      <c r="E19" s="8">
        <v>463.7</v>
      </c>
      <c r="F19" s="8">
        <v>652.9</v>
      </c>
      <c r="G19" s="8">
        <v>487.9</v>
      </c>
      <c r="H19" s="8">
        <v>494.9</v>
      </c>
      <c r="I19" s="8">
        <v>601.79999999999995</v>
      </c>
      <c r="J19" s="8">
        <v>513.5</v>
      </c>
      <c r="K19" s="8">
        <v>538.5</v>
      </c>
      <c r="L19" s="8">
        <v>493.8</v>
      </c>
      <c r="M19" s="8">
        <v>359.8</v>
      </c>
      <c r="N19" s="8">
        <v>552.9</v>
      </c>
      <c r="O19" s="8">
        <v>498.8</v>
      </c>
      <c r="P19" s="8">
        <v>547.79999999999995</v>
      </c>
      <c r="Q19" s="8">
        <v>521.6</v>
      </c>
    </row>
    <row r="20" spans="1:17" x14ac:dyDescent="0.3">
      <c r="A20" t="s">
        <v>6</v>
      </c>
      <c r="D20" s="7" t="s">
        <v>272</v>
      </c>
      <c r="E20" s="8">
        <v>502.7</v>
      </c>
      <c r="F20" s="8">
        <v>630</v>
      </c>
      <c r="G20" s="8">
        <v>544.79999999999995</v>
      </c>
      <c r="H20" s="8">
        <v>516.9</v>
      </c>
      <c r="I20" s="8">
        <v>562.9</v>
      </c>
      <c r="J20" s="8">
        <v>482.4</v>
      </c>
      <c r="K20" s="8">
        <v>560.20000000000005</v>
      </c>
      <c r="L20" s="8">
        <v>511.7</v>
      </c>
      <c r="M20" s="8">
        <v>367</v>
      </c>
      <c r="N20" s="8">
        <v>606.40000000000009</v>
      </c>
      <c r="O20" s="8">
        <v>508.9</v>
      </c>
      <c r="P20" s="8">
        <v>568.79999999999995</v>
      </c>
      <c r="Q20" s="8">
        <v>536.20000000000005</v>
      </c>
    </row>
    <row r="21" spans="1:17" x14ac:dyDescent="0.3">
      <c r="A21" t="s">
        <v>13</v>
      </c>
      <c r="D21" s="7" t="s">
        <v>273</v>
      </c>
      <c r="E21" s="8">
        <v>496.3</v>
      </c>
      <c r="F21" s="8">
        <v>634.6</v>
      </c>
      <c r="G21" s="8">
        <v>513.1</v>
      </c>
      <c r="H21" s="8">
        <v>512.79999999999995</v>
      </c>
      <c r="I21" s="8">
        <v>555.79999999999995</v>
      </c>
      <c r="J21" s="8">
        <v>491.7</v>
      </c>
      <c r="K21" s="8">
        <v>613.1</v>
      </c>
      <c r="L21" s="8">
        <v>509.4</v>
      </c>
      <c r="M21" s="8">
        <v>366.4</v>
      </c>
      <c r="N21" s="8">
        <v>597.9</v>
      </c>
      <c r="O21" s="8">
        <v>507.3</v>
      </c>
      <c r="P21" s="8">
        <v>565.4</v>
      </c>
      <c r="Q21" s="8">
        <v>540.29999999999995</v>
      </c>
    </row>
    <row r="22" spans="1:17" x14ac:dyDescent="0.3">
      <c r="A22" t="s">
        <v>14</v>
      </c>
      <c r="D22" s="7" t="s">
        <v>274</v>
      </c>
      <c r="E22" s="8">
        <v>491.3</v>
      </c>
      <c r="F22" s="8">
        <v>629.6</v>
      </c>
      <c r="G22" s="8">
        <v>509.6</v>
      </c>
      <c r="H22" s="8">
        <v>509.3</v>
      </c>
      <c r="I22" s="8">
        <v>562.1</v>
      </c>
      <c r="J22" s="8">
        <v>497.3</v>
      </c>
      <c r="K22" s="8">
        <v>589.5</v>
      </c>
      <c r="L22" s="8">
        <v>507.3</v>
      </c>
      <c r="M22" s="8">
        <v>365.5</v>
      </c>
      <c r="N22" s="8">
        <v>590</v>
      </c>
      <c r="O22" s="8">
        <v>505.9</v>
      </c>
      <c r="P22" s="8">
        <v>562.6</v>
      </c>
      <c r="Q22" s="8">
        <v>535.1</v>
      </c>
    </row>
    <row r="23" spans="1:17" x14ac:dyDescent="0.3">
      <c r="A23" t="s">
        <v>15</v>
      </c>
      <c r="D23" s="7" t="s">
        <v>275</v>
      </c>
      <c r="E23" s="8">
        <v>521.9</v>
      </c>
      <c r="F23" s="8">
        <v>629.9</v>
      </c>
      <c r="G23" s="8">
        <v>509.9</v>
      </c>
      <c r="H23" s="8">
        <v>535.4</v>
      </c>
      <c r="I23" s="8">
        <v>522.1</v>
      </c>
      <c r="J23" s="8">
        <v>529.20000000000005</v>
      </c>
      <c r="K23" s="8">
        <v>478.1</v>
      </c>
      <c r="L23" s="8">
        <v>520.9</v>
      </c>
      <c r="M23" s="8">
        <v>364.8</v>
      </c>
      <c r="N23" s="8">
        <v>636.20000000000005</v>
      </c>
      <c r="O23" s="8">
        <v>516.6</v>
      </c>
      <c r="P23" s="8">
        <v>581</v>
      </c>
      <c r="Q23" s="8">
        <v>535.5</v>
      </c>
    </row>
    <row r="24" spans="1:17" x14ac:dyDescent="0.3">
      <c r="D24" s="7" t="s">
        <v>276</v>
      </c>
      <c r="E24" s="8">
        <v>523.29999999999995</v>
      </c>
      <c r="F24" s="8">
        <v>625.1</v>
      </c>
      <c r="G24" s="8">
        <v>526.29999999999995</v>
      </c>
      <c r="H24" s="8">
        <v>532.20000000000005</v>
      </c>
      <c r="I24" s="8">
        <v>534.9</v>
      </c>
      <c r="J24" s="8">
        <v>508.8</v>
      </c>
      <c r="K24" s="8">
        <v>469.4</v>
      </c>
      <c r="L24" s="8">
        <v>513.6</v>
      </c>
      <c r="M24" s="8">
        <v>361</v>
      </c>
      <c r="N24" s="8">
        <v>626.59999999999991</v>
      </c>
      <c r="O24" s="8">
        <v>514.79999999999995</v>
      </c>
      <c r="P24" s="8">
        <v>579.5</v>
      </c>
      <c r="Q24" s="8">
        <v>532.5</v>
      </c>
    </row>
    <row r="25" spans="1:17" x14ac:dyDescent="0.3">
      <c r="A25" t="s">
        <v>306</v>
      </c>
      <c r="D25" s="7" t="s">
        <v>277</v>
      </c>
      <c r="E25" s="8">
        <v>521.1</v>
      </c>
      <c r="F25" s="8">
        <v>634.20000000000005</v>
      </c>
      <c r="G25" s="8">
        <v>584.4</v>
      </c>
      <c r="H25" s="8">
        <v>524.1</v>
      </c>
      <c r="I25" s="8">
        <v>557.79999999999995</v>
      </c>
      <c r="J25" s="8">
        <v>475.1</v>
      </c>
      <c r="K25" s="8">
        <v>472.1</v>
      </c>
      <c r="L25" s="8">
        <v>512.79999999999995</v>
      </c>
      <c r="M25" s="8">
        <v>364.1</v>
      </c>
      <c r="N25" s="8">
        <v>623.20000000000005</v>
      </c>
      <c r="O25" s="8">
        <v>512</v>
      </c>
      <c r="P25" s="8">
        <v>574</v>
      </c>
      <c r="Q25" s="8">
        <v>531.20000000000005</v>
      </c>
    </row>
    <row r="26" spans="1:17" x14ac:dyDescent="0.3">
      <c r="A26">
        <v>2</v>
      </c>
      <c r="D26" s="7" t="s">
        <v>278</v>
      </c>
      <c r="E26" s="8">
        <v>523.4</v>
      </c>
      <c r="F26" s="8">
        <v>625.1</v>
      </c>
      <c r="G26" s="8">
        <v>526.29999999999995</v>
      </c>
      <c r="H26" s="8">
        <v>532.20000000000005</v>
      </c>
      <c r="I26" s="8">
        <v>534.70000000000005</v>
      </c>
      <c r="J26" s="8">
        <v>508.8</v>
      </c>
      <c r="K26" s="8">
        <v>469.6</v>
      </c>
      <c r="L26" s="8">
        <v>513.79999999999995</v>
      </c>
      <c r="M26" s="8">
        <v>361</v>
      </c>
      <c r="N26" s="8">
        <v>626.59999999999991</v>
      </c>
      <c r="O26" s="8">
        <v>514.79999999999995</v>
      </c>
      <c r="P26" s="8">
        <v>579.5</v>
      </c>
      <c r="Q26" s="8">
        <v>532.6</v>
      </c>
    </row>
    <row r="27" spans="1:17" x14ac:dyDescent="0.3">
      <c r="A27">
        <f>COLUMN(B1)</f>
        <v>2</v>
      </c>
      <c r="B27">
        <f>COLUMN(C1)</f>
        <v>3</v>
      </c>
      <c r="D27" s="7" t="s">
        <v>279</v>
      </c>
      <c r="E27" s="8">
        <v>521.6</v>
      </c>
      <c r="F27" s="8">
        <v>645.20000000000005</v>
      </c>
      <c r="G27" s="8">
        <v>520.9</v>
      </c>
      <c r="H27" s="8">
        <v>538.5</v>
      </c>
      <c r="I27" s="8">
        <v>507.7</v>
      </c>
      <c r="J27" s="8">
        <v>517</v>
      </c>
      <c r="K27" s="8">
        <v>494.7</v>
      </c>
      <c r="L27" s="8">
        <v>527.4</v>
      </c>
      <c r="M27" s="8">
        <v>368.8</v>
      </c>
      <c r="N27" s="8">
        <v>650.9</v>
      </c>
      <c r="O27" s="8">
        <v>518</v>
      </c>
      <c r="P27" s="8">
        <v>583</v>
      </c>
      <c r="Q27" s="8">
        <v>539</v>
      </c>
    </row>
    <row r="28" spans="1:17" x14ac:dyDescent="0.3">
      <c r="D28" s="7" t="s">
        <v>198</v>
      </c>
      <c r="E28" s="8">
        <v>6492.7</v>
      </c>
      <c r="F28" s="8">
        <v>8257.7999999999993</v>
      </c>
      <c r="G28" s="8">
        <v>6841.8</v>
      </c>
      <c r="H28" s="8">
        <v>6719.2</v>
      </c>
      <c r="I28" s="8">
        <v>7254.7</v>
      </c>
      <c r="J28" s="8">
        <v>6550.1</v>
      </c>
      <c r="K28" s="8">
        <v>6867.2</v>
      </c>
      <c r="L28" s="8">
        <v>6610.1</v>
      </c>
      <c r="M28" s="8">
        <v>4728.8999999999996</v>
      </c>
      <c r="N28" s="8">
        <v>7830.4000000000005</v>
      </c>
      <c r="O28" s="8">
        <v>6615.7</v>
      </c>
      <c r="P28" s="8">
        <v>7380.2</v>
      </c>
      <c r="Q28" s="8">
        <v>6917</v>
      </c>
    </row>
    <row r="29" spans="1:17" x14ac:dyDescent="0.3">
      <c r="A29" s="19"/>
      <c r="B29" s="22"/>
      <c r="C29" s="22"/>
    </row>
    <row r="30" spans="1:17" x14ac:dyDescent="0.3">
      <c r="A30" s="28" t="s">
        <v>330</v>
      </c>
    </row>
    <row r="31" spans="1:17" x14ac:dyDescent="0.3">
      <c r="F31" s="4" t="s">
        <v>308</v>
      </c>
      <c r="G31" s="4"/>
    </row>
    <row r="33" spans="2:17" x14ac:dyDescent="0.3">
      <c r="B33" s="69" t="s">
        <v>264</v>
      </c>
      <c r="C33" s="69" t="s">
        <v>3</v>
      </c>
      <c r="D33" s="69" t="s">
        <v>4</v>
      </c>
      <c r="E33" s="69" t="s">
        <v>5</v>
      </c>
      <c r="F33" s="69" t="s">
        <v>6</v>
      </c>
      <c r="G33" s="69" t="s">
        <v>7</v>
      </c>
      <c r="H33" s="69" t="s">
        <v>8</v>
      </c>
      <c r="I33" s="69" t="s">
        <v>9</v>
      </c>
      <c r="J33" s="69" t="s">
        <v>10</v>
      </c>
      <c r="K33" s="69" t="s">
        <v>11</v>
      </c>
      <c r="L33" s="69" t="s">
        <v>12</v>
      </c>
      <c r="M33" s="69" t="s">
        <v>13</v>
      </c>
      <c r="N33" s="69" t="s">
        <v>14</v>
      </c>
      <c r="O33" s="69" t="s">
        <v>15</v>
      </c>
      <c r="P33" s="69" t="s">
        <v>452</v>
      </c>
      <c r="Q33" s="69" t="s">
        <v>266</v>
      </c>
    </row>
    <row r="34" spans="2:17" x14ac:dyDescent="0.3">
      <c r="B34" s="30" t="s">
        <v>271</v>
      </c>
      <c r="C34" s="29">
        <f t="shared" ref="C34:O34" si="0">VLOOKUP($B34,$D$15:$R$27,COLUMN(B$1),FALSE)</f>
        <v>463.7</v>
      </c>
      <c r="D34" s="29">
        <f t="shared" si="0"/>
        <v>652.9</v>
      </c>
      <c r="E34" s="29">
        <f t="shared" si="0"/>
        <v>487.9</v>
      </c>
      <c r="F34" s="29">
        <f t="shared" si="0"/>
        <v>494.9</v>
      </c>
      <c r="G34" s="29">
        <f t="shared" si="0"/>
        <v>601.79999999999995</v>
      </c>
      <c r="H34" s="29">
        <f t="shared" si="0"/>
        <v>513.5</v>
      </c>
      <c r="I34" s="29">
        <f t="shared" si="0"/>
        <v>538.5</v>
      </c>
      <c r="J34" s="29">
        <f t="shared" si="0"/>
        <v>493.8</v>
      </c>
      <c r="K34" s="29">
        <f t="shared" si="0"/>
        <v>359.8</v>
      </c>
      <c r="L34" s="29">
        <f t="shared" si="0"/>
        <v>552.9</v>
      </c>
      <c r="M34" s="29">
        <f t="shared" si="0"/>
        <v>498.8</v>
      </c>
      <c r="N34" s="29">
        <f t="shared" si="0"/>
        <v>547.79999999999995</v>
      </c>
      <c r="O34" s="29">
        <f t="shared" si="0"/>
        <v>521.6</v>
      </c>
      <c r="P34" s="29">
        <f>AVERAGE(C34:O34)</f>
        <v>517.53076923076924</v>
      </c>
      <c r="Q34" s="25"/>
    </row>
    <row r="35" spans="2:17" x14ac:dyDescent="0.3">
      <c r="B35" s="30" t="s">
        <v>270</v>
      </c>
      <c r="C35" s="29">
        <f t="shared" ref="C35:O35" si="1">VLOOKUP($B35,$D$15:$R$27,COLUMN(B$1),FALSE)</f>
        <v>466.3</v>
      </c>
      <c r="D35" s="29">
        <f t="shared" si="1"/>
        <v>660</v>
      </c>
      <c r="E35" s="29">
        <f t="shared" si="1"/>
        <v>513.20000000000005</v>
      </c>
      <c r="F35" s="29">
        <f t="shared" si="1"/>
        <v>497.6</v>
      </c>
      <c r="G35" s="29">
        <f t="shared" si="1"/>
        <v>597.6</v>
      </c>
      <c r="H35" s="29">
        <f t="shared" si="1"/>
        <v>509.6</v>
      </c>
      <c r="I35" s="29">
        <f t="shared" si="1"/>
        <v>561.1</v>
      </c>
      <c r="J35" s="29">
        <f t="shared" si="1"/>
        <v>492.5</v>
      </c>
      <c r="K35" s="29">
        <f t="shared" si="1"/>
        <v>360.4</v>
      </c>
      <c r="L35" s="29">
        <f t="shared" si="1"/>
        <v>559.5</v>
      </c>
      <c r="M35" s="29">
        <f t="shared" si="1"/>
        <v>501.2</v>
      </c>
      <c r="N35" s="29">
        <f t="shared" si="1"/>
        <v>552.1</v>
      </c>
      <c r="O35" s="29">
        <f t="shared" si="1"/>
        <v>526.6</v>
      </c>
      <c r="P35" s="29">
        <f t="shared" ref="P35:P46" si="2">AVERAGE(C35:O35)</f>
        <v>522.9</v>
      </c>
      <c r="Q35" s="52">
        <f>(P35-P34)/P34</f>
        <v>1.0374708304225629E-2</v>
      </c>
    </row>
    <row r="36" spans="2:17" x14ac:dyDescent="0.3">
      <c r="B36" s="30" t="s">
        <v>269</v>
      </c>
      <c r="C36" s="29">
        <f t="shared" ref="C36:O36" si="3">VLOOKUP($B36,$D$15:$R$27,COLUMN(B$1),FALSE)</f>
        <v>471</v>
      </c>
      <c r="D36" s="29">
        <f t="shared" si="3"/>
        <v>640.9</v>
      </c>
      <c r="E36" s="29">
        <f t="shared" si="3"/>
        <v>526.1</v>
      </c>
      <c r="F36" s="29">
        <f t="shared" si="3"/>
        <v>500</v>
      </c>
      <c r="G36" s="29">
        <f t="shared" si="3"/>
        <v>582.79999999999995</v>
      </c>
      <c r="H36" s="29">
        <f t="shared" si="3"/>
        <v>523.29999999999995</v>
      </c>
      <c r="I36" s="29">
        <f t="shared" si="3"/>
        <v>559.20000000000005</v>
      </c>
      <c r="J36" s="29">
        <f t="shared" si="3"/>
        <v>492.7</v>
      </c>
      <c r="K36" s="29">
        <f t="shared" si="3"/>
        <v>360.7</v>
      </c>
      <c r="L36" s="29">
        <f t="shared" si="3"/>
        <v>568.1</v>
      </c>
      <c r="M36" s="29">
        <f t="shared" si="3"/>
        <v>502.7</v>
      </c>
      <c r="N36" s="29">
        <f t="shared" si="3"/>
        <v>556</v>
      </c>
      <c r="O36" s="29">
        <f t="shared" si="3"/>
        <v>526.9</v>
      </c>
      <c r="P36" s="29">
        <f t="shared" si="2"/>
        <v>523.87692307692305</v>
      </c>
      <c r="Q36" s="52">
        <f t="shared" ref="Q36:Q46" si="4">(P36-P35)/P35</f>
        <v>1.8682789767127017E-3</v>
      </c>
    </row>
    <row r="37" spans="2:17" x14ac:dyDescent="0.3">
      <c r="B37" s="30" t="s">
        <v>267</v>
      </c>
      <c r="C37" s="29">
        <f t="shared" ref="C37:O37" si="5">VLOOKUP($B37,$D$15:$R$27,COLUMN(B$1),FALSE)</f>
        <v>481.9</v>
      </c>
      <c r="D37" s="29">
        <f t="shared" si="5"/>
        <v>621.5</v>
      </c>
      <c r="E37" s="29">
        <f t="shared" si="5"/>
        <v>508.1</v>
      </c>
      <c r="F37" s="29">
        <f t="shared" si="5"/>
        <v>504.4</v>
      </c>
      <c r="G37" s="29">
        <f t="shared" si="5"/>
        <v>573</v>
      </c>
      <c r="H37" s="29">
        <f t="shared" si="5"/>
        <v>519.20000000000005</v>
      </c>
      <c r="I37" s="29">
        <f t="shared" si="5"/>
        <v>572.9</v>
      </c>
      <c r="J37" s="29">
        <f t="shared" si="5"/>
        <v>501.6</v>
      </c>
      <c r="K37" s="29">
        <f t="shared" si="5"/>
        <v>363.3</v>
      </c>
      <c r="L37" s="29">
        <f t="shared" si="5"/>
        <v>578.9</v>
      </c>
      <c r="M37" s="29">
        <f t="shared" si="5"/>
        <v>504.1</v>
      </c>
      <c r="N37" s="29">
        <f t="shared" si="5"/>
        <v>559.20000000000005</v>
      </c>
      <c r="O37" s="29">
        <f t="shared" si="5"/>
        <v>530.6</v>
      </c>
      <c r="P37" s="29">
        <f t="shared" si="2"/>
        <v>524.51538461538462</v>
      </c>
      <c r="Q37" s="52">
        <f t="shared" si="4"/>
        <v>1.2187243040056987E-3</v>
      </c>
    </row>
    <row r="38" spans="2:17" x14ac:dyDescent="0.3">
      <c r="B38" s="30" t="s">
        <v>274</v>
      </c>
      <c r="C38" s="29">
        <f t="shared" ref="C38:O38" si="6">VLOOKUP($B38,$D$15:$R$27,COLUMN(B$1),FALSE)</f>
        <v>491.3</v>
      </c>
      <c r="D38" s="29">
        <f t="shared" si="6"/>
        <v>629.6</v>
      </c>
      <c r="E38" s="29">
        <f t="shared" si="6"/>
        <v>509.6</v>
      </c>
      <c r="F38" s="29">
        <f t="shared" si="6"/>
        <v>509.3</v>
      </c>
      <c r="G38" s="29">
        <f t="shared" si="6"/>
        <v>562.1</v>
      </c>
      <c r="H38" s="29">
        <f t="shared" si="6"/>
        <v>497.3</v>
      </c>
      <c r="I38" s="29">
        <f t="shared" si="6"/>
        <v>589.5</v>
      </c>
      <c r="J38" s="29">
        <f t="shared" si="6"/>
        <v>507.3</v>
      </c>
      <c r="K38" s="29">
        <f t="shared" si="6"/>
        <v>365.5</v>
      </c>
      <c r="L38" s="29">
        <f t="shared" si="6"/>
        <v>590</v>
      </c>
      <c r="M38" s="29">
        <f t="shared" si="6"/>
        <v>505.9</v>
      </c>
      <c r="N38" s="29">
        <f t="shared" si="6"/>
        <v>562.6</v>
      </c>
      <c r="O38" s="29">
        <f t="shared" si="6"/>
        <v>535.1</v>
      </c>
      <c r="P38" s="29">
        <f t="shared" si="2"/>
        <v>527.31538461538469</v>
      </c>
      <c r="Q38" s="52">
        <f t="shared" si="4"/>
        <v>5.3382609588339255E-3</v>
      </c>
    </row>
    <row r="39" spans="2:17" x14ac:dyDescent="0.3">
      <c r="B39" s="30" t="s">
        <v>273</v>
      </c>
      <c r="C39" s="29">
        <f t="shared" ref="C39:O39" si="7">VLOOKUP($B39,$D$15:$R$27,COLUMN(B$1),FALSE)</f>
        <v>496.3</v>
      </c>
      <c r="D39" s="29">
        <f t="shared" si="7"/>
        <v>634.6</v>
      </c>
      <c r="E39" s="29">
        <f t="shared" si="7"/>
        <v>513.1</v>
      </c>
      <c r="F39" s="29">
        <f t="shared" si="7"/>
        <v>512.79999999999995</v>
      </c>
      <c r="G39" s="29">
        <f t="shared" si="7"/>
        <v>555.79999999999995</v>
      </c>
      <c r="H39" s="29">
        <f t="shared" si="7"/>
        <v>491.7</v>
      </c>
      <c r="I39" s="29">
        <f t="shared" si="7"/>
        <v>613.1</v>
      </c>
      <c r="J39" s="29">
        <f t="shared" si="7"/>
        <v>509.4</v>
      </c>
      <c r="K39" s="29">
        <f t="shared" si="7"/>
        <v>366.4</v>
      </c>
      <c r="L39" s="29">
        <f t="shared" si="7"/>
        <v>597.9</v>
      </c>
      <c r="M39" s="29">
        <f t="shared" si="7"/>
        <v>507.3</v>
      </c>
      <c r="N39" s="29">
        <f t="shared" si="7"/>
        <v>565.4</v>
      </c>
      <c r="O39" s="29">
        <f t="shared" si="7"/>
        <v>540.29999999999995</v>
      </c>
      <c r="P39" s="29">
        <f t="shared" si="2"/>
        <v>531.08461538461529</v>
      </c>
      <c r="Q39" s="52">
        <f t="shared" si="4"/>
        <v>7.147962830592965E-3</v>
      </c>
    </row>
    <row r="40" spans="2:17" x14ac:dyDescent="0.3">
      <c r="B40" s="30" t="s">
        <v>272</v>
      </c>
      <c r="C40" s="29">
        <f t="shared" ref="C40:O40" si="8">VLOOKUP($B40,$D$15:$R$27,COLUMN(B$1),FALSE)</f>
        <v>502.7</v>
      </c>
      <c r="D40" s="29">
        <f t="shared" si="8"/>
        <v>630</v>
      </c>
      <c r="E40" s="29">
        <f t="shared" si="8"/>
        <v>544.79999999999995</v>
      </c>
      <c r="F40" s="29">
        <f t="shared" si="8"/>
        <v>516.9</v>
      </c>
      <c r="G40" s="29">
        <f t="shared" si="8"/>
        <v>562.9</v>
      </c>
      <c r="H40" s="55">
        <f t="shared" si="8"/>
        <v>482.4</v>
      </c>
      <c r="I40" s="29">
        <f t="shared" si="8"/>
        <v>560.20000000000005</v>
      </c>
      <c r="J40" s="29">
        <f t="shared" si="8"/>
        <v>511.7</v>
      </c>
      <c r="K40" s="29">
        <f t="shared" si="8"/>
        <v>367</v>
      </c>
      <c r="L40" s="29">
        <f t="shared" si="8"/>
        <v>606.40000000000009</v>
      </c>
      <c r="M40" s="29">
        <f t="shared" si="8"/>
        <v>508.9</v>
      </c>
      <c r="N40" s="29">
        <f t="shared" si="8"/>
        <v>568.79999999999995</v>
      </c>
      <c r="O40" s="29">
        <f t="shared" si="8"/>
        <v>536.20000000000005</v>
      </c>
      <c r="P40" s="29">
        <f t="shared" si="2"/>
        <v>530.68461538461531</v>
      </c>
      <c r="Q40" s="52">
        <f t="shared" si="4"/>
        <v>-7.5317564925185109E-4</v>
      </c>
    </row>
    <row r="41" spans="2:17" x14ac:dyDescent="0.3">
      <c r="B41" s="30" t="s">
        <v>268</v>
      </c>
      <c r="C41" s="29">
        <f t="shared" ref="C41:O41" si="9">VLOOKUP($B41,$D$15:$R$27,COLUMN(B$1),FALSE)</f>
        <v>508.2</v>
      </c>
      <c r="D41" s="29">
        <f t="shared" si="9"/>
        <v>628.79999999999995</v>
      </c>
      <c r="E41" s="29">
        <f t="shared" si="9"/>
        <v>571.20000000000005</v>
      </c>
      <c r="F41" s="29">
        <f t="shared" si="9"/>
        <v>520.9</v>
      </c>
      <c r="G41" s="29">
        <f t="shared" si="9"/>
        <v>561.5</v>
      </c>
      <c r="H41" s="29">
        <f t="shared" si="9"/>
        <v>474.2</v>
      </c>
      <c r="I41" s="29">
        <f t="shared" si="9"/>
        <v>488.8</v>
      </c>
      <c r="J41" s="29">
        <f t="shared" si="9"/>
        <v>512.6</v>
      </c>
      <c r="K41" s="29">
        <f t="shared" si="9"/>
        <v>366.1</v>
      </c>
      <c r="L41" s="29">
        <f t="shared" si="9"/>
        <v>613.20000000000005</v>
      </c>
      <c r="M41" s="29">
        <f t="shared" si="9"/>
        <v>510.6</v>
      </c>
      <c r="N41" s="29">
        <f t="shared" si="9"/>
        <v>571.29999999999995</v>
      </c>
      <c r="O41" s="29">
        <f t="shared" si="9"/>
        <v>528.9</v>
      </c>
      <c r="P41" s="29">
        <f t="shared" si="2"/>
        <v>527.40769230769229</v>
      </c>
      <c r="Q41" s="52">
        <f t="shared" si="4"/>
        <v>-6.1748974474190588E-3</v>
      </c>
    </row>
    <row r="42" spans="2:17" x14ac:dyDescent="0.3">
      <c r="B42" s="30" t="s">
        <v>277</v>
      </c>
      <c r="C42" s="29">
        <f t="shared" ref="C42:O42" si="10">VLOOKUP($B42,$D$15:$R$27,COLUMN(B$1),FALSE)</f>
        <v>521.1</v>
      </c>
      <c r="D42" s="29">
        <f t="shared" si="10"/>
        <v>634.20000000000005</v>
      </c>
      <c r="E42" s="29">
        <f t="shared" si="10"/>
        <v>584.4</v>
      </c>
      <c r="F42" s="29">
        <f t="shared" si="10"/>
        <v>524.1</v>
      </c>
      <c r="G42" s="29">
        <f t="shared" si="10"/>
        <v>557.79999999999995</v>
      </c>
      <c r="H42" s="29">
        <f t="shared" si="10"/>
        <v>475.1</v>
      </c>
      <c r="I42" s="29">
        <f t="shared" si="10"/>
        <v>472.1</v>
      </c>
      <c r="J42" s="29">
        <f t="shared" si="10"/>
        <v>512.79999999999995</v>
      </c>
      <c r="K42" s="29">
        <f t="shared" si="10"/>
        <v>364.1</v>
      </c>
      <c r="L42" s="29">
        <f t="shared" si="10"/>
        <v>623.20000000000005</v>
      </c>
      <c r="M42" s="29">
        <f t="shared" si="10"/>
        <v>512</v>
      </c>
      <c r="N42" s="29">
        <f t="shared" si="10"/>
        <v>574</v>
      </c>
      <c r="O42" s="29">
        <f t="shared" si="10"/>
        <v>531.20000000000005</v>
      </c>
      <c r="P42" s="29">
        <f t="shared" si="2"/>
        <v>529.70000000000005</v>
      </c>
      <c r="Q42" s="52">
        <f t="shared" si="4"/>
        <v>4.3463675743478066E-3</v>
      </c>
    </row>
    <row r="43" spans="2:17" x14ac:dyDescent="0.3">
      <c r="B43" s="30" t="s">
        <v>276</v>
      </c>
      <c r="C43" s="29">
        <f t="shared" ref="C43:O43" si="11">VLOOKUP($B43,$D$15:$R$27,COLUMN(B$1),FALSE)</f>
        <v>523.29999999999995</v>
      </c>
      <c r="D43" s="29">
        <f t="shared" si="11"/>
        <v>625.1</v>
      </c>
      <c r="E43" s="29">
        <f t="shared" si="11"/>
        <v>526.29999999999995</v>
      </c>
      <c r="F43" s="29">
        <f t="shared" si="11"/>
        <v>532.20000000000005</v>
      </c>
      <c r="G43" s="29">
        <f t="shared" si="11"/>
        <v>534.9</v>
      </c>
      <c r="H43" s="29">
        <f t="shared" si="11"/>
        <v>508.8</v>
      </c>
      <c r="I43" s="29">
        <f t="shared" si="11"/>
        <v>469.4</v>
      </c>
      <c r="J43" s="29">
        <f t="shared" si="11"/>
        <v>513.6</v>
      </c>
      <c r="K43" s="29">
        <f t="shared" si="11"/>
        <v>361</v>
      </c>
      <c r="L43" s="29">
        <f t="shared" si="11"/>
        <v>626.59999999999991</v>
      </c>
      <c r="M43" s="29">
        <f t="shared" si="11"/>
        <v>514.79999999999995</v>
      </c>
      <c r="N43" s="29">
        <f t="shared" si="11"/>
        <v>579.5</v>
      </c>
      <c r="O43" s="29">
        <f t="shared" si="11"/>
        <v>532.5</v>
      </c>
      <c r="P43" s="29">
        <f t="shared" si="2"/>
        <v>526.76923076923083</v>
      </c>
      <c r="Q43" s="52">
        <f t="shared" si="4"/>
        <v>-5.5328850873498482E-3</v>
      </c>
    </row>
    <row r="44" spans="2:17" x14ac:dyDescent="0.3">
      <c r="B44" s="30" t="s">
        <v>278</v>
      </c>
      <c r="C44" s="29">
        <f t="shared" ref="C44:O44" si="12">VLOOKUP($B44,$D$15:$R$27,COLUMN(B$1),FALSE)</f>
        <v>523.4</v>
      </c>
      <c r="D44" s="29">
        <f t="shared" si="12"/>
        <v>625.1</v>
      </c>
      <c r="E44" s="29">
        <f t="shared" si="12"/>
        <v>526.29999999999995</v>
      </c>
      <c r="F44" s="29">
        <f t="shared" si="12"/>
        <v>532.20000000000005</v>
      </c>
      <c r="G44" s="29">
        <f t="shared" si="12"/>
        <v>534.70000000000005</v>
      </c>
      <c r="H44" s="29">
        <f t="shared" si="12"/>
        <v>508.8</v>
      </c>
      <c r="I44" s="29">
        <f t="shared" si="12"/>
        <v>469.6</v>
      </c>
      <c r="J44" s="29">
        <f t="shared" si="12"/>
        <v>513.79999999999995</v>
      </c>
      <c r="K44" s="29">
        <f t="shared" si="12"/>
        <v>361</v>
      </c>
      <c r="L44" s="29">
        <f t="shared" si="12"/>
        <v>626.59999999999991</v>
      </c>
      <c r="M44" s="29">
        <f t="shared" si="12"/>
        <v>514.79999999999995</v>
      </c>
      <c r="N44" s="29">
        <f t="shared" si="12"/>
        <v>579.5</v>
      </c>
      <c r="O44" s="29">
        <f t="shared" si="12"/>
        <v>532.6</v>
      </c>
      <c r="P44" s="29">
        <f t="shared" si="2"/>
        <v>526.80000000000007</v>
      </c>
      <c r="Q44" s="52">
        <f t="shared" si="4"/>
        <v>5.8411214953284305E-5</v>
      </c>
    </row>
    <row r="45" spans="2:17" x14ac:dyDescent="0.3">
      <c r="B45" s="30" t="s">
        <v>275</v>
      </c>
      <c r="C45" s="29">
        <f t="shared" ref="C45:O45" si="13">VLOOKUP($B45,$D$15:$R$27,COLUMN(B$1),FALSE)</f>
        <v>521.9</v>
      </c>
      <c r="D45" s="29">
        <f t="shared" si="13"/>
        <v>629.9</v>
      </c>
      <c r="E45" s="29">
        <f t="shared" si="13"/>
        <v>509.9</v>
      </c>
      <c r="F45" s="29">
        <f t="shared" si="13"/>
        <v>535.4</v>
      </c>
      <c r="G45" s="29">
        <f t="shared" si="13"/>
        <v>522.1</v>
      </c>
      <c r="H45" s="29">
        <f t="shared" si="13"/>
        <v>529.20000000000005</v>
      </c>
      <c r="I45" s="29">
        <f t="shared" si="13"/>
        <v>478.1</v>
      </c>
      <c r="J45" s="29">
        <f t="shared" si="13"/>
        <v>520.9</v>
      </c>
      <c r="K45" s="29">
        <f t="shared" si="13"/>
        <v>364.8</v>
      </c>
      <c r="L45" s="29">
        <f t="shared" si="13"/>
        <v>636.20000000000005</v>
      </c>
      <c r="M45" s="29">
        <f t="shared" si="13"/>
        <v>516.6</v>
      </c>
      <c r="N45" s="29">
        <f t="shared" si="13"/>
        <v>581</v>
      </c>
      <c r="O45" s="29">
        <f t="shared" si="13"/>
        <v>535.5</v>
      </c>
      <c r="P45" s="29">
        <f t="shared" si="2"/>
        <v>529.34615384615381</v>
      </c>
      <c r="Q45" s="52">
        <f t="shared" si="4"/>
        <v>4.8332457216282128E-3</v>
      </c>
    </row>
    <row r="46" spans="2:17" x14ac:dyDescent="0.3">
      <c r="B46" s="30" t="s">
        <v>279</v>
      </c>
      <c r="C46" s="29">
        <f t="shared" ref="C46:O46" si="14">VLOOKUP($B46,$D$15:$R$27,COLUMN(B$1),FALSE)</f>
        <v>521.6</v>
      </c>
      <c r="D46" s="29">
        <f t="shared" si="14"/>
        <v>645.20000000000005</v>
      </c>
      <c r="E46" s="29">
        <f t="shared" si="14"/>
        <v>520.9</v>
      </c>
      <c r="F46" s="29">
        <f t="shared" si="14"/>
        <v>538.5</v>
      </c>
      <c r="G46" s="29">
        <f t="shared" si="14"/>
        <v>507.7</v>
      </c>
      <c r="H46" s="29">
        <f t="shared" si="14"/>
        <v>517</v>
      </c>
      <c r="I46" s="29">
        <f t="shared" si="14"/>
        <v>494.7</v>
      </c>
      <c r="J46" s="29">
        <f t="shared" si="14"/>
        <v>527.4</v>
      </c>
      <c r="K46" s="29">
        <f t="shared" si="14"/>
        <v>368.8</v>
      </c>
      <c r="L46" s="29">
        <f t="shared" si="14"/>
        <v>650.9</v>
      </c>
      <c r="M46" s="29">
        <f t="shared" si="14"/>
        <v>518</v>
      </c>
      <c r="N46" s="29">
        <f t="shared" si="14"/>
        <v>583</v>
      </c>
      <c r="O46" s="29">
        <f t="shared" si="14"/>
        <v>539</v>
      </c>
      <c r="P46" s="29">
        <f t="shared" si="2"/>
        <v>533.28461538461534</v>
      </c>
      <c r="Q46" s="52">
        <f t="shared" si="4"/>
        <v>7.4402383201336662E-3</v>
      </c>
    </row>
    <row r="47" spans="2:17" x14ac:dyDescent="0.3">
      <c r="B47" s="68" t="s">
        <v>291</v>
      </c>
      <c r="C47" s="33">
        <f>(C46-C35)/C35</f>
        <v>0.11859318035599402</v>
      </c>
      <c r="D47" s="33">
        <f t="shared" ref="D47:O47" si="15">(D46-D35)/D35</f>
        <v>-2.2424242424242357E-2</v>
      </c>
      <c r="E47" s="33">
        <f t="shared" si="15"/>
        <v>1.5003897116133926E-2</v>
      </c>
      <c r="F47" s="33">
        <f t="shared" si="15"/>
        <v>8.2194533762057834E-2</v>
      </c>
      <c r="G47" s="33">
        <f t="shared" si="15"/>
        <v>-0.15043507362784475</v>
      </c>
      <c r="H47" s="33">
        <f t="shared" si="15"/>
        <v>1.4521193092621619E-2</v>
      </c>
      <c r="I47" s="33">
        <f t="shared" si="15"/>
        <v>-0.11833897700944579</v>
      </c>
      <c r="J47" s="33">
        <f t="shared" si="15"/>
        <v>7.0862944162436506E-2</v>
      </c>
      <c r="K47" s="33">
        <f t="shared" si="15"/>
        <v>2.3307436182020073E-2</v>
      </c>
      <c r="L47" s="33">
        <f t="shared" si="15"/>
        <v>0.16336014298480783</v>
      </c>
      <c r="M47" s="33">
        <f t="shared" si="15"/>
        <v>3.3519553072625718E-2</v>
      </c>
      <c r="N47" s="33">
        <f t="shared" si="15"/>
        <v>5.5968121717080196E-2</v>
      </c>
      <c r="O47" s="33">
        <f t="shared" si="15"/>
        <v>2.3547284466388107E-2</v>
      </c>
      <c r="P47" s="33"/>
      <c r="Q47" s="24"/>
    </row>
    <row r="52" spans="1:14" x14ac:dyDescent="0.3">
      <c r="D52" s="56" t="s">
        <v>453</v>
      </c>
      <c r="E52" s="57"/>
      <c r="F52" s="58"/>
      <c r="G52" s="59"/>
    </row>
    <row r="53" spans="1:14" x14ac:dyDescent="0.3">
      <c r="C53" s="4"/>
      <c r="D53" s="60" t="s">
        <v>455</v>
      </c>
      <c r="E53" s="61"/>
      <c r="F53" s="62" t="s">
        <v>567</v>
      </c>
      <c r="G53" s="63"/>
    </row>
    <row r="54" spans="1:14" x14ac:dyDescent="0.3">
      <c r="D54" s="64" t="s">
        <v>454</v>
      </c>
      <c r="E54" s="65"/>
      <c r="F54" s="66" t="s">
        <v>566</v>
      </c>
      <c r="G54" s="67"/>
    </row>
    <row r="55" spans="1:14" x14ac:dyDescent="0.3">
      <c r="F55" s="16"/>
      <c r="G55" s="16"/>
      <c r="H55" s="16"/>
    </row>
    <row r="56" spans="1:14" x14ac:dyDescent="0.3">
      <c r="F56" s="53"/>
      <c r="G56" s="50"/>
      <c r="H56" s="50"/>
    </row>
    <row r="57" spans="1:14" x14ac:dyDescent="0.3">
      <c r="F57" s="53"/>
      <c r="G57" s="50"/>
      <c r="H57" s="54"/>
    </row>
    <row r="58" spans="1:14" x14ac:dyDescent="0.3">
      <c r="F58" s="53"/>
      <c r="G58" s="50"/>
      <c r="H58" s="54"/>
    </row>
    <row r="59" spans="1:14" x14ac:dyDescent="0.3">
      <c r="A59" s="4" t="s">
        <v>310</v>
      </c>
      <c r="F59" s="53"/>
      <c r="G59" s="50"/>
      <c r="H59" s="54"/>
    </row>
    <row r="60" spans="1:14" x14ac:dyDescent="0.3">
      <c r="F60" s="53"/>
      <c r="G60" s="50"/>
      <c r="H60" s="54"/>
    </row>
    <row r="61" spans="1:14" x14ac:dyDescent="0.3">
      <c r="A61" s="69" t="s">
        <v>322</v>
      </c>
      <c r="B61" s="69" t="s">
        <v>3</v>
      </c>
      <c r="C61" s="69" t="s">
        <v>4</v>
      </c>
      <c r="D61" s="69" t="s">
        <v>5</v>
      </c>
      <c r="E61" s="69" t="s">
        <v>6</v>
      </c>
      <c r="F61" s="69" t="s">
        <v>7</v>
      </c>
      <c r="G61" s="69" t="s">
        <v>8</v>
      </c>
      <c r="H61" s="69" t="s">
        <v>9</v>
      </c>
      <c r="I61" s="69" t="s">
        <v>10</v>
      </c>
      <c r="J61" s="69" t="s">
        <v>11</v>
      </c>
      <c r="K61" s="69" t="s">
        <v>12</v>
      </c>
      <c r="L61" s="69" t="s">
        <v>13</v>
      </c>
      <c r="M61" s="69" t="s">
        <v>14</v>
      </c>
      <c r="N61" s="69" t="s">
        <v>15</v>
      </c>
    </row>
    <row r="62" spans="1:14" x14ac:dyDescent="0.3">
      <c r="A62" s="69" t="s">
        <v>291</v>
      </c>
      <c r="B62" s="26">
        <v>0.11859318035599402</v>
      </c>
      <c r="C62" s="26">
        <v>-2.2424242424242357E-2</v>
      </c>
      <c r="D62" s="26">
        <v>1.5003897116133926E-2</v>
      </c>
      <c r="E62" s="26">
        <v>8.2194533762057834E-2</v>
      </c>
      <c r="F62" s="26">
        <v>-0.15043507362784475</v>
      </c>
      <c r="G62" s="26">
        <v>1.4521193092621619E-2</v>
      </c>
      <c r="H62" s="26">
        <v>-0.11833897700944579</v>
      </c>
      <c r="I62" s="26">
        <v>7.0862944162436506E-2</v>
      </c>
      <c r="J62" s="26">
        <v>2.3307436182020073E-2</v>
      </c>
      <c r="K62" s="26">
        <v>0.16336014298480783</v>
      </c>
      <c r="L62" s="26">
        <v>3.3519553072625718E-2</v>
      </c>
      <c r="M62" s="26">
        <v>5.5968121717080196E-2</v>
      </c>
      <c r="N62" s="26">
        <v>2.3547284466388107E-2</v>
      </c>
    </row>
    <row r="63" spans="1:14" x14ac:dyDescent="0.3">
      <c r="F63" s="53"/>
      <c r="G63" s="50"/>
      <c r="H63" s="54"/>
      <c r="I63" s="22"/>
    </row>
    <row r="64" spans="1:14" x14ac:dyDescent="0.3">
      <c r="F64" s="53"/>
      <c r="G64" s="50"/>
      <c r="H64" s="54"/>
      <c r="I64" s="22"/>
    </row>
    <row r="65" spans="1:15" x14ac:dyDescent="0.3">
      <c r="F65" s="53"/>
      <c r="G65" s="50"/>
      <c r="H65" s="54"/>
      <c r="I65" s="22"/>
    </row>
    <row r="66" spans="1:15" x14ac:dyDescent="0.3">
      <c r="D66" s="56" t="s">
        <v>324</v>
      </c>
      <c r="E66" s="57"/>
      <c r="F66" s="57"/>
      <c r="G66" s="57"/>
      <c r="H66" s="59"/>
      <c r="I66" s="22"/>
    </row>
    <row r="67" spans="1:15" x14ac:dyDescent="0.3">
      <c r="D67" s="64" t="s">
        <v>456</v>
      </c>
      <c r="E67" s="65"/>
      <c r="F67" s="65"/>
      <c r="G67" s="65"/>
      <c r="H67" s="67"/>
      <c r="I67" s="22"/>
    </row>
    <row r="68" spans="1:15" x14ac:dyDescent="0.3">
      <c r="F68" s="53"/>
      <c r="G68" s="50"/>
      <c r="H68" s="54"/>
      <c r="I68" s="22"/>
    </row>
    <row r="69" spans="1:15" x14ac:dyDescent="0.3">
      <c r="I69" s="22"/>
    </row>
    <row r="70" spans="1:15" x14ac:dyDescent="0.3">
      <c r="I70" s="22"/>
    </row>
    <row r="71" spans="1:15" x14ac:dyDescent="0.3">
      <c r="I71" s="22"/>
    </row>
    <row r="76" spans="1:15" x14ac:dyDescent="0.3">
      <c r="A76" s="19"/>
      <c r="E76" s="22"/>
      <c r="F76" s="22"/>
      <c r="G76" s="22"/>
      <c r="H76" s="22"/>
      <c r="I76" s="22"/>
      <c r="J76" s="22"/>
      <c r="K76" s="22"/>
      <c r="L76" s="22"/>
      <c r="M76" s="22"/>
      <c r="N76" s="22"/>
      <c r="O76" s="22"/>
    </row>
    <row r="80" spans="1:15" x14ac:dyDescent="0.3">
      <c r="A80" s="4"/>
    </row>
  </sheetData>
  <conditionalFormatting sqref="C35:O46">
    <cfRule type="colorScale" priority="2">
      <colorScale>
        <cfvo type="min"/>
        <cfvo type="percentile" val="50"/>
        <cfvo type="max"/>
        <color rgb="FFF8696B"/>
        <color rgb="FFFFEB84"/>
        <color rgb="FF63BE7B"/>
      </colorScale>
    </cfRule>
  </conditionalFormatting>
  <conditionalFormatting sqref="B62:N6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2FE00-B120-44DB-BECB-8E1EAB96AB81}">
  <dimension ref="A1:DI373"/>
  <sheetViews>
    <sheetView topLeftCell="B5" workbookViewId="0">
      <selection activeCell="B8" sqref="B8"/>
    </sheetView>
  </sheetViews>
  <sheetFormatPr defaultRowHeight="14.4" x14ac:dyDescent="0.3"/>
  <cols>
    <col min="1" max="1" width="19.109375" customWidth="1"/>
    <col min="2" max="2" width="37" customWidth="1"/>
    <col min="6" max="6" width="14.5546875" bestFit="1" customWidth="1"/>
    <col min="7" max="7" width="12" bestFit="1" customWidth="1"/>
    <col min="8" max="8" width="16.5546875" bestFit="1" customWidth="1"/>
    <col min="9" max="9" width="14.77734375" bestFit="1" customWidth="1"/>
    <col min="10" max="10" width="16.5546875" bestFit="1" customWidth="1"/>
    <col min="11" max="11" width="22.33203125" bestFit="1" customWidth="1"/>
    <col min="12" max="12" width="17.44140625" customWidth="1"/>
    <col min="13" max="13" width="12.109375" customWidth="1"/>
    <col min="14" max="14" width="13.44140625" customWidth="1"/>
    <col min="16" max="16" width="12.77734375" customWidth="1"/>
    <col min="79" max="79" width="8.88671875" customWidth="1"/>
    <col min="81" max="81" width="14.33203125" customWidth="1"/>
    <col min="82" max="82" width="16.33203125" customWidth="1"/>
    <col min="83" max="83" width="13" customWidth="1"/>
    <col min="84" max="84" width="10.5546875" customWidth="1"/>
    <col min="85" max="85" width="15.109375" customWidth="1"/>
    <col min="86" max="86" width="12.5546875" customWidth="1"/>
    <col min="87" max="87" width="12.21875" customWidth="1"/>
    <col min="88" max="88" width="12.5546875" customWidth="1"/>
    <col min="89" max="90" width="17.5546875" customWidth="1"/>
    <col min="92" max="92" width="16.33203125" customWidth="1"/>
    <col min="93" max="93" width="22.77734375" customWidth="1"/>
    <col min="94" max="94" width="17.5546875" customWidth="1"/>
    <col min="95" max="96" width="13.109375" customWidth="1"/>
    <col min="97" max="97" width="17" customWidth="1"/>
    <col min="98" max="98" width="20.109375" customWidth="1"/>
    <col min="100" max="100" width="9.21875" customWidth="1"/>
    <col min="101" max="101" width="16.21875" customWidth="1"/>
    <col min="102" max="102" width="17" customWidth="1"/>
    <col min="104" max="104" width="15.77734375" customWidth="1"/>
    <col min="105" max="105" width="21.88671875" customWidth="1"/>
    <col min="106" max="106" width="22.77734375" customWidth="1"/>
    <col min="107" max="107" width="11.21875" customWidth="1"/>
    <col min="108" max="108" width="13.109375" customWidth="1"/>
    <col min="109" max="109" width="15.6640625" customWidth="1"/>
    <col min="111" max="111" width="18" customWidth="1"/>
    <col min="112" max="112" width="16.88671875" customWidth="1"/>
  </cols>
  <sheetData>
    <row r="1" spans="1:113" ht="15" thickBot="1" x14ac:dyDescent="0.35">
      <c r="A1" s="4" t="s">
        <v>332</v>
      </c>
      <c r="BZ1" s="5" t="s">
        <v>0</v>
      </c>
      <c r="CA1" s="5" t="s">
        <v>1</v>
      </c>
      <c r="CB1" s="5" t="s">
        <v>2</v>
      </c>
      <c r="CC1" s="5" t="s">
        <v>264</v>
      </c>
      <c r="CD1" s="5" t="s">
        <v>3</v>
      </c>
      <c r="CE1" s="5" t="s">
        <v>4</v>
      </c>
      <c r="CF1" s="5" t="s">
        <v>5</v>
      </c>
      <c r="CG1" s="5" t="s">
        <v>6</v>
      </c>
      <c r="CH1" s="5" t="s">
        <v>7</v>
      </c>
      <c r="CI1" s="5" t="s">
        <v>8</v>
      </c>
      <c r="CJ1" s="5" t="s">
        <v>9</v>
      </c>
      <c r="CK1" s="5" t="s">
        <v>10</v>
      </c>
      <c r="CL1" s="5" t="s">
        <v>11</v>
      </c>
      <c r="CM1" s="5" t="s">
        <v>12</v>
      </c>
      <c r="CN1" s="5" t="s">
        <v>13</v>
      </c>
      <c r="CO1" s="5" t="s">
        <v>14</v>
      </c>
      <c r="CP1" s="5" t="s">
        <v>15</v>
      </c>
      <c r="CQ1" s="5" t="s">
        <v>249</v>
      </c>
      <c r="CR1" s="5" t="s">
        <v>451</v>
      </c>
      <c r="CS1" s="5" t="s">
        <v>16</v>
      </c>
      <c r="CT1" s="5" t="s">
        <v>334</v>
      </c>
      <c r="CU1" s="5" t="s">
        <v>17</v>
      </c>
      <c r="CV1" s="5" t="s">
        <v>18</v>
      </c>
      <c r="CW1" s="5" t="s">
        <v>19</v>
      </c>
      <c r="CX1" s="5" t="s">
        <v>228</v>
      </c>
      <c r="CY1" s="5" t="s">
        <v>21</v>
      </c>
      <c r="CZ1" s="5" t="s">
        <v>22</v>
      </c>
      <c r="DA1" s="5" t="s">
        <v>24</v>
      </c>
      <c r="DB1" s="5" t="s">
        <v>25</v>
      </c>
      <c r="DC1" s="5" t="s">
        <v>26</v>
      </c>
      <c r="DD1" s="5" t="s">
        <v>28</v>
      </c>
      <c r="DE1" s="5" t="s">
        <v>335</v>
      </c>
      <c r="DF1" s="5" t="s">
        <v>23</v>
      </c>
      <c r="DG1" s="5" t="s">
        <v>27</v>
      </c>
      <c r="DH1" s="5" t="s">
        <v>336</v>
      </c>
      <c r="DI1" s="5" t="s">
        <v>29</v>
      </c>
    </row>
    <row r="2" spans="1:113" x14ac:dyDescent="0.3">
      <c r="A2" s="18" t="s">
        <v>331</v>
      </c>
      <c r="BZ2" t="s">
        <v>30</v>
      </c>
      <c r="CA2">
        <v>2013</v>
      </c>
      <c r="CB2" t="s">
        <v>31</v>
      </c>
      <c r="CC2" t="s">
        <v>337</v>
      </c>
      <c r="CD2">
        <v>107.5</v>
      </c>
      <c r="CE2">
        <v>106.3</v>
      </c>
      <c r="CF2">
        <v>108.1</v>
      </c>
      <c r="CG2">
        <v>104.9</v>
      </c>
      <c r="CH2">
        <v>106.1</v>
      </c>
      <c r="CI2">
        <v>103.9</v>
      </c>
      <c r="CJ2">
        <v>101.9</v>
      </c>
      <c r="CK2">
        <v>106.1</v>
      </c>
      <c r="CL2">
        <v>106.8</v>
      </c>
      <c r="CM2">
        <v>103.1</v>
      </c>
      <c r="CN2">
        <v>104.8</v>
      </c>
      <c r="CO2">
        <v>106.7</v>
      </c>
      <c r="CP2">
        <v>105.5</v>
      </c>
      <c r="CQ2">
        <f>SUM(CD2:CP2)</f>
        <v>1371.6999999999998</v>
      </c>
      <c r="CS2">
        <v>105.1</v>
      </c>
      <c r="CT2">
        <f>(CS2)</f>
        <v>105.1</v>
      </c>
      <c r="CU2">
        <v>106.5</v>
      </c>
      <c r="CV2">
        <v>105.8</v>
      </c>
      <c r="CW2">
        <v>106.4</v>
      </c>
      <c r="CX2">
        <v>100.3</v>
      </c>
      <c r="CY2">
        <v>105.5</v>
      </c>
      <c r="CZ2">
        <v>104.8</v>
      </c>
      <c r="DA2">
        <v>103.3</v>
      </c>
      <c r="DB2">
        <v>103.4</v>
      </c>
      <c r="DC2">
        <v>103.8</v>
      </c>
      <c r="DD2">
        <v>104</v>
      </c>
      <c r="DE2">
        <f>SUM(CU2:DD2)</f>
        <v>1043.7999999999997</v>
      </c>
      <c r="DF2">
        <v>104</v>
      </c>
      <c r="DG2">
        <v>104.7</v>
      </c>
      <c r="DH2">
        <f>SUM(DF2:DG2)</f>
        <v>208.7</v>
      </c>
      <c r="DI2">
        <v>105.1</v>
      </c>
    </row>
    <row r="3" spans="1:113" x14ac:dyDescent="0.3">
      <c r="A3" s="34" t="s">
        <v>333</v>
      </c>
      <c r="BZ3" t="s">
        <v>33</v>
      </c>
      <c r="CA3">
        <v>2013</v>
      </c>
      <c r="CB3" t="s">
        <v>31</v>
      </c>
      <c r="CC3" t="s">
        <v>337</v>
      </c>
      <c r="CD3">
        <v>110.5</v>
      </c>
      <c r="CE3">
        <v>109.1</v>
      </c>
      <c r="CF3">
        <v>113</v>
      </c>
      <c r="CG3">
        <v>103.6</v>
      </c>
      <c r="CH3">
        <v>103.4</v>
      </c>
      <c r="CI3">
        <v>102.3</v>
      </c>
      <c r="CJ3">
        <v>102.9</v>
      </c>
      <c r="CK3">
        <v>105.8</v>
      </c>
      <c r="CL3">
        <v>105.1</v>
      </c>
      <c r="CM3">
        <v>101.8</v>
      </c>
      <c r="CN3">
        <v>105.1</v>
      </c>
      <c r="CO3">
        <v>107.9</v>
      </c>
      <c r="CP3">
        <v>105.9</v>
      </c>
      <c r="CQ3">
        <f t="shared" ref="CQ3:CQ66" si="0">SUM(CD3:CP3)</f>
        <v>1376.4</v>
      </c>
      <c r="CS3">
        <v>105.2</v>
      </c>
      <c r="CT3">
        <f t="shared" ref="CT3:CT66" si="1">(CS3)</f>
        <v>105.2</v>
      </c>
      <c r="CU3">
        <v>105.9</v>
      </c>
      <c r="CV3">
        <v>105</v>
      </c>
      <c r="CW3">
        <v>105.8</v>
      </c>
      <c r="CX3">
        <v>100.3</v>
      </c>
      <c r="CY3">
        <v>105.4</v>
      </c>
      <c r="CZ3">
        <v>104.8</v>
      </c>
      <c r="DA3">
        <v>103.2</v>
      </c>
      <c r="DB3">
        <v>102.9</v>
      </c>
      <c r="DC3">
        <v>103.5</v>
      </c>
      <c r="DD3">
        <v>103.7</v>
      </c>
      <c r="DE3">
        <f t="shared" ref="DE3:DE66" si="2">SUM(CU3:DD3)</f>
        <v>1040.5</v>
      </c>
      <c r="DF3">
        <v>104.1</v>
      </c>
      <c r="DG3">
        <v>104.3</v>
      </c>
      <c r="DH3">
        <f t="shared" ref="DH3:DH66" si="3">SUM(DF3:DG3)</f>
        <v>208.39999999999998</v>
      </c>
      <c r="DI3">
        <v>104</v>
      </c>
    </row>
    <row r="4" spans="1:113" x14ac:dyDescent="0.3">
      <c r="A4" s="4" t="s">
        <v>457</v>
      </c>
      <c r="BZ4" t="s">
        <v>35</v>
      </c>
      <c r="CA4">
        <v>2013</v>
      </c>
      <c r="CB4" t="s">
        <v>31</v>
      </c>
      <c r="CC4" t="s">
        <v>337</v>
      </c>
      <c r="CD4">
        <v>108.4</v>
      </c>
      <c r="CE4">
        <v>107.3</v>
      </c>
      <c r="CF4">
        <v>110</v>
      </c>
      <c r="CG4">
        <v>104.4</v>
      </c>
      <c r="CH4">
        <v>105.1</v>
      </c>
      <c r="CI4">
        <v>103.2</v>
      </c>
      <c r="CJ4">
        <v>102.2</v>
      </c>
      <c r="CK4">
        <v>106</v>
      </c>
      <c r="CL4">
        <v>106.2</v>
      </c>
      <c r="CM4">
        <v>102.7</v>
      </c>
      <c r="CN4">
        <v>104.9</v>
      </c>
      <c r="CO4">
        <v>107.3</v>
      </c>
      <c r="CP4">
        <v>105.6</v>
      </c>
      <c r="CQ4">
        <f t="shared" si="0"/>
        <v>1373.3000000000002</v>
      </c>
      <c r="CS4">
        <v>105.1</v>
      </c>
      <c r="CT4">
        <f t="shared" si="1"/>
        <v>105.1</v>
      </c>
      <c r="CU4">
        <v>106.3</v>
      </c>
      <c r="CV4">
        <v>105.5</v>
      </c>
      <c r="CW4">
        <v>106.2</v>
      </c>
      <c r="CX4">
        <v>100.3</v>
      </c>
      <c r="CY4">
        <v>105.5</v>
      </c>
      <c r="CZ4">
        <v>104.8</v>
      </c>
      <c r="DA4">
        <v>103.2</v>
      </c>
      <c r="DB4">
        <v>103.1</v>
      </c>
      <c r="DC4">
        <v>103.6</v>
      </c>
      <c r="DD4">
        <v>103.9</v>
      </c>
      <c r="DE4">
        <f t="shared" si="2"/>
        <v>1042.4000000000001</v>
      </c>
      <c r="DF4">
        <v>104</v>
      </c>
      <c r="DG4">
        <v>104.5</v>
      </c>
      <c r="DH4">
        <f t="shared" si="3"/>
        <v>208.5</v>
      </c>
      <c r="DI4">
        <v>104.6</v>
      </c>
    </row>
    <row r="5" spans="1:113" x14ac:dyDescent="0.3">
      <c r="BZ5" t="s">
        <v>30</v>
      </c>
      <c r="CA5">
        <v>2013</v>
      </c>
      <c r="CB5" t="s">
        <v>36</v>
      </c>
      <c r="CC5" t="s">
        <v>338</v>
      </c>
      <c r="CD5">
        <v>109.2</v>
      </c>
      <c r="CE5">
        <v>108.7</v>
      </c>
      <c r="CF5">
        <v>110.2</v>
      </c>
      <c r="CG5">
        <v>105.4</v>
      </c>
      <c r="CH5">
        <v>106.7</v>
      </c>
      <c r="CI5">
        <v>104</v>
      </c>
      <c r="CJ5">
        <v>102.4</v>
      </c>
      <c r="CK5">
        <v>105.9</v>
      </c>
      <c r="CL5">
        <v>105.7</v>
      </c>
      <c r="CM5">
        <v>103.1</v>
      </c>
      <c r="CN5">
        <v>105.1</v>
      </c>
      <c r="CO5">
        <v>107.7</v>
      </c>
      <c r="CP5">
        <v>106.3</v>
      </c>
      <c r="CQ5">
        <f t="shared" si="0"/>
        <v>1380.3999999999999</v>
      </c>
      <c r="CS5">
        <v>105.6</v>
      </c>
      <c r="CT5">
        <f t="shared" si="1"/>
        <v>105.6</v>
      </c>
      <c r="CU5">
        <v>107.1</v>
      </c>
      <c r="CV5">
        <v>106.3</v>
      </c>
      <c r="CW5">
        <v>107</v>
      </c>
      <c r="CX5">
        <v>100.4</v>
      </c>
      <c r="CY5">
        <v>106.2</v>
      </c>
      <c r="CZ5">
        <v>105.2</v>
      </c>
      <c r="DA5">
        <v>103.9</v>
      </c>
      <c r="DB5">
        <v>104</v>
      </c>
      <c r="DC5">
        <v>104.1</v>
      </c>
      <c r="DD5">
        <v>104.4</v>
      </c>
      <c r="DE5">
        <f t="shared" si="2"/>
        <v>1048.6000000000001</v>
      </c>
      <c r="DF5">
        <v>104.4</v>
      </c>
      <c r="DG5">
        <v>104.6</v>
      </c>
      <c r="DH5">
        <f t="shared" si="3"/>
        <v>209</v>
      </c>
      <c r="DI5">
        <v>105.8</v>
      </c>
    </row>
    <row r="6" spans="1:113" x14ac:dyDescent="0.3">
      <c r="F6" s="4" t="s">
        <v>465</v>
      </c>
      <c r="G6" s="4"/>
      <c r="H6" s="4"/>
      <c r="BZ6" t="s">
        <v>33</v>
      </c>
      <c r="CA6">
        <v>2013</v>
      </c>
      <c r="CB6" t="s">
        <v>36</v>
      </c>
      <c r="CC6" t="s">
        <v>338</v>
      </c>
      <c r="CD6">
        <v>112.9</v>
      </c>
      <c r="CE6">
        <v>112.9</v>
      </c>
      <c r="CF6">
        <v>116.9</v>
      </c>
      <c r="CG6">
        <v>104</v>
      </c>
      <c r="CH6">
        <v>103.5</v>
      </c>
      <c r="CI6">
        <v>103.1</v>
      </c>
      <c r="CJ6">
        <v>104.9</v>
      </c>
      <c r="CK6">
        <v>104.1</v>
      </c>
      <c r="CL6">
        <v>103.8</v>
      </c>
      <c r="CM6">
        <v>102.3</v>
      </c>
      <c r="CN6">
        <v>106</v>
      </c>
      <c r="CO6">
        <v>109</v>
      </c>
      <c r="CP6">
        <v>107.2</v>
      </c>
      <c r="CQ6">
        <f t="shared" si="0"/>
        <v>1390.6000000000001</v>
      </c>
      <c r="CS6">
        <v>106</v>
      </c>
      <c r="CT6">
        <f t="shared" si="1"/>
        <v>106</v>
      </c>
      <c r="CU6">
        <v>106.6</v>
      </c>
      <c r="CV6">
        <v>105.5</v>
      </c>
      <c r="CW6">
        <v>106.4</v>
      </c>
      <c r="CX6">
        <v>100.4</v>
      </c>
      <c r="CY6">
        <v>105.7</v>
      </c>
      <c r="CZ6">
        <v>105.2</v>
      </c>
      <c r="DA6">
        <v>104.4</v>
      </c>
      <c r="DB6">
        <v>103.3</v>
      </c>
      <c r="DC6">
        <v>103.7</v>
      </c>
      <c r="DD6">
        <v>104.3</v>
      </c>
      <c r="DE6">
        <f t="shared" si="2"/>
        <v>1045.5</v>
      </c>
      <c r="DF6">
        <v>104.7</v>
      </c>
      <c r="DG6">
        <v>104.3</v>
      </c>
      <c r="DH6">
        <f t="shared" si="3"/>
        <v>209</v>
      </c>
      <c r="DI6">
        <v>104.7</v>
      </c>
    </row>
    <row r="7" spans="1:113" x14ac:dyDescent="0.3">
      <c r="A7" s="69" t="s">
        <v>247</v>
      </c>
      <c r="B7" s="69" t="s">
        <v>248</v>
      </c>
      <c r="F7" s="6" t="s">
        <v>197</v>
      </c>
      <c r="G7" t="s">
        <v>448</v>
      </c>
      <c r="H7" t="s">
        <v>450</v>
      </c>
      <c r="I7" t="s">
        <v>449</v>
      </c>
      <c r="K7" s="69" t="s">
        <v>264</v>
      </c>
      <c r="L7" s="69" t="s">
        <v>249</v>
      </c>
      <c r="M7" s="69" t="s">
        <v>336</v>
      </c>
      <c r="N7" s="69" t="s">
        <v>335</v>
      </c>
      <c r="O7" s="69" t="s">
        <v>452</v>
      </c>
      <c r="P7" s="69" t="s">
        <v>266</v>
      </c>
      <c r="BZ7" t="s">
        <v>35</v>
      </c>
      <c r="CA7">
        <v>2013</v>
      </c>
      <c r="CB7" t="s">
        <v>36</v>
      </c>
      <c r="CC7" t="s">
        <v>338</v>
      </c>
      <c r="CD7">
        <v>110.4</v>
      </c>
      <c r="CE7">
        <v>110.2</v>
      </c>
      <c r="CF7">
        <v>112.8</v>
      </c>
      <c r="CG7">
        <v>104.9</v>
      </c>
      <c r="CH7">
        <v>105.5</v>
      </c>
      <c r="CI7">
        <v>103.6</v>
      </c>
      <c r="CJ7">
        <v>103.2</v>
      </c>
      <c r="CK7">
        <v>105.3</v>
      </c>
      <c r="CL7">
        <v>105.1</v>
      </c>
      <c r="CM7">
        <v>102.8</v>
      </c>
      <c r="CN7">
        <v>105.5</v>
      </c>
      <c r="CO7">
        <v>108.3</v>
      </c>
      <c r="CP7">
        <v>106.6</v>
      </c>
      <c r="CQ7">
        <f t="shared" si="0"/>
        <v>1384.2</v>
      </c>
      <c r="CS7">
        <v>105.7</v>
      </c>
      <c r="CT7">
        <f t="shared" si="1"/>
        <v>105.7</v>
      </c>
      <c r="CU7">
        <v>106.9</v>
      </c>
      <c r="CV7">
        <v>106</v>
      </c>
      <c r="CW7">
        <v>106.8</v>
      </c>
      <c r="CX7">
        <v>100.4</v>
      </c>
      <c r="CY7">
        <v>106</v>
      </c>
      <c r="CZ7">
        <v>105.2</v>
      </c>
      <c r="DA7">
        <v>104.2</v>
      </c>
      <c r="DB7">
        <v>103.6</v>
      </c>
      <c r="DC7">
        <v>103.9</v>
      </c>
      <c r="DD7">
        <v>104.4</v>
      </c>
      <c r="DE7">
        <f t="shared" si="2"/>
        <v>1047.4000000000001</v>
      </c>
      <c r="DF7">
        <v>104.5</v>
      </c>
      <c r="DG7">
        <v>104.5</v>
      </c>
      <c r="DH7">
        <f t="shared" si="3"/>
        <v>209</v>
      </c>
      <c r="DI7">
        <v>105.3</v>
      </c>
    </row>
    <row r="8" spans="1:113" x14ac:dyDescent="0.3">
      <c r="A8" s="25" t="s">
        <v>3</v>
      </c>
      <c r="B8" s="24" t="s">
        <v>249</v>
      </c>
      <c r="F8" s="7" t="s">
        <v>415</v>
      </c>
      <c r="G8" s="8">
        <v>5550.1</v>
      </c>
      <c r="H8" s="8">
        <v>857.69999999999993</v>
      </c>
      <c r="I8" s="8">
        <v>4294.1000000000004</v>
      </c>
      <c r="K8" s="26" t="s">
        <v>412</v>
      </c>
      <c r="L8" s="25">
        <f>VLOOKUP($K8,$F$8:$I$30,COLUMN(B$1),FALSE)</f>
        <v>5385.5000000000009</v>
      </c>
      <c r="M8" s="25">
        <f>VLOOKUP($K8,$F$8:$I$30,COLUMN(C$1),FALSE)</f>
        <v>837.90000000000009</v>
      </c>
      <c r="N8" s="25">
        <f>VLOOKUP($K8,$F$8:$I$30,COLUMN(D$1),FALSE)</f>
        <v>4264.8999999999996</v>
      </c>
      <c r="O8" s="25">
        <f>AVERAGE(L8:N8)</f>
        <v>3496.1000000000004</v>
      </c>
      <c r="P8" s="25"/>
      <c r="BZ8" t="s">
        <v>30</v>
      </c>
      <c r="CA8">
        <v>2013</v>
      </c>
      <c r="CB8" t="s">
        <v>38</v>
      </c>
      <c r="CC8" t="s">
        <v>339</v>
      </c>
      <c r="CD8">
        <v>110.2</v>
      </c>
      <c r="CE8">
        <v>108.8</v>
      </c>
      <c r="CF8">
        <v>109.9</v>
      </c>
      <c r="CG8">
        <v>105.6</v>
      </c>
      <c r="CH8">
        <v>106.2</v>
      </c>
      <c r="CI8">
        <v>105.7</v>
      </c>
      <c r="CJ8">
        <v>101.4</v>
      </c>
      <c r="CK8">
        <v>105.7</v>
      </c>
      <c r="CL8">
        <v>105</v>
      </c>
      <c r="CM8">
        <v>103.3</v>
      </c>
      <c r="CN8">
        <v>105.6</v>
      </c>
      <c r="CO8">
        <v>108.2</v>
      </c>
      <c r="CP8">
        <v>106.6</v>
      </c>
      <c r="CQ8">
        <f t="shared" si="0"/>
        <v>1382.2</v>
      </c>
      <c r="CS8">
        <v>106.5</v>
      </c>
      <c r="CT8">
        <f t="shared" si="1"/>
        <v>106.5</v>
      </c>
      <c r="CU8">
        <v>107.6</v>
      </c>
      <c r="CV8">
        <v>106.8</v>
      </c>
      <c r="CW8">
        <v>107.5</v>
      </c>
      <c r="CX8">
        <v>100.4</v>
      </c>
      <c r="CY8">
        <v>106.1</v>
      </c>
      <c r="CZ8">
        <v>105.6</v>
      </c>
      <c r="DA8">
        <v>104.6</v>
      </c>
      <c r="DB8">
        <v>104</v>
      </c>
      <c r="DC8">
        <v>104.3</v>
      </c>
      <c r="DD8">
        <v>104.6</v>
      </c>
      <c r="DE8">
        <f t="shared" si="2"/>
        <v>1051.5</v>
      </c>
      <c r="DF8">
        <v>104.7</v>
      </c>
      <c r="DG8">
        <v>104.3</v>
      </c>
      <c r="DH8">
        <f t="shared" si="3"/>
        <v>209</v>
      </c>
      <c r="DI8">
        <v>106</v>
      </c>
    </row>
    <row r="9" spans="1:113" x14ac:dyDescent="0.3">
      <c r="A9" s="25" t="s">
        <v>7</v>
      </c>
      <c r="B9" s="24" t="s">
        <v>249</v>
      </c>
      <c r="F9" s="7" t="s">
        <v>419</v>
      </c>
      <c r="G9" s="8">
        <v>5843.8</v>
      </c>
      <c r="H9" s="8">
        <v>869.59999999999991</v>
      </c>
      <c r="I9" s="8">
        <v>4353.5999999999995</v>
      </c>
      <c r="J9" s="22"/>
      <c r="K9" s="26" t="s">
        <v>413</v>
      </c>
      <c r="L9" s="25">
        <f t="shared" ref="L9:L30" si="4">VLOOKUP($K9,$F$8:$I$30,COLUMN(B$1),FALSE)</f>
        <v>5451.5999999999995</v>
      </c>
      <c r="M9" s="25">
        <f t="shared" ref="M9:M30" si="5">VLOOKUP($K9,$F$8:$I$30,COLUMN(C$1),FALSE)</f>
        <v>842.2</v>
      </c>
      <c r="N9" s="25">
        <f t="shared" ref="N9:N30" si="6">VLOOKUP($K9,$F$8:$I$30,COLUMN(D$1),FALSE)</f>
        <v>4271.2</v>
      </c>
      <c r="O9" s="25">
        <f t="shared" ref="O9:O30" si="7">AVERAGE(L9:N9)</f>
        <v>3521.6666666666665</v>
      </c>
      <c r="P9" s="80">
        <f>(O9-O8)/O8</f>
        <v>7.312910576547052E-3</v>
      </c>
      <c r="BZ9" t="s">
        <v>33</v>
      </c>
      <c r="CA9">
        <v>2013</v>
      </c>
      <c r="CB9" t="s">
        <v>38</v>
      </c>
      <c r="CC9" t="s">
        <v>339</v>
      </c>
      <c r="CD9">
        <v>113.9</v>
      </c>
      <c r="CE9">
        <v>111.4</v>
      </c>
      <c r="CF9">
        <v>113.2</v>
      </c>
      <c r="CG9">
        <v>104.3</v>
      </c>
      <c r="CH9">
        <v>102.7</v>
      </c>
      <c r="CI9">
        <v>104.9</v>
      </c>
      <c r="CJ9">
        <v>103.8</v>
      </c>
      <c r="CK9">
        <v>103.5</v>
      </c>
      <c r="CL9">
        <v>102.6</v>
      </c>
      <c r="CM9">
        <v>102.4</v>
      </c>
      <c r="CN9">
        <v>107</v>
      </c>
      <c r="CO9">
        <v>109.8</v>
      </c>
      <c r="CP9">
        <v>107.3</v>
      </c>
      <c r="CQ9">
        <f t="shared" si="0"/>
        <v>1386.8</v>
      </c>
      <c r="CS9">
        <v>106.8</v>
      </c>
      <c r="CT9">
        <f t="shared" si="1"/>
        <v>106.8</v>
      </c>
      <c r="CU9">
        <v>107.2</v>
      </c>
      <c r="CV9">
        <v>106</v>
      </c>
      <c r="CW9">
        <v>107</v>
      </c>
      <c r="CX9">
        <v>100.4</v>
      </c>
      <c r="CY9">
        <v>106</v>
      </c>
      <c r="CZ9">
        <v>105.7</v>
      </c>
      <c r="DA9">
        <v>105.5</v>
      </c>
      <c r="DB9">
        <v>103.5</v>
      </c>
      <c r="DC9">
        <v>103.8</v>
      </c>
      <c r="DD9">
        <v>104.9</v>
      </c>
      <c r="DE9">
        <f t="shared" si="2"/>
        <v>1050</v>
      </c>
      <c r="DF9">
        <v>105.2</v>
      </c>
      <c r="DG9">
        <v>104.2</v>
      </c>
      <c r="DH9">
        <f t="shared" si="3"/>
        <v>209.4</v>
      </c>
      <c r="DI9">
        <v>105</v>
      </c>
    </row>
    <row r="10" spans="1:113" x14ac:dyDescent="0.3">
      <c r="A10" s="25" t="s">
        <v>8</v>
      </c>
      <c r="B10" s="24" t="s">
        <v>249</v>
      </c>
      <c r="F10" s="7" t="s">
        <v>414</v>
      </c>
      <c r="G10" s="8">
        <v>5521.7999999999993</v>
      </c>
      <c r="H10" s="8">
        <v>847.8</v>
      </c>
      <c r="I10" s="8">
        <v>4284.3</v>
      </c>
      <c r="J10" s="22"/>
      <c r="K10" s="26" t="s">
        <v>414</v>
      </c>
      <c r="L10" s="25">
        <f t="shared" si="4"/>
        <v>5521.7999999999993</v>
      </c>
      <c r="M10" s="25">
        <f t="shared" si="5"/>
        <v>847.8</v>
      </c>
      <c r="N10" s="25">
        <f t="shared" si="6"/>
        <v>4284.3</v>
      </c>
      <c r="O10" s="25">
        <f t="shared" si="7"/>
        <v>3551.2999999999997</v>
      </c>
      <c r="P10" s="81">
        <f t="shared" ref="P10:P30" si="8">(O10-O9)/O9</f>
        <v>8.4145764316137846E-3</v>
      </c>
      <c r="BZ10" t="s">
        <v>35</v>
      </c>
      <c r="CA10">
        <v>2013</v>
      </c>
      <c r="CB10" t="s">
        <v>38</v>
      </c>
      <c r="CC10" t="s">
        <v>339</v>
      </c>
      <c r="CD10">
        <v>111.4</v>
      </c>
      <c r="CE10">
        <v>109.7</v>
      </c>
      <c r="CF10">
        <v>111.2</v>
      </c>
      <c r="CG10">
        <v>105.1</v>
      </c>
      <c r="CH10">
        <v>104.9</v>
      </c>
      <c r="CI10">
        <v>105.3</v>
      </c>
      <c r="CJ10">
        <v>102.2</v>
      </c>
      <c r="CK10">
        <v>105</v>
      </c>
      <c r="CL10">
        <v>104.2</v>
      </c>
      <c r="CM10">
        <v>103</v>
      </c>
      <c r="CN10">
        <v>106.2</v>
      </c>
      <c r="CO10">
        <v>108.9</v>
      </c>
      <c r="CP10">
        <v>106.9</v>
      </c>
      <c r="CQ10">
        <f t="shared" si="0"/>
        <v>1384.0000000000002</v>
      </c>
      <c r="CS10">
        <v>106.6</v>
      </c>
      <c r="CT10">
        <f t="shared" si="1"/>
        <v>106.6</v>
      </c>
      <c r="CU10">
        <v>107.4</v>
      </c>
      <c r="CV10">
        <v>106.5</v>
      </c>
      <c r="CW10">
        <v>107.3</v>
      </c>
      <c r="CX10">
        <v>100.4</v>
      </c>
      <c r="CY10">
        <v>106.1</v>
      </c>
      <c r="CZ10">
        <v>105.6</v>
      </c>
      <c r="DA10">
        <v>105.1</v>
      </c>
      <c r="DB10">
        <v>103.7</v>
      </c>
      <c r="DC10">
        <v>104</v>
      </c>
      <c r="DD10">
        <v>104.7</v>
      </c>
      <c r="DE10">
        <f t="shared" si="2"/>
        <v>1050.8000000000002</v>
      </c>
      <c r="DF10">
        <v>104.9</v>
      </c>
      <c r="DG10">
        <v>104.3</v>
      </c>
      <c r="DH10">
        <f t="shared" si="3"/>
        <v>209.2</v>
      </c>
      <c r="DI10">
        <v>105.5</v>
      </c>
    </row>
    <row r="11" spans="1:113" x14ac:dyDescent="0.3">
      <c r="A11" s="25" t="s">
        <v>9</v>
      </c>
      <c r="B11" s="24" t="s">
        <v>249</v>
      </c>
      <c r="F11" s="7" t="s">
        <v>413</v>
      </c>
      <c r="G11" s="8">
        <v>5451.5999999999995</v>
      </c>
      <c r="H11" s="8">
        <v>842.2</v>
      </c>
      <c r="I11" s="8">
        <v>4271.2</v>
      </c>
      <c r="J11" s="22"/>
      <c r="K11" s="25" t="s">
        <v>415</v>
      </c>
      <c r="L11" s="25">
        <f t="shared" si="4"/>
        <v>5550.1</v>
      </c>
      <c r="M11" s="25">
        <f t="shared" si="5"/>
        <v>857.69999999999993</v>
      </c>
      <c r="N11" s="25">
        <f t="shared" si="6"/>
        <v>4294.1000000000004</v>
      </c>
      <c r="O11" s="25">
        <f t="shared" si="7"/>
        <v>3567.3000000000006</v>
      </c>
      <c r="P11" s="81">
        <f t="shared" si="8"/>
        <v>4.5053923915188551E-3</v>
      </c>
      <c r="BZ11" t="s">
        <v>30</v>
      </c>
      <c r="CA11">
        <v>2013</v>
      </c>
      <c r="CB11" t="s">
        <v>39</v>
      </c>
      <c r="CC11" t="s">
        <v>340</v>
      </c>
      <c r="CD11">
        <v>110.2</v>
      </c>
      <c r="CE11">
        <v>109.5</v>
      </c>
      <c r="CF11">
        <v>106.9</v>
      </c>
      <c r="CG11">
        <v>106.3</v>
      </c>
      <c r="CH11">
        <v>105.7</v>
      </c>
      <c r="CI11">
        <v>108.3</v>
      </c>
      <c r="CJ11">
        <v>103.4</v>
      </c>
      <c r="CK11">
        <v>105.7</v>
      </c>
      <c r="CL11">
        <v>104.2</v>
      </c>
      <c r="CM11">
        <v>103.2</v>
      </c>
      <c r="CN11">
        <v>106.5</v>
      </c>
      <c r="CO11">
        <v>108.8</v>
      </c>
      <c r="CP11">
        <v>107.1</v>
      </c>
      <c r="CQ11">
        <f t="shared" si="0"/>
        <v>1385.8</v>
      </c>
      <c r="CS11">
        <v>107.1</v>
      </c>
      <c r="CT11">
        <f t="shared" si="1"/>
        <v>107.1</v>
      </c>
      <c r="CU11">
        <v>108.1</v>
      </c>
      <c r="CV11">
        <v>107.4</v>
      </c>
      <c r="CW11">
        <v>108</v>
      </c>
      <c r="CX11">
        <v>100.5</v>
      </c>
      <c r="CY11">
        <v>106.5</v>
      </c>
      <c r="CZ11">
        <v>106.1</v>
      </c>
      <c r="DA11">
        <v>104.4</v>
      </c>
      <c r="DB11">
        <v>104.5</v>
      </c>
      <c r="DC11">
        <v>104.8</v>
      </c>
      <c r="DD11">
        <v>104.6</v>
      </c>
      <c r="DE11">
        <f t="shared" si="2"/>
        <v>1054.8999999999999</v>
      </c>
      <c r="DF11">
        <v>105.1</v>
      </c>
      <c r="DG11">
        <v>102.7</v>
      </c>
      <c r="DH11">
        <f t="shared" si="3"/>
        <v>207.8</v>
      </c>
      <c r="DI11">
        <v>106.4</v>
      </c>
    </row>
    <row r="12" spans="1:113" x14ac:dyDescent="0.3">
      <c r="A12" s="25" t="s">
        <v>10</v>
      </c>
      <c r="B12" s="24" t="s">
        <v>249</v>
      </c>
      <c r="F12" s="7" t="s">
        <v>412</v>
      </c>
      <c r="G12" s="8">
        <v>5385.5000000000009</v>
      </c>
      <c r="H12" s="8">
        <v>837.90000000000009</v>
      </c>
      <c r="I12" s="8">
        <v>4264.8999999999996</v>
      </c>
      <c r="J12" s="22"/>
      <c r="K12" s="26" t="s">
        <v>416</v>
      </c>
      <c r="L12" s="25">
        <f t="shared" si="4"/>
        <v>5581.3</v>
      </c>
      <c r="M12" s="25">
        <f t="shared" si="5"/>
        <v>863.2</v>
      </c>
      <c r="N12" s="25">
        <f t="shared" si="6"/>
        <v>4303.5</v>
      </c>
      <c r="O12" s="25">
        <f t="shared" si="7"/>
        <v>3582.6666666666665</v>
      </c>
      <c r="P12" s="81">
        <f t="shared" si="8"/>
        <v>4.307646305795945E-3</v>
      </c>
      <c r="BZ12" t="s">
        <v>33</v>
      </c>
      <c r="CA12">
        <v>2013</v>
      </c>
      <c r="CB12" t="s">
        <v>39</v>
      </c>
      <c r="CC12" t="s">
        <v>340</v>
      </c>
      <c r="CD12">
        <v>114.6</v>
      </c>
      <c r="CE12">
        <v>113.4</v>
      </c>
      <c r="CF12">
        <v>106</v>
      </c>
      <c r="CG12">
        <v>104.7</v>
      </c>
      <c r="CH12">
        <v>102.1</v>
      </c>
      <c r="CI12">
        <v>109.5</v>
      </c>
      <c r="CJ12">
        <v>109.7</v>
      </c>
      <c r="CK12">
        <v>104.6</v>
      </c>
      <c r="CL12">
        <v>102</v>
      </c>
      <c r="CM12">
        <v>103.5</v>
      </c>
      <c r="CN12">
        <v>108.2</v>
      </c>
      <c r="CO12">
        <v>110.6</v>
      </c>
      <c r="CP12">
        <v>108.8</v>
      </c>
      <c r="CQ12">
        <f t="shared" si="0"/>
        <v>1397.6999999999998</v>
      </c>
      <c r="CS12">
        <v>108.5</v>
      </c>
      <c r="CT12">
        <f t="shared" si="1"/>
        <v>108.5</v>
      </c>
      <c r="CU12">
        <v>107.9</v>
      </c>
      <c r="CV12">
        <v>106.4</v>
      </c>
      <c r="CW12">
        <v>107.7</v>
      </c>
      <c r="CX12">
        <v>100.5</v>
      </c>
      <c r="CY12">
        <v>106.4</v>
      </c>
      <c r="CZ12">
        <v>106.5</v>
      </c>
      <c r="DA12">
        <v>105</v>
      </c>
      <c r="DB12">
        <v>104</v>
      </c>
      <c r="DC12">
        <v>105.2</v>
      </c>
      <c r="DD12">
        <v>105.1</v>
      </c>
      <c r="DE12">
        <f t="shared" si="2"/>
        <v>1054.7</v>
      </c>
      <c r="DF12">
        <v>105.7</v>
      </c>
      <c r="DG12">
        <v>103.2</v>
      </c>
      <c r="DH12">
        <f t="shared" si="3"/>
        <v>208.9</v>
      </c>
      <c r="DI12">
        <v>105.7</v>
      </c>
    </row>
    <row r="13" spans="1:113" x14ac:dyDescent="0.3">
      <c r="A13" s="25" t="s">
        <v>11</v>
      </c>
      <c r="B13" s="24" t="s">
        <v>249</v>
      </c>
      <c r="F13" s="7" t="s">
        <v>418</v>
      </c>
      <c r="G13" s="8">
        <v>5739.5</v>
      </c>
      <c r="H13" s="8">
        <v>867.7</v>
      </c>
      <c r="I13" s="8">
        <v>4332.1999999999989</v>
      </c>
      <c r="J13" s="22"/>
      <c r="K13" s="26" t="s">
        <v>417</v>
      </c>
      <c r="L13" s="25">
        <f t="shared" si="4"/>
        <v>5665.0999999999995</v>
      </c>
      <c r="M13" s="25">
        <f t="shared" si="5"/>
        <v>865.3</v>
      </c>
      <c r="N13" s="25">
        <f t="shared" si="6"/>
        <v>4317.1000000000004</v>
      </c>
      <c r="O13" s="25">
        <f t="shared" si="7"/>
        <v>3615.8333333333335</v>
      </c>
      <c r="P13" s="81">
        <f t="shared" si="8"/>
        <v>9.2575362858207024E-3</v>
      </c>
      <c r="BZ13" t="s">
        <v>35</v>
      </c>
      <c r="CA13">
        <v>2013</v>
      </c>
      <c r="CB13" t="s">
        <v>39</v>
      </c>
      <c r="CC13" t="s">
        <v>340</v>
      </c>
      <c r="CD13">
        <v>111.6</v>
      </c>
      <c r="CE13">
        <v>110.9</v>
      </c>
      <c r="CF13">
        <v>106.6</v>
      </c>
      <c r="CG13">
        <v>105.7</v>
      </c>
      <c r="CH13">
        <v>104.4</v>
      </c>
      <c r="CI13">
        <v>108.9</v>
      </c>
      <c r="CJ13">
        <v>105.5</v>
      </c>
      <c r="CK13">
        <v>105.3</v>
      </c>
      <c r="CL13">
        <v>103.5</v>
      </c>
      <c r="CM13">
        <v>103.3</v>
      </c>
      <c r="CN13">
        <v>107.2</v>
      </c>
      <c r="CO13">
        <v>109.6</v>
      </c>
      <c r="CP13">
        <v>107.7</v>
      </c>
      <c r="CQ13">
        <f t="shared" si="0"/>
        <v>1390.2</v>
      </c>
      <c r="CS13">
        <v>107.5</v>
      </c>
      <c r="CT13">
        <f t="shared" si="1"/>
        <v>107.5</v>
      </c>
      <c r="CU13">
        <v>108</v>
      </c>
      <c r="CV13">
        <v>107</v>
      </c>
      <c r="CW13">
        <v>107.9</v>
      </c>
      <c r="CX13">
        <v>100.5</v>
      </c>
      <c r="CY13">
        <v>106.5</v>
      </c>
      <c r="CZ13">
        <v>106.3</v>
      </c>
      <c r="DA13">
        <v>104.7</v>
      </c>
      <c r="DB13">
        <v>104.2</v>
      </c>
      <c r="DC13">
        <v>105</v>
      </c>
      <c r="DD13">
        <v>104.8</v>
      </c>
      <c r="DE13">
        <f t="shared" si="2"/>
        <v>1054.9000000000001</v>
      </c>
      <c r="DF13">
        <v>105.3</v>
      </c>
      <c r="DG13">
        <v>102.9</v>
      </c>
      <c r="DH13">
        <f t="shared" si="3"/>
        <v>208.2</v>
      </c>
      <c r="DI13">
        <v>106.1</v>
      </c>
    </row>
    <row r="14" spans="1:113" x14ac:dyDescent="0.3">
      <c r="A14" s="25" t="s">
        <v>12</v>
      </c>
      <c r="B14" s="24" t="s">
        <v>249</v>
      </c>
      <c r="F14" s="7" t="s">
        <v>417</v>
      </c>
      <c r="G14" s="8">
        <v>5665.0999999999995</v>
      </c>
      <c r="H14" s="8">
        <v>865.3</v>
      </c>
      <c r="I14" s="8">
        <v>4317.1000000000004</v>
      </c>
      <c r="J14" s="22"/>
      <c r="K14" s="26" t="s">
        <v>418</v>
      </c>
      <c r="L14" s="25">
        <f t="shared" si="4"/>
        <v>5739.5</v>
      </c>
      <c r="M14" s="25">
        <f t="shared" si="5"/>
        <v>867.7</v>
      </c>
      <c r="N14" s="25">
        <f t="shared" si="6"/>
        <v>4332.1999999999989</v>
      </c>
      <c r="O14" s="25">
        <f t="shared" si="7"/>
        <v>3646.4666666666658</v>
      </c>
      <c r="P14" s="81">
        <f t="shared" si="8"/>
        <v>8.4719981562569168E-3</v>
      </c>
      <c r="BZ14" t="s">
        <v>30</v>
      </c>
      <c r="CA14">
        <v>2013</v>
      </c>
      <c r="CB14" t="s">
        <v>41</v>
      </c>
      <c r="CC14" t="s">
        <v>341</v>
      </c>
      <c r="CD14">
        <v>110.9</v>
      </c>
      <c r="CE14">
        <v>109.8</v>
      </c>
      <c r="CF14">
        <v>105.9</v>
      </c>
      <c r="CG14">
        <v>107.5</v>
      </c>
      <c r="CH14">
        <v>105.3</v>
      </c>
      <c r="CI14">
        <v>108.1</v>
      </c>
      <c r="CJ14">
        <v>107.3</v>
      </c>
      <c r="CK14">
        <v>106.1</v>
      </c>
      <c r="CL14">
        <v>103.7</v>
      </c>
      <c r="CM14">
        <v>104</v>
      </c>
      <c r="CN14">
        <v>107.4</v>
      </c>
      <c r="CO14">
        <v>109.9</v>
      </c>
      <c r="CP14">
        <v>108.1</v>
      </c>
      <c r="CQ14">
        <f t="shared" si="0"/>
        <v>1394</v>
      </c>
      <c r="CS14">
        <v>108.1</v>
      </c>
      <c r="CT14">
        <f t="shared" si="1"/>
        <v>108.1</v>
      </c>
      <c r="CU14">
        <v>108.8</v>
      </c>
      <c r="CV14">
        <v>107.9</v>
      </c>
      <c r="CW14">
        <v>108.6</v>
      </c>
      <c r="CX14">
        <v>100.5</v>
      </c>
      <c r="CY14">
        <v>107.5</v>
      </c>
      <c r="CZ14">
        <v>106.8</v>
      </c>
      <c r="DA14">
        <v>104.1</v>
      </c>
      <c r="DB14">
        <v>105</v>
      </c>
      <c r="DC14">
        <v>105.5</v>
      </c>
      <c r="DD14">
        <v>104.8</v>
      </c>
      <c r="DE14">
        <f t="shared" si="2"/>
        <v>1059.5</v>
      </c>
      <c r="DF14">
        <v>105.7</v>
      </c>
      <c r="DG14">
        <v>102.1</v>
      </c>
      <c r="DH14">
        <f t="shared" si="3"/>
        <v>207.8</v>
      </c>
      <c r="DI14">
        <v>107.2</v>
      </c>
    </row>
    <row r="15" spans="1:113" x14ac:dyDescent="0.3">
      <c r="A15" s="25" t="s">
        <v>4</v>
      </c>
      <c r="B15" s="24" t="s">
        <v>249</v>
      </c>
      <c r="F15" s="7" t="s">
        <v>416</v>
      </c>
      <c r="G15" s="8">
        <v>5581.3</v>
      </c>
      <c r="H15" s="8">
        <v>863.2</v>
      </c>
      <c r="I15" s="8">
        <v>4303.5</v>
      </c>
      <c r="K15" s="25" t="s">
        <v>419</v>
      </c>
      <c r="L15" s="25">
        <f t="shared" si="4"/>
        <v>5843.8</v>
      </c>
      <c r="M15" s="25">
        <f t="shared" si="5"/>
        <v>869.59999999999991</v>
      </c>
      <c r="N15" s="25">
        <f t="shared" si="6"/>
        <v>4353.5999999999995</v>
      </c>
      <c r="O15" s="25">
        <f t="shared" si="7"/>
        <v>3689</v>
      </c>
      <c r="P15" s="81">
        <f t="shared" si="8"/>
        <v>1.1664259465784473E-2</v>
      </c>
      <c r="BZ15" t="s">
        <v>33</v>
      </c>
      <c r="CA15">
        <v>2013</v>
      </c>
      <c r="CB15" t="s">
        <v>41</v>
      </c>
      <c r="CC15" t="s">
        <v>341</v>
      </c>
      <c r="CD15">
        <v>115.4</v>
      </c>
      <c r="CE15">
        <v>114.2</v>
      </c>
      <c r="CF15">
        <v>102.7</v>
      </c>
      <c r="CG15">
        <v>105.5</v>
      </c>
      <c r="CH15">
        <v>101.5</v>
      </c>
      <c r="CI15">
        <v>110.6</v>
      </c>
      <c r="CJ15">
        <v>123.7</v>
      </c>
      <c r="CK15">
        <v>105.2</v>
      </c>
      <c r="CL15">
        <v>101.9</v>
      </c>
      <c r="CM15">
        <v>105</v>
      </c>
      <c r="CN15">
        <v>109.1</v>
      </c>
      <c r="CO15">
        <v>111.3</v>
      </c>
      <c r="CP15">
        <v>111.1</v>
      </c>
      <c r="CQ15">
        <f t="shared" si="0"/>
        <v>1417.1999999999998</v>
      </c>
      <c r="CS15">
        <v>109.8</v>
      </c>
      <c r="CT15">
        <f t="shared" si="1"/>
        <v>109.8</v>
      </c>
      <c r="CU15">
        <v>108.5</v>
      </c>
      <c r="CV15">
        <v>106.7</v>
      </c>
      <c r="CW15">
        <v>108.3</v>
      </c>
      <c r="CX15">
        <v>100.5</v>
      </c>
      <c r="CY15">
        <v>107.2</v>
      </c>
      <c r="CZ15">
        <v>107.1</v>
      </c>
      <c r="DA15">
        <v>103.9</v>
      </c>
      <c r="DB15">
        <v>104.6</v>
      </c>
      <c r="DC15">
        <v>105.7</v>
      </c>
      <c r="DD15">
        <v>104.9</v>
      </c>
      <c r="DE15">
        <f t="shared" si="2"/>
        <v>1057.4000000000001</v>
      </c>
      <c r="DF15">
        <v>106.2</v>
      </c>
      <c r="DG15">
        <v>102.6</v>
      </c>
      <c r="DH15">
        <f t="shared" si="3"/>
        <v>208.8</v>
      </c>
      <c r="DI15">
        <v>106.6</v>
      </c>
    </row>
    <row r="16" spans="1:113" x14ac:dyDescent="0.3">
      <c r="A16" s="25" t="s">
        <v>5</v>
      </c>
      <c r="B16" s="24" t="s">
        <v>249</v>
      </c>
      <c r="F16" s="7" t="s">
        <v>423</v>
      </c>
      <c r="G16" s="8">
        <v>5939.5</v>
      </c>
      <c r="H16" s="8">
        <v>904.8</v>
      </c>
      <c r="I16" s="8">
        <v>4438</v>
      </c>
      <c r="K16" s="25" t="s">
        <v>420</v>
      </c>
      <c r="L16" s="25">
        <f t="shared" si="4"/>
        <v>5824.4</v>
      </c>
      <c r="M16" s="25">
        <f t="shared" si="5"/>
        <v>877.59999999999991</v>
      </c>
      <c r="N16" s="25">
        <f t="shared" si="6"/>
        <v>4371.6000000000004</v>
      </c>
      <c r="O16" s="25">
        <f t="shared" si="7"/>
        <v>3691.2000000000003</v>
      </c>
      <c r="P16" s="81">
        <f t="shared" si="8"/>
        <v>5.9636757928985436E-4</v>
      </c>
      <c r="BZ16" t="s">
        <v>35</v>
      </c>
      <c r="CA16">
        <v>2013</v>
      </c>
      <c r="CB16" t="s">
        <v>41</v>
      </c>
      <c r="CC16" t="s">
        <v>341</v>
      </c>
      <c r="CD16">
        <v>112.3</v>
      </c>
      <c r="CE16">
        <v>111.3</v>
      </c>
      <c r="CF16">
        <v>104.7</v>
      </c>
      <c r="CG16">
        <v>106.8</v>
      </c>
      <c r="CH16">
        <v>103.9</v>
      </c>
      <c r="CI16">
        <v>109.3</v>
      </c>
      <c r="CJ16">
        <v>112.9</v>
      </c>
      <c r="CK16">
        <v>105.8</v>
      </c>
      <c r="CL16">
        <v>103.1</v>
      </c>
      <c r="CM16">
        <v>104.3</v>
      </c>
      <c r="CN16">
        <v>108.1</v>
      </c>
      <c r="CO16">
        <v>110.5</v>
      </c>
      <c r="CP16">
        <v>109.2</v>
      </c>
      <c r="CQ16">
        <f t="shared" si="0"/>
        <v>1402.1999999999998</v>
      </c>
      <c r="CS16">
        <v>108.6</v>
      </c>
      <c r="CT16">
        <f t="shared" si="1"/>
        <v>108.6</v>
      </c>
      <c r="CU16">
        <v>108.7</v>
      </c>
      <c r="CV16">
        <v>107.4</v>
      </c>
      <c r="CW16">
        <v>108.5</v>
      </c>
      <c r="CX16">
        <v>100.5</v>
      </c>
      <c r="CY16">
        <v>107.4</v>
      </c>
      <c r="CZ16">
        <v>106.9</v>
      </c>
      <c r="DA16">
        <v>104</v>
      </c>
      <c r="DB16">
        <v>104.8</v>
      </c>
      <c r="DC16">
        <v>105.6</v>
      </c>
      <c r="DD16">
        <v>104.8</v>
      </c>
      <c r="DE16">
        <f t="shared" si="2"/>
        <v>1058.5999999999999</v>
      </c>
      <c r="DF16">
        <v>105.9</v>
      </c>
      <c r="DG16">
        <v>102.3</v>
      </c>
      <c r="DH16">
        <f t="shared" si="3"/>
        <v>208.2</v>
      </c>
      <c r="DI16">
        <v>106.9</v>
      </c>
    </row>
    <row r="17" spans="1:113" x14ac:dyDescent="0.3">
      <c r="A17" s="25" t="s">
        <v>6</v>
      </c>
      <c r="B17" s="24" t="s">
        <v>249</v>
      </c>
      <c r="F17" s="7" t="s">
        <v>427</v>
      </c>
      <c r="G17" s="8">
        <v>5998.7</v>
      </c>
      <c r="H17" s="8">
        <v>925.59999999999991</v>
      </c>
      <c r="I17" s="8">
        <v>4457.2</v>
      </c>
      <c r="K17" s="25" t="s">
        <v>421</v>
      </c>
      <c r="L17" s="25">
        <f t="shared" si="4"/>
        <v>5738</v>
      </c>
      <c r="M17" s="25">
        <f t="shared" si="5"/>
        <v>882.6</v>
      </c>
      <c r="N17" s="25">
        <f t="shared" si="6"/>
        <v>4385.7000000000007</v>
      </c>
      <c r="O17" s="25">
        <f t="shared" si="7"/>
        <v>3668.7666666666669</v>
      </c>
      <c r="P17" s="81">
        <f t="shared" si="8"/>
        <v>-6.0775176997543865E-3</v>
      </c>
      <c r="BZ17" t="s">
        <v>30</v>
      </c>
      <c r="CA17">
        <v>2013</v>
      </c>
      <c r="CB17" t="s">
        <v>42</v>
      </c>
      <c r="CC17" t="s">
        <v>342</v>
      </c>
      <c r="CD17">
        <v>112.3</v>
      </c>
      <c r="CE17">
        <v>112.1</v>
      </c>
      <c r="CF17">
        <v>108.1</v>
      </c>
      <c r="CG17">
        <v>108.3</v>
      </c>
      <c r="CH17">
        <v>105.9</v>
      </c>
      <c r="CI17">
        <v>109.2</v>
      </c>
      <c r="CJ17">
        <v>118</v>
      </c>
      <c r="CK17">
        <v>106.8</v>
      </c>
      <c r="CL17">
        <v>104.1</v>
      </c>
      <c r="CM17">
        <v>105.4</v>
      </c>
      <c r="CN17">
        <v>108.2</v>
      </c>
      <c r="CO17">
        <v>111</v>
      </c>
      <c r="CP17">
        <v>110.6</v>
      </c>
      <c r="CQ17">
        <f t="shared" si="0"/>
        <v>1420</v>
      </c>
      <c r="CS17">
        <v>109</v>
      </c>
      <c r="CT17">
        <f t="shared" si="1"/>
        <v>109</v>
      </c>
      <c r="CU17">
        <v>109.7</v>
      </c>
      <c r="CV17">
        <v>108.8</v>
      </c>
      <c r="CW17">
        <v>109.5</v>
      </c>
      <c r="CX17">
        <v>106.6</v>
      </c>
      <c r="CY17">
        <v>108.5</v>
      </c>
      <c r="CZ17">
        <v>107.5</v>
      </c>
      <c r="DA17">
        <v>105</v>
      </c>
      <c r="DB17">
        <v>105.6</v>
      </c>
      <c r="DC17">
        <v>106.5</v>
      </c>
      <c r="DD17">
        <v>105.5</v>
      </c>
      <c r="DE17">
        <f t="shared" si="2"/>
        <v>1073.2</v>
      </c>
      <c r="DF17">
        <v>106.3</v>
      </c>
      <c r="DG17">
        <v>102.5</v>
      </c>
      <c r="DH17">
        <f t="shared" si="3"/>
        <v>208.8</v>
      </c>
      <c r="DI17">
        <v>108.9</v>
      </c>
    </row>
    <row r="18" spans="1:113" x14ac:dyDescent="0.3">
      <c r="A18" s="25" t="s">
        <v>13</v>
      </c>
      <c r="B18" s="24" t="s">
        <v>249</v>
      </c>
      <c r="F18" s="7" t="s">
        <v>431</v>
      </c>
      <c r="G18" s="8">
        <v>6335</v>
      </c>
      <c r="H18" s="8">
        <v>944.4</v>
      </c>
      <c r="I18" s="8">
        <v>4513.9000000000005</v>
      </c>
      <c r="K18" s="25" t="s">
        <v>422</v>
      </c>
      <c r="L18" s="25">
        <f t="shared" si="4"/>
        <v>5688.5</v>
      </c>
      <c r="M18" s="25">
        <f t="shared" si="5"/>
        <v>889.59999999999991</v>
      </c>
      <c r="N18" s="25">
        <f t="shared" si="6"/>
        <v>4393.3999999999996</v>
      </c>
      <c r="O18" s="25">
        <f t="shared" si="7"/>
        <v>3657.1666666666665</v>
      </c>
      <c r="P18" s="81">
        <f t="shared" si="8"/>
        <v>-3.1618254999410417E-3</v>
      </c>
      <c r="BZ18" t="s">
        <v>33</v>
      </c>
      <c r="CA18">
        <v>2013</v>
      </c>
      <c r="CB18" t="s">
        <v>42</v>
      </c>
      <c r="CC18" t="s">
        <v>342</v>
      </c>
      <c r="CD18">
        <v>117</v>
      </c>
      <c r="CE18">
        <v>120.1</v>
      </c>
      <c r="CF18">
        <v>112.5</v>
      </c>
      <c r="CG18">
        <v>107.3</v>
      </c>
      <c r="CH18">
        <v>101.3</v>
      </c>
      <c r="CI18">
        <v>112.4</v>
      </c>
      <c r="CJ18">
        <v>143.6</v>
      </c>
      <c r="CK18">
        <v>105.4</v>
      </c>
      <c r="CL18">
        <v>101.4</v>
      </c>
      <c r="CM18">
        <v>106.4</v>
      </c>
      <c r="CN18">
        <v>110</v>
      </c>
      <c r="CO18">
        <v>112.2</v>
      </c>
      <c r="CP18">
        <v>115</v>
      </c>
      <c r="CQ18">
        <f t="shared" si="0"/>
        <v>1464.6000000000001</v>
      </c>
      <c r="CS18">
        <v>110.9</v>
      </c>
      <c r="CT18">
        <f t="shared" si="1"/>
        <v>110.9</v>
      </c>
      <c r="CU18">
        <v>109.2</v>
      </c>
      <c r="CV18">
        <v>107.2</v>
      </c>
      <c r="CW18">
        <v>108.9</v>
      </c>
      <c r="CX18">
        <v>106.6</v>
      </c>
      <c r="CY18">
        <v>108</v>
      </c>
      <c r="CZ18">
        <v>107.7</v>
      </c>
      <c r="DA18">
        <v>105.2</v>
      </c>
      <c r="DB18">
        <v>105.2</v>
      </c>
      <c r="DC18">
        <v>108.1</v>
      </c>
      <c r="DD18">
        <v>106.1</v>
      </c>
      <c r="DE18">
        <f t="shared" si="2"/>
        <v>1072.2</v>
      </c>
      <c r="DF18">
        <v>106.5</v>
      </c>
      <c r="DG18">
        <v>103.3</v>
      </c>
      <c r="DH18">
        <f t="shared" si="3"/>
        <v>209.8</v>
      </c>
      <c r="DI18">
        <v>109.7</v>
      </c>
    </row>
    <row r="19" spans="1:113" x14ac:dyDescent="0.3">
      <c r="A19" s="25" t="s">
        <v>14</v>
      </c>
      <c r="B19" s="24" t="s">
        <v>249</v>
      </c>
      <c r="F19" s="7" t="s">
        <v>421</v>
      </c>
      <c r="G19" s="8">
        <v>5738</v>
      </c>
      <c r="H19" s="8">
        <v>882.6</v>
      </c>
      <c r="I19" s="8">
        <v>4385.7000000000007</v>
      </c>
      <c r="K19" s="46" t="s">
        <v>423</v>
      </c>
      <c r="L19" s="46">
        <f t="shared" si="4"/>
        <v>5939.5</v>
      </c>
      <c r="M19" s="46">
        <f t="shared" si="5"/>
        <v>904.8</v>
      </c>
      <c r="N19" s="46">
        <f t="shared" si="6"/>
        <v>4438</v>
      </c>
      <c r="O19" s="46">
        <f t="shared" si="7"/>
        <v>3760.7666666666664</v>
      </c>
      <c r="P19" s="82">
        <f t="shared" si="8"/>
        <v>2.8327940573303536E-2</v>
      </c>
      <c r="BZ19" t="s">
        <v>35</v>
      </c>
      <c r="CA19">
        <v>2013</v>
      </c>
      <c r="CB19" t="s">
        <v>42</v>
      </c>
      <c r="CC19" t="s">
        <v>342</v>
      </c>
      <c r="CD19">
        <v>113.8</v>
      </c>
      <c r="CE19">
        <v>114.9</v>
      </c>
      <c r="CF19">
        <v>109.8</v>
      </c>
      <c r="CG19">
        <v>107.9</v>
      </c>
      <c r="CH19">
        <v>104.2</v>
      </c>
      <c r="CI19">
        <v>110.7</v>
      </c>
      <c r="CJ19">
        <v>126.7</v>
      </c>
      <c r="CK19">
        <v>106.3</v>
      </c>
      <c r="CL19">
        <v>103.2</v>
      </c>
      <c r="CM19">
        <v>105.7</v>
      </c>
      <c r="CN19">
        <v>109</v>
      </c>
      <c r="CO19">
        <v>111.6</v>
      </c>
      <c r="CP19">
        <v>112.2</v>
      </c>
      <c r="CQ19">
        <f t="shared" si="0"/>
        <v>1436</v>
      </c>
      <c r="CS19">
        <v>109.5</v>
      </c>
      <c r="CT19">
        <f t="shared" si="1"/>
        <v>109.5</v>
      </c>
      <c r="CU19">
        <v>109.5</v>
      </c>
      <c r="CV19">
        <v>108.1</v>
      </c>
      <c r="CW19">
        <v>109.3</v>
      </c>
      <c r="CX19">
        <v>106.6</v>
      </c>
      <c r="CY19">
        <v>108.3</v>
      </c>
      <c r="CZ19">
        <v>107.6</v>
      </c>
      <c r="DA19">
        <v>105.1</v>
      </c>
      <c r="DB19">
        <v>105.4</v>
      </c>
      <c r="DC19">
        <v>107.4</v>
      </c>
      <c r="DD19">
        <v>105.8</v>
      </c>
      <c r="DE19">
        <f t="shared" si="2"/>
        <v>1073.0999999999999</v>
      </c>
      <c r="DF19">
        <v>106.4</v>
      </c>
      <c r="DG19">
        <v>102.8</v>
      </c>
      <c r="DH19">
        <f t="shared" si="3"/>
        <v>209.2</v>
      </c>
      <c r="DI19">
        <v>109.3</v>
      </c>
    </row>
    <row r="20" spans="1:113" x14ac:dyDescent="0.3">
      <c r="A20" s="25" t="s">
        <v>15</v>
      </c>
      <c r="B20" s="24" t="s">
        <v>249</v>
      </c>
      <c r="F20" s="7" t="s">
        <v>420</v>
      </c>
      <c r="G20" s="8">
        <v>5824.4</v>
      </c>
      <c r="H20" s="8">
        <v>877.59999999999991</v>
      </c>
      <c r="I20" s="8">
        <v>4371.6000000000004</v>
      </c>
      <c r="K20" s="25" t="s">
        <v>424</v>
      </c>
      <c r="L20" s="25">
        <f t="shared" si="4"/>
        <v>5912.8</v>
      </c>
      <c r="M20" s="25">
        <f t="shared" si="5"/>
        <v>915.69999999999993</v>
      </c>
      <c r="N20" s="25">
        <f t="shared" si="6"/>
        <v>4429.6000000000004</v>
      </c>
      <c r="O20" s="25">
        <f t="shared" si="7"/>
        <v>3752.7000000000003</v>
      </c>
      <c r="P20" s="81">
        <f t="shared" si="8"/>
        <v>-2.1449527135423145E-3</v>
      </c>
      <c r="BZ20" t="s">
        <v>30</v>
      </c>
      <c r="CA20">
        <v>2013</v>
      </c>
      <c r="CB20" t="s">
        <v>44</v>
      </c>
      <c r="CC20" t="s">
        <v>343</v>
      </c>
      <c r="CD20">
        <v>113.4</v>
      </c>
      <c r="CE20">
        <v>114.9</v>
      </c>
      <c r="CF20">
        <v>110.5</v>
      </c>
      <c r="CG20">
        <v>109.3</v>
      </c>
      <c r="CH20">
        <v>106.2</v>
      </c>
      <c r="CI20">
        <v>110.3</v>
      </c>
      <c r="CJ20">
        <v>129.19999999999999</v>
      </c>
      <c r="CK20">
        <v>107.1</v>
      </c>
      <c r="CL20">
        <v>104.3</v>
      </c>
      <c r="CM20">
        <v>106.4</v>
      </c>
      <c r="CN20">
        <v>109.1</v>
      </c>
      <c r="CO20">
        <v>112.1</v>
      </c>
      <c r="CP20">
        <v>113.1</v>
      </c>
      <c r="CQ20">
        <f t="shared" si="0"/>
        <v>1445.8999999999996</v>
      </c>
      <c r="CS20">
        <v>109.8</v>
      </c>
      <c r="CT20">
        <f t="shared" si="1"/>
        <v>109.8</v>
      </c>
      <c r="CU20">
        <v>110.5</v>
      </c>
      <c r="CV20">
        <v>109.5</v>
      </c>
      <c r="CW20">
        <v>110.3</v>
      </c>
      <c r="CX20">
        <v>107.7</v>
      </c>
      <c r="CY20">
        <v>109.5</v>
      </c>
      <c r="CZ20">
        <v>108.3</v>
      </c>
      <c r="DA20">
        <v>106.8</v>
      </c>
      <c r="DB20">
        <v>106.4</v>
      </c>
      <c r="DC20">
        <v>107.8</v>
      </c>
      <c r="DD20">
        <v>106.5</v>
      </c>
      <c r="DE20">
        <f t="shared" si="2"/>
        <v>1083.2999999999997</v>
      </c>
      <c r="DF20">
        <v>106.9</v>
      </c>
      <c r="DG20">
        <v>102.5</v>
      </c>
      <c r="DH20">
        <f t="shared" si="3"/>
        <v>209.4</v>
      </c>
      <c r="DI20">
        <v>110.7</v>
      </c>
    </row>
    <row r="21" spans="1:113" x14ac:dyDescent="0.3">
      <c r="A21" s="25" t="s">
        <v>16</v>
      </c>
      <c r="B21" s="24" t="s">
        <v>334</v>
      </c>
      <c r="F21" s="7" t="s">
        <v>426</v>
      </c>
      <c r="G21" s="8">
        <v>5912.8</v>
      </c>
      <c r="H21" s="8">
        <v>915.69999999999993</v>
      </c>
      <c r="I21" s="8">
        <v>4429.6000000000004</v>
      </c>
      <c r="K21" s="25" t="s">
        <v>425</v>
      </c>
      <c r="L21" s="25">
        <f t="shared" si="4"/>
        <v>5912.8666666666668</v>
      </c>
      <c r="M21" s="25">
        <f t="shared" si="5"/>
        <v>915.69999999999993</v>
      </c>
      <c r="N21" s="25">
        <f t="shared" si="6"/>
        <v>4429.6000000000004</v>
      </c>
      <c r="O21" s="25">
        <f t="shared" si="7"/>
        <v>3752.7222222222226</v>
      </c>
      <c r="P21" s="81">
        <f t="shared" si="8"/>
        <v>5.9216623290840176E-6</v>
      </c>
      <c r="BZ21" t="s">
        <v>33</v>
      </c>
      <c r="CA21">
        <v>2013</v>
      </c>
      <c r="CB21" t="s">
        <v>44</v>
      </c>
      <c r="CC21" t="s">
        <v>343</v>
      </c>
      <c r="CD21">
        <v>117.8</v>
      </c>
      <c r="CE21">
        <v>119.2</v>
      </c>
      <c r="CF21">
        <v>114</v>
      </c>
      <c r="CG21">
        <v>108.3</v>
      </c>
      <c r="CH21">
        <v>101.1</v>
      </c>
      <c r="CI21">
        <v>113.2</v>
      </c>
      <c r="CJ21">
        <v>160.9</v>
      </c>
      <c r="CK21">
        <v>105.1</v>
      </c>
      <c r="CL21">
        <v>101.3</v>
      </c>
      <c r="CM21">
        <v>107.5</v>
      </c>
      <c r="CN21">
        <v>110.4</v>
      </c>
      <c r="CO21">
        <v>113.1</v>
      </c>
      <c r="CP21">
        <v>117.5</v>
      </c>
      <c r="CQ21">
        <f t="shared" si="0"/>
        <v>1489.4</v>
      </c>
      <c r="CS21">
        <v>111.7</v>
      </c>
      <c r="CT21">
        <f t="shared" si="1"/>
        <v>111.7</v>
      </c>
      <c r="CU21">
        <v>109.8</v>
      </c>
      <c r="CV21">
        <v>107.8</v>
      </c>
      <c r="CW21">
        <v>109.5</v>
      </c>
      <c r="CX21">
        <v>107.7</v>
      </c>
      <c r="CY21">
        <v>108.6</v>
      </c>
      <c r="CZ21">
        <v>108.1</v>
      </c>
      <c r="DA21">
        <v>107.3</v>
      </c>
      <c r="DB21">
        <v>105.9</v>
      </c>
      <c r="DC21">
        <v>110.1</v>
      </c>
      <c r="DD21">
        <v>107.3</v>
      </c>
      <c r="DE21">
        <f t="shared" si="2"/>
        <v>1082.0999999999999</v>
      </c>
      <c r="DF21">
        <v>107.1</v>
      </c>
      <c r="DG21">
        <v>103.2</v>
      </c>
      <c r="DH21">
        <f t="shared" si="3"/>
        <v>210.3</v>
      </c>
      <c r="DI21">
        <v>111.4</v>
      </c>
    </row>
    <row r="22" spans="1:113" x14ac:dyDescent="0.3">
      <c r="A22" s="25" t="s">
        <v>17</v>
      </c>
      <c r="B22" s="24" t="s">
        <v>335</v>
      </c>
      <c r="F22" s="7" t="s">
        <v>425</v>
      </c>
      <c r="G22" s="8">
        <v>5912.8666666666668</v>
      </c>
      <c r="H22" s="8">
        <v>915.69999999999993</v>
      </c>
      <c r="I22" s="8">
        <v>4429.6000000000004</v>
      </c>
      <c r="K22" s="25" t="s">
        <v>426</v>
      </c>
      <c r="L22" s="25">
        <f t="shared" si="4"/>
        <v>5912.8</v>
      </c>
      <c r="M22" s="25">
        <f t="shared" si="5"/>
        <v>915.69999999999993</v>
      </c>
      <c r="N22" s="25">
        <f t="shared" si="6"/>
        <v>4429.6000000000004</v>
      </c>
      <c r="O22" s="25">
        <f t="shared" si="7"/>
        <v>3752.7000000000003</v>
      </c>
      <c r="P22" s="81">
        <f t="shared" si="8"/>
        <v>-5.9216272632069256E-6</v>
      </c>
      <c r="BZ22" t="s">
        <v>35</v>
      </c>
      <c r="CA22">
        <v>2013</v>
      </c>
      <c r="CB22" t="s">
        <v>44</v>
      </c>
      <c r="CC22" t="s">
        <v>343</v>
      </c>
      <c r="CD22">
        <v>114.8</v>
      </c>
      <c r="CE22">
        <v>116.4</v>
      </c>
      <c r="CF22">
        <v>111.9</v>
      </c>
      <c r="CG22">
        <v>108.9</v>
      </c>
      <c r="CH22">
        <v>104.3</v>
      </c>
      <c r="CI22">
        <v>111.7</v>
      </c>
      <c r="CJ22">
        <v>140</v>
      </c>
      <c r="CK22">
        <v>106.4</v>
      </c>
      <c r="CL22">
        <v>103.3</v>
      </c>
      <c r="CM22">
        <v>106.8</v>
      </c>
      <c r="CN22">
        <v>109.6</v>
      </c>
      <c r="CO22">
        <v>112.6</v>
      </c>
      <c r="CP22">
        <v>114.7</v>
      </c>
      <c r="CQ22">
        <f t="shared" si="0"/>
        <v>1461.3999999999999</v>
      </c>
      <c r="CS22">
        <v>110.3</v>
      </c>
      <c r="CT22">
        <f t="shared" si="1"/>
        <v>110.3</v>
      </c>
      <c r="CU22">
        <v>110.2</v>
      </c>
      <c r="CV22">
        <v>108.8</v>
      </c>
      <c r="CW22">
        <v>110</v>
      </c>
      <c r="CX22">
        <v>107.7</v>
      </c>
      <c r="CY22">
        <v>109.2</v>
      </c>
      <c r="CZ22">
        <v>108.2</v>
      </c>
      <c r="DA22">
        <v>107.1</v>
      </c>
      <c r="DB22">
        <v>106.1</v>
      </c>
      <c r="DC22">
        <v>109.1</v>
      </c>
      <c r="DD22">
        <v>106.9</v>
      </c>
      <c r="DE22">
        <f t="shared" si="2"/>
        <v>1083.3000000000002</v>
      </c>
      <c r="DF22">
        <v>107</v>
      </c>
      <c r="DG22">
        <v>102.8</v>
      </c>
      <c r="DH22">
        <f t="shared" si="3"/>
        <v>209.8</v>
      </c>
      <c r="DI22">
        <v>111</v>
      </c>
    </row>
    <row r="23" spans="1:113" x14ac:dyDescent="0.3">
      <c r="A23" s="25" t="s">
        <v>18</v>
      </c>
      <c r="B23" s="24" t="s">
        <v>335</v>
      </c>
      <c r="F23" s="7" t="s">
        <v>422</v>
      </c>
      <c r="G23" s="8">
        <v>5688.5</v>
      </c>
      <c r="H23" s="8">
        <v>889.59999999999991</v>
      </c>
      <c r="I23" s="8">
        <v>4393.3999999999996</v>
      </c>
      <c r="K23" s="25" t="s">
        <v>427</v>
      </c>
      <c r="L23" s="25">
        <f t="shared" si="4"/>
        <v>5998.7</v>
      </c>
      <c r="M23" s="25">
        <f t="shared" si="5"/>
        <v>925.59999999999991</v>
      </c>
      <c r="N23" s="25">
        <f t="shared" si="6"/>
        <v>4457.2</v>
      </c>
      <c r="O23" s="25">
        <f t="shared" si="7"/>
        <v>3793.8333333333335</v>
      </c>
      <c r="P23" s="81">
        <f t="shared" si="8"/>
        <v>1.0960996971069685E-2</v>
      </c>
      <c r="BZ23" t="s">
        <v>30</v>
      </c>
      <c r="CA23">
        <v>2013</v>
      </c>
      <c r="CB23" t="s">
        <v>46</v>
      </c>
      <c r="CC23" t="s">
        <v>344</v>
      </c>
      <c r="CD23">
        <v>114.3</v>
      </c>
      <c r="CE23">
        <v>115.4</v>
      </c>
      <c r="CF23">
        <v>111.1</v>
      </c>
      <c r="CG23">
        <v>110</v>
      </c>
      <c r="CH23">
        <v>106.4</v>
      </c>
      <c r="CI23">
        <v>110.8</v>
      </c>
      <c r="CJ23">
        <v>138.9</v>
      </c>
      <c r="CK23">
        <v>107.4</v>
      </c>
      <c r="CL23">
        <v>104.1</v>
      </c>
      <c r="CM23">
        <v>106.9</v>
      </c>
      <c r="CN23">
        <v>109.7</v>
      </c>
      <c r="CO23">
        <v>112.6</v>
      </c>
      <c r="CP23">
        <v>114.9</v>
      </c>
      <c r="CQ23">
        <f t="shared" si="0"/>
        <v>1462.5</v>
      </c>
      <c r="CS23">
        <v>110.7</v>
      </c>
      <c r="CT23">
        <f t="shared" si="1"/>
        <v>110.7</v>
      </c>
      <c r="CU23">
        <v>111.3</v>
      </c>
      <c r="CV23">
        <v>110.2</v>
      </c>
      <c r="CW23">
        <v>111.1</v>
      </c>
      <c r="CX23">
        <v>108.9</v>
      </c>
      <c r="CY23">
        <v>109.9</v>
      </c>
      <c r="CZ23">
        <v>108.7</v>
      </c>
      <c r="DA23">
        <v>107.8</v>
      </c>
      <c r="DB23">
        <v>106.8</v>
      </c>
      <c r="DC23">
        <v>108.7</v>
      </c>
      <c r="DD23">
        <v>107.5</v>
      </c>
      <c r="DE23">
        <f t="shared" si="2"/>
        <v>1090.9000000000001</v>
      </c>
      <c r="DF23">
        <v>107.5</v>
      </c>
      <c r="DG23">
        <v>105</v>
      </c>
      <c r="DH23">
        <f t="shared" si="3"/>
        <v>212.5</v>
      </c>
      <c r="DI23">
        <v>112.1</v>
      </c>
    </row>
    <row r="24" spans="1:113" x14ac:dyDescent="0.3">
      <c r="A24" s="25" t="s">
        <v>19</v>
      </c>
      <c r="B24" s="24" t="s">
        <v>335</v>
      </c>
      <c r="F24" s="7" t="s">
        <v>424</v>
      </c>
      <c r="G24" s="8">
        <v>5912.8</v>
      </c>
      <c r="H24" s="8">
        <v>915.69999999999993</v>
      </c>
      <c r="I24" s="8">
        <v>4429.6000000000004</v>
      </c>
      <c r="K24" s="25" t="s">
        <v>428</v>
      </c>
      <c r="L24" s="25">
        <f t="shared" si="4"/>
        <v>6036</v>
      </c>
      <c r="M24" s="25">
        <f t="shared" si="5"/>
        <v>940.3</v>
      </c>
      <c r="N24" s="25">
        <f t="shared" si="6"/>
        <v>4469</v>
      </c>
      <c r="O24" s="25">
        <f t="shared" si="7"/>
        <v>3815.1</v>
      </c>
      <c r="P24" s="81">
        <f t="shared" si="8"/>
        <v>5.6055880156393508E-3</v>
      </c>
      <c r="BZ24" t="s">
        <v>33</v>
      </c>
      <c r="CA24">
        <v>2013</v>
      </c>
      <c r="CB24" t="s">
        <v>46</v>
      </c>
      <c r="CC24" t="s">
        <v>344</v>
      </c>
      <c r="CD24">
        <v>118.3</v>
      </c>
      <c r="CE24">
        <v>120.4</v>
      </c>
      <c r="CF24">
        <v>112.7</v>
      </c>
      <c r="CG24">
        <v>108.9</v>
      </c>
      <c r="CH24">
        <v>101.1</v>
      </c>
      <c r="CI24">
        <v>108.7</v>
      </c>
      <c r="CJ24">
        <v>177</v>
      </c>
      <c r="CK24">
        <v>104.7</v>
      </c>
      <c r="CL24">
        <v>101</v>
      </c>
      <c r="CM24">
        <v>108.5</v>
      </c>
      <c r="CN24">
        <v>110.9</v>
      </c>
      <c r="CO24">
        <v>114.3</v>
      </c>
      <c r="CP24">
        <v>119.6</v>
      </c>
      <c r="CQ24">
        <f t="shared" si="0"/>
        <v>1506.1000000000001</v>
      </c>
      <c r="CS24">
        <v>112.4</v>
      </c>
      <c r="CT24">
        <f t="shared" si="1"/>
        <v>112.4</v>
      </c>
      <c r="CU24">
        <v>110.6</v>
      </c>
      <c r="CV24">
        <v>108.3</v>
      </c>
      <c r="CW24">
        <v>110.2</v>
      </c>
      <c r="CX24">
        <v>108.9</v>
      </c>
      <c r="CY24">
        <v>109.3</v>
      </c>
      <c r="CZ24">
        <v>108.7</v>
      </c>
      <c r="DA24">
        <v>108.1</v>
      </c>
      <c r="DB24">
        <v>106.5</v>
      </c>
      <c r="DC24">
        <v>110.8</v>
      </c>
      <c r="DD24">
        <v>108.3</v>
      </c>
      <c r="DE24">
        <f t="shared" si="2"/>
        <v>1089.7</v>
      </c>
      <c r="DF24">
        <v>107.6</v>
      </c>
      <c r="DG24">
        <v>106</v>
      </c>
      <c r="DH24">
        <f t="shared" si="3"/>
        <v>213.6</v>
      </c>
      <c r="DI24">
        <v>112.7</v>
      </c>
    </row>
    <row r="25" spans="1:113" x14ac:dyDescent="0.3">
      <c r="A25" s="25" t="s">
        <v>21</v>
      </c>
      <c r="B25" s="24" t="s">
        <v>335</v>
      </c>
      <c r="F25" s="7" t="s">
        <v>430</v>
      </c>
      <c r="G25" s="8">
        <v>6298.7000000000007</v>
      </c>
      <c r="H25" s="8">
        <v>940.6</v>
      </c>
      <c r="I25" s="8">
        <v>4497.1000000000004</v>
      </c>
      <c r="K25" s="25" t="s">
        <v>429</v>
      </c>
      <c r="L25" s="25">
        <f t="shared" si="4"/>
        <v>6159.7000000000007</v>
      </c>
      <c r="M25" s="25">
        <f t="shared" si="5"/>
        <v>938.09999999999991</v>
      </c>
      <c r="N25" s="25">
        <f t="shared" si="6"/>
        <v>4480</v>
      </c>
      <c r="O25" s="25">
        <f t="shared" si="7"/>
        <v>3859.2666666666669</v>
      </c>
      <c r="P25" s="81">
        <f t="shared" si="8"/>
        <v>1.1576804452482757E-2</v>
      </c>
      <c r="BZ25" t="s">
        <v>35</v>
      </c>
      <c r="CA25">
        <v>2013</v>
      </c>
      <c r="CB25" t="s">
        <v>46</v>
      </c>
      <c r="CC25" t="s">
        <v>344</v>
      </c>
      <c r="CD25">
        <v>115.6</v>
      </c>
      <c r="CE25">
        <v>117.2</v>
      </c>
      <c r="CF25">
        <v>111.7</v>
      </c>
      <c r="CG25">
        <v>109.6</v>
      </c>
      <c r="CH25">
        <v>104.5</v>
      </c>
      <c r="CI25">
        <v>109.8</v>
      </c>
      <c r="CJ25">
        <v>151.80000000000001</v>
      </c>
      <c r="CK25">
        <v>106.5</v>
      </c>
      <c r="CL25">
        <v>103.1</v>
      </c>
      <c r="CM25">
        <v>107.4</v>
      </c>
      <c r="CN25">
        <v>110.2</v>
      </c>
      <c r="CO25">
        <v>113.4</v>
      </c>
      <c r="CP25">
        <v>116.6</v>
      </c>
      <c r="CQ25">
        <f t="shared" si="0"/>
        <v>1477.4</v>
      </c>
      <c r="CS25">
        <v>111.2</v>
      </c>
      <c r="CT25">
        <f t="shared" si="1"/>
        <v>111.2</v>
      </c>
      <c r="CU25">
        <v>111</v>
      </c>
      <c r="CV25">
        <v>109.4</v>
      </c>
      <c r="CW25">
        <v>110.7</v>
      </c>
      <c r="CX25">
        <v>108.9</v>
      </c>
      <c r="CY25">
        <v>109.7</v>
      </c>
      <c r="CZ25">
        <v>108.7</v>
      </c>
      <c r="DA25">
        <v>108</v>
      </c>
      <c r="DB25">
        <v>106.6</v>
      </c>
      <c r="DC25">
        <v>109.9</v>
      </c>
      <c r="DD25">
        <v>107.9</v>
      </c>
      <c r="DE25">
        <f t="shared" si="2"/>
        <v>1090.8000000000002</v>
      </c>
      <c r="DF25">
        <v>107.5</v>
      </c>
      <c r="DG25">
        <v>105.4</v>
      </c>
      <c r="DH25">
        <f t="shared" si="3"/>
        <v>212.9</v>
      </c>
      <c r="DI25">
        <v>112.4</v>
      </c>
    </row>
    <row r="26" spans="1:113" x14ac:dyDescent="0.3">
      <c r="A26" s="25" t="s">
        <v>22</v>
      </c>
      <c r="B26" s="24" t="s">
        <v>335</v>
      </c>
      <c r="F26" s="7" t="s">
        <v>429</v>
      </c>
      <c r="G26" s="8">
        <v>6159.7000000000007</v>
      </c>
      <c r="H26" s="8">
        <v>938.09999999999991</v>
      </c>
      <c r="I26" s="8">
        <v>4480</v>
      </c>
      <c r="K26" s="25" t="s">
        <v>430</v>
      </c>
      <c r="L26" s="25">
        <f t="shared" si="4"/>
        <v>6298.7000000000007</v>
      </c>
      <c r="M26" s="25">
        <f t="shared" si="5"/>
        <v>940.6</v>
      </c>
      <c r="N26" s="25">
        <f t="shared" si="6"/>
        <v>4497.1000000000004</v>
      </c>
      <c r="O26" s="25">
        <f t="shared" si="7"/>
        <v>3912.1333333333337</v>
      </c>
      <c r="P26" s="81">
        <f t="shared" si="8"/>
        <v>1.3698630136986332E-2</v>
      </c>
      <c r="BZ26" t="s">
        <v>30</v>
      </c>
      <c r="CA26">
        <v>2013</v>
      </c>
      <c r="CB26" t="s">
        <v>48</v>
      </c>
      <c r="CC26" t="s">
        <v>345</v>
      </c>
      <c r="CD26">
        <v>115.4</v>
      </c>
      <c r="CE26">
        <v>115.7</v>
      </c>
      <c r="CF26">
        <v>111.7</v>
      </c>
      <c r="CG26">
        <v>111</v>
      </c>
      <c r="CH26">
        <v>107.4</v>
      </c>
      <c r="CI26">
        <v>110.9</v>
      </c>
      <c r="CJ26">
        <v>154</v>
      </c>
      <c r="CK26">
        <v>108.1</v>
      </c>
      <c r="CL26">
        <v>104.2</v>
      </c>
      <c r="CM26">
        <v>107.9</v>
      </c>
      <c r="CN26">
        <v>110.4</v>
      </c>
      <c r="CO26">
        <v>114</v>
      </c>
      <c r="CP26">
        <v>117.8</v>
      </c>
      <c r="CQ26">
        <f t="shared" si="0"/>
        <v>1488.5000000000002</v>
      </c>
      <c r="CS26">
        <v>111.7</v>
      </c>
      <c r="CT26">
        <f t="shared" si="1"/>
        <v>111.7</v>
      </c>
      <c r="CU26">
        <v>112.7</v>
      </c>
      <c r="CV26">
        <v>111.4</v>
      </c>
      <c r="CW26">
        <v>112.5</v>
      </c>
      <c r="CX26">
        <v>109.7</v>
      </c>
      <c r="CY26">
        <v>111.1</v>
      </c>
      <c r="CZ26">
        <v>109.6</v>
      </c>
      <c r="DA26">
        <v>109.3</v>
      </c>
      <c r="DB26">
        <v>107.7</v>
      </c>
      <c r="DC26">
        <v>109.8</v>
      </c>
      <c r="DD26">
        <v>108.7</v>
      </c>
      <c r="DE26">
        <f t="shared" si="2"/>
        <v>1102.5</v>
      </c>
      <c r="DF26">
        <v>108.3</v>
      </c>
      <c r="DG26">
        <v>106.7</v>
      </c>
      <c r="DH26">
        <f t="shared" si="3"/>
        <v>215</v>
      </c>
      <c r="DI26">
        <v>114.2</v>
      </c>
    </row>
    <row r="27" spans="1:113" x14ac:dyDescent="0.3">
      <c r="A27" s="25" t="s">
        <v>23</v>
      </c>
      <c r="B27" s="24" t="s">
        <v>336</v>
      </c>
      <c r="F27" s="7" t="s">
        <v>428</v>
      </c>
      <c r="G27" s="8">
        <v>6036</v>
      </c>
      <c r="H27" s="8">
        <v>940.3</v>
      </c>
      <c r="I27" s="8">
        <v>4469</v>
      </c>
      <c r="K27" s="25" t="s">
        <v>431</v>
      </c>
      <c r="L27" s="25">
        <f t="shared" si="4"/>
        <v>6335</v>
      </c>
      <c r="M27" s="25">
        <f t="shared" si="5"/>
        <v>944.4</v>
      </c>
      <c r="N27" s="25">
        <f t="shared" si="6"/>
        <v>4513.9000000000005</v>
      </c>
      <c r="O27" s="25">
        <f t="shared" si="7"/>
        <v>3931.1</v>
      </c>
      <c r="P27" s="81">
        <f t="shared" si="8"/>
        <v>4.8481646842301494E-3</v>
      </c>
      <c r="BZ27" t="s">
        <v>33</v>
      </c>
      <c r="CA27">
        <v>2013</v>
      </c>
      <c r="CB27" t="s">
        <v>48</v>
      </c>
      <c r="CC27" t="s">
        <v>345</v>
      </c>
      <c r="CD27">
        <v>118.6</v>
      </c>
      <c r="CE27">
        <v>119.1</v>
      </c>
      <c r="CF27">
        <v>113.2</v>
      </c>
      <c r="CG27">
        <v>109.6</v>
      </c>
      <c r="CH27">
        <v>101.7</v>
      </c>
      <c r="CI27">
        <v>103.2</v>
      </c>
      <c r="CJ27">
        <v>174.3</v>
      </c>
      <c r="CK27">
        <v>105.1</v>
      </c>
      <c r="CL27">
        <v>100.8</v>
      </c>
      <c r="CM27">
        <v>109.1</v>
      </c>
      <c r="CN27">
        <v>111.1</v>
      </c>
      <c r="CO27">
        <v>115.4</v>
      </c>
      <c r="CP27">
        <v>119.2</v>
      </c>
      <c r="CQ27">
        <f t="shared" si="0"/>
        <v>1500.4</v>
      </c>
      <c r="CS27">
        <v>112.9</v>
      </c>
      <c r="CT27">
        <f t="shared" si="1"/>
        <v>112.9</v>
      </c>
      <c r="CU27">
        <v>111.4</v>
      </c>
      <c r="CV27">
        <v>109</v>
      </c>
      <c r="CW27">
        <v>111.1</v>
      </c>
      <c r="CX27">
        <v>109.7</v>
      </c>
      <c r="CY27">
        <v>109.5</v>
      </c>
      <c r="CZ27">
        <v>109.6</v>
      </c>
      <c r="DA27">
        <v>110.4</v>
      </c>
      <c r="DB27">
        <v>107.4</v>
      </c>
      <c r="DC27">
        <v>111.2</v>
      </c>
      <c r="DD27">
        <v>109.4</v>
      </c>
      <c r="DE27">
        <f t="shared" si="2"/>
        <v>1098.7</v>
      </c>
      <c r="DF27">
        <v>107.9</v>
      </c>
      <c r="DG27">
        <v>106.9</v>
      </c>
      <c r="DH27">
        <f t="shared" si="3"/>
        <v>214.8</v>
      </c>
      <c r="DI27">
        <v>113.2</v>
      </c>
    </row>
    <row r="28" spans="1:113" x14ac:dyDescent="0.3">
      <c r="A28" s="25" t="s">
        <v>27</v>
      </c>
      <c r="B28" s="24" t="s">
        <v>336</v>
      </c>
      <c r="F28" s="7" t="s">
        <v>433</v>
      </c>
      <c r="G28" s="8">
        <v>6130.6</v>
      </c>
      <c r="H28" s="8">
        <v>949.6</v>
      </c>
      <c r="I28" s="8">
        <v>4594.7</v>
      </c>
      <c r="K28" s="25" t="s">
        <v>432</v>
      </c>
      <c r="L28" s="25">
        <f t="shared" si="4"/>
        <v>6239.2</v>
      </c>
      <c r="M28" s="25">
        <f t="shared" si="5"/>
        <v>946.6</v>
      </c>
      <c r="N28" s="25">
        <f t="shared" si="6"/>
        <v>4537.5</v>
      </c>
      <c r="O28" s="25">
        <f t="shared" si="7"/>
        <v>3907.7666666666664</v>
      </c>
      <c r="P28" s="81">
        <f t="shared" si="8"/>
        <v>-5.9355735883934481E-3</v>
      </c>
      <c r="BZ28" t="s">
        <v>35</v>
      </c>
      <c r="CA28">
        <v>2013</v>
      </c>
      <c r="CB28" t="s">
        <v>48</v>
      </c>
      <c r="CC28" t="s">
        <v>345</v>
      </c>
      <c r="CD28">
        <v>116.4</v>
      </c>
      <c r="CE28">
        <v>116.9</v>
      </c>
      <c r="CF28">
        <v>112.3</v>
      </c>
      <c r="CG28">
        <v>110.5</v>
      </c>
      <c r="CH28">
        <v>105.3</v>
      </c>
      <c r="CI28">
        <v>107.3</v>
      </c>
      <c r="CJ28">
        <v>160.9</v>
      </c>
      <c r="CK28">
        <v>107.1</v>
      </c>
      <c r="CL28">
        <v>103.1</v>
      </c>
      <c r="CM28">
        <v>108.3</v>
      </c>
      <c r="CN28">
        <v>110.7</v>
      </c>
      <c r="CO28">
        <v>114.6</v>
      </c>
      <c r="CP28">
        <v>118.3</v>
      </c>
      <c r="CQ28">
        <f t="shared" si="0"/>
        <v>1491.6999999999998</v>
      </c>
      <c r="CS28">
        <v>112</v>
      </c>
      <c r="CT28">
        <f t="shared" si="1"/>
        <v>112</v>
      </c>
      <c r="CU28">
        <v>112.2</v>
      </c>
      <c r="CV28">
        <v>110.4</v>
      </c>
      <c r="CW28">
        <v>111.9</v>
      </c>
      <c r="CX28">
        <v>109.7</v>
      </c>
      <c r="CY28">
        <v>110.5</v>
      </c>
      <c r="CZ28">
        <v>109.6</v>
      </c>
      <c r="DA28">
        <v>109.9</v>
      </c>
      <c r="DB28">
        <v>107.5</v>
      </c>
      <c r="DC28">
        <v>110.6</v>
      </c>
      <c r="DD28">
        <v>109</v>
      </c>
      <c r="DE28">
        <f t="shared" si="2"/>
        <v>1101.3000000000002</v>
      </c>
      <c r="DF28">
        <v>108.1</v>
      </c>
      <c r="DG28">
        <v>106.8</v>
      </c>
      <c r="DH28">
        <f t="shared" si="3"/>
        <v>214.89999999999998</v>
      </c>
      <c r="DI28">
        <v>113.7</v>
      </c>
    </row>
    <row r="29" spans="1:113" x14ac:dyDescent="0.3">
      <c r="A29" s="25" t="s">
        <v>20</v>
      </c>
      <c r="B29" s="24" t="s">
        <v>335</v>
      </c>
      <c r="F29" s="7" t="s">
        <v>432</v>
      </c>
      <c r="G29" s="8">
        <v>6239.2</v>
      </c>
      <c r="H29" s="8">
        <v>946.6</v>
      </c>
      <c r="I29" s="8">
        <v>4537.5</v>
      </c>
      <c r="K29" s="25" t="s">
        <v>433</v>
      </c>
      <c r="L29" s="25">
        <f t="shared" si="4"/>
        <v>6130.6</v>
      </c>
      <c r="M29" s="25">
        <f t="shared" si="5"/>
        <v>949.6</v>
      </c>
      <c r="N29" s="25">
        <f t="shared" si="6"/>
        <v>4594.7</v>
      </c>
      <c r="O29" s="25">
        <f t="shared" si="7"/>
        <v>3891.6333333333337</v>
      </c>
      <c r="P29" s="81">
        <f t="shared" si="8"/>
        <v>-4.1285303626110628E-3</v>
      </c>
      <c r="BZ29" t="s">
        <v>30</v>
      </c>
      <c r="CA29">
        <v>2013</v>
      </c>
      <c r="CB29" t="s">
        <v>50</v>
      </c>
      <c r="CC29" t="s">
        <v>346</v>
      </c>
      <c r="CD29">
        <v>116.3</v>
      </c>
      <c r="CE29">
        <v>115.4</v>
      </c>
      <c r="CF29">
        <v>112.6</v>
      </c>
      <c r="CG29">
        <v>111.7</v>
      </c>
      <c r="CH29">
        <v>107.7</v>
      </c>
      <c r="CI29">
        <v>113.2</v>
      </c>
      <c r="CJ29">
        <v>164.9</v>
      </c>
      <c r="CK29">
        <v>108.3</v>
      </c>
      <c r="CL29">
        <v>103.9</v>
      </c>
      <c r="CM29">
        <v>108.2</v>
      </c>
      <c r="CN29">
        <v>111.1</v>
      </c>
      <c r="CO29">
        <v>114.9</v>
      </c>
      <c r="CP29">
        <v>119.8</v>
      </c>
      <c r="CQ29">
        <f t="shared" si="0"/>
        <v>1508</v>
      </c>
      <c r="CS29">
        <v>112.2</v>
      </c>
      <c r="CT29">
        <f t="shared" si="1"/>
        <v>112.2</v>
      </c>
      <c r="CU29">
        <v>113.6</v>
      </c>
      <c r="CV29">
        <v>112.3</v>
      </c>
      <c r="CW29">
        <v>113.4</v>
      </c>
      <c r="CX29">
        <v>110.5</v>
      </c>
      <c r="CY29">
        <v>111.6</v>
      </c>
      <c r="CZ29">
        <v>110.4</v>
      </c>
      <c r="DA29">
        <v>109.3</v>
      </c>
      <c r="DB29">
        <v>108.3</v>
      </c>
      <c r="DC29">
        <v>110.2</v>
      </c>
      <c r="DD29">
        <v>109.1</v>
      </c>
      <c r="DE29">
        <f t="shared" si="2"/>
        <v>1108.6999999999998</v>
      </c>
      <c r="DF29">
        <v>108.9</v>
      </c>
      <c r="DG29">
        <v>107.5</v>
      </c>
      <c r="DH29">
        <f t="shared" si="3"/>
        <v>216.4</v>
      </c>
      <c r="DI29">
        <v>115.5</v>
      </c>
    </row>
    <row r="30" spans="1:113" x14ac:dyDescent="0.3">
      <c r="A30" s="25" t="s">
        <v>24</v>
      </c>
      <c r="B30" s="24" t="s">
        <v>335</v>
      </c>
      <c r="F30" s="7" t="s">
        <v>434</v>
      </c>
      <c r="G30" s="8">
        <v>6129.5999999999995</v>
      </c>
      <c r="H30" s="8">
        <v>945</v>
      </c>
      <c r="I30" s="8">
        <v>4621.5</v>
      </c>
      <c r="K30" s="25" t="s">
        <v>434</v>
      </c>
      <c r="L30" s="25">
        <f t="shared" si="4"/>
        <v>6129.5999999999995</v>
      </c>
      <c r="M30" s="25">
        <f t="shared" si="5"/>
        <v>945</v>
      </c>
      <c r="N30" s="25">
        <f t="shared" si="6"/>
        <v>4621.5</v>
      </c>
      <c r="O30" s="25">
        <f t="shared" si="7"/>
        <v>3898.6999999999994</v>
      </c>
      <c r="P30" s="81">
        <f t="shared" si="8"/>
        <v>1.8158613778273978E-3</v>
      </c>
      <c r="BZ30" t="s">
        <v>33</v>
      </c>
      <c r="CA30">
        <v>2013</v>
      </c>
      <c r="CB30" t="s">
        <v>50</v>
      </c>
      <c r="CC30" t="s">
        <v>346</v>
      </c>
      <c r="CD30">
        <v>118.9</v>
      </c>
      <c r="CE30">
        <v>118.1</v>
      </c>
      <c r="CF30">
        <v>114.5</v>
      </c>
      <c r="CG30">
        <v>110.4</v>
      </c>
      <c r="CH30">
        <v>102.3</v>
      </c>
      <c r="CI30">
        <v>106.2</v>
      </c>
      <c r="CJ30">
        <v>183.5</v>
      </c>
      <c r="CK30">
        <v>105.3</v>
      </c>
      <c r="CL30">
        <v>100.2</v>
      </c>
      <c r="CM30">
        <v>109.6</v>
      </c>
      <c r="CN30">
        <v>111.4</v>
      </c>
      <c r="CO30">
        <v>116</v>
      </c>
      <c r="CP30">
        <v>120.8</v>
      </c>
      <c r="CQ30">
        <f t="shared" si="0"/>
        <v>1517.1999999999998</v>
      </c>
      <c r="CS30">
        <v>113.5</v>
      </c>
      <c r="CT30">
        <f t="shared" si="1"/>
        <v>113.5</v>
      </c>
      <c r="CU30">
        <v>112.5</v>
      </c>
      <c r="CV30">
        <v>109.7</v>
      </c>
      <c r="CW30">
        <v>112</v>
      </c>
      <c r="CX30">
        <v>110.5</v>
      </c>
      <c r="CY30">
        <v>109.7</v>
      </c>
      <c r="CZ30">
        <v>110.2</v>
      </c>
      <c r="DA30">
        <v>109.7</v>
      </c>
      <c r="DB30">
        <v>108</v>
      </c>
      <c r="DC30">
        <v>111.3</v>
      </c>
      <c r="DD30">
        <v>109.4</v>
      </c>
      <c r="DE30">
        <f t="shared" si="2"/>
        <v>1103</v>
      </c>
      <c r="DF30">
        <v>108.2</v>
      </c>
      <c r="DG30">
        <v>107.3</v>
      </c>
      <c r="DH30">
        <f t="shared" si="3"/>
        <v>215.5</v>
      </c>
      <c r="DI30">
        <v>114</v>
      </c>
    </row>
    <row r="31" spans="1:113" x14ac:dyDescent="0.3">
      <c r="A31" s="25" t="s">
        <v>26</v>
      </c>
      <c r="B31" s="24" t="s">
        <v>335</v>
      </c>
      <c r="F31" s="7" t="s">
        <v>198</v>
      </c>
      <c r="G31" s="8">
        <v>134995.06666666665</v>
      </c>
      <c r="H31" s="8">
        <v>20683.299999999988</v>
      </c>
      <c r="I31" s="8">
        <v>101469.29999999997</v>
      </c>
      <c r="BZ31" t="s">
        <v>35</v>
      </c>
      <c r="CA31">
        <v>2013</v>
      </c>
      <c r="CB31" t="s">
        <v>50</v>
      </c>
      <c r="CC31" t="s">
        <v>346</v>
      </c>
      <c r="CD31">
        <v>117.1</v>
      </c>
      <c r="CE31">
        <v>116.3</v>
      </c>
      <c r="CF31">
        <v>113.3</v>
      </c>
      <c r="CG31">
        <v>111.2</v>
      </c>
      <c r="CH31">
        <v>105.7</v>
      </c>
      <c r="CI31">
        <v>109.9</v>
      </c>
      <c r="CJ31">
        <v>171.2</v>
      </c>
      <c r="CK31">
        <v>107.3</v>
      </c>
      <c r="CL31">
        <v>102.7</v>
      </c>
      <c r="CM31">
        <v>108.7</v>
      </c>
      <c r="CN31">
        <v>111.2</v>
      </c>
      <c r="CO31">
        <v>115.4</v>
      </c>
      <c r="CP31">
        <v>120.2</v>
      </c>
      <c r="CQ31">
        <f t="shared" si="0"/>
        <v>1510.2000000000003</v>
      </c>
      <c r="CS31">
        <v>112.5</v>
      </c>
      <c r="CT31">
        <f t="shared" si="1"/>
        <v>112.5</v>
      </c>
      <c r="CU31">
        <v>113.2</v>
      </c>
      <c r="CV31">
        <v>111.2</v>
      </c>
      <c r="CW31">
        <v>112.8</v>
      </c>
      <c r="CX31">
        <v>110.5</v>
      </c>
      <c r="CY31">
        <v>110.9</v>
      </c>
      <c r="CZ31">
        <v>110.3</v>
      </c>
      <c r="DA31">
        <v>109.5</v>
      </c>
      <c r="DB31">
        <v>108.1</v>
      </c>
      <c r="DC31">
        <v>110.8</v>
      </c>
      <c r="DD31">
        <v>109.2</v>
      </c>
      <c r="DE31">
        <f t="shared" si="2"/>
        <v>1106.5</v>
      </c>
      <c r="DF31">
        <v>108.6</v>
      </c>
      <c r="DG31">
        <v>107.4</v>
      </c>
      <c r="DH31">
        <f t="shared" si="3"/>
        <v>216</v>
      </c>
      <c r="DI31">
        <v>114.8</v>
      </c>
    </row>
    <row r="32" spans="1:113" x14ac:dyDescent="0.3">
      <c r="A32" s="25" t="s">
        <v>25</v>
      </c>
      <c r="B32" s="24" t="s">
        <v>335</v>
      </c>
      <c r="BZ32" t="s">
        <v>30</v>
      </c>
      <c r="CA32">
        <v>2013</v>
      </c>
      <c r="CB32" t="s">
        <v>53</v>
      </c>
      <c r="CC32" t="s">
        <v>347</v>
      </c>
      <c r="CD32">
        <v>117.3</v>
      </c>
      <c r="CE32">
        <v>114.9</v>
      </c>
      <c r="CF32">
        <v>116.2</v>
      </c>
      <c r="CG32">
        <v>112.8</v>
      </c>
      <c r="CH32">
        <v>108.9</v>
      </c>
      <c r="CI32">
        <v>116.6</v>
      </c>
      <c r="CJ32">
        <v>178.1</v>
      </c>
      <c r="CK32">
        <v>109.1</v>
      </c>
      <c r="CL32">
        <v>103.6</v>
      </c>
      <c r="CM32">
        <v>109</v>
      </c>
      <c r="CN32">
        <v>111.8</v>
      </c>
      <c r="CO32">
        <v>116</v>
      </c>
      <c r="CP32">
        <v>122.5</v>
      </c>
      <c r="CQ32">
        <f t="shared" si="0"/>
        <v>1536.8</v>
      </c>
      <c r="CS32">
        <v>112.8</v>
      </c>
      <c r="CT32">
        <f t="shared" si="1"/>
        <v>112.8</v>
      </c>
      <c r="CU32">
        <v>114.6</v>
      </c>
      <c r="CV32">
        <v>113.1</v>
      </c>
      <c r="CW32">
        <v>114.4</v>
      </c>
      <c r="CX32">
        <v>111.1</v>
      </c>
      <c r="CY32">
        <v>112.6</v>
      </c>
      <c r="CZ32">
        <v>111.3</v>
      </c>
      <c r="DA32">
        <v>109.6</v>
      </c>
      <c r="DB32">
        <v>108.7</v>
      </c>
      <c r="DC32">
        <v>111</v>
      </c>
      <c r="DD32">
        <v>109.8</v>
      </c>
      <c r="DE32">
        <f t="shared" si="2"/>
        <v>1116.2</v>
      </c>
      <c r="DF32">
        <v>109.7</v>
      </c>
      <c r="DG32">
        <v>108.2</v>
      </c>
      <c r="DH32">
        <f t="shared" si="3"/>
        <v>217.9</v>
      </c>
      <c r="DI32">
        <v>117.4</v>
      </c>
    </row>
    <row r="33" spans="1:113" x14ac:dyDescent="0.3">
      <c r="A33" s="25" t="s">
        <v>28</v>
      </c>
      <c r="B33" s="24" t="s">
        <v>335</v>
      </c>
      <c r="BZ33" t="s">
        <v>33</v>
      </c>
      <c r="CA33">
        <v>2013</v>
      </c>
      <c r="CB33" t="s">
        <v>53</v>
      </c>
      <c r="CC33" t="s">
        <v>347</v>
      </c>
      <c r="CD33">
        <v>119.8</v>
      </c>
      <c r="CE33">
        <v>116.3</v>
      </c>
      <c r="CF33">
        <v>122.6</v>
      </c>
      <c r="CG33">
        <v>112</v>
      </c>
      <c r="CH33">
        <v>103.2</v>
      </c>
      <c r="CI33">
        <v>110</v>
      </c>
      <c r="CJ33">
        <v>192.8</v>
      </c>
      <c r="CK33">
        <v>106.3</v>
      </c>
      <c r="CL33">
        <v>99.5</v>
      </c>
      <c r="CM33">
        <v>110.3</v>
      </c>
      <c r="CN33">
        <v>111.8</v>
      </c>
      <c r="CO33">
        <v>117.1</v>
      </c>
      <c r="CP33">
        <v>122.9</v>
      </c>
      <c r="CQ33">
        <f t="shared" si="0"/>
        <v>1544.6</v>
      </c>
      <c r="CS33">
        <v>114.1</v>
      </c>
      <c r="CT33">
        <f t="shared" si="1"/>
        <v>114.1</v>
      </c>
      <c r="CU33">
        <v>113.5</v>
      </c>
      <c r="CV33">
        <v>110.3</v>
      </c>
      <c r="CW33">
        <v>113</v>
      </c>
      <c r="CX33">
        <v>111.1</v>
      </c>
      <c r="CY33">
        <v>110</v>
      </c>
      <c r="CZ33">
        <v>110.9</v>
      </c>
      <c r="DA33">
        <v>109.5</v>
      </c>
      <c r="DB33">
        <v>108.5</v>
      </c>
      <c r="DC33">
        <v>111.3</v>
      </c>
      <c r="DD33">
        <v>109.6</v>
      </c>
      <c r="DE33">
        <f t="shared" si="2"/>
        <v>1107.6999999999998</v>
      </c>
      <c r="DF33">
        <v>108.6</v>
      </c>
      <c r="DG33">
        <v>107.9</v>
      </c>
      <c r="DH33">
        <f t="shared" si="3"/>
        <v>216.5</v>
      </c>
      <c r="DI33">
        <v>115</v>
      </c>
    </row>
    <row r="34" spans="1:113" x14ac:dyDescent="0.3">
      <c r="BZ34" t="s">
        <v>35</v>
      </c>
      <c r="CA34">
        <v>2013</v>
      </c>
      <c r="CB34" t="s">
        <v>53</v>
      </c>
      <c r="CC34" t="s">
        <v>347</v>
      </c>
      <c r="CD34">
        <v>118.1</v>
      </c>
      <c r="CE34">
        <v>115.4</v>
      </c>
      <c r="CF34">
        <v>118.7</v>
      </c>
      <c r="CG34">
        <v>112.5</v>
      </c>
      <c r="CH34">
        <v>106.8</v>
      </c>
      <c r="CI34">
        <v>113.5</v>
      </c>
      <c r="CJ34">
        <v>183.1</v>
      </c>
      <c r="CK34">
        <v>108.2</v>
      </c>
      <c r="CL34">
        <v>102.2</v>
      </c>
      <c r="CM34">
        <v>109.4</v>
      </c>
      <c r="CN34">
        <v>111.8</v>
      </c>
      <c r="CO34">
        <v>116.5</v>
      </c>
      <c r="CP34">
        <v>122.6</v>
      </c>
      <c r="CQ34">
        <f t="shared" si="0"/>
        <v>1538.8</v>
      </c>
      <c r="CS34">
        <v>113.1</v>
      </c>
      <c r="CT34">
        <f t="shared" si="1"/>
        <v>113.1</v>
      </c>
      <c r="CU34">
        <v>114.2</v>
      </c>
      <c r="CV34">
        <v>111.9</v>
      </c>
      <c r="CW34">
        <v>113.8</v>
      </c>
      <c r="CX34">
        <v>111.1</v>
      </c>
      <c r="CY34">
        <v>111.6</v>
      </c>
      <c r="CZ34">
        <v>111.1</v>
      </c>
      <c r="DA34">
        <v>109.5</v>
      </c>
      <c r="DB34">
        <v>108.6</v>
      </c>
      <c r="DC34">
        <v>111.2</v>
      </c>
      <c r="DD34">
        <v>109.7</v>
      </c>
      <c r="DE34">
        <f t="shared" si="2"/>
        <v>1112.7</v>
      </c>
      <c r="DF34">
        <v>109.3</v>
      </c>
      <c r="DG34">
        <v>108.1</v>
      </c>
      <c r="DH34">
        <f t="shared" si="3"/>
        <v>217.39999999999998</v>
      </c>
      <c r="DI34">
        <v>116.3</v>
      </c>
    </row>
    <row r="35" spans="1:113" x14ac:dyDescent="0.3">
      <c r="J35" s="4"/>
      <c r="K35" s="4"/>
      <c r="BZ35" t="s">
        <v>30</v>
      </c>
      <c r="CA35">
        <v>2013</v>
      </c>
      <c r="CB35" t="s">
        <v>55</v>
      </c>
      <c r="CC35" t="s">
        <v>348</v>
      </c>
      <c r="CD35">
        <v>118.4</v>
      </c>
      <c r="CE35">
        <v>115.9</v>
      </c>
      <c r="CF35">
        <v>120.4</v>
      </c>
      <c r="CG35">
        <v>113.8</v>
      </c>
      <c r="CH35">
        <v>109.5</v>
      </c>
      <c r="CI35">
        <v>115.5</v>
      </c>
      <c r="CJ35">
        <v>145.69999999999999</v>
      </c>
      <c r="CK35">
        <v>109.5</v>
      </c>
      <c r="CL35">
        <v>102.9</v>
      </c>
      <c r="CM35">
        <v>109.8</v>
      </c>
      <c r="CN35">
        <v>112.1</v>
      </c>
      <c r="CO35">
        <v>116.8</v>
      </c>
      <c r="CP35">
        <v>118.7</v>
      </c>
      <c r="CQ35">
        <f t="shared" si="0"/>
        <v>1509</v>
      </c>
      <c r="CS35">
        <v>113.6</v>
      </c>
      <c r="CT35">
        <f t="shared" si="1"/>
        <v>113.6</v>
      </c>
      <c r="CU35">
        <v>115.8</v>
      </c>
      <c r="CV35">
        <v>114</v>
      </c>
      <c r="CW35">
        <v>115.5</v>
      </c>
      <c r="CX35">
        <v>110.7</v>
      </c>
      <c r="CY35">
        <v>112.8</v>
      </c>
      <c r="CZ35">
        <v>112.1</v>
      </c>
      <c r="DA35">
        <v>109.9</v>
      </c>
      <c r="DB35">
        <v>109.2</v>
      </c>
      <c r="DC35">
        <v>111.6</v>
      </c>
      <c r="DD35">
        <v>110.1</v>
      </c>
      <c r="DE35">
        <f t="shared" si="2"/>
        <v>1121.7</v>
      </c>
      <c r="DF35">
        <v>110.1</v>
      </c>
      <c r="DG35">
        <v>108.1</v>
      </c>
      <c r="DH35">
        <f t="shared" si="3"/>
        <v>218.2</v>
      </c>
      <c r="DI35">
        <v>115.5</v>
      </c>
    </row>
    <row r="36" spans="1:113" x14ac:dyDescent="0.3">
      <c r="BZ36" t="s">
        <v>33</v>
      </c>
      <c r="CA36">
        <v>2013</v>
      </c>
      <c r="CB36" t="s">
        <v>55</v>
      </c>
      <c r="CC36" t="s">
        <v>348</v>
      </c>
      <c r="CD36">
        <v>120.5</v>
      </c>
      <c r="CE36">
        <v>118.1</v>
      </c>
      <c r="CF36">
        <v>128.5</v>
      </c>
      <c r="CG36">
        <v>112.8</v>
      </c>
      <c r="CH36">
        <v>103.4</v>
      </c>
      <c r="CI36">
        <v>110.7</v>
      </c>
      <c r="CJ36">
        <v>144.80000000000001</v>
      </c>
      <c r="CK36">
        <v>107.1</v>
      </c>
      <c r="CL36">
        <v>98.6</v>
      </c>
      <c r="CM36">
        <v>111.9</v>
      </c>
      <c r="CN36">
        <v>112.1</v>
      </c>
      <c r="CO36">
        <v>118.1</v>
      </c>
      <c r="CP36">
        <v>117.8</v>
      </c>
      <c r="CQ36">
        <f t="shared" si="0"/>
        <v>1504.4</v>
      </c>
      <c r="CS36">
        <v>115</v>
      </c>
      <c r="CT36">
        <f t="shared" si="1"/>
        <v>115</v>
      </c>
      <c r="CU36">
        <v>114.2</v>
      </c>
      <c r="CV36">
        <v>110.9</v>
      </c>
      <c r="CW36">
        <v>113.7</v>
      </c>
      <c r="CX36">
        <v>110.7</v>
      </c>
      <c r="CY36">
        <v>110.4</v>
      </c>
      <c r="CZ36">
        <v>111.3</v>
      </c>
      <c r="DA36">
        <v>109.7</v>
      </c>
      <c r="DB36">
        <v>108.9</v>
      </c>
      <c r="DC36">
        <v>111.4</v>
      </c>
      <c r="DD36">
        <v>109.8</v>
      </c>
      <c r="DE36">
        <f t="shared" si="2"/>
        <v>1111</v>
      </c>
      <c r="DF36">
        <v>109</v>
      </c>
      <c r="DG36">
        <v>107.7</v>
      </c>
      <c r="DH36">
        <f t="shared" si="3"/>
        <v>216.7</v>
      </c>
      <c r="DI36">
        <v>113.3</v>
      </c>
    </row>
    <row r="37" spans="1:113" x14ac:dyDescent="0.3">
      <c r="K37" s="22"/>
      <c r="M37" s="22"/>
      <c r="BZ37" t="s">
        <v>35</v>
      </c>
      <c r="CA37">
        <v>2013</v>
      </c>
      <c r="CB37" t="s">
        <v>55</v>
      </c>
      <c r="CC37" t="s">
        <v>348</v>
      </c>
      <c r="CD37">
        <v>119.1</v>
      </c>
      <c r="CE37">
        <v>116.7</v>
      </c>
      <c r="CF37">
        <v>123.5</v>
      </c>
      <c r="CG37">
        <v>113.4</v>
      </c>
      <c r="CH37">
        <v>107.3</v>
      </c>
      <c r="CI37">
        <v>113.3</v>
      </c>
      <c r="CJ37">
        <v>145.4</v>
      </c>
      <c r="CK37">
        <v>108.7</v>
      </c>
      <c r="CL37">
        <v>101.5</v>
      </c>
      <c r="CM37">
        <v>110.5</v>
      </c>
      <c r="CN37">
        <v>112.1</v>
      </c>
      <c r="CO37">
        <v>117.4</v>
      </c>
      <c r="CP37">
        <v>118.4</v>
      </c>
      <c r="CQ37">
        <f t="shared" si="0"/>
        <v>1507.3000000000002</v>
      </c>
      <c r="CS37">
        <v>114</v>
      </c>
      <c r="CT37">
        <f t="shared" si="1"/>
        <v>114</v>
      </c>
      <c r="CU37">
        <v>115.2</v>
      </c>
      <c r="CV37">
        <v>112.7</v>
      </c>
      <c r="CW37">
        <v>114.8</v>
      </c>
      <c r="CX37">
        <v>110.7</v>
      </c>
      <c r="CY37">
        <v>111.9</v>
      </c>
      <c r="CZ37">
        <v>111.7</v>
      </c>
      <c r="DA37">
        <v>109.8</v>
      </c>
      <c r="DB37">
        <v>109</v>
      </c>
      <c r="DC37">
        <v>111.5</v>
      </c>
      <c r="DD37">
        <v>110</v>
      </c>
      <c r="DE37">
        <f t="shared" si="2"/>
        <v>1117.3</v>
      </c>
      <c r="DF37">
        <v>109.7</v>
      </c>
      <c r="DG37">
        <v>107.9</v>
      </c>
      <c r="DH37">
        <f t="shared" si="3"/>
        <v>217.60000000000002</v>
      </c>
      <c r="DI37">
        <v>114.5</v>
      </c>
    </row>
    <row r="38" spans="1:113" x14ac:dyDescent="0.3">
      <c r="K38" s="22"/>
      <c r="M38" s="22"/>
      <c r="BZ38" t="s">
        <v>30</v>
      </c>
      <c r="CA38">
        <v>2014</v>
      </c>
      <c r="CB38" t="s">
        <v>31</v>
      </c>
      <c r="CC38" t="s">
        <v>349</v>
      </c>
      <c r="CD38">
        <v>118.9</v>
      </c>
      <c r="CE38">
        <v>117.1</v>
      </c>
      <c r="CF38">
        <v>120.5</v>
      </c>
      <c r="CG38">
        <v>114.4</v>
      </c>
      <c r="CH38">
        <v>109</v>
      </c>
      <c r="CI38">
        <v>115.5</v>
      </c>
      <c r="CJ38">
        <v>123.9</v>
      </c>
      <c r="CK38">
        <v>109.6</v>
      </c>
      <c r="CL38">
        <v>101.8</v>
      </c>
      <c r="CM38">
        <v>110.2</v>
      </c>
      <c r="CN38">
        <v>112.4</v>
      </c>
      <c r="CO38">
        <v>117.3</v>
      </c>
      <c r="CP38">
        <v>116</v>
      </c>
      <c r="CQ38">
        <f t="shared" si="0"/>
        <v>1486.6000000000001</v>
      </c>
      <c r="CS38">
        <v>114</v>
      </c>
      <c r="CT38">
        <f t="shared" si="1"/>
        <v>114</v>
      </c>
      <c r="CU38">
        <v>116.5</v>
      </c>
      <c r="CV38">
        <v>114.5</v>
      </c>
      <c r="CW38">
        <v>116.2</v>
      </c>
      <c r="CX38">
        <v>111.6</v>
      </c>
      <c r="CY38">
        <v>113</v>
      </c>
      <c r="CZ38">
        <v>112.6</v>
      </c>
      <c r="DA38">
        <v>110.5</v>
      </c>
      <c r="DB38">
        <v>109.6</v>
      </c>
      <c r="DC38">
        <v>111.8</v>
      </c>
      <c r="DD38">
        <v>110.6</v>
      </c>
      <c r="DE38">
        <f t="shared" si="2"/>
        <v>1126.8999999999999</v>
      </c>
      <c r="DF38">
        <v>110.6</v>
      </c>
      <c r="DG38">
        <v>108.3</v>
      </c>
      <c r="DH38">
        <f t="shared" si="3"/>
        <v>218.89999999999998</v>
      </c>
      <c r="DI38">
        <v>114.2</v>
      </c>
    </row>
    <row r="39" spans="1:113" x14ac:dyDescent="0.3">
      <c r="K39" s="22"/>
      <c r="M39" s="22"/>
      <c r="BZ39" t="s">
        <v>33</v>
      </c>
      <c r="CA39">
        <v>2014</v>
      </c>
      <c r="CB39" t="s">
        <v>31</v>
      </c>
      <c r="CC39" t="s">
        <v>349</v>
      </c>
      <c r="CD39">
        <v>121.2</v>
      </c>
      <c r="CE39">
        <v>122</v>
      </c>
      <c r="CF39">
        <v>129.9</v>
      </c>
      <c r="CG39">
        <v>113.6</v>
      </c>
      <c r="CH39">
        <v>102.9</v>
      </c>
      <c r="CI39">
        <v>112.1</v>
      </c>
      <c r="CJ39">
        <v>118.9</v>
      </c>
      <c r="CK39">
        <v>107.5</v>
      </c>
      <c r="CL39">
        <v>96.9</v>
      </c>
      <c r="CM39">
        <v>112.7</v>
      </c>
      <c r="CN39">
        <v>112.1</v>
      </c>
      <c r="CO39">
        <v>119</v>
      </c>
      <c r="CP39">
        <v>115.5</v>
      </c>
      <c r="CQ39">
        <f t="shared" si="0"/>
        <v>1484.3</v>
      </c>
      <c r="CS39">
        <v>115.7</v>
      </c>
      <c r="CT39">
        <f t="shared" si="1"/>
        <v>115.7</v>
      </c>
      <c r="CU39">
        <v>114.8</v>
      </c>
      <c r="CV39">
        <v>111.3</v>
      </c>
      <c r="CW39">
        <v>114.3</v>
      </c>
      <c r="CX39">
        <v>111.6</v>
      </c>
      <c r="CY39">
        <v>111</v>
      </c>
      <c r="CZ39">
        <v>111.9</v>
      </c>
      <c r="DA39">
        <v>110.8</v>
      </c>
      <c r="DB39">
        <v>109.8</v>
      </c>
      <c r="DC39">
        <v>111.5</v>
      </c>
      <c r="DD39">
        <v>110.5</v>
      </c>
      <c r="DE39">
        <f t="shared" si="2"/>
        <v>1117.5</v>
      </c>
      <c r="DF39">
        <v>109.7</v>
      </c>
      <c r="DG39">
        <v>108</v>
      </c>
      <c r="DH39">
        <f t="shared" si="3"/>
        <v>217.7</v>
      </c>
      <c r="DI39">
        <v>112.9</v>
      </c>
    </row>
    <row r="40" spans="1:113" x14ac:dyDescent="0.3">
      <c r="BZ40" t="s">
        <v>35</v>
      </c>
      <c r="CA40">
        <v>2014</v>
      </c>
      <c r="CB40" t="s">
        <v>31</v>
      </c>
      <c r="CC40" t="s">
        <v>349</v>
      </c>
      <c r="CD40">
        <v>119.6</v>
      </c>
      <c r="CE40">
        <v>118.8</v>
      </c>
      <c r="CF40">
        <v>124.1</v>
      </c>
      <c r="CG40">
        <v>114.1</v>
      </c>
      <c r="CH40">
        <v>106.8</v>
      </c>
      <c r="CI40">
        <v>113.9</v>
      </c>
      <c r="CJ40">
        <v>122.2</v>
      </c>
      <c r="CK40">
        <v>108.9</v>
      </c>
      <c r="CL40">
        <v>100.2</v>
      </c>
      <c r="CM40">
        <v>111</v>
      </c>
      <c r="CN40">
        <v>112.3</v>
      </c>
      <c r="CO40">
        <v>118.1</v>
      </c>
      <c r="CP40">
        <v>115.8</v>
      </c>
      <c r="CQ40">
        <f t="shared" si="0"/>
        <v>1485.7999999999997</v>
      </c>
      <c r="CS40">
        <v>114.5</v>
      </c>
      <c r="CT40">
        <f t="shared" si="1"/>
        <v>114.5</v>
      </c>
      <c r="CU40">
        <v>115.8</v>
      </c>
      <c r="CV40">
        <v>113.2</v>
      </c>
      <c r="CW40">
        <v>115.4</v>
      </c>
      <c r="CX40">
        <v>111.6</v>
      </c>
      <c r="CY40">
        <v>112.2</v>
      </c>
      <c r="CZ40">
        <v>112.3</v>
      </c>
      <c r="DA40">
        <v>110.7</v>
      </c>
      <c r="DB40">
        <v>109.7</v>
      </c>
      <c r="DC40">
        <v>111.6</v>
      </c>
      <c r="DD40">
        <v>110.6</v>
      </c>
      <c r="DE40">
        <f t="shared" si="2"/>
        <v>1123.1000000000001</v>
      </c>
      <c r="DF40">
        <v>110.3</v>
      </c>
      <c r="DG40">
        <v>108.2</v>
      </c>
      <c r="DH40">
        <f t="shared" si="3"/>
        <v>218.5</v>
      </c>
      <c r="DI40">
        <v>113.6</v>
      </c>
    </row>
    <row r="41" spans="1:113" x14ac:dyDescent="0.3">
      <c r="BZ41" t="s">
        <v>30</v>
      </c>
      <c r="CA41">
        <v>2014</v>
      </c>
      <c r="CB41" t="s">
        <v>36</v>
      </c>
      <c r="CC41" t="s">
        <v>350</v>
      </c>
      <c r="CD41">
        <v>119.4</v>
      </c>
      <c r="CE41">
        <v>117.7</v>
      </c>
      <c r="CF41">
        <v>121.2</v>
      </c>
      <c r="CG41">
        <v>115</v>
      </c>
      <c r="CH41">
        <v>109</v>
      </c>
      <c r="CI41">
        <v>116.6</v>
      </c>
      <c r="CJ41">
        <v>116</v>
      </c>
      <c r="CK41">
        <v>109.8</v>
      </c>
      <c r="CL41">
        <v>101.1</v>
      </c>
      <c r="CM41">
        <v>110.4</v>
      </c>
      <c r="CN41">
        <v>112.9</v>
      </c>
      <c r="CO41">
        <v>117.8</v>
      </c>
      <c r="CP41">
        <v>115.3</v>
      </c>
      <c r="CQ41">
        <f t="shared" si="0"/>
        <v>1482.2</v>
      </c>
      <c r="CS41">
        <v>114.2</v>
      </c>
      <c r="CT41">
        <f t="shared" si="1"/>
        <v>114.2</v>
      </c>
      <c r="CU41">
        <v>117.1</v>
      </c>
      <c r="CV41">
        <v>114.5</v>
      </c>
      <c r="CW41">
        <v>116.7</v>
      </c>
      <c r="CX41">
        <v>112.5</v>
      </c>
      <c r="CY41">
        <v>113.2</v>
      </c>
      <c r="CZ41">
        <v>112.9</v>
      </c>
      <c r="DA41">
        <v>110.8</v>
      </c>
      <c r="DB41">
        <v>109.9</v>
      </c>
      <c r="DC41">
        <v>112</v>
      </c>
      <c r="DD41">
        <v>110.9</v>
      </c>
      <c r="DE41">
        <f t="shared" si="2"/>
        <v>1130.5</v>
      </c>
      <c r="DF41">
        <v>110.9</v>
      </c>
      <c r="DG41">
        <v>108.7</v>
      </c>
      <c r="DH41">
        <f t="shared" si="3"/>
        <v>219.60000000000002</v>
      </c>
      <c r="DI41">
        <v>114</v>
      </c>
    </row>
    <row r="42" spans="1:113" x14ac:dyDescent="0.3">
      <c r="BZ42" t="s">
        <v>33</v>
      </c>
      <c r="CA42">
        <v>2014</v>
      </c>
      <c r="CB42" t="s">
        <v>36</v>
      </c>
      <c r="CC42" t="s">
        <v>350</v>
      </c>
      <c r="CD42">
        <v>121.9</v>
      </c>
      <c r="CE42">
        <v>122</v>
      </c>
      <c r="CF42">
        <v>124.5</v>
      </c>
      <c r="CG42">
        <v>115.2</v>
      </c>
      <c r="CH42">
        <v>102.5</v>
      </c>
      <c r="CI42">
        <v>114.1</v>
      </c>
      <c r="CJ42">
        <v>111.5</v>
      </c>
      <c r="CK42">
        <v>108.2</v>
      </c>
      <c r="CL42">
        <v>95.4</v>
      </c>
      <c r="CM42">
        <v>113.5</v>
      </c>
      <c r="CN42">
        <v>112.1</v>
      </c>
      <c r="CO42">
        <v>119.9</v>
      </c>
      <c r="CP42">
        <v>115.2</v>
      </c>
      <c r="CQ42">
        <f t="shared" si="0"/>
        <v>1476</v>
      </c>
      <c r="CS42">
        <v>116.2</v>
      </c>
      <c r="CT42">
        <f t="shared" si="1"/>
        <v>116.2</v>
      </c>
      <c r="CU42">
        <v>115.3</v>
      </c>
      <c r="CV42">
        <v>111.7</v>
      </c>
      <c r="CW42">
        <v>114.7</v>
      </c>
      <c r="CX42">
        <v>112.5</v>
      </c>
      <c r="CY42">
        <v>111.1</v>
      </c>
      <c r="CZ42">
        <v>112.6</v>
      </c>
      <c r="DA42">
        <v>111.3</v>
      </c>
      <c r="DB42">
        <v>110.3</v>
      </c>
      <c r="DC42">
        <v>111.6</v>
      </c>
      <c r="DD42">
        <v>111</v>
      </c>
      <c r="DE42">
        <f t="shared" si="2"/>
        <v>1122.0999999999999</v>
      </c>
      <c r="DF42">
        <v>110.4</v>
      </c>
      <c r="DG42">
        <v>108.7</v>
      </c>
      <c r="DH42">
        <f t="shared" si="3"/>
        <v>219.10000000000002</v>
      </c>
      <c r="DI42">
        <v>113.1</v>
      </c>
    </row>
    <row r="43" spans="1:113" x14ac:dyDescent="0.3">
      <c r="BZ43" t="s">
        <v>35</v>
      </c>
      <c r="CA43">
        <v>2014</v>
      </c>
      <c r="CB43" t="s">
        <v>36</v>
      </c>
      <c r="CC43" t="s">
        <v>350</v>
      </c>
      <c r="CD43">
        <v>120.2</v>
      </c>
      <c r="CE43">
        <v>119.2</v>
      </c>
      <c r="CF43">
        <v>122.5</v>
      </c>
      <c r="CG43">
        <v>115.1</v>
      </c>
      <c r="CH43">
        <v>106.6</v>
      </c>
      <c r="CI43">
        <v>115.4</v>
      </c>
      <c r="CJ43">
        <v>114.5</v>
      </c>
      <c r="CK43">
        <v>109.3</v>
      </c>
      <c r="CL43">
        <v>99.2</v>
      </c>
      <c r="CM43">
        <v>111.4</v>
      </c>
      <c r="CN43">
        <v>112.6</v>
      </c>
      <c r="CO43">
        <v>118.8</v>
      </c>
      <c r="CP43">
        <v>115.3</v>
      </c>
      <c r="CQ43">
        <f t="shared" si="0"/>
        <v>1480.1</v>
      </c>
      <c r="CS43">
        <v>114.7</v>
      </c>
      <c r="CT43">
        <f t="shared" si="1"/>
        <v>114.7</v>
      </c>
      <c r="CU43">
        <v>116.4</v>
      </c>
      <c r="CV43">
        <v>113.3</v>
      </c>
      <c r="CW43">
        <v>115.9</v>
      </c>
      <c r="CX43">
        <v>112.5</v>
      </c>
      <c r="CY43">
        <v>112.4</v>
      </c>
      <c r="CZ43">
        <v>112.8</v>
      </c>
      <c r="DA43">
        <v>111.1</v>
      </c>
      <c r="DB43">
        <v>110.1</v>
      </c>
      <c r="DC43">
        <v>111.8</v>
      </c>
      <c r="DD43">
        <v>110.9</v>
      </c>
      <c r="DE43">
        <f t="shared" si="2"/>
        <v>1127.2</v>
      </c>
      <c r="DF43">
        <v>110.7</v>
      </c>
      <c r="DG43">
        <v>108.7</v>
      </c>
      <c r="DH43">
        <f t="shared" si="3"/>
        <v>219.4</v>
      </c>
      <c r="DI43">
        <v>113.6</v>
      </c>
    </row>
    <row r="44" spans="1:113" x14ac:dyDescent="0.3">
      <c r="BZ44" t="s">
        <v>30</v>
      </c>
      <c r="CA44">
        <v>2014</v>
      </c>
      <c r="CB44" t="s">
        <v>38</v>
      </c>
      <c r="CC44" t="s">
        <v>351</v>
      </c>
      <c r="CD44">
        <v>120.1</v>
      </c>
      <c r="CE44">
        <v>118.1</v>
      </c>
      <c r="CF44">
        <v>120.7</v>
      </c>
      <c r="CG44">
        <v>116.1</v>
      </c>
      <c r="CH44">
        <v>109.3</v>
      </c>
      <c r="CI44">
        <v>119.6</v>
      </c>
      <c r="CJ44">
        <v>117.9</v>
      </c>
      <c r="CK44">
        <v>110.2</v>
      </c>
      <c r="CL44">
        <v>101.2</v>
      </c>
      <c r="CM44">
        <v>110.7</v>
      </c>
      <c r="CN44">
        <v>113</v>
      </c>
      <c r="CO44">
        <v>118.3</v>
      </c>
      <c r="CP44">
        <v>116.2</v>
      </c>
      <c r="CQ44">
        <f t="shared" si="0"/>
        <v>1491.4</v>
      </c>
      <c r="CS44">
        <v>114.6</v>
      </c>
      <c r="CT44">
        <f t="shared" si="1"/>
        <v>114.6</v>
      </c>
      <c r="CU44">
        <v>117.5</v>
      </c>
      <c r="CV44">
        <v>114.9</v>
      </c>
      <c r="CW44">
        <v>117.2</v>
      </c>
      <c r="CX44">
        <v>113.2</v>
      </c>
      <c r="CY44">
        <v>113.4</v>
      </c>
      <c r="CZ44">
        <v>113.4</v>
      </c>
      <c r="DA44">
        <v>111.2</v>
      </c>
      <c r="DB44">
        <v>110.2</v>
      </c>
      <c r="DC44">
        <v>112.4</v>
      </c>
      <c r="DD44">
        <v>111.3</v>
      </c>
      <c r="DE44">
        <f t="shared" si="2"/>
        <v>1134.7</v>
      </c>
      <c r="DF44">
        <v>111.4</v>
      </c>
      <c r="DG44">
        <v>108.9</v>
      </c>
      <c r="DH44">
        <f t="shared" si="3"/>
        <v>220.3</v>
      </c>
      <c r="DI44">
        <v>114.6</v>
      </c>
    </row>
    <row r="45" spans="1:113" x14ac:dyDescent="0.3">
      <c r="BZ45" t="s">
        <v>33</v>
      </c>
      <c r="CA45">
        <v>2014</v>
      </c>
      <c r="CB45" t="s">
        <v>38</v>
      </c>
      <c r="CC45" t="s">
        <v>351</v>
      </c>
      <c r="CD45">
        <v>122.1</v>
      </c>
      <c r="CE45">
        <v>121.4</v>
      </c>
      <c r="CF45">
        <v>121.5</v>
      </c>
      <c r="CG45">
        <v>116.2</v>
      </c>
      <c r="CH45">
        <v>102.8</v>
      </c>
      <c r="CI45">
        <v>117.7</v>
      </c>
      <c r="CJ45">
        <v>113.3</v>
      </c>
      <c r="CK45">
        <v>108.9</v>
      </c>
      <c r="CL45">
        <v>96.3</v>
      </c>
      <c r="CM45">
        <v>114.1</v>
      </c>
      <c r="CN45">
        <v>112.2</v>
      </c>
      <c r="CO45">
        <v>120.5</v>
      </c>
      <c r="CP45">
        <v>116</v>
      </c>
      <c r="CQ45">
        <f t="shared" si="0"/>
        <v>1483</v>
      </c>
      <c r="CS45">
        <v>116.7</v>
      </c>
      <c r="CT45">
        <f t="shared" si="1"/>
        <v>116.7</v>
      </c>
      <c r="CU45">
        <v>115.8</v>
      </c>
      <c r="CV45">
        <v>112.1</v>
      </c>
      <c r="CW45">
        <v>115.2</v>
      </c>
      <c r="CX45">
        <v>113.2</v>
      </c>
      <c r="CY45">
        <v>110.9</v>
      </c>
      <c r="CZ45">
        <v>113</v>
      </c>
      <c r="DA45">
        <v>111.6</v>
      </c>
      <c r="DB45">
        <v>110.9</v>
      </c>
      <c r="DC45">
        <v>111.8</v>
      </c>
      <c r="DD45">
        <v>111.4</v>
      </c>
      <c r="DE45">
        <f t="shared" si="2"/>
        <v>1125.8999999999999</v>
      </c>
      <c r="DF45">
        <v>110.8</v>
      </c>
      <c r="DG45">
        <v>109.2</v>
      </c>
      <c r="DH45">
        <f t="shared" si="3"/>
        <v>220</v>
      </c>
      <c r="DI45">
        <v>113.7</v>
      </c>
    </row>
    <row r="46" spans="1:113" x14ac:dyDescent="0.3">
      <c r="BZ46" t="s">
        <v>35</v>
      </c>
      <c r="CA46">
        <v>2014</v>
      </c>
      <c r="CB46" t="s">
        <v>38</v>
      </c>
      <c r="CC46" t="s">
        <v>351</v>
      </c>
      <c r="CD46">
        <v>120.7</v>
      </c>
      <c r="CE46">
        <v>119.3</v>
      </c>
      <c r="CF46">
        <v>121</v>
      </c>
      <c r="CG46">
        <v>116.1</v>
      </c>
      <c r="CH46">
        <v>106.9</v>
      </c>
      <c r="CI46">
        <v>118.7</v>
      </c>
      <c r="CJ46">
        <v>116.3</v>
      </c>
      <c r="CK46">
        <v>109.8</v>
      </c>
      <c r="CL46">
        <v>99.6</v>
      </c>
      <c r="CM46">
        <v>111.8</v>
      </c>
      <c r="CN46">
        <v>112.7</v>
      </c>
      <c r="CO46">
        <v>119.3</v>
      </c>
      <c r="CP46">
        <v>116.1</v>
      </c>
      <c r="CQ46">
        <f t="shared" si="0"/>
        <v>1488.2999999999997</v>
      </c>
      <c r="CS46">
        <v>115.2</v>
      </c>
      <c r="CT46">
        <f t="shared" si="1"/>
        <v>115.2</v>
      </c>
      <c r="CU46">
        <v>116.8</v>
      </c>
      <c r="CV46">
        <v>113.7</v>
      </c>
      <c r="CW46">
        <v>116.4</v>
      </c>
      <c r="CX46">
        <v>113.2</v>
      </c>
      <c r="CY46">
        <v>112.5</v>
      </c>
      <c r="CZ46">
        <v>113.2</v>
      </c>
      <c r="DA46">
        <v>111.4</v>
      </c>
      <c r="DB46">
        <v>110.6</v>
      </c>
      <c r="DC46">
        <v>112</v>
      </c>
      <c r="DD46">
        <v>111.3</v>
      </c>
      <c r="DE46">
        <f t="shared" si="2"/>
        <v>1131.0999999999999</v>
      </c>
      <c r="DF46">
        <v>111.2</v>
      </c>
      <c r="DG46">
        <v>109</v>
      </c>
      <c r="DH46">
        <f t="shared" si="3"/>
        <v>220.2</v>
      </c>
      <c r="DI46">
        <v>114.2</v>
      </c>
    </row>
    <row r="47" spans="1:113" x14ac:dyDescent="0.3">
      <c r="BZ47" t="s">
        <v>30</v>
      </c>
      <c r="CA47">
        <v>2014</v>
      </c>
      <c r="CB47" t="s">
        <v>39</v>
      </c>
      <c r="CC47" t="s">
        <v>352</v>
      </c>
      <c r="CD47">
        <v>120.2</v>
      </c>
      <c r="CE47">
        <v>118.9</v>
      </c>
      <c r="CF47">
        <v>118.1</v>
      </c>
      <c r="CG47">
        <v>117</v>
      </c>
      <c r="CH47">
        <v>109.7</v>
      </c>
      <c r="CI47">
        <v>125.5</v>
      </c>
      <c r="CJ47">
        <v>120.5</v>
      </c>
      <c r="CK47">
        <v>111</v>
      </c>
      <c r="CL47">
        <v>102.6</v>
      </c>
      <c r="CM47">
        <v>111.2</v>
      </c>
      <c r="CN47">
        <v>113.5</v>
      </c>
      <c r="CO47">
        <v>118.7</v>
      </c>
      <c r="CP47">
        <v>117.2</v>
      </c>
      <c r="CQ47">
        <f t="shared" si="0"/>
        <v>1504.1000000000001</v>
      </c>
      <c r="CS47">
        <v>115.4</v>
      </c>
      <c r="CT47">
        <f t="shared" si="1"/>
        <v>115.4</v>
      </c>
      <c r="CU47">
        <v>118.1</v>
      </c>
      <c r="CV47">
        <v>116.1</v>
      </c>
      <c r="CW47">
        <v>117.8</v>
      </c>
      <c r="CX47">
        <v>113.9</v>
      </c>
      <c r="CY47">
        <v>113.4</v>
      </c>
      <c r="CZ47">
        <v>113.7</v>
      </c>
      <c r="DA47">
        <v>111.2</v>
      </c>
      <c r="DB47">
        <v>110.5</v>
      </c>
      <c r="DC47">
        <v>113</v>
      </c>
      <c r="DD47">
        <v>111.5</v>
      </c>
      <c r="DE47">
        <f t="shared" si="2"/>
        <v>1139.2</v>
      </c>
      <c r="DF47">
        <v>111.8</v>
      </c>
      <c r="DG47">
        <v>108.9</v>
      </c>
      <c r="DH47">
        <f t="shared" si="3"/>
        <v>220.7</v>
      </c>
      <c r="DI47">
        <v>115.4</v>
      </c>
    </row>
    <row r="48" spans="1:113" x14ac:dyDescent="0.3">
      <c r="BZ48" t="s">
        <v>33</v>
      </c>
      <c r="CA48">
        <v>2014</v>
      </c>
      <c r="CB48" t="s">
        <v>39</v>
      </c>
      <c r="CC48" t="s">
        <v>352</v>
      </c>
      <c r="CD48">
        <v>122.5</v>
      </c>
      <c r="CE48">
        <v>121.7</v>
      </c>
      <c r="CF48">
        <v>113.3</v>
      </c>
      <c r="CG48">
        <v>117</v>
      </c>
      <c r="CH48">
        <v>103.1</v>
      </c>
      <c r="CI48">
        <v>126.7</v>
      </c>
      <c r="CJ48">
        <v>121.2</v>
      </c>
      <c r="CK48">
        <v>111</v>
      </c>
      <c r="CL48">
        <v>100.3</v>
      </c>
      <c r="CM48">
        <v>115.3</v>
      </c>
      <c r="CN48">
        <v>112.7</v>
      </c>
      <c r="CO48">
        <v>121</v>
      </c>
      <c r="CP48">
        <v>118.2</v>
      </c>
      <c r="CQ48">
        <f t="shared" si="0"/>
        <v>1504.0000000000002</v>
      </c>
      <c r="CS48">
        <v>117.6</v>
      </c>
      <c r="CT48">
        <f t="shared" si="1"/>
        <v>117.6</v>
      </c>
      <c r="CU48">
        <v>116.3</v>
      </c>
      <c r="CV48">
        <v>112.5</v>
      </c>
      <c r="CW48">
        <v>115.7</v>
      </c>
      <c r="CX48">
        <v>113.9</v>
      </c>
      <c r="CY48">
        <v>110.9</v>
      </c>
      <c r="CZ48">
        <v>113.4</v>
      </c>
      <c r="DA48">
        <v>111.2</v>
      </c>
      <c r="DB48">
        <v>111.2</v>
      </c>
      <c r="DC48">
        <v>112.5</v>
      </c>
      <c r="DD48">
        <v>111.4</v>
      </c>
      <c r="DE48">
        <f t="shared" si="2"/>
        <v>1129</v>
      </c>
      <c r="DF48">
        <v>111</v>
      </c>
      <c r="DG48">
        <v>109.1</v>
      </c>
      <c r="DH48">
        <f t="shared" si="3"/>
        <v>220.1</v>
      </c>
      <c r="DI48">
        <v>114.7</v>
      </c>
    </row>
    <row r="49" spans="11:113" x14ac:dyDescent="0.3">
      <c r="BZ49" t="s">
        <v>35</v>
      </c>
      <c r="CA49">
        <v>2014</v>
      </c>
      <c r="CB49" t="s">
        <v>39</v>
      </c>
      <c r="CC49" t="s">
        <v>352</v>
      </c>
      <c r="CD49">
        <v>120.9</v>
      </c>
      <c r="CE49">
        <v>119.9</v>
      </c>
      <c r="CF49">
        <v>116.2</v>
      </c>
      <c r="CG49">
        <v>117</v>
      </c>
      <c r="CH49">
        <v>107.3</v>
      </c>
      <c r="CI49">
        <v>126.1</v>
      </c>
      <c r="CJ49">
        <v>120.7</v>
      </c>
      <c r="CK49">
        <v>111</v>
      </c>
      <c r="CL49">
        <v>101.8</v>
      </c>
      <c r="CM49">
        <v>112.6</v>
      </c>
      <c r="CN49">
        <v>113.2</v>
      </c>
      <c r="CO49">
        <v>119.8</v>
      </c>
      <c r="CP49">
        <v>117.6</v>
      </c>
      <c r="CQ49">
        <f t="shared" si="0"/>
        <v>1504.1</v>
      </c>
      <c r="CS49">
        <v>116</v>
      </c>
      <c r="CT49">
        <f t="shared" si="1"/>
        <v>116</v>
      </c>
      <c r="CU49">
        <v>117.4</v>
      </c>
      <c r="CV49">
        <v>114.6</v>
      </c>
      <c r="CW49">
        <v>117</v>
      </c>
      <c r="CX49">
        <v>113.9</v>
      </c>
      <c r="CY49">
        <v>112.5</v>
      </c>
      <c r="CZ49">
        <v>113.6</v>
      </c>
      <c r="DA49">
        <v>111.2</v>
      </c>
      <c r="DB49">
        <v>110.9</v>
      </c>
      <c r="DC49">
        <v>112.7</v>
      </c>
      <c r="DD49">
        <v>111.5</v>
      </c>
      <c r="DE49">
        <f t="shared" si="2"/>
        <v>1135.3000000000002</v>
      </c>
      <c r="DF49">
        <v>111.5</v>
      </c>
      <c r="DG49">
        <v>109</v>
      </c>
      <c r="DH49">
        <f t="shared" si="3"/>
        <v>220.5</v>
      </c>
      <c r="DI49">
        <v>115.1</v>
      </c>
    </row>
    <row r="50" spans="11:113" x14ac:dyDescent="0.3">
      <c r="BZ50" t="s">
        <v>30</v>
      </c>
      <c r="CA50">
        <v>2014</v>
      </c>
      <c r="CB50" t="s">
        <v>41</v>
      </c>
      <c r="CC50" t="s">
        <v>353</v>
      </c>
      <c r="CD50">
        <v>120.3</v>
      </c>
      <c r="CE50">
        <v>120.2</v>
      </c>
      <c r="CF50">
        <v>116.9</v>
      </c>
      <c r="CG50">
        <v>118</v>
      </c>
      <c r="CH50">
        <v>110.1</v>
      </c>
      <c r="CI50">
        <v>126.3</v>
      </c>
      <c r="CJ50">
        <v>123.9</v>
      </c>
      <c r="CK50">
        <v>111.5</v>
      </c>
      <c r="CL50">
        <v>103.5</v>
      </c>
      <c r="CM50">
        <v>111.6</v>
      </c>
      <c r="CN50">
        <v>114.2</v>
      </c>
      <c r="CO50">
        <v>119.2</v>
      </c>
      <c r="CP50">
        <v>118.2</v>
      </c>
      <c r="CQ50">
        <f t="shared" si="0"/>
        <v>1513.8999999999999</v>
      </c>
      <c r="CS50">
        <v>116.3</v>
      </c>
      <c r="CT50">
        <f t="shared" si="1"/>
        <v>116.3</v>
      </c>
      <c r="CU50">
        <v>118.7</v>
      </c>
      <c r="CV50">
        <v>116.8</v>
      </c>
      <c r="CW50">
        <v>118.5</v>
      </c>
      <c r="CX50">
        <v>114.3</v>
      </c>
      <c r="CY50">
        <v>113.4</v>
      </c>
      <c r="CZ50">
        <v>114.1</v>
      </c>
      <c r="DA50">
        <v>111.4</v>
      </c>
      <c r="DB50">
        <v>110.9</v>
      </c>
      <c r="DC50">
        <v>113.1</v>
      </c>
      <c r="DD50">
        <v>111.8</v>
      </c>
      <c r="DE50">
        <f t="shared" si="2"/>
        <v>1143</v>
      </c>
      <c r="DF50">
        <v>112.1</v>
      </c>
      <c r="DG50">
        <v>108.9</v>
      </c>
      <c r="DH50">
        <f t="shared" si="3"/>
        <v>221</v>
      </c>
      <c r="DI50">
        <v>116</v>
      </c>
    </row>
    <row r="51" spans="11:113" x14ac:dyDescent="0.3">
      <c r="K51" s="56" t="s">
        <v>324</v>
      </c>
      <c r="L51" s="59"/>
      <c r="BZ51" t="s">
        <v>33</v>
      </c>
      <c r="CA51">
        <v>2014</v>
      </c>
      <c r="CB51" t="s">
        <v>41</v>
      </c>
      <c r="CC51" t="s">
        <v>353</v>
      </c>
      <c r="CD51">
        <v>122.7</v>
      </c>
      <c r="CE51">
        <v>124.1</v>
      </c>
      <c r="CF51">
        <v>114.2</v>
      </c>
      <c r="CG51">
        <v>119.1</v>
      </c>
      <c r="CH51">
        <v>103.5</v>
      </c>
      <c r="CI51">
        <v>129.19999999999999</v>
      </c>
      <c r="CJ51">
        <v>127</v>
      </c>
      <c r="CK51">
        <v>112.6</v>
      </c>
      <c r="CL51">
        <v>101.3</v>
      </c>
      <c r="CM51">
        <v>117</v>
      </c>
      <c r="CN51">
        <v>112.9</v>
      </c>
      <c r="CO51">
        <v>121.7</v>
      </c>
      <c r="CP51">
        <v>120</v>
      </c>
      <c r="CQ51">
        <f t="shared" si="0"/>
        <v>1525.3000000000002</v>
      </c>
      <c r="CS51">
        <v>118.3</v>
      </c>
      <c r="CT51">
        <f t="shared" si="1"/>
        <v>118.3</v>
      </c>
      <c r="CU51">
        <v>116.8</v>
      </c>
      <c r="CV51">
        <v>112.9</v>
      </c>
      <c r="CW51">
        <v>116.2</v>
      </c>
      <c r="CX51">
        <v>114.3</v>
      </c>
      <c r="CY51">
        <v>111.1</v>
      </c>
      <c r="CZ51">
        <v>114.1</v>
      </c>
      <c r="DA51">
        <v>111.3</v>
      </c>
      <c r="DB51">
        <v>111.5</v>
      </c>
      <c r="DC51">
        <v>112.9</v>
      </c>
      <c r="DD51">
        <v>111.7</v>
      </c>
      <c r="DE51">
        <f t="shared" si="2"/>
        <v>1132.8</v>
      </c>
      <c r="DF51">
        <v>111.2</v>
      </c>
      <c r="DG51">
        <v>109.3</v>
      </c>
      <c r="DH51">
        <f t="shared" si="3"/>
        <v>220.5</v>
      </c>
      <c r="DI51">
        <v>115.6</v>
      </c>
    </row>
    <row r="52" spans="11:113" x14ac:dyDescent="0.3">
      <c r="K52" s="60" t="s">
        <v>463</v>
      </c>
      <c r="L52" s="63"/>
      <c r="BZ52" t="s">
        <v>35</v>
      </c>
      <c r="CA52">
        <v>2014</v>
      </c>
      <c r="CB52" t="s">
        <v>41</v>
      </c>
      <c r="CC52" t="s">
        <v>353</v>
      </c>
      <c r="CD52">
        <v>121.1</v>
      </c>
      <c r="CE52">
        <v>121.6</v>
      </c>
      <c r="CF52">
        <v>115.9</v>
      </c>
      <c r="CG52">
        <v>118.4</v>
      </c>
      <c r="CH52">
        <v>107.7</v>
      </c>
      <c r="CI52">
        <v>127.7</v>
      </c>
      <c r="CJ52">
        <v>125</v>
      </c>
      <c r="CK52">
        <v>111.9</v>
      </c>
      <c r="CL52">
        <v>102.8</v>
      </c>
      <c r="CM52">
        <v>113.4</v>
      </c>
      <c r="CN52">
        <v>113.7</v>
      </c>
      <c r="CO52">
        <v>120.4</v>
      </c>
      <c r="CP52">
        <v>118.9</v>
      </c>
      <c r="CQ52">
        <f t="shared" si="0"/>
        <v>1518.5000000000005</v>
      </c>
      <c r="CS52">
        <v>116.8</v>
      </c>
      <c r="CT52">
        <f t="shared" si="1"/>
        <v>116.8</v>
      </c>
      <c r="CU52">
        <v>118</v>
      </c>
      <c r="CV52">
        <v>115.2</v>
      </c>
      <c r="CW52">
        <v>117.6</v>
      </c>
      <c r="CX52">
        <v>114.3</v>
      </c>
      <c r="CY52">
        <v>112.5</v>
      </c>
      <c r="CZ52">
        <v>114.1</v>
      </c>
      <c r="DA52">
        <v>111.3</v>
      </c>
      <c r="DB52">
        <v>111.2</v>
      </c>
      <c r="DC52">
        <v>113</v>
      </c>
      <c r="DD52">
        <v>111.8</v>
      </c>
      <c r="DE52">
        <f t="shared" si="2"/>
        <v>1138.9999999999998</v>
      </c>
      <c r="DF52">
        <v>111.8</v>
      </c>
      <c r="DG52">
        <v>109.1</v>
      </c>
      <c r="DH52">
        <f t="shared" si="3"/>
        <v>220.89999999999998</v>
      </c>
      <c r="DI52">
        <v>115.8</v>
      </c>
    </row>
    <row r="53" spans="11:113" x14ac:dyDescent="0.3">
      <c r="K53" s="64" t="s">
        <v>464</v>
      </c>
      <c r="L53" s="67"/>
      <c r="BZ53" t="s">
        <v>30</v>
      </c>
      <c r="CA53">
        <v>2014</v>
      </c>
      <c r="CB53" t="s">
        <v>42</v>
      </c>
      <c r="CC53" t="s">
        <v>354</v>
      </c>
      <c r="CD53">
        <v>120.7</v>
      </c>
      <c r="CE53">
        <v>121.6</v>
      </c>
      <c r="CF53">
        <v>116.1</v>
      </c>
      <c r="CG53">
        <v>119.3</v>
      </c>
      <c r="CH53">
        <v>110.3</v>
      </c>
      <c r="CI53">
        <v>125.8</v>
      </c>
      <c r="CJ53">
        <v>129.30000000000001</v>
      </c>
      <c r="CK53">
        <v>112.2</v>
      </c>
      <c r="CL53">
        <v>103.6</v>
      </c>
      <c r="CM53">
        <v>112.3</v>
      </c>
      <c r="CN53">
        <v>114.9</v>
      </c>
      <c r="CO53">
        <v>120.1</v>
      </c>
      <c r="CP53">
        <v>119.5</v>
      </c>
      <c r="CQ53">
        <f t="shared" si="0"/>
        <v>1525.6999999999998</v>
      </c>
      <c r="CS53">
        <v>117.3</v>
      </c>
      <c r="CT53">
        <f t="shared" si="1"/>
        <v>117.3</v>
      </c>
      <c r="CU53">
        <v>119.7</v>
      </c>
      <c r="CV53">
        <v>117.3</v>
      </c>
      <c r="CW53">
        <v>119.3</v>
      </c>
      <c r="CX53">
        <v>113.9</v>
      </c>
      <c r="CY53">
        <v>114.4</v>
      </c>
      <c r="CZ53">
        <v>114.9</v>
      </c>
      <c r="DA53">
        <v>112.2</v>
      </c>
      <c r="DB53">
        <v>111.4</v>
      </c>
      <c r="DC53">
        <v>114.3</v>
      </c>
      <c r="DD53">
        <v>112.3</v>
      </c>
      <c r="DE53">
        <f t="shared" si="2"/>
        <v>1149.7</v>
      </c>
      <c r="DF53">
        <v>112.8</v>
      </c>
      <c r="DG53">
        <v>108</v>
      </c>
      <c r="DH53">
        <f t="shared" si="3"/>
        <v>220.8</v>
      </c>
      <c r="DI53">
        <v>117</v>
      </c>
    </row>
    <row r="54" spans="11:113" x14ac:dyDescent="0.3">
      <c r="BZ54" t="s">
        <v>33</v>
      </c>
      <c r="CA54">
        <v>2014</v>
      </c>
      <c r="CB54" t="s">
        <v>42</v>
      </c>
      <c r="CC54" t="s">
        <v>354</v>
      </c>
      <c r="CD54">
        <v>123.1</v>
      </c>
      <c r="CE54">
        <v>125.9</v>
      </c>
      <c r="CF54">
        <v>115.4</v>
      </c>
      <c r="CG54">
        <v>120.4</v>
      </c>
      <c r="CH54">
        <v>103.4</v>
      </c>
      <c r="CI54">
        <v>131.19999999999999</v>
      </c>
      <c r="CJ54">
        <v>137.5</v>
      </c>
      <c r="CK54">
        <v>112.8</v>
      </c>
      <c r="CL54">
        <v>101.4</v>
      </c>
      <c r="CM54">
        <v>118.3</v>
      </c>
      <c r="CN54">
        <v>113.2</v>
      </c>
      <c r="CO54">
        <v>122.4</v>
      </c>
      <c r="CP54">
        <v>122</v>
      </c>
      <c r="CQ54">
        <f t="shared" si="0"/>
        <v>1547</v>
      </c>
      <c r="CS54">
        <v>119</v>
      </c>
      <c r="CT54">
        <f t="shared" si="1"/>
        <v>119</v>
      </c>
      <c r="CU54">
        <v>117.4</v>
      </c>
      <c r="CV54">
        <v>113.2</v>
      </c>
      <c r="CW54">
        <v>116.7</v>
      </c>
      <c r="CX54">
        <v>113.9</v>
      </c>
      <c r="CY54">
        <v>111.2</v>
      </c>
      <c r="CZ54">
        <v>114.3</v>
      </c>
      <c r="DA54">
        <v>111.5</v>
      </c>
      <c r="DB54">
        <v>111.8</v>
      </c>
      <c r="DC54">
        <v>115.1</v>
      </c>
      <c r="DD54">
        <v>112.2</v>
      </c>
      <c r="DE54">
        <f t="shared" si="2"/>
        <v>1137.3</v>
      </c>
      <c r="DF54">
        <v>111.4</v>
      </c>
      <c r="DG54">
        <v>108.7</v>
      </c>
      <c r="DH54">
        <f t="shared" si="3"/>
        <v>220.10000000000002</v>
      </c>
      <c r="DI54">
        <v>116.4</v>
      </c>
    </row>
    <row r="55" spans="11:113" x14ac:dyDescent="0.3">
      <c r="BZ55" t="s">
        <v>35</v>
      </c>
      <c r="CA55">
        <v>2014</v>
      </c>
      <c r="CB55" t="s">
        <v>42</v>
      </c>
      <c r="CC55" t="s">
        <v>354</v>
      </c>
      <c r="CD55">
        <v>121.5</v>
      </c>
      <c r="CE55">
        <v>123.1</v>
      </c>
      <c r="CF55">
        <v>115.8</v>
      </c>
      <c r="CG55">
        <v>119.7</v>
      </c>
      <c r="CH55">
        <v>107.8</v>
      </c>
      <c r="CI55">
        <v>128.30000000000001</v>
      </c>
      <c r="CJ55">
        <v>132.1</v>
      </c>
      <c r="CK55">
        <v>112.4</v>
      </c>
      <c r="CL55">
        <v>102.9</v>
      </c>
      <c r="CM55">
        <v>114.3</v>
      </c>
      <c r="CN55">
        <v>114.2</v>
      </c>
      <c r="CO55">
        <v>121.2</v>
      </c>
      <c r="CP55">
        <v>120.4</v>
      </c>
      <c r="CQ55">
        <f t="shared" si="0"/>
        <v>1533.7000000000003</v>
      </c>
      <c r="CS55">
        <v>117.8</v>
      </c>
      <c r="CT55">
        <f t="shared" si="1"/>
        <v>117.8</v>
      </c>
      <c r="CU55">
        <v>118.8</v>
      </c>
      <c r="CV55">
        <v>115.6</v>
      </c>
      <c r="CW55">
        <v>118.3</v>
      </c>
      <c r="CX55">
        <v>113.9</v>
      </c>
      <c r="CY55">
        <v>113.2</v>
      </c>
      <c r="CZ55">
        <v>114.6</v>
      </c>
      <c r="DA55">
        <v>111.8</v>
      </c>
      <c r="DB55">
        <v>111.6</v>
      </c>
      <c r="DC55">
        <v>114.8</v>
      </c>
      <c r="DD55">
        <v>112.3</v>
      </c>
      <c r="DE55">
        <f t="shared" si="2"/>
        <v>1144.9000000000001</v>
      </c>
      <c r="DF55">
        <v>112.3</v>
      </c>
      <c r="DG55">
        <v>108.3</v>
      </c>
      <c r="DH55">
        <f t="shared" si="3"/>
        <v>220.6</v>
      </c>
      <c r="DI55">
        <v>116.7</v>
      </c>
    </row>
    <row r="56" spans="11:113" x14ac:dyDescent="0.3">
      <c r="BZ56" t="s">
        <v>30</v>
      </c>
      <c r="CA56">
        <v>2014</v>
      </c>
      <c r="CB56" t="s">
        <v>44</v>
      </c>
      <c r="CC56" t="s">
        <v>355</v>
      </c>
      <c r="CD56">
        <v>121.7</v>
      </c>
      <c r="CE56">
        <v>122.5</v>
      </c>
      <c r="CF56">
        <v>117.7</v>
      </c>
      <c r="CG56">
        <v>120.6</v>
      </c>
      <c r="CH56">
        <v>110.4</v>
      </c>
      <c r="CI56">
        <v>129.1</v>
      </c>
      <c r="CJ56">
        <v>150.1</v>
      </c>
      <c r="CK56">
        <v>113.2</v>
      </c>
      <c r="CL56">
        <v>104.8</v>
      </c>
      <c r="CM56">
        <v>113.3</v>
      </c>
      <c r="CN56">
        <v>115.6</v>
      </c>
      <c r="CO56">
        <v>120.9</v>
      </c>
      <c r="CP56">
        <v>123.3</v>
      </c>
      <c r="CQ56">
        <f t="shared" si="0"/>
        <v>1563.2</v>
      </c>
      <c r="CS56">
        <v>118</v>
      </c>
      <c r="CT56">
        <f t="shared" si="1"/>
        <v>118</v>
      </c>
      <c r="CU56">
        <v>120.7</v>
      </c>
      <c r="CV56">
        <v>118.3</v>
      </c>
      <c r="CW56">
        <v>120.3</v>
      </c>
      <c r="CX56">
        <v>114.8</v>
      </c>
      <c r="CY56">
        <v>115.3</v>
      </c>
      <c r="CZ56">
        <v>115.4</v>
      </c>
      <c r="DA56">
        <v>113.2</v>
      </c>
      <c r="DB56">
        <v>111.8</v>
      </c>
      <c r="DC56">
        <v>115.5</v>
      </c>
      <c r="DD56">
        <v>113.1</v>
      </c>
      <c r="DE56">
        <f t="shared" si="2"/>
        <v>1158.3999999999999</v>
      </c>
      <c r="DF56">
        <v>113.4</v>
      </c>
      <c r="DG56">
        <v>108.8</v>
      </c>
      <c r="DH56">
        <f t="shared" si="3"/>
        <v>222.2</v>
      </c>
      <c r="DI56">
        <v>119.5</v>
      </c>
    </row>
    <row r="57" spans="11:113" x14ac:dyDescent="0.3">
      <c r="BZ57" t="s">
        <v>33</v>
      </c>
      <c r="CA57">
        <v>2014</v>
      </c>
      <c r="CB57" t="s">
        <v>44</v>
      </c>
      <c r="CC57" t="s">
        <v>355</v>
      </c>
      <c r="CD57">
        <v>123.8</v>
      </c>
      <c r="CE57">
        <v>126.4</v>
      </c>
      <c r="CF57">
        <v>118</v>
      </c>
      <c r="CG57">
        <v>121.6</v>
      </c>
      <c r="CH57">
        <v>103.5</v>
      </c>
      <c r="CI57">
        <v>133.69999999999999</v>
      </c>
      <c r="CJ57">
        <v>172.4</v>
      </c>
      <c r="CK57">
        <v>113.1</v>
      </c>
      <c r="CL57">
        <v>102.7</v>
      </c>
      <c r="CM57">
        <v>120</v>
      </c>
      <c r="CN57">
        <v>113.8</v>
      </c>
      <c r="CO57">
        <v>123.4</v>
      </c>
      <c r="CP57">
        <v>127.1</v>
      </c>
      <c r="CQ57">
        <f t="shared" si="0"/>
        <v>1599.5</v>
      </c>
      <c r="CS57">
        <v>121</v>
      </c>
      <c r="CT57">
        <f t="shared" si="1"/>
        <v>121</v>
      </c>
      <c r="CU57">
        <v>118</v>
      </c>
      <c r="CV57">
        <v>113.6</v>
      </c>
      <c r="CW57">
        <v>117.4</v>
      </c>
      <c r="CX57">
        <v>114.8</v>
      </c>
      <c r="CY57">
        <v>111.6</v>
      </c>
      <c r="CZ57">
        <v>114.9</v>
      </c>
      <c r="DA57">
        <v>113</v>
      </c>
      <c r="DB57">
        <v>112.4</v>
      </c>
      <c r="DC57">
        <v>117.8</v>
      </c>
      <c r="DD57">
        <v>113.5</v>
      </c>
      <c r="DE57">
        <f t="shared" si="2"/>
        <v>1147</v>
      </c>
      <c r="DF57">
        <v>111.5</v>
      </c>
      <c r="DG57">
        <v>109.7</v>
      </c>
      <c r="DH57">
        <f t="shared" si="3"/>
        <v>221.2</v>
      </c>
      <c r="DI57">
        <v>118.9</v>
      </c>
    </row>
    <row r="58" spans="11:113" x14ac:dyDescent="0.3">
      <c r="BZ58" t="s">
        <v>35</v>
      </c>
      <c r="CA58">
        <v>2014</v>
      </c>
      <c r="CB58" t="s">
        <v>44</v>
      </c>
      <c r="CC58" t="s">
        <v>355</v>
      </c>
      <c r="CD58">
        <v>122.4</v>
      </c>
      <c r="CE58">
        <v>123.9</v>
      </c>
      <c r="CF58">
        <v>117.8</v>
      </c>
      <c r="CG58">
        <v>121</v>
      </c>
      <c r="CH58">
        <v>107.9</v>
      </c>
      <c r="CI58">
        <v>131.19999999999999</v>
      </c>
      <c r="CJ58">
        <v>157.69999999999999</v>
      </c>
      <c r="CK58">
        <v>113.2</v>
      </c>
      <c r="CL58">
        <v>104.1</v>
      </c>
      <c r="CM58">
        <v>115.5</v>
      </c>
      <c r="CN58">
        <v>114.8</v>
      </c>
      <c r="CO58">
        <v>122.1</v>
      </c>
      <c r="CP58">
        <v>124.7</v>
      </c>
      <c r="CQ58">
        <f t="shared" si="0"/>
        <v>1576.3</v>
      </c>
      <c r="CS58">
        <v>118.8</v>
      </c>
      <c r="CT58">
        <f t="shared" si="1"/>
        <v>118.8</v>
      </c>
      <c r="CU58">
        <v>119.6</v>
      </c>
      <c r="CV58">
        <v>116.3</v>
      </c>
      <c r="CW58">
        <v>119.1</v>
      </c>
      <c r="CX58">
        <v>114.8</v>
      </c>
      <c r="CY58">
        <v>113.9</v>
      </c>
      <c r="CZ58">
        <v>115.2</v>
      </c>
      <c r="DA58">
        <v>113.1</v>
      </c>
      <c r="DB58">
        <v>112.1</v>
      </c>
      <c r="DC58">
        <v>116.8</v>
      </c>
      <c r="DD58">
        <v>113.3</v>
      </c>
      <c r="DE58">
        <f t="shared" si="2"/>
        <v>1154.2</v>
      </c>
      <c r="DF58">
        <v>112.7</v>
      </c>
      <c r="DG58">
        <v>109.2</v>
      </c>
      <c r="DH58">
        <f t="shared" si="3"/>
        <v>221.9</v>
      </c>
      <c r="DI58">
        <v>119.2</v>
      </c>
    </row>
    <row r="59" spans="11:113" x14ac:dyDescent="0.3">
      <c r="BZ59" t="s">
        <v>30</v>
      </c>
      <c r="CA59">
        <v>2014</v>
      </c>
      <c r="CB59" t="s">
        <v>46</v>
      </c>
      <c r="CC59" t="s">
        <v>356</v>
      </c>
      <c r="CD59">
        <v>121.8</v>
      </c>
      <c r="CE59">
        <v>122.8</v>
      </c>
      <c r="CF59">
        <v>117.8</v>
      </c>
      <c r="CG59">
        <v>121.9</v>
      </c>
      <c r="CH59">
        <v>110.6</v>
      </c>
      <c r="CI59">
        <v>129.69999999999999</v>
      </c>
      <c r="CJ59">
        <v>161.1</v>
      </c>
      <c r="CK59">
        <v>114.1</v>
      </c>
      <c r="CL59">
        <v>105.1</v>
      </c>
      <c r="CM59">
        <v>114.6</v>
      </c>
      <c r="CN59">
        <v>115.8</v>
      </c>
      <c r="CO59">
        <v>121.7</v>
      </c>
      <c r="CP59">
        <v>125.3</v>
      </c>
      <c r="CQ59">
        <f t="shared" si="0"/>
        <v>1582.2999999999997</v>
      </c>
      <c r="CS59">
        <v>118.8</v>
      </c>
      <c r="CT59">
        <f t="shared" si="1"/>
        <v>118.8</v>
      </c>
      <c r="CU59">
        <v>120.9</v>
      </c>
      <c r="CV59">
        <v>118.8</v>
      </c>
      <c r="CW59">
        <v>120.7</v>
      </c>
      <c r="CX59">
        <v>115.5</v>
      </c>
      <c r="CY59">
        <v>115.4</v>
      </c>
      <c r="CZ59">
        <v>115.9</v>
      </c>
      <c r="DA59">
        <v>113.2</v>
      </c>
      <c r="DB59">
        <v>112.2</v>
      </c>
      <c r="DC59">
        <v>116.2</v>
      </c>
      <c r="DD59">
        <v>113.5</v>
      </c>
      <c r="DE59">
        <f t="shared" si="2"/>
        <v>1162.3</v>
      </c>
      <c r="DF59">
        <v>114</v>
      </c>
      <c r="DG59">
        <v>109.4</v>
      </c>
      <c r="DH59">
        <f t="shared" si="3"/>
        <v>223.4</v>
      </c>
      <c r="DI59">
        <v>120.7</v>
      </c>
    </row>
    <row r="60" spans="11:113" x14ac:dyDescent="0.3">
      <c r="BZ60" t="s">
        <v>33</v>
      </c>
      <c r="CA60">
        <v>2014</v>
      </c>
      <c r="CB60" t="s">
        <v>46</v>
      </c>
      <c r="CC60" t="s">
        <v>356</v>
      </c>
      <c r="CD60">
        <v>124.8</v>
      </c>
      <c r="CE60">
        <v>127.3</v>
      </c>
      <c r="CF60">
        <v>116.5</v>
      </c>
      <c r="CG60">
        <v>122.2</v>
      </c>
      <c r="CH60">
        <v>103.6</v>
      </c>
      <c r="CI60">
        <v>132.69999999999999</v>
      </c>
      <c r="CJ60">
        <v>181.9</v>
      </c>
      <c r="CK60">
        <v>115.2</v>
      </c>
      <c r="CL60">
        <v>102.7</v>
      </c>
      <c r="CM60">
        <v>122.1</v>
      </c>
      <c r="CN60">
        <v>114.4</v>
      </c>
      <c r="CO60">
        <v>124.7</v>
      </c>
      <c r="CP60">
        <v>128.9</v>
      </c>
      <c r="CQ60">
        <f t="shared" si="0"/>
        <v>1617</v>
      </c>
      <c r="CS60">
        <v>123</v>
      </c>
      <c r="CT60">
        <f t="shared" si="1"/>
        <v>123</v>
      </c>
      <c r="CU60">
        <v>118.6</v>
      </c>
      <c r="CV60">
        <v>114.1</v>
      </c>
      <c r="CW60">
        <v>117.9</v>
      </c>
      <c r="CX60">
        <v>115.5</v>
      </c>
      <c r="CY60">
        <v>111.8</v>
      </c>
      <c r="CZ60">
        <v>115.3</v>
      </c>
      <c r="DA60">
        <v>112.5</v>
      </c>
      <c r="DB60">
        <v>112.9</v>
      </c>
      <c r="DC60">
        <v>119.2</v>
      </c>
      <c r="DD60">
        <v>113.9</v>
      </c>
      <c r="DE60">
        <f t="shared" si="2"/>
        <v>1151.7</v>
      </c>
      <c r="DF60">
        <v>112.2</v>
      </c>
      <c r="DG60">
        <v>110.5</v>
      </c>
      <c r="DH60">
        <f t="shared" si="3"/>
        <v>222.7</v>
      </c>
      <c r="DI60">
        <v>119.9</v>
      </c>
    </row>
    <row r="61" spans="11:113" x14ac:dyDescent="0.3">
      <c r="BZ61" t="s">
        <v>35</v>
      </c>
      <c r="CA61">
        <v>2014</v>
      </c>
      <c r="CB61" t="s">
        <v>46</v>
      </c>
      <c r="CC61" t="s">
        <v>356</v>
      </c>
      <c r="CD61">
        <v>122.7</v>
      </c>
      <c r="CE61">
        <v>124.4</v>
      </c>
      <c r="CF61">
        <v>117.3</v>
      </c>
      <c r="CG61">
        <v>122</v>
      </c>
      <c r="CH61">
        <v>108</v>
      </c>
      <c r="CI61">
        <v>131.1</v>
      </c>
      <c r="CJ61">
        <v>168.2</v>
      </c>
      <c r="CK61">
        <v>114.5</v>
      </c>
      <c r="CL61">
        <v>104.3</v>
      </c>
      <c r="CM61">
        <v>117.1</v>
      </c>
      <c r="CN61">
        <v>115.2</v>
      </c>
      <c r="CO61">
        <v>123.1</v>
      </c>
      <c r="CP61">
        <v>126.6</v>
      </c>
      <c r="CQ61">
        <f t="shared" si="0"/>
        <v>1594.4999999999998</v>
      </c>
      <c r="CS61">
        <v>119.9</v>
      </c>
      <c r="CT61">
        <f t="shared" si="1"/>
        <v>119.9</v>
      </c>
      <c r="CU61">
        <v>120</v>
      </c>
      <c r="CV61">
        <v>116.8</v>
      </c>
      <c r="CW61">
        <v>119.6</v>
      </c>
      <c r="CX61">
        <v>115.5</v>
      </c>
      <c r="CY61">
        <v>114</v>
      </c>
      <c r="CZ61">
        <v>115.6</v>
      </c>
      <c r="DA61">
        <v>112.8</v>
      </c>
      <c r="DB61">
        <v>112.6</v>
      </c>
      <c r="DC61">
        <v>118</v>
      </c>
      <c r="DD61">
        <v>113.7</v>
      </c>
      <c r="DE61">
        <f t="shared" si="2"/>
        <v>1158.6000000000001</v>
      </c>
      <c r="DF61">
        <v>113.3</v>
      </c>
      <c r="DG61">
        <v>109.9</v>
      </c>
      <c r="DH61">
        <f t="shared" si="3"/>
        <v>223.2</v>
      </c>
      <c r="DI61">
        <v>120.3</v>
      </c>
    </row>
    <row r="62" spans="11:113" x14ac:dyDescent="0.3">
      <c r="BZ62" t="s">
        <v>30</v>
      </c>
      <c r="CA62">
        <v>2014</v>
      </c>
      <c r="CB62" t="s">
        <v>48</v>
      </c>
      <c r="CC62" t="s">
        <v>357</v>
      </c>
      <c r="CD62">
        <v>122.3</v>
      </c>
      <c r="CE62">
        <v>122.4</v>
      </c>
      <c r="CF62">
        <v>117.8</v>
      </c>
      <c r="CG62">
        <v>122.7</v>
      </c>
      <c r="CH62">
        <v>110.4</v>
      </c>
      <c r="CI62">
        <v>129.80000000000001</v>
      </c>
      <c r="CJ62">
        <v>158.80000000000001</v>
      </c>
      <c r="CK62">
        <v>115</v>
      </c>
      <c r="CL62">
        <v>104.7</v>
      </c>
      <c r="CM62">
        <v>114.9</v>
      </c>
      <c r="CN62">
        <v>116.5</v>
      </c>
      <c r="CO62">
        <v>122.6</v>
      </c>
      <c r="CP62">
        <v>125.3</v>
      </c>
      <c r="CQ62">
        <f t="shared" si="0"/>
        <v>1583.2</v>
      </c>
      <c r="CS62">
        <v>119.5</v>
      </c>
      <c r="CT62">
        <f t="shared" si="1"/>
        <v>119.5</v>
      </c>
      <c r="CU62">
        <v>121.7</v>
      </c>
      <c r="CV62">
        <v>119.2</v>
      </c>
      <c r="CW62">
        <v>121.3</v>
      </c>
      <c r="CX62">
        <v>116.1</v>
      </c>
      <c r="CY62">
        <v>115.8</v>
      </c>
      <c r="CZ62">
        <v>116.7</v>
      </c>
      <c r="DA62">
        <v>112.8</v>
      </c>
      <c r="DB62">
        <v>112.6</v>
      </c>
      <c r="DC62">
        <v>116.6</v>
      </c>
      <c r="DD62">
        <v>113.7</v>
      </c>
      <c r="DE62">
        <f t="shared" si="2"/>
        <v>1166.5</v>
      </c>
      <c r="DF62">
        <v>114.5</v>
      </c>
      <c r="DG62">
        <v>109.1</v>
      </c>
      <c r="DH62">
        <f t="shared" si="3"/>
        <v>223.6</v>
      </c>
      <c r="DI62">
        <v>120.9</v>
      </c>
    </row>
    <row r="63" spans="11:113" x14ac:dyDescent="0.3">
      <c r="BZ63" t="s">
        <v>33</v>
      </c>
      <c r="CA63">
        <v>2014</v>
      </c>
      <c r="CB63" t="s">
        <v>48</v>
      </c>
      <c r="CC63" t="s">
        <v>357</v>
      </c>
      <c r="CD63">
        <v>124.2</v>
      </c>
      <c r="CE63">
        <v>125.4</v>
      </c>
      <c r="CF63">
        <v>116.4</v>
      </c>
      <c r="CG63">
        <v>122.7</v>
      </c>
      <c r="CH63">
        <v>103.5</v>
      </c>
      <c r="CI63">
        <v>124.5</v>
      </c>
      <c r="CJ63">
        <v>168.6</v>
      </c>
      <c r="CK63">
        <v>116.9</v>
      </c>
      <c r="CL63">
        <v>101.9</v>
      </c>
      <c r="CM63">
        <v>122.9</v>
      </c>
      <c r="CN63">
        <v>114.8</v>
      </c>
      <c r="CO63">
        <v>125.2</v>
      </c>
      <c r="CP63">
        <v>126.7</v>
      </c>
      <c r="CQ63">
        <f t="shared" si="0"/>
        <v>1593.7000000000003</v>
      </c>
      <c r="CS63">
        <v>124.3</v>
      </c>
      <c r="CT63">
        <f t="shared" si="1"/>
        <v>124.3</v>
      </c>
      <c r="CU63">
        <v>119.2</v>
      </c>
      <c r="CV63">
        <v>114.5</v>
      </c>
      <c r="CW63">
        <v>118.4</v>
      </c>
      <c r="CX63">
        <v>116.1</v>
      </c>
      <c r="CY63">
        <v>111.8</v>
      </c>
      <c r="CZ63">
        <v>115.5</v>
      </c>
      <c r="DA63">
        <v>111.2</v>
      </c>
      <c r="DB63">
        <v>113.4</v>
      </c>
      <c r="DC63">
        <v>120</v>
      </c>
      <c r="DD63">
        <v>113.6</v>
      </c>
      <c r="DE63">
        <f t="shared" si="2"/>
        <v>1153.6999999999998</v>
      </c>
      <c r="DF63">
        <v>112.3</v>
      </c>
      <c r="DG63">
        <v>110</v>
      </c>
      <c r="DH63">
        <f t="shared" si="3"/>
        <v>222.3</v>
      </c>
      <c r="DI63">
        <v>119.2</v>
      </c>
    </row>
    <row r="64" spans="11:113" x14ac:dyDescent="0.3">
      <c r="BZ64" t="s">
        <v>35</v>
      </c>
      <c r="CA64">
        <v>2014</v>
      </c>
      <c r="CB64" t="s">
        <v>48</v>
      </c>
      <c r="CC64" t="s">
        <v>357</v>
      </c>
      <c r="CD64">
        <v>122.9</v>
      </c>
      <c r="CE64">
        <v>123.5</v>
      </c>
      <c r="CF64">
        <v>117.3</v>
      </c>
      <c r="CG64">
        <v>122.7</v>
      </c>
      <c r="CH64">
        <v>107.9</v>
      </c>
      <c r="CI64">
        <v>127.3</v>
      </c>
      <c r="CJ64">
        <v>162.1</v>
      </c>
      <c r="CK64">
        <v>115.6</v>
      </c>
      <c r="CL64">
        <v>103.8</v>
      </c>
      <c r="CM64">
        <v>117.6</v>
      </c>
      <c r="CN64">
        <v>115.8</v>
      </c>
      <c r="CO64">
        <v>123.8</v>
      </c>
      <c r="CP64">
        <v>125.8</v>
      </c>
      <c r="CQ64">
        <f t="shared" si="0"/>
        <v>1586.0999999999997</v>
      </c>
      <c r="CS64">
        <v>120.8</v>
      </c>
      <c r="CT64">
        <f t="shared" si="1"/>
        <v>120.8</v>
      </c>
      <c r="CU64">
        <v>120.7</v>
      </c>
      <c r="CV64">
        <v>117.2</v>
      </c>
      <c r="CW64">
        <v>120.1</v>
      </c>
      <c r="CX64">
        <v>116.1</v>
      </c>
      <c r="CY64">
        <v>114.3</v>
      </c>
      <c r="CZ64">
        <v>116.1</v>
      </c>
      <c r="DA64">
        <v>112</v>
      </c>
      <c r="DB64">
        <v>113.1</v>
      </c>
      <c r="DC64">
        <v>118.6</v>
      </c>
      <c r="DD64">
        <v>113.7</v>
      </c>
      <c r="DE64">
        <f t="shared" si="2"/>
        <v>1161.9000000000001</v>
      </c>
      <c r="DF64">
        <v>113.7</v>
      </c>
      <c r="DG64">
        <v>109.5</v>
      </c>
      <c r="DH64">
        <f t="shared" si="3"/>
        <v>223.2</v>
      </c>
      <c r="DI64">
        <v>120.1</v>
      </c>
    </row>
    <row r="65" spans="78:113" x14ac:dyDescent="0.3">
      <c r="BZ65" t="s">
        <v>30</v>
      </c>
      <c r="CA65">
        <v>2014</v>
      </c>
      <c r="CB65" t="s">
        <v>50</v>
      </c>
      <c r="CC65" t="s">
        <v>358</v>
      </c>
      <c r="CD65">
        <v>122.6</v>
      </c>
      <c r="CE65">
        <v>122.5</v>
      </c>
      <c r="CF65">
        <v>118.3</v>
      </c>
      <c r="CG65">
        <v>123.2</v>
      </c>
      <c r="CH65">
        <v>110.5</v>
      </c>
      <c r="CI65">
        <v>128.9</v>
      </c>
      <c r="CJ65">
        <v>155.30000000000001</v>
      </c>
      <c r="CK65">
        <v>115.5</v>
      </c>
      <c r="CL65">
        <v>104</v>
      </c>
      <c r="CM65">
        <v>115.3</v>
      </c>
      <c r="CN65">
        <v>116.8</v>
      </c>
      <c r="CO65">
        <v>123.2</v>
      </c>
      <c r="CP65">
        <v>125.1</v>
      </c>
      <c r="CQ65">
        <f t="shared" si="0"/>
        <v>1581.1999999999998</v>
      </c>
      <c r="CS65">
        <v>120</v>
      </c>
      <c r="CT65">
        <f t="shared" si="1"/>
        <v>120</v>
      </c>
      <c r="CU65">
        <v>122.7</v>
      </c>
      <c r="CV65">
        <v>120.3</v>
      </c>
      <c r="CW65">
        <v>122.3</v>
      </c>
      <c r="CX65">
        <v>116.7</v>
      </c>
      <c r="CY65">
        <v>116.4</v>
      </c>
      <c r="CZ65">
        <v>117.5</v>
      </c>
      <c r="DA65">
        <v>112.6</v>
      </c>
      <c r="DB65">
        <v>113</v>
      </c>
      <c r="DC65">
        <v>116.9</v>
      </c>
      <c r="DD65">
        <v>114</v>
      </c>
      <c r="DE65">
        <f t="shared" si="2"/>
        <v>1172.4000000000001</v>
      </c>
      <c r="DF65">
        <v>115.3</v>
      </c>
      <c r="DG65">
        <v>109.3</v>
      </c>
      <c r="DH65">
        <f t="shared" si="3"/>
        <v>224.6</v>
      </c>
      <c r="DI65">
        <v>121</v>
      </c>
    </row>
    <row r="66" spans="78:113" x14ac:dyDescent="0.3">
      <c r="BZ66" t="s">
        <v>33</v>
      </c>
      <c r="CA66">
        <v>2014</v>
      </c>
      <c r="CB66" t="s">
        <v>50</v>
      </c>
      <c r="CC66" t="s">
        <v>358</v>
      </c>
      <c r="CD66">
        <v>124.6</v>
      </c>
      <c r="CE66">
        <v>126.1</v>
      </c>
      <c r="CF66">
        <v>117.8</v>
      </c>
      <c r="CG66">
        <v>123.1</v>
      </c>
      <c r="CH66">
        <v>103.5</v>
      </c>
      <c r="CI66">
        <v>123.5</v>
      </c>
      <c r="CJ66">
        <v>159.6</v>
      </c>
      <c r="CK66">
        <v>117.4</v>
      </c>
      <c r="CL66">
        <v>101.2</v>
      </c>
      <c r="CM66">
        <v>123.8</v>
      </c>
      <c r="CN66">
        <v>115.2</v>
      </c>
      <c r="CO66">
        <v>125.9</v>
      </c>
      <c r="CP66">
        <v>125.8</v>
      </c>
      <c r="CQ66">
        <f t="shared" si="0"/>
        <v>1587.5</v>
      </c>
      <c r="CS66">
        <v>124.3</v>
      </c>
      <c r="CT66">
        <f t="shared" si="1"/>
        <v>124.3</v>
      </c>
      <c r="CU66">
        <v>119.6</v>
      </c>
      <c r="CV66">
        <v>114.9</v>
      </c>
      <c r="CW66">
        <v>118.9</v>
      </c>
      <c r="CX66">
        <v>116.7</v>
      </c>
      <c r="CY66">
        <v>112</v>
      </c>
      <c r="CZ66">
        <v>115.8</v>
      </c>
      <c r="DA66">
        <v>111</v>
      </c>
      <c r="DB66">
        <v>113.6</v>
      </c>
      <c r="DC66">
        <v>120.2</v>
      </c>
      <c r="DD66">
        <v>113.7</v>
      </c>
      <c r="DE66">
        <f t="shared" si="2"/>
        <v>1156.3999999999999</v>
      </c>
      <c r="DF66">
        <v>112.6</v>
      </c>
      <c r="DG66">
        <v>110.1</v>
      </c>
      <c r="DH66">
        <f t="shared" si="3"/>
        <v>222.7</v>
      </c>
      <c r="DI66">
        <v>119.1</v>
      </c>
    </row>
    <row r="67" spans="78:113" x14ac:dyDescent="0.3">
      <c r="BZ67" t="s">
        <v>35</v>
      </c>
      <c r="CA67">
        <v>2014</v>
      </c>
      <c r="CB67" t="s">
        <v>50</v>
      </c>
      <c r="CC67" t="s">
        <v>358</v>
      </c>
      <c r="CD67">
        <v>123.2</v>
      </c>
      <c r="CE67">
        <v>123.8</v>
      </c>
      <c r="CF67">
        <v>118.1</v>
      </c>
      <c r="CG67">
        <v>123.2</v>
      </c>
      <c r="CH67">
        <v>107.9</v>
      </c>
      <c r="CI67">
        <v>126.4</v>
      </c>
      <c r="CJ67">
        <v>156.80000000000001</v>
      </c>
      <c r="CK67">
        <v>116.1</v>
      </c>
      <c r="CL67">
        <v>103.1</v>
      </c>
      <c r="CM67">
        <v>118.1</v>
      </c>
      <c r="CN67">
        <v>116.1</v>
      </c>
      <c r="CO67">
        <v>124.5</v>
      </c>
      <c r="CP67">
        <v>125.4</v>
      </c>
      <c r="CQ67">
        <f t="shared" ref="CQ67:CQ130" si="9">SUM(CD67:CP67)</f>
        <v>1582.7</v>
      </c>
      <c r="CS67">
        <v>121.1</v>
      </c>
      <c r="CT67">
        <f t="shared" ref="CT67:CT130" si="10">(CS67)</f>
        <v>121.1</v>
      </c>
      <c r="CU67">
        <v>121.5</v>
      </c>
      <c r="CV67">
        <v>118.1</v>
      </c>
      <c r="CW67">
        <v>121</v>
      </c>
      <c r="CX67">
        <v>116.7</v>
      </c>
      <c r="CY67">
        <v>114.7</v>
      </c>
      <c r="CZ67">
        <v>116.7</v>
      </c>
      <c r="DA67">
        <v>111.8</v>
      </c>
      <c r="DB67">
        <v>113.3</v>
      </c>
      <c r="DC67">
        <v>118.8</v>
      </c>
      <c r="DD67">
        <v>113.9</v>
      </c>
      <c r="DE67">
        <f t="shared" ref="DE67:DE130" si="11">SUM(CU67:DD67)</f>
        <v>1166.5</v>
      </c>
      <c r="DF67">
        <v>114.3</v>
      </c>
      <c r="DG67">
        <v>109.6</v>
      </c>
      <c r="DH67">
        <f t="shared" ref="DH67:DH130" si="12">SUM(DF67:DG67)</f>
        <v>223.89999999999998</v>
      </c>
      <c r="DI67">
        <v>120.1</v>
      </c>
    </row>
    <row r="68" spans="78:113" x14ac:dyDescent="0.3">
      <c r="BZ68" t="s">
        <v>30</v>
      </c>
      <c r="CA68">
        <v>2014</v>
      </c>
      <c r="CB68" t="s">
        <v>53</v>
      </c>
      <c r="CC68" t="s">
        <v>359</v>
      </c>
      <c r="CD68">
        <v>122.7</v>
      </c>
      <c r="CE68">
        <v>122.6</v>
      </c>
      <c r="CF68">
        <v>119.9</v>
      </c>
      <c r="CG68">
        <v>124</v>
      </c>
      <c r="CH68">
        <v>110.5</v>
      </c>
      <c r="CI68">
        <v>128.80000000000001</v>
      </c>
      <c r="CJ68">
        <v>152</v>
      </c>
      <c r="CK68">
        <v>116.2</v>
      </c>
      <c r="CL68">
        <v>103.3</v>
      </c>
      <c r="CM68">
        <v>115.8</v>
      </c>
      <c r="CN68">
        <v>116.8</v>
      </c>
      <c r="CO68">
        <v>124.5</v>
      </c>
      <c r="CP68">
        <v>124.9</v>
      </c>
      <c r="CQ68">
        <f t="shared" si="9"/>
        <v>1582</v>
      </c>
      <c r="CS68">
        <v>120.8</v>
      </c>
      <c r="CT68">
        <f t="shared" si="10"/>
        <v>120.8</v>
      </c>
      <c r="CU68">
        <v>123.3</v>
      </c>
      <c r="CV68">
        <v>120.5</v>
      </c>
      <c r="CW68">
        <v>122.9</v>
      </c>
      <c r="CX68">
        <v>117.1</v>
      </c>
      <c r="CY68">
        <v>117.3</v>
      </c>
      <c r="CZ68">
        <v>118.1</v>
      </c>
      <c r="DA68">
        <v>112</v>
      </c>
      <c r="DB68">
        <v>113.3</v>
      </c>
      <c r="DC68">
        <v>117.2</v>
      </c>
      <c r="DD68">
        <v>114.1</v>
      </c>
      <c r="DE68">
        <f t="shared" si="11"/>
        <v>1175.8</v>
      </c>
      <c r="DF68">
        <v>115.9</v>
      </c>
      <c r="DG68">
        <v>108.8</v>
      </c>
      <c r="DH68">
        <f t="shared" si="12"/>
        <v>224.7</v>
      </c>
      <c r="DI68">
        <v>121.1</v>
      </c>
    </row>
    <row r="69" spans="78:113" x14ac:dyDescent="0.3">
      <c r="BZ69" t="s">
        <v>33</v>
      </c>
      <c r="CA69">
        <v>2014</v>
      </c>
      <c r="CB69" t="s">
        <v>53</v>
      </c>
      <c r="CC69" t="s">
        <v>359</v>
      </c>
      <c r="CD69">
        <v>124.5</v>
      </c>
      <c r="CE69">
        <v>125.6</v>
      </c>
      <c r="CF69">
        <v>122.7</v>
      </c>
      <c r="CG69">
        <v>124.6</v>
      </c>
      <c r="CH69">
        <v>103.2</v>
      </c>
      <c r="CI69">
        <v>122.2</v>
      </c>
      <c r="CJ69">
        <v>153.19999999999999</v>
      </c>
      <c r="CK69">
        <v>119.3</v>
      </c>
      <c r="CL69">
        <v>99.8</v>
      </c>
      <c r="CM69">
        <v>124.6</v>
      </c>
      <c r="CN69">
        <v>115.8</v>
      </c>
      <c r="CO69">
        <v>126.9</v>
      </c>
      <c r="CP69">
        <v>125.4</v>
      </c>
      <c r="CQ69">
        <f t="shared" si="9"/>
        <v>1587.8</v>
      </c>
      <c r="CS69">
        <v>125.8</v>
      </c>
      <c r="CT69">
        <f t="shared" si="10"/>
        <v>125.8</v>
      </c>
      <c r="CU69">
        <v>120.3</v>
      </c>
      <c r="CV69">
        <v>115.4</v>
      </c>
      <c r="CW69">
        <v>119.5</v>
      </c>
      <c r="CX69">
        <v>117.1</v>
      </c>
      <c r="CY69">
        <v>112.6</v>
      </c>
      <c r="CZ69">
        <v>116.4</v>
      </c>
      <c r="DA69">
        <v>109.7</v>
      </c>
      <c r="DB69">
        <v>114</v>
      </c>
      <c r="DC69">
        <v>120.3</v>
      </c>
      <c r="DD69">
        <v>113.4</v>
      </c>
      <c r="DE69">
        <f t="shared" si="11"/>
        <v>1158.7</v>
      </c>
      <c r="DF69">
        <v>113</v>
      </c>
      <c r="DG69">
        <v>109.6</v>
      </c>
      <c r="DH69">
        <f t="shared" si="12"/>
        <v>222.6</v>
      </c>
      <c r="DI69">
        <v>119</v>
      </c>
    </row>
    <row r="70" spans="78:113" x14ac:dyDescent="0.3">
      <c r="BZ70" t="s">
        <v>35</v>
      </c>
      <c r="CA70">
        <v>2014</v>
      </c>
      <c r="CB70" t="s">
        <v>53</v>
      </c>
      <c r="CC70" t="s">
        <v>359</v>
      </c>
      <c r="CD70">
        <v>123.3</v>
      </c>
      <c r="CE70">
        <v>123.7</v>
      </c>
      <c r="CF70">
        <v>121</v>
      </c>
      <c r="CG70">
        <v>124.2</v>
      </c>
      <c r="CH70">
        <v>107.8</v>
      </c>
      <c r="CI70">
        <v>125.7</v>
      </c>
      <c r="CJ70">
        <v>152.4</v>
      </c>
      <c r="CK70">
        <v>117.2</v>
      </c>
      <c r="CL70">
        <v>102.1</v>
      </c>
      <c r="CM70">
        <v>118.7</v>
      </c>
      <c r="CN70">
        <v>116.4</v>
      </c>
      <c r="CO70">
        <v>125.6</v>
      </c>
      <c r="CP70">
        <v>125.1</v>
      </c>
      <c r="CQ70">
        <f t="shared" si="9"/>
        <v>1583.2</v>
      </c>
      <c r="CS70">
        <v>122.1</v>
      </c>
      <c r="CT70">
        <f t="shared" si="10"/>
        <v>122.1</v>
      </c>
      <c r="CU70">
        <v>122.1</v>
      </c>
      <c r="CV70">
        <v>118.4</v>
      </c>
      <c r="CW70">
        <v>121.6</v>
      </c>
      <c r="CX70">
        <v>117.1</v>
      </c>
      <c r="CY70">
        <v>115.5</v>
      </c>
      <c r="CZ70">
        <v>117.3</v>
      </c>
      <c r="DA70">
        <v>110.8</v>
      </c>
      <c r="DB70">
        <v>113.7</v>
      </c>
      <c r="DC70">
        <v>119</v>
      </c>
      <c r="DD70">
        <v>113.8</v>
      </c>
      <c r="DE70">
        <f t="shared" si="11"/>
        <v>1169.3</v>
      </c>
      <c r="DF70">
        <v>114.8</v>
      </c>
      <c r="DG70">
        <v>109.1</v>
      </c>
      <c r="DH70">
        <f t="shared" si="12"/>
        <v>223.89999999999998</v>
      </c>
      <c r="DI70">
        <v>120.1</v>
      </c>
    </row>
    <row r="71" spans="78:113" x14ac:dyDescent="0.3">
      <c r="BZ71" t="s">
        <v>30</v>
      </c>
      <c r="CA71">
        <v>2014</v>
      </c>
      <c r="CB71" t="s">
        <v>55</v>
      </c>
      <c r="CC71" t="s">
        <v>360</v>
      </c>
      <c r="CD71">
        <v>122.4</v>
      </c>
      <c r="CE71">
        <v>122.4</v>
      </c>
      <c r="CF71">
        <v>121.8</v>
      </c>
      <c r="CG71">
        <v>124.2</v>
      </c>
      <c r="CH71">
        <v>110.2</v>
      </c>
      <c r="CI71">
        <v>128.6</v>
      </c>
      <c r="CJ71">
        <v>140.30000000000001</v>
      </c>
      <c r="CK71">
        <v>116.3</v>
      </c>
      <c r="CL71">
        <v>102</v>
      </c>
      <c r="CM71">
        <v>116</v>
      </c>
      <c r="CN71">
        <v>117.3</v>
      </c>
      <c r="CO71">
        <v>124.8</v>
      </c>
      <c r="CP71">
        <v>123.3</v>
      </c>
      <c r="CQ71">
        <f t="shared" si="9"/>
        <v>1569.6</v>
      </c>
      <c r="CS71">
        <v>121.7</v>
      </c>
      <c r="CT71">
        <f t="shared" si="10"/>
        <v>121.7</v>
      </c>
      <c r="CU71">
        <v>123.8</v>
      </c>
      <c r="CV71">
        <v>120.6</v>
      </c>
      <c r="CW71">
        <v>123.3</v>
      </c>
      <c r="CX71">
        <v>116.5</v>
      </c>
      <c r="CY71">
        <v>117.4</v>
      </c>
      <c r="CZ71">
        <v>118.2</v>
      </c>
      <c r="DA71">
        <v>111.5</v>
      </c>
      <c r="DB71">
        <v>113.3</v>
      </c>
      <c r="DC71">
        <v>117.7</v>
      </c>
      <c r="DD71">
        <v>114.2</v>
      </c>
      <c r="DE71">
        <f t="shared" si="11"/>
        <v>1176.5</v>
      </c>
      <c r="DF71">
        <v>116.2</v>
      </c>
      <c r="DG71">
        <v>109.4</v>
      </c>
      <c r="DH71">
        <f t="shared" si="12"/>
        <v>225.60000000000002</v>
      </c>
      <c r="DI71">
        <v>120.3</v>
      </c>
    </row>
    <row r="72" spans="78:113" x14ac:dyDescent="0.3">
      <c r="BZ72" t="s">
        <v>33</v>
      </c>
      <c r="CA72">
        <v>2014</v>
      </c>
      <c r="CB72" t="s">
        <v>55</v>
      </c>
      <c r="CC72" t="s">
        <v>360</v>
      </c>
      <c r="CD72">
        <v>124</v>
      </c>
      <c r="CE72">
        <v>124.7</v>
      </c>
      <c r="CF72">
        <v>126.3</v>
      </c>
      <c r="CG72">
        <v>124.9</v>
      </c>
      <c r="CH72">
        <v>103</v>
      </c>
      <c r="CI72">
        <v>122.3</v>
      </c>
      <c r="CJ72">
        <v>141</v>
      </c>
      <c r="CK72">
        <v>120.1</v>
      </c>
      <c r="CL72">
        <v>97.8</v>
      </c>
      <c r="CM72">
        <v>125.4</v>
      </c>
      <c r="CN72">
        <v>116.1</v>
      </c>
      <c r="CO72">
        <v>127.6</v>
      </c>
      <c r="CP72">
        <v>124</v>
      </c>
      <c r="CQ72">
        <f t="shared" si="9"/>
        <v>1577.1999999999998</v>
      </c>
      <c r="CS72">
        <v>126.4</v>
      </c>
      <c r="CT72">
        <f t="shared" si="10"/>
        <v>126.4</v>
      </c>
      <c r="CU72">
        <v>120.7</v>
      </c>
      <c r="CV72">
        <v>115.8</v>
      </c>
      <c r="CW72">
        <v>120</v>
      </c>
      <c r="CX72">
        <v>116.5</v>
      </c>
      <c r="CY72">
        <v>113</v>
      </c>
      <c r="CZ72">
        <v>116.8</v>
      </c>
      <c r="DA72">
        <v>108.8</v>
      </c>
      <c r="DB72">
        <v>114.3</v>
      </c>
      <c r="DC72">
        <v>120.7</v>
      </c>
      <c r="DD72">
        <v>113.4</v>
      </c>
      <c r="DE72">
        <f t="shared" si="11"/>
        <v>1160</v>
      </c>
      <c r="DF72">
        <v>113.2</v>
      </c>
      <c r="DG72">
        <v>110.4</v>
      </c>
      <c r="DH72">
        <f t="shared" si="12"/>
        <v>223.60000000000002</v>
      </c>
      <c r="DI72">
        <v>118.4</v>
      </c>
    </row>
    <row r="73" spans="78:113" x14ac:dyDescent="0.3">
      <c r="BZ73" t="s">
        <v>35</v>
      </c>
      <c r="CA73">
        <v>2014</v>
      </c>
      <c r="CB73" t="s">
        <v>55</v>
      </c>
      <c r="CC73" t="s">
        <v>360</v>
      </c>
      <c r="CD73">
        <v>122.9</v>
      </c>
      <c r="CE73">
        <v>123.2</v>
      </c>
      <c r="CF73">
        <v>123.5</v>
      </c>
      <c r="CG73">
        <v>124.5</v>
      </c>
      <c r="CH73">
        <v>107.6</v>
      </c>
      <c r="CI73">
        <v>125.7</v>
      </c>
      <c r="CJ73">
        <v>140.5</v>
      </c>
      <c r="CK73">
        <v>117.6</v>
      </c>
      <c r="CL73">
        <v>100.6</v>
      </c>
      <c r="CM73">
        <v>119.1</v>
      </c>
      <c r="CN73">
        <v>116.8</v>
      </c>
      <c r="CO73">
        <v>126.1</v>
      </c>
      <c r="CP73">
        <v>123.6</v>
      </c>
      <c r="CQ73">
        <f t="shared" si="9"/>
        <v>1571.6999999999998</v>
      </c>
      <c r="CS73">
        <v>123</v>
      </c>
      <c r="CT73">
        <f t="shared" si="10"/>
        <v>123</v>
      </c>
      <c r="CU73">
        <v>122.6</v>
      </c>
      <c r="CV73">
        <v>118.6</v>
      </c>
      <c r="CW73">
        <v>122</v>
      </c>
      <c r="CX73">
        <v>116.5</v>
      </c>
      <c r="CY73">
        <v>115.7</v>
      </c>
      <c r="CZ73">
        <v>117.5</v>
      </c>
      <c r="DA73">
        <v>110.1</v>
      </c>
      <c r="DB73">
        <v>113.9</v>
      </c>
      <c r="DC73">
        <v>119.5</v>
      </c>
      <c r="DD73">
        <v>113.8</v>
      </c>
      <c r="DE73">
        <f t="shared" si="11"/>
        <v>1170.2</v>
      </c>
      <c r="DF73">
        <v>115.1</v>
      </c>
      <c r="DG73">
        <v>109.8</v>
      </c>
      <c r="DH73">
        <f t="shared" si="12"/>
        <v>224.89999999999998</v>
      </c>
      <c r="DI73">
        <v>119.4</v>
      </c>
    </row>
    <row r="74" spans="78:113" x14ac:dyDescent="0.3">
      <c r="BZ74" t="s">
        <v>30</v>
      </c>
      <c r="CA74">
        <v>2015</v>
      </c>
      <c r="CB74" t="s">
        <v>31</v>
      </c>
      <c r="CC74" t="s">
        <v>361</v>
      </c>
      <c r="CD74">
        <v>123.1</v>
      </c>
      <c r="CE74">
        <v>123.1</v>
      </c>
      <c r="CF74">
        <v>122.1</v>
      </c>
      <c r="CG74">
        <v>124.9</v>
      </c>
      <c r="CH74">
        <v>111</v>
      </c>
      <c r="CI74">
        <v>130.4</v>
      </c>
      <c r="CJ74">
        <v>132.30000000000001</v>
      </c>
      <c r="CK74">
        <v>117.2</v>
      </c>
      <c r="CL74">
        <v>100.5</v>
      </c>
      <c r="CM74">
        <v>117.2</v>
      </c>
      <c r="CN74">
        <v>117.9</v>
      </c>
      <c r="CO74">
        <v>125.6</v>
      </c>
      <c r="CP74">
        <v>122.8</v>
      </c>
      <c r="CQ74">
        <f t="shared" si="9"/>
        <v>1568.1</v>
      </c>
      <c r="CS74">
        <v>122.7</v>
      </c>
      <c r="CT74">
        <f t="shared" si="10"/>
        <v>122.7</v>
      </c>
      <c r="CU74">
        <v>124.4</v>
      </c>
      <c r="CV74">
        <v>121.6</v>
      </c>
      <c r="CW74">
        <v>124</v>
      </c>
      <c r="CX74">
        <v>117.3</v>
      </c>
      <c r="CY74">
        <v>118.4</v>
      </c>
      <c r="CZ74">
        <v>118.9</v>
      </c>
      <c r="DA74">
        <v>111</v>
      </c>
      <c r="DB74">
        <v>114</v>
      </c>
      <c r="DC74">
        <v>118.2</v>
      </c>
      <c r="DD74">
        <v>114.5</v>
      </c>
      <c r="DE74">
        <f t="shared" si="11"/>
        <v>1182.3</v>
      </c>
      <c r="DF74">
        <v>116.6</v>
      </c>
      <c r="DG74">
        <v>110.2</v>
      </c>
      <c r="DH74">
        <f t="shared" si="12"/>
        <v>226.8</v>
      </c>
      <c r="DI74">
        <v>120.3</v>
      </c>
    </row>
    <row r="75" spans="78:113" x14ac:dyDescent="0.3">
      <c r="BZ75" t="s">
        <v>33</v>
      </c>
      <c r="CA75">
        <v>2015</v>
      </c>
      <c r="CB75" t="s">
        <v>31</v>
      </c>
      <c r="CC75" t="s">
        <v>361</v>
      </c>
      <c r="CD75">
        <v>124</v>
      </c>
      <c r="CE75">
        <v>125.5</v>
      </c>
      <c r="CF75">
        <v>126.6</v>
      </c>
      <c r="CG75">
        <v>125.2</v>
      </c>
      <c r="CH75">
        <v>104.3</v>
      </c>
      <c r="CI75">
        <v>121.3</v>
      </c>
      <c r="CJ75">
        <v>134.4</v>
      </c>
      <c r="CK75">
        <v>122.9</v>
      </c>
      <c r="CL75">
        <v>96.1</v>
      </c>
      <c r="CM75">
        <v>126.6</v>
      </c>
      <c r="CN75">
        <v>116.5</v>
      </c>
      <c r="CO75">
        <v>128</v>
      </c>
      <c r="CP75">
        <v>123.5</v>
      </c>
      <c r="CQ75">
        <f t="shared" si="9"/>
        <v>1574.8999999999999</v>
      </c>
      <c r="CS75">
        <v>127.4</v>
      </c>
      <c r="CT75">
        <f t="shared" si="10"/>
        <v>127.4</v>
      </c>
      <c r="CU75">
        <v>121</v>
      </c>
      <c r="CV75">
        <v>116.1</v>
      </c>
      <c r="CW75">
        <v>120.2</v>
      </c>
      <c r="CX75">
        <v>117.3</v>
      </c>
      <c r="CY75">
        <v>113.4</v>
      </c>
      <c r="CZ75">
        <v>117.2</v>
      </c>
      <c r="DA75">
        <v>107.9</v>
      </c>
      <c r="DB75">
        <v>114.6</v>
      </c>
      <c r="DC75">
        <v>120.8</v>
      </c>
      <c r="DD75">
        <v>113.4</v>
      </c>
      <c r="DE75">
        <f t="shared" si="11"/>
        <v>1161.9000000000001</v>
      </c>
      <c r="DF75">
        <v>113.7</v>
      </c>
      <c r="DG75">
        <v>111.4</v>
      </c>
      <c r="DH75">
        <f t="shared" si="12"/>
        <v>225.10000000000002</v>
      </c>
      <c r="DI75">
        <v>118.5</v>
      </c>
    </row>
    <row r="76" spans="78:113" x14ac:dyDescent="0.3">
      <c r="BZ76" t="s">
        <v>35</v>
      </c>
      <c r="CA76">
        <v>2015</v>
      </c>
      <c r="CB76" t="s">
        <v>31</v>
      </c>
      <c r="CC76" t="s">
        <v>361</v>
      </c>
      <c r="CD76">
        <v>123.4</v>
      </c>
      <c r="CE76">
        <v>123.9</v>
      </c>
      <c r="CF76">
        <v>123.8</v>
      </c>
      <c r="CG76">
        <v>125</v>
      </c>
      <c r="CH76">
        <v>108.5</v>
      </c>
      <c r="CI76">
        <v>126.2</v>
      </c>
      <c r="CJ76">
        <v>133</v>
      </c>
      <c r="CK76">
        <v>119.1</v>
      </c>
      <c r="CL76">
        <v>99</v>
      </c>
      <c r="CM76">
        <v>120.3</v>
      </c>
      <c r="CN76">
        <v>117.3</v>
      </c>
      <c r="CO76">
        <v>126.7</v>
      </c>
      <c r="CP76">
        <v>123.1</v>
      </c>
      <c r="CQ76">
        <f t="shared" si="9"/>
        <v>1569.3</v>
      </c>
      <c r="CS76">
        <v>124</v>
      </c>
      <c r="CT76">
        <f t="shared" si="10"/>
        <v>124</v>
      </c>
      <c r="CU76">
        <v>123.1</v>
      </c>
      <c r="CV76">
        <v>119.3</v>
      </c>
      <c r="CW76">
        <v>122.5</v>
      </c>
      <c r="CX76">
        <v>117.3</v>
      </c>
      <c r="CY76">
        <v>116.5</v>
      </c>
      <c r="CZ76">
        <v>118.1</v>
      </c>
      <c r="DA76">
        <v>109.4</v>
      </c>
      <c r="DB76">
        <v>114.3</v>
      </c>
      <c r="DC76">
        <v>119.7</v>
      </c>
      <c r="DD76">
        <v>114</v>
      </c>
      <c r="DE76">
        <f t="shared" si="11"/>
        <v>1174.2</v>
      </c>
      <c r="DF76">
        <v>115.5</v>
      </c>
      <c r="DG76">
        <v>110.7</v>
      </c>
      <c r="DH76">
        <f t="shared" si="12"/>
        <v>226.2</v>
      </c>
      <c r="DI76">
        <v>119.5</v>
      </c>
    </row>
    <row r="77" spans="78:113" x14ac:dyDescent="0.3">
      <c r="BZ77" t="s">
        <v>30</v>
      </c>
      <c r="CA77">
        <v>2015</v>
      </c>
      <c r="CB77" t="s">
        <v>36</v>
      </c>
      <c r="CC77" t="s">
        <v>362</v>
      </c>
      <c r="CD77">
        <v>123.4</v>
      </c>
      <c r="CE77">
        <v>124.4</v>
      </c>
      <c r="CF77">
        <v>122.1</v>
      </c>
      <c r="CG77">
        <v>125.8</v>
      </c>
      <c r="CH77">
        <v>111.5</v>
      </c>
      <c r="CI77">
        <v>129.4</v>
      </c>
      <c r="CJ77">
        <v>128.19999999999999</v>
      </c>
      <c r="CK77">
        <v>118.8</v>
      </c>
      <c r="CL77">
        <v>100</v>
      </c>
      <c r="CM77">
        <v>118.6</v>
      </c>
      <c r="CN77">
        <v>118.8</v>
      </c>
      <c r="CO77">
        <v>126.8</v>
      </c>
      <c r="CP77">
        <v>122.8</v>
      </c>
      <c r="CQ77">
        <f t="shared" si="9"/>
        <v>1570.5999999999997</v>
      </c>
      <c r="CS77">
        <v>124.2</v>
      </c>
      <c r="CT77">
        <f t="shared" si="10"/>
        <v>124.2</v>
      </c>
      <c r="CU77">
        <v>125.4</v>
      </c>
      <c r="CV77">
        <v>122.7</v>
      </c>
      <c r="CW77">
        <v>125</v>
      </c>
      <c r="CX77">
        <v>118.1</v>
      </c>
      <c r="CY77">
        <v>120</v>
      </c>
      <c r="CZ77">
        <v>119.6</v>
      </c>
      <c r="DA77">
        <v>110.9</v>
      </c>
      <c r="DB77">
        <v>114.8</v>
      </c>
      <c r="DC77">
        <v>118.7</v>
      </c>
      <c r="DD77">
        <v>115</v>
      </c>
      <c r="DE77">
        <f t="shared" si="11"/>
        <v>1190.2</v>
      </c>
      <c r="DF77">
        <v>117.7</v>
      </c>
      <c r="DG77">
        <v>110.8</v>
      </c>
      <c r="DH77">
        <f t="shared" si="12"/>
        <v>228.5</v>
      </c>
      <c r="DI77">
        <v>120.6</v>
      </c>
    </row>
    <row r="78" spans="78:113" x14ac:dyDescent="0.3">
      <c r="BZ78" t="s">
        <v>33</v>
      </c>
      <c r="CA78">
        <v>2015</v>
      </c>
      <c r="CB78" t="s">
        <v>36</v>
      </c>
      <c r="CC78" t="s">
        <v>362</v>
      </c>
      <c r="CD78">
        <v>124.3</v>
      </c>
      <c r="CE78">
        <v>126.5</v>
      </c>
      <c r="CF78">
        <v>119.5</v>
      </c>
      <c r="CG78">
        <v>125.6</v>
      </c>
      <c r="CH78">
        <v>104.9</v>
      </c>
      <c r="CI78">
        <v>121.6</v>
      </c>
      <c r="CJ78">
        <v>131.80000000000001</v>
      </c>
      <c r="CK78">
        <v>125.1</v>
      </c>
      <c r="CL78">
        <v>95</v>
      </c>
      <c r="CM78">
        <v>127.7</v>
      </c>
      <c r="CN78">
        <v>116.8</v>
      </c>
      <c r="CO78">
        <v>128.6</v>
      </c>
      <c r="CP78">
        <v>123.7</v>
      </c>
      <c r="CQ78">
        <f t="shared" si="9"/>
        <v>1571.1000000000001</v>
      </c>
      <c r="CS78">
        <v>128.1</v>
      </c>
      <c r="CT78">
        <f t="shared" si="10"/>
        <v>128.1</v>
      </c>
      <c r="CU78">
        <v>121.3</v>
      </c>
      <c r="CV78">
        <v>116.5</v>
      </c>
      <c r="CW78">
        <v>120.6</v>
      </c>
      <c r="CX78">
        <v>118.1</v>
      </c>
      <c r="CY78">
        <v>114</v>
      </c>
      <c r="CZ78">
        <v>117.7</v>
      </c>
      <c r="DA78">
        <v>106.8</v>
      </c>
      <c r="DB78">
        <v>114.9</v>
      </c>
      <c r="DC78">
        <v>120.4</v>
      </c>
      <c r="DD78">
        <v>113.2</v>
      </c>
      <c r="DE78">
        <f t="shared" si="11"/>
        <v>1163.5</v>
      </c>
      <c r="DF78">
        <v>114.1</v>
      </c>
      <c r="DG78">
        <v>111.7</v>
      </c>
      <c r="DH78">
        <f t="shared" si="12"/>
        <v>225.8</v>
      </c>
      <c r="DI78">
        <v>118.7</v>
      </c>
    </row>
    <row r="79" spans="78:113" x14ac:dyDescent="0.3">
      <c r="BZ79" t="s">
        <v>35</v>
      </c>
      <c r="CA79">
        <v>2015</v>
      </c>
      <c r="CB79" t="s">
        <v>36</v>
      </c>
      <c r="CC79" t="s">
        <v>362</v>
      </c>
      <c r="CD79">
        <v>123.7</v>
      </c>
      <c r="CE79">
        <v>125.1</v>
      </c>
      <c r="CF79">
        <v>121.1</v>
      </c>
      <c r="CG79">
        <v>125.7</v>
      </c>
      <c r="CH79">
        <v>109.1</v>
      </c>
      <c r="CI79">
        <v>125.8</v>
      </c>
      <c r="CJ79">
        <v>129.4</v>
      </c>
      <c r="CK79">
        <v>120.9</v>
      </c>
      <c r="CL79">
        <v>98.3</v>
      </c>
      <c r="CM79">
        <v>121.6</v>
      </c>
      <c r="CN79">
        <v>118</v>
      </c>
      <c r="CO79">
        <v>127.6</v>
      </c>
      <c r="CP79">
        <v>123.1</v>
      </c>
      <c r="CQ79">
        <f t="shared" si="9"/>
        <v>1569.3999999999996</v>
      </c>
      <c r="CS79">
        <v>125.2</v>
      </c>
      <c r="CT79">
        <f t="shared" si="10"/>
        <v>125.2</v>
      </c>
      <c r="CU79">
        <v>123.8</v>
      </c>
      <c r="CV79">
        <v>120.1</v>
      </c>
      <c r="CW79">
        <v>123.3</v>
      </c>
      <c r="CX79">
        <v>118.1</v>
      </c>
      <c r="CY79">
        <v>117.7</v>
      </c>
      <c r="CZ79">
        <v>118.7</v>
      </c>
      <c r="DA79">
        <v>108.7</v>
      </c>
      <c r="DB79">
        <v>114.9</v>
      </c>
      <c r="DC79">
        <v>119.7</v>
      </c>
      <c r="DD79">
        <v>114.1</v>
      </c>
      <c r="DE79">
        <f t="shared" si="11"/>
        <v>1179.0999999999999</v>
      </c>
      <c r="DF79">
        <v>116.3</v>
      </c>
      <c r="DG79">
        <v>111.2</v>
      </c>
      <c r="DH79">
        <f t="shared" si="12"/>
        <v>227.5</v>
      </c>
      <c r="DI79">
        <v>119.7</v>
      </c>
    </row>
    <row r="80" spans="78:113" x14ac:dyDescent="0.3">
      <c r="BZ80" t="s">
        <v>30</v>
      </c>
      <c r="CA80">
        <v>2015</v>
      </c>
      <c r="CB80" t="s">
        <v>38</v>
      </c>
      <c r="CC80" t="s">
        <v>363</v>
      </c>
      <c r="CD80">
        <v>123.3</v>
      </c>
      <c r="CE80">
        <v>124.7</v>
      </c>
      <c r="CF80">
        <v>118.9</v>
      </c>
      <c r="CG80">
        <v>126</v>
      </c>
      <c r="CH80">
        <v>111.8</v>
      </c>
      <c r="CI80">
        <v>130.9</v>
      </c>
      <c r="CJ80">
        <v>128</v>
      </c>
      <c r="CK80">
        <v>119.9</v>
      </c>
      <c r="CL80">
        <v>98.9</v>
      </c>
      <c r="CM80">
        <v>119.4</v>
      </c>
      <c r="CN80">
        <v>118.9</v>
      </c>
      <c r="CO80">
        <v>127.7</v>
      </c>
      <c r="CP80">
        <v>123.1</v>
      </c>
      <c r="CQ80">
        <f t="shared" si="9"/>
        <v>1571.5</v>
      </c>
      <c r="CS80">
        <v>124.7</v>
      </c>
      <c r="CT80">
        <f t="shared" si="10"/>
        <v>124.7</v>
      </c>
      <c r="CU80">
        <v>126</v>
      </c>
      <c r="CV80">
        <v>122.9</v>
      </c>
      <c r="CW80">
        <v>125.5</v>
      </c>
      <c r="CX80">
        <v>118.6</v>
      </c>
      <c r="CY80">
        <v>120.6</v>
      </c>
      <c r="CZ80">
        <v>120.2</v>
      </c>
      <c r="DA80">
        <v>111.6</v>
      </c>
      <c r="DB80">
        <v>115.5</v>
      </c>
      <c r="DC80">
        <v>119.4</v>
      </c>
      <c r="DD80">
        <v>115.5</v>
      </c>
      <c r="DE80">
        <f t="shared" si="11"/>
        <v>1195.8000000000002</v>
      </c>
      <c r="DF80">
        <v>118.2</v>
      </c>
      <c r="DG80">
        <v>110.8</v>
      </c>
      <c r="DH80">
        <f t="shared" si="12"/>
        <v>229</v>
      </c>
      <c r="DI80">
        <v>121.1</v>
      </c>
    </row>
    <row r="81" spans="78:113" x14ac:dyDescent="0.3">
      <c r="BZ81" t="s">
        <v>33</v>
      </c>
      <c r="CA81">
        <v>2015</v>
      </c>
      <c r="CB81" t="s">
        <v>38</v>
      </c>
      <c r="CC81" t="s">
        <v>363</v>
      </c>
      <c r="CD81">
        <v>124</v>
      </c>
      <c r="CE81">
        <v>126.7</v>
      </c>
      <c r="CF81">
        <v>113.5</v>
      </c>
      <c r="CG81">
        <v>125.9</v>
      </c>
      <c r="CH81">
        <v>104.8</v>
      </c>
      <c r="CI81">
        <v>123.8</v>
      </c>
      <c r="CJ81">
        <v>131.4</v>
      </c>
      <c r="CK81">
        <v>127.2</v>
      </c>
      <c r="CL81">
        <v>93.2</v>
      </c>
      <c r="CM81">
        <v>127.4</v>
      </c>
      <c r="CN81">
        <v>117</v>
      </c>
      <c r="CO81">
        <v>129.19999999999999</v>
      </c>
      <c r="CP81">
        <v>123.9</v>
      </c>
      <c r="CQ81">
        <f t="shared" si="9"/>
        <v>1568.0000000000002</v>
      </c>
      <c r="CS81">
        <v>128.80000000000001</v>
      </c>
      <c r="CT81">
        <f t="shared" si="10"/>
        <v>128.80000000000001</v>
      </c>
      <c r="CU81">
        <v>121.7</v>
      </c>
      <c r="CV81">
        <v>116.9</v>
      </c>
      <c r="CW81">
        <v>120.9</v>
      </c>
      <c r="CX81">
        <v>118.6</v>
      </c>
      <c r="CY81">
        <v>114.4</v>
      </c>
      <c r="CZ81">
        <v>118</v>
      </c>
      <c r="DA81">
        <v>108.4</v>
      </c>
      <c r="DB81">
        <v>115.4</v>
      </c>
      <c r="DC81">
        <v>120.6</v>
      </c>
      <c r="DD81">
        <v>113.8</v>
      </c>
      <c r="DE81">
        <f t="shared" si="11"/>
        <v>1168.6999999999998</v>
      </c>
      <c r="DF81">
        <v>114.3</v>
      </c>
      <c r="DG81">
        <v>111.3</v>
      </c>
      <c r="DH81">
        <f t="shared" si="12"/>
        <v>225.6</v>
      </c>
      <c r="DI81">
        <v>119.1</v>
      </c>
    </row>
    <row r="82" spans="78:113" x14ac:dyDescent="0.3">
      <c r="BZ82" t="s">
        <v>35</v>
      </c>
      <c r="CA82">
        <v>2015</v>
      </c>
      <c r="CB82" t="s">
        <v>38</v>
      </c>
      <c r="CC82" t="s">
        <v>363</v>
      </c>
      <c r="CD82">
        <v>123.5</v>
      </c>
      <c r="CE82">
        <v>125.4</v>
      </c>
      <c r="CF82">
        <v>116.8</v>
      </c>
      <c r="CG82">
        <v>126</v>
      </c>
      <c r="CH82">
        <v>109.2</v>
      </c>
      <c r="CI82">
        <v>127.6</v>
      </c>
      <c r="CJ82">
        <v>129.19999999999999</v>
      </c>
      <c r="CK82">
        <v>122.4</v>
      </c>
      <c r="CL82">
        <v>97</v>
      </c>
      <c r="CM82">
        <v>122.1</v>
      </c>
      <c r="CN82">
        <v>118.1</v>
      </c>
      <c r="CO82">
        <v>128.4</v>
      </c>
      <c r="CP82">
        <v>123.4</v>
      </c>
      <c r="CQ82">
        <f t="shared" si="9"/>
        <v>1569.1</v>
      </c>
      <c r="CS82">
        <v>125.8</v>
      </c>
      <c r="CT82">
        <f t="shared" si="10"/>
        <v>125.8</v>
      </c>
      <c r="CU82">
        <v>124.3</v>
      </c>
      <c r="CV82">
        <v>120.4</v>
      </c>
      <c r="CW82">
        <v>123.7</v>
      </c>
      <c r="CX82">
        <v>118.6</v>
      </c>
      <c r="CY82">
        <v>118.3</v>
      </c>
      <c r="CZ82">
        <v>119.2</v>
      </c>
      <c r="DA82">
        <v>109.9</v>
      </c>
      <c r="DB82">
        <v>115.4</v>
      </c>
      <c r="DC82">
        <v>120.1</v>
      </c>
      <c r="DD82">
        <v>114.7</v>
      </c>
      <c r="DE82">
        <f t="shared" si="11"/>
        <v>1184.5999999999999</v>
      </c>
      <c r="DF82">
        <v>116.7</v>
      </c>
      <c r="DG82">
        <v>111</v>
      </c>
      <c r="DH82">
        <f t="shared" si="12"/>
        <v>227.7</v>
      </c>
      <c r="DI82">
        <v>120.2</v>
      </c>
    </row>
    <row r="83" spans="78:113" x14ac:dyDescent="0.3">
      <c r="BZ83" t="s">
        <v>30</v>
      </c>
      <c r="CA83">
        <v>2015</v>
      </c>
      <c r="CB83" t="s">
        <v>39</v>
      </c>
      <c r="CC83" t="s">
        <v>364</v>
      </c>
      <c r="CD83">
        <v>123.3</v>
      </c>
      <c r="CE83">
        <v>125.5</v>
      </c>
      <c r="CF83">
        <v>117.2</v>
      </c>
      <c r="CG83">
        <v>126.8</v>
      </c>
      <c r="CH83">
        <v>111.9</v>
      </c>
      <c r="CI83">
        <v>134.19999999999999</v>
      </c>
      <c r="CJ83">
        <v>127.5</v>
      </c>
      <c r="CK83">
        <v>121.5</v>
      </c>
      <c r="CL83">
        <v>97.8</v>
      </c>
      <c r="CM83">
        <v>119.8</v>
      </c>
      <c r="CN83">
        <v>119.4</v>
      </c>
      <c r="CO83">
        <v>128.69999999999999</v>
      </c>
      <c r="CP83">
        <v>123.6</v>
      </c>
      <c r="CQ83">
        <f t="shared" si="9"/>
        <v>1577.2</v>
      </c>
      <c r="CS83">
        <v>125.7</v>
      </c>
      <c r="CT83">
        <f t="shared" si="10"/>
        <v>125.7</v>
      </c>
      <c r="CU83">
        <v>126.4</v>
      </c>
      <c r="CV83">
        <v>123.3</v>
      </c>
      <c r="CW83">
        <v>126</v>
      </c>
      <c r="CX83">
        <v>119.2</v>
      </c>
      <c r="CY83">
        <v>121.2</v>
      </c>
      <c r="CZ83">
        <v>120.9</v>
      </c>
      <c r="DA83">
        <v>111.9</v>
      </c>
      <c r="DB83">
        <v>116.2</v>
      </c>
      <c r="DC83">
        <v>119.9</v>
      </c>
      <c r="DD83">
        <v>116</v>
      </c>
      <c r="DE83">
        <f t="shared" si="11"/>
        <v>1201</v>
      </c>
      <c r="DF83">
        <v>118.6</v>
      </c>
      <c r="DG83">
        <v>111.6</v>
      </c>
      <c r="DH83">
        <f t="shared" si="12"/>
        <v>230.2</v>
      </c>
      <c r="DI83">
        <v>121.5</v>
      </c>
    </row>
    <row r="84" spans="78:113" x14ac:dyDescent="0.3">
      <c r="BZ84" t="s">
        <v>33</v>
      </c>
      <c r="CA84">
        <v>2015</v>
      </c>
      <c r="CB84" t="s">
        <v>39</v>
      </c>
      <c r="CC84" t="s">
        <v>364</v>
      </c>
      <c r="CD84">
        <v>123.8</v>
      </c>
      <c r="CE84">
        <v>128.19999999999999</v>
      </c>
      <c r="CF84">
        <v>110</v>
      </c>
      <c r="CG84">
        <v>126.3</v>
      </c>
      <c r="CH84">
        <v>104.5</v>
      </c>
      <c r="CI84">
        <v>130.6</v>
      </c>
      <c r="CJ84">
        <v>130.80000000000001</v>
      </c>
      <c r="CK84">
        <v>131.30000000000001</v>
      </c>
      <c r="CL84">
        <v>91.6</v>
      </c>
      <c r="CM84">
        <v>127.7</v>
      </c>
      <c r="CN84">
        <v>117.2</v>
      </c>
      <c r="CO84">
        <v>129.5</v>
      </c>
      <c r="CP84">
        <v>124.6</v>
      </c>
      <c r="CQ84">
        <f t="shared" si="9"/>
        <v>1576.1</v>
      </c>
      <c r="CS84">
        <v>130.1</v>
      </c>
      <c r="CT84">
        <f t="shared" si="10"/>
        <v>130.1</v>
      </c>
      <c r="CU84">
        <v>122.1</v>
      </c>
      <c r="CV84">
        <v>117.2</v>
      </c>
      <c r="CW84">
        <v>121.3</v>
      </c>
      <c r="CX84">
        <v>119.2</v>
      </c>
      <c r="CY84">
        <v>114.7</v>
      </c>
      <c r="CZ84">
        <v>118.4</v>
      </c>
      <c r="DA84">
        <v>108.4</v>
      </c>
      <c r="DB84">
        <v>115.6</v>
      </c>
      <c r="DC84">
        <v>121.7</v>
      </c>
      <c r="DD84">
        <v>114.2</v>
      </c>
      <c r="DE84">
        <f t="shared" si="11"/>
        <v>1172.8</v>
      </c>
      <c r="DF84">
        <v>114.6</v>
      </c>
      <c r="DG84">
        <v>111.8</v>
      </c>
      <c r="DH84">
        <f t="shared" si="12"/>
        <v>226.39999999999998</v>
      </c>
      <c r="DI84">
        <v>119.7</v>
      </c>
    </row>
    <row r="85" spans="78:113" x14ac:dyDescent="0.3">
      <c r="BZ85" t="s">
        <v>35</v>
      </c>
      <c r="CA85">
        <v>2015</v>
      </c>
      <c r="CB85" t="s">
        <v>39</v>
      </c>
      <c r="CC85" t="s">
        <v>364</v>
      </c>
      <c r="CD85">
        <v>123.5</v>
      </c>
      <c r="CE85">
        <v>126.4</v>
      </c>
      <c r="CF85">
        <v>114.4</v>
      </c>
      <c r="CG85">
        <v>126.6</v>
      </c>
      <c r="CH85">
        <v>109.2</v>
      </c>
      <c r="CI85">
        <v>132.5</v>
      </c>
      <c r="CJ85">
        <v>128.6</v>
      </c>
      <c r="CK85">
        <v>124.8</v>
      </c>
      <c r="CL85">
        <v>95.7</v>
      </c>
      <c r="CM85">
        <v>122.4</v>
      </c>
      <c r="CN85">
        <v>118.5</v>
      </c>
      <c r="CO85">
        <v>129.1</v>
      </c>
      <c r="CP85">
        <v>124</v>
      </c>
      <c r="CQ85">
        <f t="shared" si="9"/>
        <v>1575.7</v>
      </c>
      <c r="CS85">
        <v>126.9</v>
      </c>
      <c r="CT85">
        <f t="shared" si="10"/>
        <v>126.9</v>
      </c>
      <c r="CU85">
        <v>124.7</v>
      </c>
      <c r="CV85">
        <v>120.8</v>
      </c>
      <c r="CW85">
        <v>124.1</v>
      </c>
      <c r="CX85">
        <v>119.2</v>
      </c>
      <c r="CY85">
        <v>118.7</v>
      </c>
      <c r="CZ85">
        <v>119.7</v>
      </c>
      <c r="DA85">
        <v>110.1</v>
      </c>
      <c r="DB85">
        <v>115.9</v>
      </c>
      <c r="DC85">
        <v>121</v>
      </c>
      <c r="DD85">
        <v>115.1</v>
      </c>
      <c r="DE85">
        <f t="shared" si="11"/>
        <v>1189.3</v>
      </c>
      <c r="DF85">
        <v>117.1</v>
      </c>
      <c r="DG85">
        <v>111.7</v>
      </c>
      <c r="DH85">
        <f t="shared" si="12"/>
        <v>228.8</v>
      </c>
      <c r="DI85">
        <v>120.7</v>
      </c>
    </row>
    <row r="86" spans="78:113" x14ac:dyDescent="0.3">
      <c r="BZ86" t="s">
        <v>30</v>
      </c>
      <c r="CA86">
        <v>2015</v>
      </c>
      <c r="CB86" t="s">
        <v>41</v>
      </c>
      <c r="CC86" t="s">
        <v>365</v>
      </c>
      <c r="CD86">
        <v>123.5</v>
      </c>
      <c r="CE86">
        <v>127.1</v>
      </c>
      <c r="CF86">
        <v>117.3</v>
      </c>
      <c r="CG86">
        <v>127.7</v>
      </c>
      <c r="CH86">
        <v>112.5</v>
      </c>
      <c r="CI86">
        <v>134.1</v>
      </c>
      <c r="CJ86">
        <v>128.5</v>
      </c>
      <c r="CK86">
        <v>124.3</v>
      </c>
      <c r="CL86">
        <v>97.6</v>
      </c>
      <c r="CM86">
        <v>120.7</v>
      </c>
      <c r="CN86">
        <v>120.2</v>
      </c>
      <c r="CO86">
        <v>129.80000000000001</v>
      </c>
      <c r="CP86">
        <v>124.4</v>
      </c>
      <c r="CQ86">
        <f t="shared" si="9"/>
        <v>1587.7</v>
      </c>
      <c r="CS86">
        <v>126.7</v>
      </c>
      <c r="CT86">
        <f t="shared" si="10"/>
        <v>126.7</v>
      </c>
      <c r="CU86">
        <v>127.3</v>
      </c>
      <c r="CV86">
        <v>124.1</v>
      </c>
      <c r="CW86">
        <v>126.8</v>
      </c>
      <c r="CX86">
        <v>119.6</v>
      </c>
      <c r="CY86">
        <v>121.9</v>
      </c>
      <c r="CZ86">
        <v>121.5</v>
      </c>
      <c r="DA86">
        <v>113.3</v>
      </c>
      <c r="DB86">
        <v>116.7</v>
      </c>
      <c r="DC86">
        <v>120.5</v>
      </c>
      <c r="DD86">
        <v>116.9</v>
      </c>
      <c r="DE86">
        <f t="shared" si="11"/>
        <v>1208.5999999999999</v>
      </c>
      <c r="DF86">
        <v>119.4</v>
      </c>
      <c r="DG86">
        <v>112.3</v>
      </c>
      <c r="DH86">
        <f t="shared" si="12"/>
        <v>231.7</v>
      </c>
      <c r="DI86">
        <v>122.4</v>
      </c>
    </row>
    <row r="87" spans="78:113" x14ac:dyDescent="0.3">
      <c r="BZ87" t="s">
        <v>33</v>
      </c>
      <c r="CA87">
        <v>2015</v>
      </c>
      <c r="CB87" t="s">
        <v>41</v>
      </c>
      <c r="CC87" t="s">
        <v>365</v>
      </c>
      <c r="CD87">
        <v>123.8</v>
      </c>
      <c r="CE87">
        <v>129.69999999999999</v>
      </c>
      <c r="CF87">
        <v>111.3</v>
      </c>
      <c r="CG87">
        <v>126.6</v>
      </c>
      <c r="CH87">
        <v>105.2</v>
      </c>
      <c r="CI87">
        <v>130.80000000000001</v>
      </c>
      <c r="CJ87">
        <v>135.6</v>
      </c>
      <c r="CK87">
        <v>142.6</v>
      </c>
      <c r="CL87">
        <v>90.8</v>
      </c>
      <c r="CM87">
        <v>128.80000000000001</v>
      </c>
      <c r="CN87">
        <v>117.7</v>
      </c>
      <c r="CO87">
        <v>129.9</v>
      </c>
      <c r="CP87">
        <v>126.1</v>
      </c>
      <c r="CQ87">
        <f t="shared" si="9"/>
        <v>1598.9</v>
      </c>
      <c r="CS87">
        <v>131.30000000000001</v>
      </c>
      <c r="CT87">
        <f t="shared" si="10"/>
        <v>131.30000000000001</v>
      </c>
      <c r="CU87">
        <v>122.4</v>
      </c>
      <c r="CV87">
        <v>117.4</v>
      </c>
      <c r="CW87">
        <v>121.6</v>
      </c>
      <c r="CX87">
        <v>119.6</v>
      </c>
      <c r="CY87">
        <v>114.9</v>
      </c>
      <c r="CZ87">
        <v>118.7</v>
      </c>
      <c r="DA87">
        <v>110.8</v>
      </c>
      <c r="DB87">
        <v>116</v>
      </c>
      <c r="DC87">
        <v>122</v>
      </c>
      <c r="DD87">
        <v>115.2</v>
      </c>
      <c r="DE87">
        <f t="shared" si="11"/>
        <v>1178.6000000000001</v>
      </c>
      <c r="DF87">
        <v>114.9</v>
      </c>
      <c r="DG87">
        <v>112.4</v>
      </c>
      <c r="DH87">
        <f t="shared" si="12"/>
        <v>227.3</v>
      </c>
      <c r="DI87">
        <v>120.7</v>
      </c>
    </row>
    <row r="88" spans="78:113" x14ac:dyDescent="0.3">
      <c r="BZ88" t="s">
        <v>35</v>
      </c>
      <c r="CA88">
        <v>2015</v>
      </c>
      <c r="CB88" t="s">
        <v>41</v>
      </c>
      <c r="CC88" t="s">
        <v>365</v>
      </c>
      <c r="CD88">
        <v>123.6</v>
      </c>
      <c r="CE88">
        <v>128</v>
      </c>
      <c r="CF88">
        <v>115</v>
      </c>
      <c r="CG88">
        <v>127.3</v>
      </c>
      <c r="CH88">
        <v>109.8</v>
      </c>
      <c r="CI88">
        <v>132.6</v>
      </c>
      <c r="CJ88">
        <v>130.9</v>
      </c>
      <c r="CK88">
        <v>130.5</v>
      </c>
      <c r="CL88">
        <v>95.3</v>
      </c>
      <c r="CM88">
        <v>123.4</v>
      </c>
      <c r="CN88">
        <v>119.2</v>
      </c>
      <c r="CO88">
        <v>129.80000000000001</v>
      </c>
      <c r="CP88">
        <v>125</v>
      </c>
      <c r="CQ88">
        <f t="shared" si="9"/>
        <v>1590.4</v>
      </c>
      <c r="CS88">
        <v>127.9</v>
      </c>
      <c r="CT88">
        <f t="shared" si="10"/>
        <v>127.9</v>
      </c>
      <c r="CU88">
        <v>125.4</v>
      </c>
      <c r="CV88">
        <v>121.3</v>
      </c>
      <c r="CW88">
        <v>124.7</v>
      </c>
      <c r="CX88">
        <v>119.6</v>
      </c>
      <c r="CY88">
        <v>119.2</v>
      </c>
      <c r="CZ88">
        <v>120.2</v>
      </c>
      <c r="DA88">
        <v>112</v>
      </c>
      <c r="DB88">
        <v>116.3</v>
      </c>
      <c r="DC88">
        <v>121.4</v>
      </c>
      <c r="DD88">
        <v>116.1</v>
      </c>
      <c r="DE88">
        <f t="shared" si="11"/>
        <v>1196.2</v>
      </c>
      <c r="DF88">
        <v>117.7</v>
      </c>
      <c r="DG88">
        <v>112.3</v>
      </c>
      <c r="DH88">
        <f t="shared" si="12"/>
        <v>230</v>
      </c>
      <c r="DI88">
        <v>121.6</v>
      </c>
    </row>
    <row r="89" spans="78:113" x14ac:dyDescent="0.3">
      <c r="BZ89" t="s">
        <v>30</v>
      </c>
      <c r="CA89">
        <v>2015</v>
      </c>
      <c r="CB89" t="s">
        <v>42</v>
      </c>
      <c r="CC89" t="s">
        <v>366</v>
      </c>
      <c r="CD89">
        <v>124.1</v>
      </c>
      <c r="CE89">
        <v>130.4</v>
      </c>
      <c r="CF89">
        <v>122.1</v>
      </c>
      <c r="CG89">
        <v>128.69999999999999</v>
      </c>
      <c r="CH89">
        <v>114.1</v>
      </c>
      <c r="CI89">
        <v>133.19999999999999</v>
      </c>
      <c r="CJ89">
        <v>135.19999999999999</v>
      </c>
      <c r="CK89">
        <v>131.9</v>
      </c>
      <c r="CL89">
        <v>96.3</v>
      </c>
      <c r="CM89">
        <v>123</v>
      </c>
      <c r="CN89">
        <v>121.1</v>
      </c>
      <c r="CO89">
        <v>131.19999999999999</v>
      </c>
      <c r="CP89">
        <v>126.6</v>
      </c>
      <c r="CQ89">
        <f t="shared" si="9"/>
        <v>1617.8999999999999</v>
      </c>
      <c r="CS89">
        <v>128.19999999999999</v>
      </c>
      <c r="CT89">
        <f t="shared" si="10"/>
        <v>128.19999999999999</v>
      </c>
      <c r="CU89">
        <v>128.4</v>
      </c>
      <c r="CV89">
        <v>125.1</v>
      </c>
      <c r="CW89">
        <v>128</v>
      </c>
      <c r="CX89">
        <v>119</v>
      </c>
      <c r="CY89">
        <v>122.6</v>
      </c>
      <c r="CZ89">
        <v>122.8</v>
      </c>
      <c r="DA89">
        <v>114.2</v>
      </c>
      <c r="DB89">
        <v>117.9</v>
      </c>
      <c r="DC89">
        <v>122</v>
      </c>
      <c r="DD89">
        <v>117.9</v>
      </c>
      <c r="DE89">
        <f t="shared" si="11"/>
        <v>1217.9000000000001</v>
      </c>
      <c r="DF89">
        <v>120.4</v>
      </c>
      <c r="DG89">
        <v>113</v>
      </c>
      <c r="DH89">
        <f t="shared" si="12"/>
        <v>233.4</v>
      </c>
      <c r="DI89">
        <v>124.1</v>
      </c>
    </row>
    <row r="90" spans="78:113" x14ac:dyDescent="0.3">
      <c r="BZ90" t="s">
        <v>33</v>
      </c>
      <c r="CA90">
        <v>2015</v>
      </c>
      <c r="CB90" t="s">
        <v>42</v>
      </c>
      <c r="CC90" t="s">
        <v>366</v>
      </c>
      <c r="CD90">
        <v>123.6</v>
      </c>
      <c r="CE90">
        <v>134.4</v>
      </c>
      <c r="CF90">
        <v>120.9</v>
      </c>
      <c r="CG90">
        <v>127.3</v>
      </c>
      <c r="CH90">
        <v>106</v>
      </c>
      <c r="CI90">
        <v>132.30000000000001</v>
      </c>
      <c r="CJ90">
        <v>146.69999999999999</v>
      </c>
      <c r="CK90">
        <v>148.1</v>
      </c>
      <c r="CL90">
        <v>89.8</v>
      </c>
      <c r="CM90">
        <v>130.5</v>
      </c>
      <c r="CN90">
        <v>118</v>
      </c>
      <c r="CO90">
        <v>130.5</v>
      </c>
      <c r="CP90">
        <v>128.5</v>
      </c>
      <c r="CQ90">
        <f t="shared" si="9"/>
        <v>1636.6</v>
      </c>
      <c r="CS90">
        <v>132.1</v>
      </c>
      <c r="CT90">
        <f t="shared" si="10"/>
        <v>132.1</v>
      </c>
      <c r="CU90">
        <v>123.2</v>
      </c>
      <c r="CV90">
        <v>117.6</v>
      </c>
      <c r="CW90">
        <v>122.3</v>
      </c>
      <c r="CX90">
        <v>119</v>
      </c>
      <c r="CY90">
        <v>115.1</v>
      </c>
      <c r="CZ90">
        <v>119.2</v>
      </c>
      <c r="DA90">
        <v>111.7</v>
      </c>
      <c r="DB90">
        <v>116.2</v>
      </c>
      <c r="DC90">
        <v>123.8</v>
      </c>
      <c r="DD90">
        <v>116</v>
      </c>
      <c r="DE90">
        <f t="shared" si="11"/>
        <v>1184.1000000000001</v>
      </c>
      <c r="DF90">
        <v>115.4</v>
      </c>
      <c r="DG90">
        <v>112.5</v>
      </c>
      <c r="DH90">
        <f t="shared" si="12"/>
        <v>227.9</v>
      </c>
      <c r="DI90">
        <v>121.7</v>
      </c>
    </row>
    <row r="91" spans="78:113" x14ac:dyDescent="0.3">
      <c r="BZ91" t="s">
        <v>35</v>
      </c>
      <c r="CA91">
        <v>2015</v>
      </c>
      <c r="CB91" t="s">
        <v>42</v>
      </c>
      <c r="CC91" t="s">
        <v>366</v>
      </c>
      <c r="CD91">
        <v>123.9</v>
      </c>
      <c r="CE91">
        <v>131.80000000000001</v>
      </c>
      <c r="CF91">
        <v>121.6</v>
      </c>
      <c r="CG91">
        <v>128.19999999999999</v>
      </c>
      <c r="CH91">
        <v>111.1</v>
      </c>
      <c r="CI91">
        <v>132.80000000000001</v>
      </c>
      <c r="CJ91">
        <v>139.1</v>
      </c>
      <c r="CK91">
        <v>137.4</v>
      </c>
      <c r="CL91">
        <v>94.1</v>
      </c>
      <c r="CM91">
        <v>125.5</v>
      </c>
      <c r="CN91">
        <v>119.8</v>
      </c>
      <c r="CO91">
        <v>130.9</v>
      </c>
      <c r="CP91">
        <v>127.3</v>
      </c>
      <c r="CQ91">
        <f t="shared" si="9"/>
        <v>1623.5</v>
      </c>
      <c r="CS91">
        <v>129.19999999999999</v>
      </c>
      <c r="CT91">
        <f t="shared" si="10"/>
        <v>129.19999999999999</v>
      </c>
      <c r="CU91">
        <v>126.4</v>
      </c>
      <c r="CV91">
        <v>122</v>
      </c>
      <c r="CW91">
        <v>125.7</v>
      </c>
      <c r="CX91">
        <v>119</v>
      </c>
      <c r="CY91">
        <v>119.8</v>
      </c>
      <c r="CZ91">
        <v>121.1</v>
      </c>
      <c r="DA91">
        <v>112.9</v>
      </c>
      <c r="DB91">
        <v>116.9</v>
      </c>
      <c r="DC91">
        <v>123.1</v>
      </c>
      <c r="DD91">
        <v>117</v>
      </c>
      <c r="DE91">
        <f t="shared" si="11"/>
        <v>1203.8999999999999</v>
      </c>
      <c r="DF91">
        <v>118.5</v>
      </c>
      <c r="DG91">
        <v>112.8</v>
      </c>
      <c r="DH91">
        <f t="shared" si="12"/>
        <v>231.3</v>
      </c>
      <c r="DI91">
        <v>123</v>
      </c>
    </row>
    <row r="92" spans="78:113" x14ac:dyDescent="0.3">
      <c r="BZ92" t="s">
        <v>30</v>
      </c>
      <c r="CA92">
        <v>2015</v>
      </c>
      <c r="CB92" t="s">
        <v>44</v>
      </c>
      <c r="CC92" t="s">
        <v>367</v>
      </c>
      <c r="CD92">
        <v>124</v>
      </c>
      <c r="CE92">
        <v>131.5</v>
      </c>
      <c r="CF92">
        <v>122</v>
      </c>
      <c r="CG92">
        <v>128.69999999999999</v>
      </c>
      <c r="CH92">
        <v>113.5</v>
      </c>
      <c r="CI92">
        <v>133.30000000000001</v>
      </c>
      <c r="CJ92">
        <v>140.80000000000001</v>
      </c>
      <c r="CK92">
        <v>133.80000000000001</v>
      </c>
      <c r="CL92">
        <v>94.1</v>
      </c>
      <c r="CM92">
        <v>123.4</v>
      </c>
      <c r="CN92">
        <v>121</v>
      </c>
      <c r="CO92">
        <v>131.69999999999999</v>
      </c>
      <c r="CP92">
        <v>127.5</v>
      </c>
      <c r="CQ92">
        <f t="shared" si="9"/>
        <v>1625.3</v>
      </c>
      <c r="CS92">
        <v>129.4</v>
      </c>
      <c r="CT92">
        <f t="shared" si="10"/>
        <v>129.4</v>
      </c>
      <c r="CU92">
        <v>128.80000000000001</v>
      </c>
      <c r="CV92">
        <v>125.5</v>
      </c>
      <c r="CW92">
        <v>128.30000000000001</v>
      </c>
      <c r="CX92">
        <v>119.9</v>
      </c>
      <c r="CY92">
        <v>123</v>
      </c>
      <c r="CZ92">
        <v>123</v>
      </c>
      <c r="DA92">
        <v>114.1</v>
      </c>
      <c r="DB92">
        <v>118</v>
      </c>
      <c r="DC92">
        <v>122.9</v>
      </c>
      <c r="DD92">
        <v>118.1</v>
      </c>
      <c r="DE92">
        <f t="shared" si="11"/>
        <v>1221.5999999999999</v>
      </c>
      <c r="DF92">
        <v>120.8</v>
      </c>
      <c r="DG92">
        <v>112.7</v>
      </c>
      <c r="DH92">
        <f t="shared" si="12"/>
        <v>233.5</v>
      </c>
      <c r="DI92">
        <v>124.7</v>
      </c>
    </row>
    <row r="93" spans="78:113" x14ac:dyDescent="0.3">
      <c r="BZ93" t="s">
        <v>33</v>
      </c>
      <c r="CA93">
        <v>2015</v>
      </c>
      <c r="CB93" t="s">
        <v>44</v>
      </c>
      <c r="CC93" t="s">
        <v>367</v>
      </c>
      <c r="CD93">
        <v>123.2</v>
      </c>
      <c r="CE93">
        <v>134.30000000000001</v>
      </c>
      <c r="CF93">
        <v>119.5</v>
      </c>
      <c r="CG93">
        <v>127.7</v>
      </c>
      <c r="CH93">
        <v>106.3</v>
      </c>
      <c r="CI93">
        <v>132.80000000000001</v>
      </c>
      <c r="CJ93">
        <v>153.5</v>
      </c>
      <c r="CK93">
        <v>149.5</v>
      </c>
      <c r="CL93">
        <v>85.7</v>
      </c>
      <c r="CM93">
        <v>131.5</v>
      </c>
      <c r="CN93">
        <v>118.3</v>
      </c>
      <c r="CO93">
        <v>131.1</v>
      </c>
      <c r="CP93">
        <v>129.5</v>
      </c>
      <c r="CQ93">
        <f t="shared" si="9"/>
        <v>1642.8999999999999</v>
      </c>
      <c r="CS93">
        <v>133.1</v>
      </c>
      <c r="CT93">
        <f t="shared" si="10"/>
        <v>133.1</v>
      </c>
      <c r="CU93">
        <v>123.5</v>
      </c>
      <c r="CV93">
        <v>117.9</v>
      </c>
      <c r="CW93">
        <v>122.7</v>
      </c>
      <c r="CX93">
        <v>119.9</v>
      </c>
      <c r="CY93">
        <v>115.3</v>
      </c>
      <c r="CZ93">
        <v>119.5</v>
      </c>
      <c r="DA93">
        <v>111.5</v>
      </c>
      <c r="DB93">
        <v>116.6</v>
      </c>
      <c r="DC93">
        <v>125.4</v>
      </c>
      <c r="DD93">
        <v>116.3</v>
      </c>
      <c r="DE93">
        <f t="shared" si="11"/>
        <v>1188.5999999999999</v>
      </c>
      <c r="DF93">
        <v>116</v>
      </c>
      <c r="DG93">
        <v>111.7</v>
      </c>
      <c r="DH93">
        <f t="shared" si="12"/>
        <v>227.7</v>
      </c>
      <c r="DI93">
        <v>122.4</v>
      </c>
    </row>
    <row r="94" spans="78:113" x14ac:dyDescent="0.3">
      <c r="BZ94" t="s">
        <v>35</v>
      </c>
      <c r="CA94">
        <v>2015</v>
      </c>
      <c r="CB94" t="s">
        <v>44</v>
      </c>
      <c r="CC94" t="s">
        <v>367</v>
      </c>
      <c r="CD94">
        <v>123.7</v>
      </c>
      <c r="CE94">
        <v>132.5</v>
      </c>
      <c r="CF94">
        <v>121</v>
      </c>
      <c r="CG94">
        <v>128.30000000000001</v>
      </c>
      <c r="CH94">
        <v>110.9</v>
      </c>
      <c r="CI94">
        <v>133.1</v>
      </c>
      <c r="CJ94">
        <v>145.1</v>
      </c>
      <c r="CK94">
        <v>139.1</v>
      </c>
      <c r="CL94">
        <v>91.3</v>
      </c>
      <c r="CM94">
        <v>126.1</v>
      </c>
      <c r="CN94">
        <v>119.9</v>
      </c>
      <c r="CO94">
        <v>131.4</v>
      </c>
      <c r="CP94">
        <v>128.19999999999999</v>
      </c>
      <c r="CQ94">
        <f t="shared" si="9"/>
        <v>1630.6000000000001</v>
      </c>
      <c r="CS94">
        <v>130.4</v>
      </c>
      <c r="CT94">
        <f t="shared" si="10"/>
        <v>130.4</v>
      </c>
      <c r="CU94">
        <v>126.7</v>
      </c>
      <c r="CV94">
        <v>122.3</v>
      </c>
      <c r="CW94">
        <v>126.1</v>
      </c>
      <c r="CX94">
        <v>119.9</v>
      </c>
      <c r="CY94">
        <v>120.1</v>
      </c>
      <c r="CZ94">
        <v>121.3</v>
      </c>
      <c r="DA94">
        <v>112.7</v>
      </c>
      <c r="DB94">
        <v>117.2</v>
      </c>
      <c r="DC94">
        <v>124.4</v>
      </c>
      <c r="DD94">
        <v>117.2</v>
      </c>
      <c r="DE94">
        <f t="shared" si="11"/>
        <v>1207.9000000000001</v>
      </c>
      <c r="DF94">
        <v>119</v>
      </c>
      <c r="DG94">
        <v>112.3</v>
      </c>
      <c r="DH94">
        <f t="shared" si="12"/>
        <v>231.3</v>
      </c>
      <c r="DI94">
        <v>123.6</v>
      </c>
    </row>
    <row r="95" spans="78:113" x14ac:dyDescent="0.3">
      <c r="BZ95" t="s">
        <v>30</v>
      </c>
      <c r="CA95">
        <v>2015</v>
      </c>
      <c r="CB95" t="s">
        <v>46</v>
      </c>
      <c r="CC95" t="s">
        <v>368</v>
      </c>
      <c r="CD95">
        <v>124.7</v>
      </c>
      <c r="CE95">
        <v>131.30000000000001</v>
      </c>
      <c r="CF95">
        <v>121.3</v>
      </c>
      <c r="CG95">
        <v>128.80000000000001</v>
      </c>
      <c r="CH95">
        <v>114</v>
      </c>
      <c r="CI95">
        <v>134.19999999999999</v>
      </c>
      <c r="CJ95">
        <v>153.6</v>
      </c>
      <c r="CK95">
        <v>137.9</v>
      </c>
      <c r="CL95">
        <v>93.1</v>
      </c>
      <c r="CM95">
        <v>123.9</v>
      </c>
      <c r="CN95">
        <v>121.5</v>
      </c>
      <c r="CO95">
        <v>132.5</v>
      </c>
      <c r="CP95">
        <v>129.80000000000001</v>
      </c>
      <c r="CQ95">
        <f t="shared" si="9"/>
        <v>1646.6</v>
      </c>
      <c r="CS95">
        <v>130.1</v>
      </c>
      <c r="CT95">
        <f t="shared" si="10"/>
        <v>130.1</v>
      </c>
      <c r="CU95">
        <v>129.5</v>
      </c>
      <c r="CV95">
        <v>126.3</v>
      </c>
      <c r="CW95">
        <v>129</v>
      </c>
      <c r="CX95">
        <v>120.9</v>
      </c>
      <c r="CY95">
        <v>123.8</v>
      </c>
      <c r="CZ95">
        <v>123.7</v>
      </c>
      <c r="DA95">
        <v>113.6</v>
      </c>
      <c r="DB95">
        <v>118.5</v>
      </c>
      <c r="DC95">
        <v>123.6</v>
      </c>
      <c r="DD95">
        <v>118.2</v>
      </c>
      <c r="DE95">
        <f t="shared" si="11"/>
        <v>1227.1000000000001</v>
      </c>
      <c r="DF95">
        <v>121.1</v>
      </c>
      <c r="DG95">
        <v>112.5</v>
      </c>
      <c r="DH95">
        <f t="shared" si="12"/>
        <v>233.6</v>
      </c>
      <c r="DI95">
        <v>126.1</v>
      </c>
    </row>
    <row r="96" spans="78:113" x14ac:dyDescent="0.3">
      <c r="BZ96" t="s">
        <v>33</v>
      </c>
      <c r="CA96">
        <v>2015</v>
      </c>
      <c r="CB96" t="s">
        <v>46</v>
      </c>
      <c r="CC96" t="s">
        <v>368</v>
      </c>
      <c r="CD96">
        <v>123.1</v>
      </c>
      <c r="CE96">
        <v>131.69999999999999</v>
      </c>
      <c r="CF96">
        <v>118.1</v>
      </c>
      <c r="CG96">
        <v>128</v>
      </c>
      <c r="CH96">
        <v>106.8</v>
      </c>
      <c r="CI96">
        <v>130.1</v>
      </c>
      <c r="CJ96">
        <v>165.5</v>
      </c>
      <c r="CK96">
        <v>156</v>
      </c>
      <c r="CL96">
        <v>85.3</v>
      </c>
      <c r="CM96">
        <v>132.69999999999999</v>
      </c>
      <c r="CN96">
        <v>118.8</v>
      </c>
      <c r="CO96">
        <v>131.69999999999999</v>
      </c>
      <c r="CP96">
        <v>131.1</v>
      </c>
      <c r="CQ96">
        <f t="shared" si="9"/>
        <v>1658.8999999999999</v>
      </c>
      <c r="CS96">
        <v>134.19999999999999</v>
      </c>
      <c r="CT96">
        <f t="shared" si="10"/>
        <v>134.19999999999999</v>
      </c>
      <c r="CU96">
        <v>123.7</v>
      </c>
      <c r="CV96">
        <v>118.2</v>
      </c>
      <c r="CW96">
        <v>122.9</v>
      </c>
      <c r="CX96">
        <v>120.9</v>
      </c>
      <c r="CY96">
        <v>115.3</v>
      </c>
      <c r="CZ96">
        <v>120</v>
      </c>
      <c r="DA96">
        <v>109.9</v>
      </c>
      <c r="DB96">
        <v>117.2</v>
      </c>
      <c r="DC96">
        <v>126.2</v>
      </c>
      <c r="DD96">
        <v>116.2</v>
      </c>
      <c r="DE96">
        <f t="shared" si="11"/>
        <v>1190.5</v>
      </c>
      <c r="DF96">
        <v>116.6</v>
      </c>
      <c r="DG96">
        <v>112</v>
      </c>
      <c r="DH96">
        <f t="shared" si="12"/>
        <v>228.6</v>
      </c>
      <c r="DI96">
        <v>123.2</v>
      </c>
    </row>
    <row r="97" spans="78:113" x14ac:dyDescent="0.3">
      <c r="BZ97" t="s">
        <v>35</v>
      </c>
      <c r="CA97">
        <v>2015</v>
      </c>
      <c r="CB97" t="s">
        <v>46</v>
      </c>
      <c r="CC97" t="s">
        <v>368</v>
      </c>
      <c r="CD97">
        <v>124.2</v>
      </c>
      <c r="CE97">
        <v>131.4</v>
      </c>
      <c r="CF97">
        <v>120.1</v>
      </c>
      <c r="CG97">
        <v>128.5</v>
      </c>
      <c r="CH97">
        <v>111.4</v>
      </c>
      <c r="CI97">
        <v>132.30000000000001</v>
      </c>
      <c r="CJ97">
        <v>157.6</v>
      </c>
      <c r="CK97">
        <v>144</v>
      </c>
      <c r="CL97">
        <v>90.5</v>
      </c>
      <c r="CM97">
        <v>126.8</v>
      </c>
      <c r="CN97">
        <v>120.4</v>
      </c>
      <c r="CO97">
        <v>132.1</v>
      </c>
      <c r="CP97">
        <v>130.30000000000001</v>
      </c>
      <c r="CQ97">
        <f t="shared" si="9"/>
        <v>1649.6</v>
      </c>
      <c r="CS97">
        <v>131.19999999999999</v>
      </c>
      <c r="CT97">
        <f t="shared" si="10"/>
        <v>131.19999999999999</v>
      </c>
      <c r="CU97">
        <v>127.2</v>
      </c>
      <c r="CV97">
        <v>122.9</v>
      </c>
      <c r="CW97">
        <v>126.6</v>
      </c>
      <c r="CX97">
        <v>120.9</v>
      </c>
      <c r="CY97">
        <v>120.6</v>
      </c>
      <c r="CZ97">
        <v>122</v>
      </c>
      <c r="DA97">
        <v>111.7</v>
      </c>
      <c r="DB97">
        <v>117.8</v>
      </c>
      <c r="DC97">
        <v>125.1</v>
      </c>
      <c r="DD97">
        <v>117.2</v>
      </c>
      <c r="DE97">
        <f t="shared" si="11"/>
        <v>1212</v>
      </c>
      <c r="DF97">
        <v>119.4</v>
      </c>
      <c r="DG97">
        <v>112.3</v>
      </c>
      <c r="DH97">
        <f t="shared" si="12"/>
        <v>231.7</v>
      </c>
      <c r="DI97">
        <v>124.8</v>
      </c>
    </row>
    <row r="98" spans="78:113" x14ac:dyDescent="0.3">
      <c r="BZ98" t="s">
        <v>30</v>
      </c>
      <c r="CA98">
        <v>2015</v>
      </c>
      <c r="CB98" t="s">
        <v>48</v>
      </c>
      <c r="CC98" t="s">
        <v>369</v>
      </c>
      <c r="CD98">
        <v>125.1</v>
      </c>
      <c r="CE98">
        <v>131.1</v>
      </c>
      <c r="CF98">
        <v>120.7</v>
      </c>
      <c r="CG98">
        <v>129.19999999999999</v>
      </c>
      <c r="CH98">
        <v>114.7</v>
      </c>
      <c r="CI98">
        <v>132.30000000000001</v>
      </c>
      <c r="CJ98">
        <v>158.9</v>
      </c>
      <c r="CK98">
        <v>142.1</v>
      </c>
      <c r="CL98">
        <v>92.5</v>
      </c>
      <c r="CM98">
        <v>125.4</v>
      </c>
      <c r="CN98">
        <v>121.9</v>
      </c>
      <c r="CO98">
        <v>132.69999999999999</v>
      </c>
      <c r="CP98">
        <v>131</v>
      </c>
      <c r="CQ98">
        <f t="shared" si="9"/>
        <v>1657.6000000000001</v>
      </c>
      <c r="CS98">
        <v>131</v>
      </c>
      <c r="CT98">
        <f t="shared" si="10"/>
        <v>131</v>
      </c>
      <c r="CU98">
        <v>130.4</v>
      </c>
      <c r="CV98">
        <v>126.8</v>
      </c>
      <c r="CW98">
        <v>129.9</v>
      </c>
      <c r="CX98">
        <v>121.6</v>
      </c>
      <c r="CY98">
        <v>123.7</v>
      </c>
      <c r="CZ98">
        <v>124.5</v>
      </c>
      <c r="DA98">
        <v>113.8</v>
      </c>
      <c r="DB98">
        <v>119.6</v>
      </c>
      <c r="DC98">
        <v>124.5</v>
      </c>
      <c r="DD98">
        <v>118.8</v>
      </c>
      <c r="DE98">
        <f t="shared" si="11"/>
        <v>1233.6000000000001</v>
      </c>
      <c r="DF98">
        <v>121.4</v>
      </c>
      <c r="DG98">
        <v>113.7</v>
      </c>
      <c r="DH98">
        <f t="shared" si="12"/>
        <v>235.10000000000002</v>
      </c>
      <c r="DI98">
        <v>127</v>
      </c>
    </row>
    <row r="99" spans="78:113" x14ac:dyDescent="0.3">
      <c r="BZ99" t="s">
        <v>33</v>
      </c>
      <c r="CA99">
        <v>2015</v>
      </c>
      <c r="CB99" t="s">
        <v>48</v>
      </c>
      <c r="CC99" t="s">
        <v>369</v>
      </c>
      <c r="CD99">
        <v>123.4</v>
      </c>
      <c r="CE99">
        <v>129</v>
      </c>
      <c r="CF99">
        <v>115.6</v>
      </c>
      <c r="CG99">
        <v>128.30000000000001</v>
      </c>
      <c r="CH99">
        <v>107</v>
      </c>
      <c r="CI99">
        <v>124</v>
      </c>
      <c r="CJ99">
        <v>168.5</v>
      </c>
      <c r="CK99">
        <v>165.4</v>
      </c>
      <c r="CL99">
        <v>86.3</v>
      </c>
      <c r="CM99">
        <v>134.4</v>
      </c>
      <c r="CN99">
        <v>119.1</v>
      </c>
      <c r="CO99">
        <v>132.30000000000001</v>
      </c>
      <c r="CP99">
        <v>131.5</v>
      </c>
      <c r="CQ99">
        <f t="shared" si="9"/>
        <v>1664.8</v>
      </c>
      <c r="CS99">
        <v>134.69999999999999</v>
      </c>
      <c r="CT99">
        <f t="shared" si="10"/>
        <v>134.69999999999999</v>
      </c>
      <c r="CU99">
        <v>124</v>
      </c>
      <c r="CV99">
        <v>118.6</v>
      </c>
      <c r="CW99">
        <v>123.2</v>
      </c>
      <c r="CX99">
        <v>121.6</v>
      </c>
      <c r="CY99">
        <v>115.1</v>
      </c>
      <c r="CZ99">
        <v>120.4</v>
      </c>
      <c r="DA99">
        <v>109.1</v>
      </c>
      <c r="DB99">
        <v>117.3</v>
      </c>
      <c r="DC99">
        <v>126.5</v>
      </c>
      <c r="DD99">
        <v>116.2</v>
      </c>
      <c r="DE99">
        <f t="shared" si="11"/>
        <v>1192</v>
      </c>
      <c r="DF99">
        <v>117.1</v>
      </c>
      <c r="DG99">
        <v>112.9</v>
      </c>
      <c r="DH99">
        <f t="shared" si="12"/>
        <v>230</v>
      </c>
      <c r="DI99">
        <v>123.5</v>
      </c>
    </row>
    <row r="100" spans="78:113" x14ac:dyDescent="0.3">
      <c r="BZ100" t="s">
        <v>35</v>
      </c>
      <c r="CA100">
        <v>2015</v>
      </c>
      <c r="CB100" t="s">
        <v>48</v>
      </c>
      <c r="CC100" t="s">
        <v>369</v>
      </c>
      <c r="CD100">
        <v>124.6</v>
      </c>
      <c r="CE100">
        <v>130.4</v>
      </c>
      <c r="CF100">
        <v>118.7</v>
      </c>
      <c r="CG100">
        <v>128.9</v>
      </c>
      <c r="CH100">
        <v>111.9</v>
      </c>
      <c r="CI100">
        <v>128.4</v>
      </c>
      <c r="CJ100">
        <v>162.19999999999999</v>
      </c>
      <c r="CK100">
        <v>150</v>
      </c>
      <c r="CL100">
        <v>90.4</v>
      </c>
      <c r="CM100">
        <v>128.4</v>
      </c>
      <c r="CN100">
        <v>120.7</v>
      </c>
      <c r="CO100">
        <v>132.5</v>
      </c>
      <c r="CP100">
        <v>131.19999999999999</v>
      </c>
      <c r="CQ100">
        <f t="shared" si="9"/>
        <v>1658.3000000000002</v>
      </c>
      <c r="CS100">
        <v>132</v>
      </c>
      <c r="CT100">
        <f t="shared" si="10"/>
        <v>132</v>
      </c>
      <c r="CU100">
        <v>127.9</v>
      </c>
      <c r="CV100">
        <v>123.4</v>
      </c>
      <c r="CW100">
        <v>127.2</v>
      </c>
      <c r="CX100">
        <v>121.6</v>
      </c>
      <c r="CY100">
        <v>120.4</v>
      </c>
      <c r="CZ100">
        <v>122.6</v>
      </c>
      <c r="DA100">
        <v>111.3</v>
      </c>
      <c r="DB100">
        <v>118.3</v>
      </c>
      <c r="DC100">
        <v>125.7</v>
      </c>
      <c r="DD100">
        <v>117.5</v>
      </c>
      <c r="DE100">
        <f t="shared" si="11"/>
        <v>1215.8999999999999</v>
      </c>
      <c r="DF100">
        <v>119.8</v>
      </c>
      <c r="DG100">
        <v>113.4</v>
      </c>
      <c r="DH100">
        <f t="shared" si="12"/>
        <v>233.2</v>
      </c>
      <c r="DI100">
        <v>125.4</v>
      </c>
    </row>
    <row r="101" spans="78:113" x14ac:dyDescent="0.3">
      <c r="BZ101" t="s">
        <v>30</v>
      </c>
      <c r="CA101">
        <v>2015</v>
      </c>
      <c r="CB101" t="s">
        <v>50</v>
      </c>
      <c r="CC101" t="s">
        <v>370</v>
      </c>
      <c r="CD101">
        <v>125.6</v>
      </c>
      <c r="CE101">
        <v>130.4</v>
      </c>
      <c r="CF101">
        <v>120.8</v>
      </c>
      <c r="CG101">
        <v>129.4</v>
      </c>
      <c r="CH101">
        <v>115.8</v>
      </c>
      <c r="CI101">
        <v>133.19999999999999</v>
      </c>
      <c r="CJ101">
        <v>157.69999999999999</v>
      </c>
      <c r="CK101">
        <v>154.19999999999999</v>
      </c>
      <c r="CL101">
        <v>93.7</v>
      </c>
      <c r="CM101">
        <v>126.6</v>
      </c>
      <c r="CN101">
        <v>122.3</v>
      </c>
      <c r="CO101">
        <v>133.1</v>
      </c>
      <c r="CP101">
        <v>131.80000000000001</v>
      </c>
      <c r="CQ101">
        <f t="shared" si="9"/>
        <v>1674.6</v>
      </c>
      <c r="CS101">
        <v>131.5</v>
      </c>
      <c r="CT101">
        <f t="shared" si="10"/>
        <v>131.5</v>
      </c>
      <c r="CU101">
        <v>131.1</v>
      </c>
      <c r="CV101">
        <v>127.3</v>
      </c>
      <c r="CW101">
        <v>130.6</v>
      </c>
      <c r="CX101">
        <v>122.4</v>
      </c>
      <c r="CY101">
        <v>124.4</v>
      </c>
      <c r="CZ101">
        <v>125.1</v>
      </c>
      <c r="DA101">
        <v>113.8</v>
      </c>
      <c r="DB101">
        <v>120.1</v>
      </c>
      <c r="DC101">
        <v>125.1</v>
      </c>
      <c r="DD101">
        <v>119.2</v>
      </c>
      <c r="DE101">
        <f t="shared" si="11"/>
        <v>1239.0999999999999</v>
      </c>
      <c r="DF101">
        <v>122</v>
      </c>
      <c r="DG101">
        <v>114.2</v>
      </c>
      <c r="DH101">
        <f t="shared" si="12"/>
        <v>236.2</v>
      </c>
      <c r="DI101">
        <v>127.7</v>
      </c>
    </row>
    <row r="102" spans="78:113" x14ac:dyDescent="0.3">
      <c r="BZ102" t="s">
        <v>33</v>
      </c>
      <c r="CA102">
        <v>2015</v>
      </c>
      <c r="CB102" t="s">
        <v>50</v>
      </c>
      <c r="CC102" t="s">
        <v>370</v>
      </c>
      <c r="CD102">
        <v>123.6</v>
      </c>
      <c r="CE102">
        <v>128.6</v>
      </c>
      <c r="CF102">
        <v>115.9</v>
      </c>
      <c r="CG102">
        <v>128.5</v>
      </c>
      <c r="CH102">
        <v>109</v>
      </c>
      <c r="CI102">
        <v>124.1</v>
      </c>
      <c r="CJ102">
        <v>165.8</v>
      </c>
      <c r="CK102">
        <v>187.2</v>
      </c>
      <c r="CL102">
        <v>89.4</v>
      </c>
      <c r="CM102">
        <v>135.80000000000001</v>
      </c>
      <c r="CN102">
        <v>119.4</v>
      </c>
      <c r="CO102">
        <v>132.9</v>
      </c>
      <c r="CP102">
        <v>132.6</v>
      </c>
      <c r="CQ102">
        <f t="shared" si="9"/>
        <v>1692.8000000000002</v>
      </c>
      <c r="CS102">
        <v>135.30000000000001</v>
      </c>
      <c r="CT102">
        <f t="shared" si="10"/>
        <v>135.30000000000001</v>
      </c>
      <c r="CU102">
        <v>124.4</v>
      </c>
      <c r="CV102">
        <v>118.8</v>
      </c>
      <c r="CW102">
        <v>123.6</v>
      </c>
      <c r="CX102">
        <v>122.4</v>
      </c>
      <c r="CY102">
        <v>114.9</v>
      </c>
      <c r="CZ102">
        <v>120.7</v>
      </c>
      <c r="DA102">
        <v>109.3</v>
      </c>
      <c r="DB102">
        <v>117.7</v>
      </c>
      <c r="DC102">
        <v>126.5</v>
      </c>
      <c r="DD102">
        <v>116.5</v>
      </c>
      <c r="DE102">
        <f t="shared" si="11"/>
        <v>1194.8</v>
      </c>
      <c r="DF102">
        <v>117.7</v>
      </c>
      <c r="DG102">
        <v>113.5</v>
      </c>
      <c r="DH102">
        <f t="shared" si="12"/>
        <v>231.2</v>
      </c>
      <c r="DI102">
        <v>124.2</v>
      </c>
    </row>
    <row r="103" spans="78:113" x14ac:dyDescent="0.3">
      <c r="BZ103" t="s">
        <v>35</v>
      </c>
      <c r="CA103">
        <v>2015</v>
      </c>
      <c r="CB103" t="s">
        <v>50</v>
      </c>
      <c r="CC103" t="s">
        <v>370</v>
      </c>
      <c r="CD103">
        <v>125</v>
      </c>
      <c r="CE103">
        <v>129.80000000000001</v>
      </c>
      <c r="CF103">
        <v>118.9</v>
      </c>
      <c r="CG103">
        <v>129.1</v>
      </c>
      <c r="CH103">
        <v>113.3</v>
      </c>
      <c r="CI103">
        <v>129</v>
      </c>
      <c r="CJ103">
        <v>160.4</v>
      </c>
      <c r="CK103">
        <v>165.3</v>
      </c>
      <c r="CL103">
        <v>92.3</v>
      </c>
      <c r="CM103">
        <v>129.69999999999999</v>
      </c>
      <c r="CN103">
        <v>121.1</v>
      </c>
      <c r="CO103">
        <v>133</v>
      </c>
      <c r="CP103">
        <v>132.1</v>
      </c>
      <c r="CQ103">
        <f t="shared" si="9"/>
        <v>1678.9999999999998</v>
      </c>
      <c r="CS103">
        <v>132.5</v>
      </c>
      <c r="CT103">
        <f t="shared" si="10"/>
        <v>132.5</v>
      </c>
      <c r="CU103">
        <v>128.5</v>
      </c>
      <c r="CV103">
        <v>123.8</v>
      </c>
      <c r="CW103">
        <v>127.8</v>
      </c>
      <c r="CX103">
        <v>122.4</v>
      </c>
      <c r="CY103">
        <v>120.8</v>
      </c>
      <c r="CZ103">
        <v>123</v>
      </c>
      <c r="DA103">
        <v>111.4</v>
      </c>
      <c r="DB103">
        <v>118.7</v>
      </c>
      <c r="DC103">
        <v>125.9</v>
      </c>
      <c r="DD103">
        <v>117.9</v>
      </c>
      <c r="DE103">
        <f t="shared" si="11"/>
        <v>1220.2</v>
      </c>
      <c r="DF103">
        <v>120.4</v>
      </c>
      <c r="DG103">
        <v>113.9</v>
      </c>
      <c r="DH103">
        <f t="shared" si="12"/>
        <v>234.3</v>
      </c>
      <c r="DI103">
        <v>126.1</v>
      </c>
    </row>
    <row r="104" spans="78:113" x14ac:dyDescent="0.3">
      <c r="BZ104" t="s">
        <v>30</v>
      </c>
      <c r="CA104">
        <v>2015</v>
      </c>
      <c r="CB104" t="s">
        <v>53</v>
      </c>
      <c r="CC104" t="s">
        <v>371</v>
      </c>
      <c r="CD104">
        <v>126.1</v>
      </c>
      <c r="CE104">
        <v>130.6</v>
      </c>
      <c r="CF104">
        <v>121.7</v>
      </c>
      <c r="CG104">
        <v>129.5</v>
      </c>
      <c r="CH104">
        <v>117.8</v>
      </c>
      <c r="CI104">
        <v>132.1</v>
      </c>
      <c r="CJ104">
        <v>155.19999999999999</v>
      </c>
      <c r="CK104">
        <v>160.80000000000001</v>
      </c>
      <c r="CL104">
        <v>94.5</v>
      </c>
      <c r="CM104">
        <v>128.30000000000001</v>
      </c>
      <c r="CN104">
        <v>123.1</v>
      </c>
      <c r="CO104">
        <v>134.19999999999999</v>
      </c>
      <c r="CP104">
        <v>132.4</v>
      </c>
      <c r="CQ104">
        <f t="shared" si="9"/>
        <v>1686.3</v>
      </c>
      <c r="CS104">
        <v>132.19999999999999</v>
      </c>
      <c r="CT104">
        <f t="shared" si="10"/>
        <v>132.19999999999999</v>
      </c>
      <c r="CU104">
        <v>132.1</v>
      </c>
      <c r="CV104">
        <v>128.19999999999999</v>
      </c>
      <c r="CW104">
        <v>131.5</v>
      </c>
      <c r="CX104">
        <v>122.9</v>
      </c>
      <c r="CY104">
        <v>125.6</v>
      </c>
      <c r="CZ104">
        <v>125.6</v>
      </c>
      <c r="DA104">
        <v>114</v>
      </c>
      <c r="DB104">
        <v>120.9</v>
      </c>
      <c r="DC104">
        <v>125.8</v>
      </c>
      <c r="DD104">
        <v>119.6</v>
      </c>
      <c r="DE104">
        <f t="shared" si="11"/>
        <v>1246.1999999999998</v>
      </c>
      <c r="DF104">
        <v>122.6</v>
      </c>
      <c r="DG104">
        <v>114.2</v>
      </c>
      <c r="DH104">
        <f t="shared" si="12"/>
        <v>236.8</v>
      </c>
      <c r="DI104">
        <v>128.30000000000001</v>
      </c>
    </row>
    <row r="105" spans="78:113" x14ac:dyDescent="0.3">
      <c r="BZ105" t="s">
        <v>33</v>
      </c>
      <c r="CA105">
        <v>2015</v>
      </c>
      <c r="CB105" t="s">
        <v>53</v>
      </c>
      <c r="CC105" t="s">
        <v>371</v>
      </c>
      <c r="CD105">
        <v>124</v>
      </c>
      <c r="CE105">
        <v>129.80000000000001</v>
      </c>
      <c r="CF105">
        <v>121.5</v>
      </c>
      <c r="CG105">
        <v>128.6</v>
      </c>
      <c r="CH105">
        <v>110</v>
      </c>
      <c r="CI105">
        <v>123.7</v>
      </c>
      <c r="CJ105">
        <v>164.6</v>
      </c>
      <c r="CK105">
        <v>191.6</v>
      </c>
      <c r="CL105">
        <v>90.8</v>
      </c>
      <c r="CM105">
        <v>137.1</v>
      </c>
      <c r="CN105">
        <v>119.8</v>
      </c>
      <c r="CO105">
        <v>133.69999999999999</v>
      </c>
      <c r="CP105">
        <v>133.30000000000001</v>
      </c>
      <c r="CQ105">
        <f t="shared" si="9"/>
        <v>1708.4999999999998</v>
      </c>
      <c r="CS105">
        <v>137.6</v>
      </c>
      <c r="CT105">
        <f t="shared" si="10"/>
        <v>137.6</v>
      </c>
      <c r="CU105">
        <v>125</v>
      </c>
      <c r="CV105">
        <v>119.3</v>
      </c>
      <c r="CW105">
        <v>124.2</v>
      </c>
      <c r="CX105">
        <v>122.9</v>
      </c>
      <c r="CY105">
        <v>115.1</v>
      </c>
      <c r="CZ105">
        <v>121</v>
      </c>
      <c r="DA105">
        <v>109.3</v>
      </c>
      <c r="DB105">
        <v>117.9</v>
      </c>
      <c r="DC105">
        <v>126.6</v>
      </c>
      <c r="DD105">
        <v>116.6</v>
      </c>
      <c r="DE105">
        <f t="shared" si="11"/>
        <v>1197.8999999999999</v>
      </c>
      <c r="DF105">
        <v>118.1</v>
      </c>
      <c r="DG105">
        <v>113.3</v>
      </c>
      <c r="DH105">
        <f t="shared" si="12"/>
        <v>231.39999999999998</v>
      </c>
      <c r="DI105">
        <v>124.6</v>
      </c>
    </row>
    <row r="106" spans="78:113" x14ac:dyDescent="0.3">
      <c r="BZ106" t="s">
        <v>35</v>
      </c>
      <c r="CA106">
        <v>2015</v>
      </c>
      <c r="CB106" t="s">
        <v>53</v>
      </c>
      <c r="CC106" t="s">
        <v>371</v>
      </c>
      <c r="CD106">
        <v>125.4</v>
      </c>
      <c r="CE106">
        <v>130.30000000000001</v>
      </c>
      <c r="CF106">
        <v>121.6</v>
      </c>
      <c r="CG106">
        <v>129.19999999999999</v>
      </c>
      <c r="CH106">
        <v>114.9</v>
      </c>
      <c r="CI106">
        <v>128.19999999999999</v>
      </c>
      <c r="CJ106">
        <v>158.4</v>
      </c>
      <c r="CK106">
        <v>171.2</v>
      </c>
      <c r="CL106">
        <v>93.3</v>
      </c>
      <c r="CM106">
        <v>131.19999999999999</v>
      </c>
      <c r="CN106">
        <v>121.7</v>
      </c>
      <c r="CO106">
        <v>134</v>
      </c>
      <c r="CP106">
        <v>132.69999999999999</v>
      </c>
      <c r="CQ106">
        <f t="shared" si="9"/>
        <v>1692.1</v>
      </c>
      <c r="CS106">
        <v>133.6</v>
      </c>
      <c r="CT106">
        <f t="shared" si="10"/>
        <v>133.6</v>
      </c>
      <c r="CU106">
        <v>129.30000000000001</v>
      </c>
      <c r="CV106">
        <v>124.5</v>
      </c>
      <c r="CW106">
        <v>128.6</v>
      </c>
      <c r="CX106">
        <v>122.9</v>
      </c>
      <c r="CY106">
        <v>121.6</v>
      </c>
      <c r="CZ106">
        <v>123.4</v>
      </c>
      <c r="DA106">
        <v>111.5</v>
      </c>
      <c r="DB106">
        <v>119.2</v>
      </c>
      <c r="DC106">
        <v>126.3</v>
      </c>
      <c r="DD106">
        <v>118.1</v>
      </c>
      <c r="DE106">
        <f t="shared" si="11"/>
        <v>1225.3999999999999</v>
      </c>
      <c r="DF106">
        <v>120.9</v>
      </c>
      <c r="DG106">
        <v>113.8</v>
      </c>
      <c r="DH106">
        <f t="shared" si="12"/>
        <v>234.7</v>
      </c>
      <c r="DI106">
        <v>126.6</v>
      </c>
    </row>
    <row r="107" spans="78:113" x14ac:dyDescent="0.3">
      <c r="BZ107" t="s">
        <v>30</v>
      </c>
      <c r="CA107">
        <v>2015</v>
      </c>
      <c r="CB107" t="s">
        <v>55</v>
      </c>
      <c r="CC107" t="s">
        <v>372</v>
      </c>
      <c r="CD107">
        <v>126.3</v>
      </c>
      <c r="CE107">
        <v>131.30000000000001</v>
      </c>
      <c r="CF107">
        <v>123.3</v>
      </c>
      <c r="CG107">
        <v>129.80000000000001</v>
      </c>
      <c r="CH107">
        <v>118.3</v>
      </c>
      <c r="CI107">
        <v>131.6</v>
      </c>
      <c r="CJ107">
        <v>145.5</v>
      </c>
      <c r="CK107">
        <v>162.1</v>
      </c>
      <c r="CL107">
        <v>95.4</v>
      </c>
      <c r="CM107">
        <v>128.9</v>
      </c>
      <c r="CN107">
        <v>123.3</v>
      </c>
      <c r="CO107">
        <v>135.1</v>
      </c>
      <c r="CP107">
        <v>131.4</v>
      </c>
      <c r="CQ107">
        <f t="shared" si="9"/>
        <v>1682.3000000000002</v>
      </c>
      <c r="CS107">
        <v>133.1</v>
      </c>
      <c r="CT107">
        <f t="shared" si="10"/>
        <v>133.1</v>
      </c>
      <c r="CU107">
        <v>132.5</v>
      </c>
      <c r="CV107">
        <v>128.5</v>
      </c>
      <c r="CW107">
        <v>131.9</v>
      </c>
      <c r="CX107">
        <v>122.4</v>
      </c>
      <c r="CY107">
        <v>125.7</v>
      </c>
      <c r="CZ107">
        <v>126</v>
      </c>
      <c r="DA107">
        <v>114</v>
      </c>
      <c r="DB107">
        <v>121.6</v>
      </c>
      <c r="DC107">
        <v>125.6</v>
      </c>
      <c r="DD107">
        <v>119.8</v>
      </c>
      <c r="DE107">
        <f t="shared" si="11"/>
        <v>1248</v>
      </c>
      <c r="DF107">
        <v>123.1</v>
      </c>
      <c r="DG107">
        <v>114.1</v>
      </c>
      <c r="DH107">
        <f t="shared" si="12"/>
        <v>237.2</v>
      </c>
      <c r="DI107">
        <v>127.9</v>
      </c>
    </row>
    <row r="108" spans="78:113" x14ac:dyDescent="0.3">
      <c r="BZ108" t="s">
        <v>33</v>
      </c>
      <c r="CA108">
        <v>2015</v>
      </c>
      <c r="CB108" t="s">
        <v>55</v>
      </c>
      <c r="CC108" t="s">
        <v>372</v>
      </c>
      <c r="CD108">
        <v>124.3</v>
      </c>
      <c r="CE108">
        <v>131.69999999999999</v>
      </c>
      <c r="CF108">
        <v>127.1</v>
      </c>
      <c r="CG108">
        <v>128.6</v>
      </c>
      <c r="CH108">
        <v>110</v>
      </c>
      <c r="CI108">
        <v>120.8</v>
      </c>
      <c r="CJ108">
        <v>149</v>
      </c>
      <c r="CK108">
        <v>190.1</v>
      </c>
      <c r="CL108">
        <v>92.7</v>
      </c>
      <c r="CM108">
        <v>138.6</v>
      </c>
      <c r="CN108">
        <v>120.2</v>
      </c>
      <c r="CO108">
        <v>134.19999999999999</v>
      </c>
      <c r="CP108">
        <v>131.5</v>
      </c>
      <c r="CQ108">
        <f t="shared" si="9"/>
        <v>1698.8</v>
      </c>
      <c r="CS108">
        <v>138.19999999999999</v>
      </c>
      <c r="CT108">
        <f t="shared" si="10"/>
        <v>138.19999999999999</v>
      </c>
      <c r="CU108">
        <v>125.4</v>
      </c>
      <c r="CV108">
        <v>119.5</v>
      </c>
      <c r="CW108">
        <v>124.5</v>
      </c>
      <c r="CX108">
        <v>122.4</v>
      </c>
      <c r="CY108">
        <v>116</v>
      </c>
      <c r="CZ108">
        <v>121</v>
      </c>
      <c r="DA108">
        <v>109.3</v>
      </c>
      <c r="DB108">
        <v>118.1</v>
      </c>
      <c r="DC108">
        <v>126.6</v>
      </c>
      <c r="DD108">
        <v>116.7</v>
      </c>
      <c r="DE108">
        <f t="shared" si="11"/>
        <v>1199.5</v>
      </c>
      <c r="DF108">
        <v>118.6</v>
      </c>
      <c r="DG108">
        <v>113.2</v>
      </c>
      <c r="DH108">
        <f t="shared" si="12"/>
        <v>231.8</v>
      </c>
      <c r="DI108">
        <v>124</v>
      </c>
    </row>
    <row r="109" spans="78:113" x14ac:dyDescent="0.3">
      <c r="BZ109" t="s">
        <v>35</v>
      </c>
      <c r="CA109">
        <v>2015</v>
      </c>
      <c r="CB109" t="s">
        <v>55</v>
      </c>
      <c r="CC109" t="s">
        <v>372</v>
      </c>
      <c r="CD109">
        <v>125.7</v>
      </c>
      <c r="CE109">
        <v>131.4</v>
      </c>
      <c r="CF109">
        <v>124.8</v>
      </c>
      <c r="CG109">
        <v>129.4</v>
      </c>
      <c r="CH109">
        <v>115.3</v>
      </c>
      <c r="CI109">
        <v>126.6</v>
      </c>
      <c r="CJ109">
        <v>146.69999999999999</v>
      </c>
      <c r="CK109">
        <v>171.5</v>
      </c>
      <c r="CL109">
        <v>94.5</v>
      </c>
      <c r="CM109">
        <v>132.1</v>
      </c>
      <c r="CN109">
        <v>122</v>
      </c>
      <c r="CO109">
        <v>134.69999999999999</v>
      </c>
      <c r="CP109">
        <v>131.4</v>
      </c>
      <c r="CQ109">
        <f t="shared" si="9"/>
        <v>1686.1000000000001</v>
      </c>
      <c r="CS109">
        <v>134.5</v>
      </c>
      <c r="CT109">
        <f t="shared" si="10"/>
        <v>134.5</v>
      </c>
      <c r="CU109">
        <v>129.69999999999999</v>
      </c>
      <c r="CV109">
        <v>124.8</v>
      </c>
      <c r="CW109">
        <v>129</v>
      </c>
      <c r="CX109">
        <v>122.4</v>
      </c>
      <c r="CY109">
        <v>122</v>
      </c>
      <c r="CZ109">
        <v>123.6</v>
      </c>
      <c r="DA109">
        <v>111.5</v>
      </c>
      <c r="DB109">
        <v>119.6</v>
      </c>
      <c r="DC109">
        <v>126.2</v>
      </c>
      <c r="DD109">
        <v>118.3</v>
      </c>
      <c r="DE109">
        <f t="shared" si="11"/>
        <v>1227.0999999999999</v>
      </c>
      <c r="DF109">
        <v>121.4</v>
      </c>
      <c r="DG109">
        <v>113.7</v>
      </c>
      <c r="DH109">
        <f t="shared" si="12"/>
        <v>235.10000000000002</v>
      </c>
      <c r="DI109">
        <v>126.1</v>
      </c>
    </row>
    <row r="110" spans="78:113" x14ac:dyDescent="0.3">
      <c r="BZ110" t="s">
        <v>30</v>
      </c>
      <c r="CA110">
        <v>2016</v>
      </c>
      <c r="CB110" t="s">
        <v>31</v>
      </c>
      <c r="CC110" t="s">
        <v>373</v>
      </c>
      <c r="CD110">
        <v>126.8</v>
      </c>
      <c r="CE110">
        <v>133.19999999999999</v>
      </c>
      <c r="CF110">
        <v>126.5</v>
      </c>
      <c r="CG110">
        <v>130.30000000000001</v>
      </c>
      <c r="CH110">
        <v>118.9</v>
      </c>
      <c r="CI110">
        <v>131.6</v>
      </c>
      <c r="CJ110">
        <v>140.1</v>
      </c>
      <c r="CK110">
        <v>163.80000000000001</v>
      </c>
      <c r="CL110">
        <v>97.7</v>
      </c>
      <c r="CM110">
        <v>129.6</v>
      </c>
      <c r="CN110">
        <v>124.3</v>
      </c>
      <c r="CO110">
        <v>135.9</v>
      </c>
      <c r="CP110">
        <v>131.4</v>
      </c>
      <c r="CQ110">
        <f t="shared" si="9"/>
        <v>1690.1000000000001</v>
      </c>
      <c r="CS110">
        <v>133.6</v>
      </c>
      <c r="CT110">
        <f t="shared" si="10"/>
        <v>133.6</v>
      </c>
      <c r="CU110">
        <v>133.19999999999999</v>
      </c>
      <c r="CV110">
        <v>128.9</v>
      </c>
      <c r="CW110">
        <v>132.6</v>
      </c>
      <c r="CX110">
        <v>123.4</v>
      </c>
      <c r="CY110">
        <v>126.2</v>
      </c>
      <c r="CZ110">
        <v>126.6</v>
      </c>
      <c r="DA110">
        <v>113.6</v>
      </c>
      <c r="DB110">
        <v>121.4</v>
      </c>
      <c r="DC110">
        <v>126.2</v>
      </c>
      <c r="DD110">
        <v>120.1</v>
      </c>
      <c r="DE110">
        <f t="shared" si="11"/>
        <v>1252.2</v>
      </c>
      <c r="DF110">
        <v>123.7</v>
      </c>
      <c r="DG110">
        <v>114.9</v>
      </c>
      <c r="DH110">
        <f t="shared" si="12"/>
        <v>238.60000000000002</v>
      </c>
      <c r="DI110">
        <v>128.1</v>
      </c>
    </row>
    <row r="111" spans="78:113" x14ac:dyDescent="0.3">
      <c r="BZ111" t="s">
        <v>33</v>
      </c>
      <c r="CA111">
        <v>2016</v>
      </c>
      <c r="CB111" t="s">
        <v>31</v>
      </c>
      <c r="CC111" t="s">
        <v>373</v>
      </c>
      <c r="CD111">
        <v>124.7</v>
      </c>
      <c r="CE111">
        <v>135.9</v>
      </c>
      <c r="CF111">
        <v>132</v>
      </c>
      <c r="CG111">
        <v>129.19999999999999</v>
      </c>
      <c r="CH111">
        <v>109.7</v>
      </c>
      <c r="CI111">
        <v>119</v>
      </c>
      <c r="CJ111">
        <v>144.1</v>
      </c>
      <c r="CK111">
        <v>184.2</v>
      </c>
      <c r="CL111">
        <v>96.7</v>
      </c>
      <c r="CM111">
        <v>139.5</v>
      </c>
      <c r="CN111">
        <v>120.5</v>
      </c>
      <c r="CO111">
        <v>134.69999999999999</v>
      </c>
      <c r="CP111">
        <v>131.19999999999999</v>
      </c>
      <c r="CQ111">
        <f t="shared" si="9"/>
        <v>1701.4</v>
      </c>
      <c r="CS111">
        <v>139.5</v>
      </c>
      <c r="CT111">
        <f t="shared" si="10"/>
        <v>139.5</v>
      </c>
      <c r="CU111">
        <v>125.8</v>
      </c>
      <c r="CV111">
        <v>119.8</v>
      </c>
      <c r="CW111">
        <v>124.9</v>
      </c>
      <c r="CX111">
        <v>123.4</v>
      </c>
      <c r="CY111">
        <v>116.9</v>
      </c>
      <c r="CZ111">
        <v>121.6</v>
      </c>
      <c r="DA111">
        <v>108.9</v>
      </c>
      <c r="DB111">
        <v>118.5</v>
      </c>
      <c r="DC111">
        <v>126.4</v>
      </c>
      <c r="DD111">
        <v>116.8</v>
      </c>
      <c r="DE111">
        <f t="shared" si="11"/>
        <v>1203</v>
      </c>
      <c r="DF111">
        <v>119.1</v>
      </c>
      <c r="DG111">
        <v>114</v>
      </c>
      <c r="DH111">
        <f t="shared" si="12"/>
        <v>233.1</v>
      </c>
      <c r="DI111">
        <v>124.2</v>
      </c>
    </row>
    <row r="112" spans="78:113" x14ac:dyDescent="0.3">
      <c r="BZ112" t="s">
        <v>35</v>
      </c>
      <c r="CA112">
        <v>2016</v>
      </c>
      <c r="CB112" t="s">
        <v>31</v>
      </c>
      <c r="CC112" t="s">
        <v>373</v>
      </c>
      <c r="CD112">
        <v>126.1</v>
      </c>
      <c r="CE112">
        <v>134.1</v>
      </c>
      <c r="CF112">
        <v>128.6</v>
      </c>
      <c r="CG112">
        <v>129.9</v>
      </c>
      <c r="CH112">
        <v>115.5</v>
      </c>
      <c r="CI112">
        <v>125.7</v>
      </c>
      <c r="CJ112">
        <v>141.5</v>
      </c>
      <c r="CK112">
        <v>170.7</v>
      </c>
      <c r="CL112">
        <v>97.4</v>
      </c>
      <c r="CM112">
        <v>132.9</v>
      </c>
      <c r="CN112">
        <v>122.7</v>
      </c>
      <c r="CO112">
        <v>135.30000000000001</v>
      </c>
      <c r="CP112">
        <v>131.30000000000001</v>
      </c>
      <c r="CQ112">
        <f t="shared" si="9"/>
        <v>1691.7</v>
      </c>
      <c r="CS112">
        <v>135.19999999999999</v>
      </c>
      <c r="CT112">
        <f t="shared" si="10"/>
        <v>135.19999999999999</v>
      </c>
      <c r="CU112">
        <v>130.30000000000001</v>
      </c>
      <c r="CV112">
        <v>125.1</v>
      </c>
      <c r="CW112">
        <v>129.5</v>
      </c>
      <c r="CX112">
        <v>123.4</v>
      </c>
      <c r="CY112">
        <v>122.7</v>
      </c>
      <c r="CZ112">
        <v>124.2</v>
      </c>
      <c r="DA112">
        <v>111.1</v>
      </c>
      <c r="DB112">
        <v>119.8</v>
      </c>
      <c r="DC112">
        <v>126.3</v>
      </c>
      <c r="DD112">
        <v>118.5</v>
      </c>
      <c r="DE112">
        <f t="shared" si="11"/>
        <v>1230.9000000000001</v>
      </c>
      <c r="DF112">
        <v>122</v>
      </c>
      <c r="DG112">
        <v>114.5</v>
      </c>
      <c r="DH112">
        <f t="shared" si="12"/>
        <v>236.5</v>
      </c>
      <c r="DI112">
        <v>126.3</v>
      </c>
    </row>
    <row r="113" spans="78:113" x14ac:dyDescent="0.3">
      <c r="BZ113" t="s">
        <v>30</v>
      </c>
      <c r="CA113">
        <v>2016</v>
      </c>
      <c r="CB113" t="s">
        <v>36</v>
      </c>
      <c r="CC113" t="s">
        <v>374</v>
      </c>
      <c r="CD113">
        <v>127.1</v>
      </c>
      <c r="CE113">
        <v>133.69999999999999</v>
      </c>
      <c r="CF113">
        <v>127.7</v>
      </c>
      <c r="CG113">
        <v>130.69999999999999</v>
      </c>
      <c r="CH113">
        <v>118.5</v>
      </c>
      <c r="CI113">
        <v>130.4</v>
      </c>
      <c r="CJ113">
        <v>130.9</v>
      </c>
      <c r="CK113">
        <v>162.80000000000001</v>
      </c>
      <c r="CL113">
        <v>98.7</v>
      </c>
      <c r="CM113">
        <v>130.6</v>
      </c>
      <c r="CN113">
        <v>124.8</v>
      </c>
      <c r="CO113">
        <v>136.4</v>
      </c>
      <c r="CP113">
        <v>130.30000000000001</v>
      </c>
      <c r="CQ113">
        <f t="shared" si="9"/>
        <v>1682.6</v>
      </c>
      <c r="CS113">
        <v>134.4</v>
      </c>
      <c r="CT113">
        <f t="shared" si="10"/>
        <v>134.4</v>
      </c>
      <c r="CU113">
        <v>133.9</v>
      </c>
      <c r="CV113">
        <v>129.80000000000001</v>
      </c>
      <c r="CW113">
        <v>133.4</v>
      </c>
      <c r="CX113">
        <v>124.4</v>
      </c>
      <c r="CY113">
        <v>127.5</v>
      </c>
      <c r="CZ113">
        <v>127.1</v>
      </c>
      <c r="DA113">
        <v>113.9</v>
      </c>
      <c r="DB113">
        <v>122.3</v>
      </c>
      <c r="DC113">
        <v>127.1</v>
      </c>
      <c r="DD113">
        <v>120.9</v>
      </c>
      <c r="DE113">
        <f t="shared" si="11"/>
        <v>1260.3</v>
      </c>
      <c r="DF113">
        <v>124.3</v>
      </c>
      <c r="DG113">
        <v>116.8</v>
      </c>
      <c r="DH113">
        <f t="shared" si="12"/>
        <v>241.1</v>
      </c>
      <c r="DI113">
        <v>127.9</v>
      </c>
    </row>
    <row r="114" spans="78:113" x14ac:dyDescent="0.3">
      <c r="BZ114" t="s">
        <v>33</v>
      </c>
      <c r="CA114">
        <v>2016</v>
      </c>
      <c r="CB114" t="s">
        <v>36</v>
      </c>
      <c r="CC114" t="s">
        <v>374</v>
      </c>
      <c r="CD114">
        <v>124.8</v>
      </c>
      <c r="CE114">
        <v>135.1</v>
      </c>
      <c r="CF114">
        <v>130.30000000000001</v>
      </c>
      <c r="CG114">
        <v>129.6</v>
      </c>
      <c r="CH114">
        <v>108.4</v>
      </c>
      <c r="CI114">
        <v>118.6</v>
      </c>
      <c r="CJ114">
        <v>129.19999999999999</v>
      </c>
      <c r="CK114">
        <v>176.4</v>
      </c>
      <c r="CL114">
        <v>99.1</v>
      </c>
      <c r="CM114">
        <v>139.69999999999999</v>
      </c>
      <c r="CN114">
        <v>120.6</v>
      </c>
      <c r="CO114">
        <v>135.19999999999999</v>
      </c>
      <c r="CP114">
        <v>129.1</v>
      </c>
      <c r="CQ114">
        <f t="shared" si="9"/>
        <v>1676.1</v>
      </c>
      <c r="CS114">
        <v>140</v>
      </c>
      <c r="CT114">
        <f t="shared" si="10"/>
        <v>140</v>
      </c>
      <c r="CU114">
        <v>126.2</v>
      </c>
      <c r="CV114">
        <v>120.1</v>
      </c>
      <c r="CW114">
        <v>125.3</v>
      </c>
      <c r="CX114">
        <v>124.4</v>
      </c>
      <c r="CY114">
        <v>116</v>
      </c>
      <c r="CZ114">
        <v>121.8</v>
      </c>
      <c r="DA114">
        <v>109.1</v>
      </c>
      <c r="DB114">
        <v>118.8</v>
      </c>
      <c r="DC114">
        <v>126.3</v>
      </c>
      <c r="DD114">
        <v>117.2</v>
      </c>
      <c r="DE114">
        <f t="shared" si="11"/>
        <v>1205.2</v>
      </c>
      <c r="DF114">
        <v>119.5</v>
      </c>
      <c r="DG114">
        <v>116.2</v>
      </c>
      <c r="DH114">
        <f t="shared" si="12"/>
        <v>235.7</v>
      </c>
      <c r="DI114">
        <v>123.8</v>
      </c>
    </row>
    <row r="115" spans="78:113" x14ac:dyDescent="0.3">
      <c r="BZ115" t="s">
        <v>35</v>
      </c>
      <c r="CA115">
        <v>2016</v>
      </c>
      <c r="CB115" t="s">
        <v>36</v>
      </c>
      <c r="CC115" t="s">
        <v>374</v>
      </c>
      <c r="CD115">
        <v>126.4</v>
      </c>
      <c r="CE115">
        <v>134.19999999999999</v>
      </c>
      <c r="CF115">
        <v>128.69999999999999</v>
      </c>
      <c r="CG115">
        <v>130.30000000000001</v>
      </c>
      <c r="CH115">
        <v>114.8</v>
      </c>
      <c r="CI115">
        <v>124.9</v>
      </c>
      <c r="CJ115">
        <v>130.30000000000001</v>
      </c>
      <c r="CK115">
        <v>167.4</v>
      </c>
      <c r="CL115">
        <v>98.8</v>
      </c>
      <c r="CM115">
        <v>133.6</v>
      </c>
      <c r="CN115">
        <v>123</v>
      </c>
      <c r="CO115">
        <v>135.80000000000001</v>
      </c>
      <c r="CP115">
        <v>129.9</v>
      </c>
      <c r="CQ115">
        <f t="shared" si="9"/>
        <v>1678.1</v>
      </c>
      <c r="CS115">
        <v>135.9</v>
      </c>
      <c r="CT115">
        <f t="shared" si="10"/>
        <v>135.9</v>
      </c>
      <c r="CU115">
        <v>130.9</v>
      </c>
      <c r="CV115">
        <v>125.8</v>
      </c>
      <c r="CW115">
        <v>130.19999999999999</v>
      </c>
      <c r="CX115">
        <v>124.4</v>
      </c>
      <c r="CY115">
        <v>123.1</v>
      </c>
      <c r="CZ115">
        <v>124.6</v>
      </c>
      <c r="DA115">
        <v>111.4</v>
      </c>
      <c r="DB115">
        <v>120.3</v>
      </c>
      <c r="DC115">
        <v>126.6</v>
      </c>
      <c r="DD115">
        <v>119.1</v>
      </c>
      <c r="DE115">
        <f t="shared" si="11"/>
        <v>1236.3999999999999</v>
      </c>
      <c r="DF115">
        <v>122.5</v>
      </c>
      <c r="DG115">
        <v>116.6</v>
      </c>
      <c r="DH115">
        <f t="shared" si="12"/>
        <v>239.1</v>
      </c>
      <c r="DI115">
        <v>126</v>
      </c>
    </row>
    <row r="116" spans="78:113" x14ac:dyDescent="0.3">
      <c r="BZ116" t="s">
        <v>30</v>
      </c>
      <c r="CA116">
        <v>2016</v>
      </c>
      <c r="CB116" t="s">
        <v>38</v>
      </c>
      <c r="CC116" t="s">
        <v>375</v>
      </c>
      <c r="CD116">
        <v>127.3</v>
      </c>
      <c r="CE116">
        <v>134.4</v>
      </c>
      <c r="CF116">
        <v>125.1</v>
      </c>
      <c r="CG116">
        <v>130.5</v>
      </c>
      <c r="CH116">
        <v>118.3</v>
      </c>
      <c r="CI116">
        <v>131.69999999999999</v>
      </c>
      <c r="CJ116">
        <v>130.69999999999999</v>
      </c>
      <c r="CK116">
        <v>161.19999999999999</v>
      </c>
      <c r="CL116">
        <v>100.4</v>
      </c>
      <c r="CM116">
        <v>130.80000000000001</v>
      </c>
      <c r="CN116">
        <v>124.9</v>
      </c>
      <c r="CO116">
        <v>137</v>
      </c>
      <c r="CP116">
        <v>130.4</v>
      </c>
      <c r="CQ116">
        <f t="shared" si="9"/>
        <v>1682.7000000000003</v>
      </c>
      <c r="CS116">
        <v>135</v>
      </c>
      <c r="CT116">
        <f t="shared" si="10"/>
        <v>135</v>
      </c>
      <c r="CU116">
        <v>134.4</v>
      </c>
      <c r="CV116">
        <v>130.19999999999999</v>
      </c>
      <c r="CW116">
        <v>133.80000000000001</v>
      </c>
      <c r="CX116">
        <v>124.9</v>
      </c>
      <c r="CY116">
        <v>127</v>
      </c>
      <c r="CZ116">
        <v>127.7</v>
      </c>
      <c r="DA116">
        <v>113.6</v>
      </c>
      <c r="DB116">
        <v>122.5</v>
      </c>
      <c r="DC116">
        <v>127.5</v>
      </c>
      <c r="DD116">
        <v>121.1</v>
      </c>
      <c r="DE116">
        <f t="shared" si="11"/>
        <v>1262.7</v>
      </c>
      <c r="DF116">
        <v>124.8</v>
      </c>
      <c r="DG116">
        <v>117.4</v>
      </c>
      <c r="DH116">
        <f t="shared" si="12"/>
        <v>242.2</v>
      </c>
      <c r="DI116">
        <v>128</v>
      </c>
    </row>
    <row r="117" spans="78:113" x14ac:dyDescent="0.3">
      <c r="BZ117" t="s">
        <v>33</v>
      </c>
      <c r="CA117">
        <v>2016</v>
      </c>
      <c r="CB117" t="s">
        <v>38</v>
      </c>
      <c r="CC117" t="s">
        <v>375</v>
      </c>
      <c r="CD117">
        <v>124.8</v>
      </c>
      <c r="CE117">
        <v>136.30000000000001</v>
      </c>
      <c r="CF117">
        <v>123.7</v>
      </c>
      <c r="CG117">
        <v>129.69999999999999</v>
      </c>
      <c r="CH117">
        <v>107.9</v>
      </c>
      <c r="CI117">
        <v>119.9</v>
      </c>
      <c r="CJ117">
        <v>128.1</v>
      </c>
      <c r="CK117">
        <v>170.3</v>
      </c>
      <c r="CL117">
        <v>101.8</v>
      </c>
      <c r="CM117">
        <v>140.1</v>
      </c>
      <c r="CN117">
        <v>120.7</v>
      </c>
      <c r="CO117">
        <v>135.4</v>
      </c>
      <c r="CP117">
        <v>128.9</v>
      </c>
      <c r="CQ117">
        <f t="shared" si="9"/>
        <v>1667.6000000000001</v>
      </c>
      <c r="CS117">
        <v>140.6</v>
      </c>
      <c r="CT117">
        <f t="shared" si="10"/>
        <v>140.6</v>
      </c>
      <c r="CU117">
        <v>126.4</v>
      </c>
      <c r="CV117">
        <v>120.3</v>
      </c>
      <c r="CW117">
        <v>125.5</v>
      </c>
      <c r="CX117">
        <v>124.9</v>
      </c>
      <c r="CY117">
        <v>114.8</v>
      </c>
      <c r="CZ117">
        <v>122.3</v>
      </c>
      <c r="DA117">
        <v>108.5</v>
      </c>
      <c r="DB117">
        <v>119.1</v>
      </c>
      <c r="DC117">
        <v>126.4</v>
      </c>
      <c r="DD117">
        <v>117.3</v>
      </c>
      <c r="DE117">
        <f t="shared" si="11"/>
        <v>1205.5</v>
      </c>
      <c r="DF117">
        <v>119.7</v>
      </c>
      <c r="DG117">
        <v>117.1</v>
      </c>
      <c r="DH117">
        <f t="shared" si="12"/>
        <v>236.8</v>
      </c>
      <c r="DI117">
        <v>123.8</v>
      </c>
    </row>
    <row r="118" spans="78:113" x14ac:dyDescent="0.3">
      <c r="BZ118" t="s">
        <v>35</v>
      </c>
      <c r="CA118">
        <v>2016</v>
      </c>
      <c r="CB118" t="s">
        <v>38</v>
      </c>
      <c r="CC118" t="s">
        <v>375</v>
      </c>
      <c r="CD118">
        <v>126.5</v>
      </c>
      <c r="CE118">
        <v>135.1</v>
      </c>
      <c r="CF118">
        <v>124.6</v>
      </c>
      <c r="CG118">
        <v>130.19999999999999</v>
      </c>
      <c r="CH118">
        <v>114.5</v>
      </c>
      <c r="CI118">
        <v>126.2</v>
      </c>
      <c r="CJ118">
        <v>129.80000000000001</v>
      </c>
      <c r="CK118">
        <v>164.3</v>
      </c>
      <c r="CL118">
        <v>100.9</v>
      </c>
      <c r="CM118">
        <v>133.9</v>
      </c>
      <c r="CN118">
        <v>123.1</v>
      </c>
      <c r="CO118">
        <v>136.30000000000001</v>
      </c>
      <c r="CP118">
        <v>129.80000000000001</v>
      </c>
      <c r="CQ118">
        <f t="shared" si="9"/>
        <v>1675.2</v>
      </c>
      <c r="CS118">
        <v>136.5</v>
      </c>
      <c r="CT118">
        <f t="shared" si="10"/>
        <v>136.5</v>
      </c>
      <c r="CU118">
        <v>131.30000000000001</v>
      </c>
      <c r="CV118">
        <v>126.1</v>
      </c>
      <c r="CW118">
        <v>130.5</v>
      </c>
      <c r="CX118">
        <v>124.9</v>
      </c>
      <c r="CY118">
        <v>122.4</v>
      </c>
      <c r="CZ118">
        <v>125.1</v>
      </c>
      <c r="DA118">
        <v>110.9</v>
      </c>
      <c r="DB118">
        <v>120.6</v>
      </c>
      <c r="DC118">
        <v>126.9</v>
      </c>
      <c r="DD118">
        <v>119.3</v>
      </c>
      <c r="DE118">
        <f t="shared" si="11"/>
        <v>1238</v>
      </c>
      <c r="DF118">
        <v>122.9</v>
      </c>
      <c r="DG118">
        <v>117.3</v>
      </c>
      <c r="DH118">
        <f t="shared" si="12"/>
        <v>240.2</v>
      </c>
      <c r="DI118">
        <v>126</v>
      </c>
    </row>
    <row r="119" spans="78:113" x14ac:dyDescent="0.3">
      <c r="BZ119" t="s">
        <v>30</v>
      </c>
      <c r="CA119">
        <v>2016</v>
      </c>
      <c r="CB119" t="s">
        <v>39</v>
      </c>
      <c r="CC119" t="s">
        <v>376</v>
      </c>
      <c r="CD119">
        <v>127.4</v>
      </c>
      <c r="CE119">
        <v>135.4</v>
      </c>
      <c r="CF119">
        <v>123.4</v>
      </c>
      <c r="CG119">
        <v>131.30000000000001</v>
      </c>
      <c r="CH119">
        <v>118.2</v>
      </c>
      <c r="CI119">
        <v>138.1</v>
      </c>
      <c r="CJ119">
        <v>134.1</v>
      </c>
      <c r="CK119">
        <v>162.69999999999999</v>
      </c>
      <c r="CL119">
        <v>105</v>
      </c>
      <c r="CM119">
        <v>131.4</v>
      </c>
      <c r="CN119">
        <v>125.4</v>
      </c>
      <c r="CO119">
        <v>137.4</v>
      </c>
      <c r="CP119">
        <v>131.80000000000001</v>
      </c>
      <c r="CQ119">
        <f t="shared" si="9"/>
        <v>1701.6000000000004</v>
      </c>
      <c r="CS119">
        <v>135.5</v>
      </c>
      <c r="CT119">
        <f t="shared" si="10"/>
        <v>135.5</v>
      </c>
      <c r="CU119">
        <v>135</v>
      </c>
      <c r="CV119">
        <v>130.6</v>
      </c>
      <c r="CW119">
        <v>134.4</v>
      </c>
      <c r="CX119">
        <v>125.6</v>
      </c>
      <c r="CY119">
        <v>127</v>
      </c>
      <c r="CZ119">
        <v>128</v>
      </c>
      <c r="DA119">
        <v>114.4</v>
      </c>
      <c r="DB119">
        <v>123.2</v>
      </c>
      <c r="DC119">
        <v>127.9</v>
      </c>
      <c r="DD119">
        <v>121.7</v>
      </c>
      <c r="DE119">
        <f t="shared" si="11"/>
        <v>1267.8000000000002</v>
      </c>
      <c r="DF119">
        <v>125.2</v>
      </c>
      <c r="DG119">
        <v>118.4</v>
      </c>
      <c r="DH119">
        <f t="shared" si="12"/>
        <v>243.60000000000002</v>
      </c>
      <c r="DI119">
        <v>129</v>
      </c>
    </row>
    <row r="120" spans="78:113" x14ac:dyDescent="0.3">
      <c r="BZ120" t="s">
        <v>33</v>
      </c>
      <c r="CA120">
        <v>2016</v>
      </c>
      <c r="CB120" t="s">
        <v>39</v>
      </c>
      <c r="CC120" t="s">
        <v>376</v>
      </c>
      <c r="CD120">
        <v>124.9</v>
      </c>
      <c r="CE120">
        <v>139.30000000000001</v>
      </c>
      <c r="CF120">
        <v>119.9</v>
      </c>
      <c r="CG120">
        <v>130.19999999999999</v>
      </c>
      <c r="CH120">
        <v>108.9</v>
      </c>
      <c r="CI120">
        <v>131.1</v>
      </c>
      <c r="CJ120">
        <v>136.80000000000001</v>
      </c>
      <c r="CK120">
        <v>176.9</v>
      </c>
      <c r="CL120">
        <v>109.1</v>
      </c>
      <c r="CM120">
        <v>140.4</v>
      </c>
      <c r="CN120">
        <v>121.1</v>
      </c>
      <c r="CO120">
        <v>135.9</v>
      </c>
      <c r="CP120">
        <v>131.80000000000001</v>
      </c>
      <c r="CQ120">
        <f t="shared" si="9"/>
        <v>1706.3</v>
      </c>
      <c r="CS120">
        <v>141.5</v>
      </c>
      <c r="CT120">
        <f t="shared" si="10"/>
        <v>141.5</v>
      </c>
      <c r="CU120">
        <v>126.8</v>
      </c>
      <c r="CV120">
        <v>120.5</v>
      </c>
      <c r="CW120">
        <v>125.8</v>
      </c>
      <c r="CX120">
        <v>125.6</v>
      </c>
      <c r="CY120">
        <v>114.6</v>
      </c>
      <c r="CZ120">
        <v>122.8</v>
      </c>
      <c r="DA120">
        <v>110</v>
      </c>
      <c r="DB120">
        <v>119.5</v>
      </c>
      <c r="DC120">
        <v>127.6</v>
      </c>
      <c r="DD120">
        <v>118.2</v>
      </c>
      <c r="DE120">
        <f t="shared" si="11"/>
        <v>1211.4000000000001</v>
      </c>
      <c r="DF120">
        <v>120</v>
      </c>
      <c r="DG120">
        <v>117.6</v>
      </c>
      <c r="DH120">
        <f t="shared" si="12"/>
        <v>237.6</v>
      </c>
      <c r="DI120">
        <v>125.3</v>
      </c>
    </row>
    <row r="121" spans="78:113" x14ac:dyDescent="0.3">
      <c r="BZ121" t="s">
        <v>35</v>
      </c>
      <c r="CA121">
        <v>2016</v>
      </c>
      <c r="CB121" t="s">
        <v>39</v>
      </c>
      <c r="CC121" t="s">
        <v>376</v>
      </c>
      <c r="CD121">
        <v>126.6</v>
      </c>
      <c r="CE121">
        <v>136.80000000000001</v>
      </c>
      <c r="CF121">
        <v>122</v>
      </c>
      <c r="CG121">
        <v>130.9</v>
      </c>
      <c r="CH121">
        <v>114.8</v>
      </c>
      <c r="CI121">
        <v>134.80000000000001</v>
      </c>
      <c r="CJ121">
        <v>135</v>
      </c>
      <c r="CK121">
        <v>167.5</v>
      </c>
      <c r="CL121">
        <v>106.4</v>
      </c>
      <c r="CM121">
        <v>134.4</v>
      </c>
      <c r="CN121">
        <v>123.6</v>
      </c>
      <c r="CO121">
        <v>136.69999999999999</v>
      </c>
      <c r="CP121">
        <v>131.80000000000001</v>
      </c>
      <c r="CQ121">
        <f t="shared" si="9"/>
        <v>1701.3</v>
      </c>
      <c r="CS121">
        <v>137.1</v>
      </c>
      <c r="CT121">
        <f t="shared" si="10"/>
        <v>137.1</v>
      </c>
      <c r="CU121">
        <v>131.80000000000001</v>
      </c>
      <c r="CV121">
        <v>126.4</v>
      </c>
      <c r="CW121">
        <v>131</v>
      </c>
      <c r="CX121">
        <v>125.6</v>
      </c>
      <c r="CY121">
        <v>122.3</v>
      </c>
      <c r="CZ121">
        <v>125.5</v>
      </c>
      <c r="DA121">
        <v>112.1</v>
      </c>
      <c r="DB121">
        <v>121.1</v>
      </c>
      <c r="DC121">
        <v>127.7</v>
      </c>
      <c r="DD121">
        <v>120</v>
      </c>
      <c r="DE121">
        <f t="shared" si="11"/>
        <v>1243.5</v>
      </c>
      <c r="DF121">
        <v>123.2</v>
      </c>
      <c r="DG121">
        <v>118.1</v>
      </c>
      <c r="DH121">
        <f t="shared" si="12"/>
        <v>241.3</v>
      </c>
      <c r="DI121">
        <v>127.3</v>
      </c>
    </row>
    <row r="122" spans="78:113" x14ac:dyDescent="0.3">
      <c r="BZ122" t="s">
        <v>30</v>
      </c>
      <c r="CA122">
        <v>2016</v>
      </c>
      <c r="CB122" t="s">
        <v>41</v>
      </c>
      <c r="CC122" t="s">
        <v>377</v>
      </c>
      <c r="CD122">
        <v>127.6</v>
      </c>
      <c r="CE122">
        <v>137.5</v>
      </c>
      <c r="CF122">
        <v>124.4</v>
      </c>
      <c r="CG122">
        <v>132.4</v>
      </c>
      <c r="CH122">
        <v>118.2</v>
      </c>
      <c r="CI122">
        <v>138.1</v>
      </c>
      <c r="CJ122">
        <v>141.80000000000001</v>
      </c>
      <c r="CK122">
        <v>166</v>
      </c>
      <c r="CL122">
        <v>107.5</v>
      </c>
      <c r="CM122">
        <v>132.19999999999999</v>
      </c>
      <c r="CN122">
        <v>126.1</v>
      </c>
      <c r="CO122">
        <v>138.30000000000001</v>
      </c>
      <c r="CP122">
        <v>133.6</v>
      </c>
      <c r="CQ122">
        <f t="shared" si="9"/>
        <v>1723.6999999999998</v>
      </c>
      <c r="CS122">
        <v>136</v>
      </c>
      <c r="CT122">
        <f t="shared" si="10"/>
        <v>136</v>
      </c>
      <c r="CU122">
        <v>135.4</v>
      </c>
      <c r="CV122">
        <v>131.1</v>
      </c>
      <c r="CW122">
        <v>134.80000000000001</v>
      </c>
      <c r="CX122">
        <v>126</v>
      </c>
      <c r="CY122">
        <v>127.4</v>
      </c>
      <c r="CZ122">
        <v>128.5</v>
      </c>
      <c r="DA122">
        <v>115.1</v>
      </c>
      <c r="DB122">
        <v>123.6</v>
      </c>
      <c r="DC122">
        <v>129.1</v>
      </c>
      <c r="DD122">
        <v>122.5</v>
      </c>
      <c r="DE122">
        <f t="shared" si="11"/>
        <v>1273.5</v>
      </c>
      <c r="DF122">
        <v>125.8</v>
      </c>
      <c r="DG122">
        <v>119.7</v>
      </c>
      <c r="DH122">
        <f t="shared" si="12"/>
        <v>245.5</v>
      </c>
      <c r="DI122">
        <v>130.30000000000001</v>
      </c>
    </row>
    <row r="123" spans="78:113" x14ac:dyDescent="0.3">
      <c r="BZ123" t="s">
        <v>33</v>
      </c>
      <c r="CA123">
        <v>2016</v>
      </c>
      <c r="CB123" t="s">
        <v>41</v>
      </c>
      <c r="CC123" t="s">
        <v>377</v>
      </c>
      <c r="CD123">
        <v>125</v>
      </c>
      <c r="CE123">
        <v>142.1</v>
      </c>
      <c r="CF123">
        <v>127</v>
      </c>
      <c r="CG123">
        <v>130.4</v>
      </c>
      <c r="CH123">
        <v>109.6</v>
      </c>
      <c r="CI123">
        <v>133.5</v>
      </c>
      <c r="CJ123">
        <v>151.4</v>
      </c>
      <c r="CK123">
        <v>182.8</v>
      </c>
      <c r="CL123">
        <v>111.1</v>
      </c>
      <c r="CM123">
        <v>141.5</v>
      </c>
      <c r="CN123">
        <v>121.5</v>
      </c>
      <c r="CO123">
        <v>136.30000000000001</v>
      </c>
      <c r="CP123">
        <v>134.6</v>
      </c>
      <c r="CQ123">
        <f t="shared" si="9"/>
        <v>1746.7999999999997</v>
      </c>
      <c r="CS123">
        <v>142.19999999999999</v>
      </c>
      <c r="CT123">
        <f t="shared" si="10"/>
        <v>142.19999999999999</v>
      </c>
      <c r="CU123">
        <v>127.2</v>
      </c>
      <c r="CV123">
        <v>120.7</v>
      </c>
      <c r="CW123">
        <v>126.2</v>
      </c>
      <c r="CX123">
        <v>126</v>
      </c>
      <c r="CY123">
        <v>115</v>
      </c>
      <c r="CZ123">
        <v>123.2</v>
      </c>
      <c r="DA123">
        <v>110.7</v>
      </c>
      <c r="DB123">
        <v>119.8</v>
      </c>
      <c r="DC123">
        <v>128</v>
      </c>
      <c r="DD123">
        <v>118.7</v>
      </c>
      <c r="DE123">
        <f t="shared" si="11"/>
        <v>1215.5000000000002</v>
      </c>
      <c r="DF123">
        <v>120.3</v>
      </c>
      <c r="DG123">
        <v>118.5</v>
      </c>
      <c r="DH123">
        <f t="shared" si="12"/>
        <v>238.8</v>
      </c>
      <c r="DI123">
        <v>126.6</v>
      </c>
    </row>
    <row r="124" spans="78:113" x14ac:dyDescent="0.3">
      <c r="BZ124" t="s">
        <v>35</v>
      </c>
      <c r="CA124">
        <v>2016</v>
      </c>
      <c r="CB124" t="s">
        <v>41</v>
      </c>
      <c r="CC124" t="s">
        <v>377</v>
      </c>
      <c r="CD124">
        <v>126.8</v>
      </c>
      <c r="CE124">
        <v>139.1</v>
      </c>
      <c r="CF124">
        <v>125.4</v>
      </c>
      <c r="CG124">
        <v>131.69999999999999</v>
      </c>
      <c r="CH124">
        <v>115</v>
      </c>
      <c r="CI124">
        <v>136</v>
      </c>
      <c r="CJ124">
        <v>145.1</v>
      </c>
      <c r="CK124">
        <v>171.7</v>
      </c>
      <c r="CL124">
        <v>108.7</v>
      </c>
      <c r="CM124">
        <v>135.30000000000001</v>
      </c>
      <c r="CN124">
        <v>124.2</v>
      </c>
      <c r="CO124">
        <v>137.4</v>
      </c>
      <c r="CP124">
        <v>134</v>
      </c>
      <c r="CQ124">
        <f t="shared" si="9"/>
        <v>1730.4</v>
      </c>
      <c r="CS124">
        <v>137.69999999999999</v>
      </c>
      <c r="CT124">
        <f t="shared" si="10"/>
        <v>137.69999999999999</v>
      </c>
      <c r="CU124">
        <v>132.19999999999999</v>
      </c>
      <c r="CV124">
        <v>126.8</v>
      </c>
      <c r="CW124">
        <v>131.4</v>
      </c>
      <c r="CX124">
        <v>126</v>
      </c>
      <c r="CY124">
        <v>122.7</v>
      </c>
      <c r="CZ124">
        <v>126</v>
      </c>
      <c r="DA124">
        <v>112.8</v>
      </c>
      <c r="DB124">
        <v>121.5</v>
      </c>
      <c r="DC124">
        <v>128.5</v>
      </c>
      <c r="DD124">
        <v>120.7</v>
      </c>
      <c r="DE124">
        <f t="shared" si="11"/>
        <v>1248.6000000000001</v>
      </c>
      <c r="DF124">
        <v>123.7</v>
      </c>
      <c r="DG124">
        <v>119.2</v>
      </c>
      <c r="DH124">
        <f t="shared" si="12"/>
        <v>242.9</v>
      </c>
      <c r="DI124">
        <v>128.6</v>
      </c>
    </row>
    <row r="125" spans="78:113" x14ac:dyDescent="0.3">
      <c r="BZ125" t="s">
        <v>30</v>
      </c>
      <c r="CA125">
        <v>2016</v>
      </c>
      <c r="CB125" t="s">
        <v>42</v>
      </c>
      <c r="CC125" t="s">
        <v>378</v>
      </c>
      <c r="CD125">
        <v>128.6</v>
      </c>
      <c r="CE125">
        <v>138.6</v>
      </c>
      <c r="CF125">
        <v>126.6</v>
      </c>
      <c r="CG125">
        <v>133.6</v>
      </c>
      <c r="CH125">
        <v>118.6</v>
      </c>
      <c r="CI125">
        <v>137.4</v>
      </c>
      <c r="CJ125">
        <v>152.5</v>
      </c>
      <c r="CK125">
        <v>169.2</v>
      </c>
      <c r="CL125">
        <v>108.8</v>
      </c>
      <c r="CM125">
        <v>133.1</v>
      </c>
      <c r="CN125">
        <v>126.4</v>
      </c>
      <c r="CO125">
        <v>139.19999999999999</v>
      </c>
      <c r="CP125">
        <v>136</v>
      </c>
      <c r="CQ125">
        <f t="shared" si="9"/>
        <v>1748.6</v>
      </c>
      <c r="CS125">
        <v>137.19999999999999</v>
      </c>
      <c r="CT125">
        <f t="shared" si="10"/>
        <v>137.19999999999999</v>
      </c>
      <c r="CU125">
        <v>136.30000000000001</v>
      </c>
      <c r="CV125">
        <v>131.6</v>
      </c>
      <c r="CW125">
        <v>135.6</v>
      </c>
      <c r="CX125">
        <v>125.5</v>
      </c>
      <c r="CY125">
        <v>128</v>
      </c>
      <c r="CZ125">
        <v>129.30000000000001</v>
      </c>
      <c r="DA125">
        <v>116.3</v>
      </c>
      <c r="DB125">
        <v>124.1</v>
      </c>
      <c r="DC125">
        <v>130.19999999999999</v>
      </c>
      <c r="DD125">
        <v>123.3</v>
      </c>
      <c r="DE125">
        <f t="shared" si="11"/>
        <v>1280.1999999999998</v>
      </c>
      <c r="DF125">
        <v>126.2</v>
      </c>
      <c r="DG125">
        <v>119.9</v>
      </c>
      <c r="DH125">
        <f t="shared" si="12"/>
        <v>246.10000000000002</v>
      </c>
      <c r="DI125">
        <v>131.9</v>
      </c>
    </row>
    <row r="126" spans="78:113" x14ac:dyDescent="0.3">
      <c r="BZ126" t="s">
        <v>33</v>
      </c>
      <c r="CA126">
        <v>2016</v>
      </c>
      <c r="CB126" t="s">
        <v>42</v>
      </c>
      <c r="CC126" t="s">
        <v>378</v>
      </c>
      <c r="CD126">
        <v>125.9</v>
      </c>
      <c r="CE126">
        <v>143.9</v>
      </c>
      <c r="CF126">
        <v>130.9</v>
      </c>
      <c r="CG126">
        <v>131</v>
      </c>
      <c r="CH126">
        <v>110.2</v>
      </c>
      <c r="CI126">
        <v>135.5</v>
      </c>
      <c r="CJ126">
        <v>173.7</v>
      </c>
      <c r="CK126">
        <v>184.4</v>
      </c>
      <c r="CL126">
        <v>112</v>
      </c>
      <c r="CM126">
        <v>142.80000000000001</v>
      </c>
      <c r="CN126">
        <v>121.6</v>
      </c>
      <c r="CO126">
        <v>136.9</v>
      </c>
      <c r="CP126">
        <v>138.19999999999999</v>
      </c>
      <c r="CQ126">
        <f t="shared" si="9"/>
        <v>1787.0000000000002</v>
      </c>
      <c r="CS126">
        <v>142.69999999999999</v>
      </c>
      <c r="CT126">
        <f t="shared" si="10"/>
        <v>142.69999999999999</v>
      </c>
      <c r="CU126">
        <v>127.6</v>
      </c>
      <c r="CV126">
        <v>121.1</v>
      </c>
      <c r="CW126">
        <v>126.6</v>
      </c>
      <c r="CX126">
        <v>125.5</v>
      </c>
      <c r="CY126">
        <v>115.5</v>
      </c>
      <c r="CZ126">
        <v>123.2</v>
      </c>
      <c r="DA126">
        <v>112.3</v>
      </c>
      <c r="DB126">
        <v>119.9</v>
      </c>
      <c r="DC126">
        <v>129.30000000000001</v>
      </c>
      <c r="DD126">
        <v>119.6</v>
      </c>
      <c r="DE126">
        <f t="shared" si="11"/>
        <v>1220.5999999999999</v>
      </c>
      <c r="DF126">
        <v>120.6</v>
      </c>
      <c r="DG126">
        <v>118.8</v>
      </c>
      <c r="DH126">
        <f t="shared" si="12"/>
        <v>239.39999999999998</v>
      </c>
      <c r="DI126">
        <v>128.1</v>
      </c>
    </row>
    <row r="127" spans="78:113" x14ac:dyDescent="0.3">
      <c r="BZ127" t="s">
        <v>35</v>
      </c>
      <c r="CA127">
        <v>2016</v>
      </c>
      <c r="CB127" t="s">
        <v>42</v>
      </c>
      <c r="CC127" t="s">
        <v>378</v>
      </c>
      <c r="CD127">
        <v>127.7</v>
      </c>
      <c r="CE127">
        <v>140.5</v>
      </c>
      <c r="CF127">
        <v>128.30000000000001</v>
      </c>
      <c r="CG127">
        <v>132.6</v>
      </c>
      <c r="CH127">
        <v>115.5</v>
      </c>
      <c r="CI127">
        <v>136.5</v>
      </c>
      <c r="CJ127">
        <v>159.69999999999999</v>
      </c>
      <c r="CK127">
        <v>174.3</v>
      </c>
      <c r="CL127">
        <v>109.9</v>
      </c>
      <c r="CM127">
        <v>136.30000000000001</v>
      </c>
      <c r="CN127">
        <v>124.4</v>
      </c>
      <c r="CO127">
        <v>138.1</v>
      </c>
      <c r="CP127">
        <v>136.80000000000001</v>
      </c>
      <c r="CQ127">
        <f t="shared" si="9"/>
        <v>1760.6</v>
      </c>
      <c r="CS127">
        <v>138.69999999999999</v>
      </c>
      <c r="CT127">
        <f t="shared" si="10"/>
        <v>138.69999999999999</v>
      </c>
      <c r="CU127">
        <v>132.9</v>
      </c>
      <c r="CV127">
        <v>127.2</v>
      </c>
      <c r="CW127">
        <v>132</v>
      </c>
      <c r="CX127">
        <v>125.5</v>
      </c>
      <c r="CY127">
        <v>123.3</v>
      </c>
      <c r="CZ127">
        <v>126.4</v>
      </c>
      <c r="DA127">
        <v>114.2</v>
      </c>
      <c r="DB127">
        <v>121.7</v>
      </c>
      <c r="DC127">
        <v>129.69999999999999</v>
      </c>
      <c r="DD127">
        <v>121.5</v>
      </c>
      <c r="DE127">
        <f t="shared" si="11"/>
        <v>1254.4000000000001</v>
      </c>
      <c r="DF127">
        <v>124.1</v>
      </c>
      <c r="DG127">
        <v>119.4</v>
      </c>
      <c r="DH127">
        <f t="shared" si="12"/>
        <v>243.5</v>
      </c>
      <c r="DI127">
        <v>130.1</v>
      </c>
    </row>
    <row r="128" spans="78:113" x14ac:dyDescent="0.3">
      <c r="BZ128" t="s">
        <v>30</v>
      </c>
      <c r="CA128">
        <v>2016</v>
      </c>
      <c r="CB128" t="s">
        <v>44</v>
      </c>
      <c r="CC128" t="s">
        <v>379</v>
      </c>
      <c r="CD128">
        <v>129.30000000000001</v>
      </c>
      <c r="CE128">
        <v>139.5</v>
      </c>
      <c r="CF128">
        <v>129.6</v>
      </c>
      <c r="CG128">
        <v>134.5</v>
      </c>
      <c r="CH128">
        <v>119.5</v>
      </c>
      <c r="CI128">
        <v>138.5</v>
      </c>
      <c r="CJ128">
        <v>158.19999999999999</v>
      </c>
      <c r="CK128">
        <v>171.8</v>
      </c>
      <c r="CL128">
        <v>110.3</v>
      </c>
      <c r="CM128">
        <v>134.30000000000001</v>
      </c>
      <c r="CN128">
        <v>127.3</v>
      </c>
      <c r="CO128">
        <v>139.9</v>
      </c>
      <c r="CP128">
        <v>137.6</v>
      </c>
      <c r="CQ128">
        <f t="shared" si="9"/>
        <v>1770.2999999999997</v>
      </c>
      <c r="CS128">
        <v>138</v>
      </c>
      <c r="CT128">
        <f t="shared" si="10"/>
        <v>138</v>
      </c>
      <c r="CU128">
        <v>137.19999999999999</v>
      </c>
      <c r="CV128">
        <v>132.19999999999999</v>
      </c>
      <c r="CW128">
        <v>136.5</v>
      </c>
      <c r="CX128">
        <v>126.4</v>
      </c>
      <c r="CY128">
        <v>128.19999999999999</v>
      </c>
      <c r="CZ128">
        <v>130</v>
      </c>
      <c r="DA128">
        <v>116.4</v>
      </c>
      <c r="DB128">
        <v>125.2</v>
      </c>
      <c r="DC128">
        <v>130.80000000000001</v>
      </c>
      <c r="DD128">
        <v>123.8</v>
      </c>
      <c r="DE128">
        <f t="shared" si="11"/>
        <v>1286.6999999999998</v>
      </c>
      <c r="DF128">
        <v>126.7</v>
      </c>
      <c r="DG128">
        <v>120.9</v>
      </c>
      <c r="DH128">
        <f t="shared" si="12"/>
        <v>247.60000000000002</v>
      </c>
      <c r="DI128">
        <v>133</v>
      </c>
    </row>
    <row r="129" spans="78:113" x14ac:dyDescent="0.3">
      <c r="BZ129" t="s">
        <v>33</v>
      </c>
      <c r="CA129">
        <v>2016</v>
      </c>
      <c r="CB129" t="s">
        <v>44</v>
      </c>
      <c r="CC129" t="s">
        <v>379</v>
      </c>
      <c r="CD129">
        <v>126.8</v>
      </c>
      <c r="CE129">
        <v>144.19999999999999</v>
      </c>
      <c r="CF129">
        <v>136.6</v>
      </c>
      <c r="CG129">
        <v>131.80000000000001</v>
      </c>
      <c r="CH129">
        <v>111</v>
      </c>
      <c r="CI129">
        <v>137</v>
      </c>
      <c r="CJ129">
        <v>179.5</v>
      </c>
      <c r="CK129">
        <v>188.4</v>
      </c>
      <c r="CL129">
        <v>113.3</v>
      </c>
      <c r="CM129">
        <v>143.9</v>
      </c>
      <c r="CN129">
        <v>121.7</v>
      </c>
      <c r="CO129">
        <v>137.5</v>
      </c>
      <c r="CP129">
        <v>139.80000000000001</v>
      </c>
      <c r="CQ129">
        <f t="shared" si="9"/>
        <v>1811.5000000000002</v>
      </c>
      <c r="CS129">
        <v>142.9</v>
      </c>
      <c r="CT129">
        <f t="shared" si="10"/>
        <v>142.9</v>
      </c>
      <c r="CU129">
        <v>127.9</v>
      </c>
      <c r="CV129">
        <v>121.1</v>
      </c>
      <c r="CW129">
        <v>126.9</v>
      </c>
      <c r="CX129">
        <v>126.4</v>
      </c>
      <c r="CY129">
        <v>115.5</v>
      </c>
      <c r="CZ129">
        <v>123.5</v>
      </c>
      <c r="DA129">
        <v>111.7</v>
      </c>
      <c r="DB129">
        <v>120.3</v>
      </c>
      <c r="DC129">
        <v>130.80000000000001</v>
      </c>
      <c r="DD129">
        <v>119.9</v>
      </c>
      <c r="DE129">
        <f t="shared" si="11"/>
        <v>1224</v>
      </c>
      <c r="DF129">
        <v>120.9</v>
      </c>
      <c r="DG129">
        <v>120</v>
      </c>
      <c r="DH129">
        <f t="shared" si="12"/>
        <v>240.9</v>
      </c>
      <c r="DI129">
        <v>129</v>
      </c>
    </row>
    <row r="130" spans="78:113" x14ac:dyDescent="0.3">
      <c r="BZ130" t="s">
        <v>35</v>
      </c>
      <c r="CA130">
        <v>2016</v>
      </c>
      <c r="CB130" t="s">
        <v>44</v>
      </c>
      <c r="CC130" t="s">
        <v>379</v>
      </c>
      <c r="CD130">
        <v>128.5</v>
      </c>
      <c r="CE130">
        <v>141.19999999999999</v>
      </c>
      <c r="CF130">
        <v>132.30000000000001</v>
      </c>
      <c r="CG130">
        <v>133.5</v>
      </c>
      <c r="CH130">
        <v>116.4</v>
      </c>
      <c r="CI130">
        <v>137.80000000000001</v>
      </c>
      <c r="CJ130">
        <v>165.4</v>
      </c>
      <c r="CK130">
        <v>177.4</v>
      </c>
      <c r="CL130">
        <v>111.3</v>
      </c>
      <c r="CM130">
        <v>137.5</v>
      </c>
      <c r="CN130">
        <v>125</v>
      </c>
      <c r="CO130">
        <v>138.80000000000001</v>
      </c>
      <c r="CP130">
        <v>138.4</v>
      </c>
      <c r="CQ130">
        <f t="shared" si="9"/>
        <v>1783.5</v>
      </c>
      <c r="CS130">
        <v>139.30000000000001</v>
      </c>
      <c r="CT130">
        <f t="shared" si="10"/>
        <v>139.30000000000001</v>
      </c>
      <c r="CU130">
        <v>133.5</v>
      </c>
      <c r="CV130">
        <v>127.6</v>
      </c>
      <c r="CW130">
        <v>132.69999999999999</v>
      </c>
      <c r="CX130">
        <v>126.4</v>
      </c>
      <c r="CY130">
        <v>123.4</v>
      </c>
      <c r="CZ130">
        <v>126.9</v>
      </c>
      <c r="DA130">
        <v>113.9</v>
      </c>
      <c r="DB130">
        <v>122.4</v>
      </c>
      <c r="DC130">
        <v>130.80000000000001</v>
      </c>
      <c r="DD130">
        <v>121.9</v>
      </c>
      <c r="DE130">
        <f t="shared" si="11"/>
        <v>1259.5</v>
      </c>
      <c r="DF130">
        <v>124.5</v>
      </c>
      <c r="DG130">
        <v>120.5</v>
      </c>
      <c r="DH130">
        <f t="shared" si="12"/>
        <v>245</v>
      </c>
      <c r="DI130">
        <v>131.1</v>
      </c>
    </row>
    <row r="131" spans="78:113" x14ac:dyDescent="0.3">
      <c r="BZ131" t="s">
        <v>30</v>
      </c>
      <c r="CA131">
        <v>2016</v>
      </c>
      <c r="CB131" t="s">
        <v>46</v>
      </c>
      <c r="CC131" t="s">
        <v>380</v>
      </c>
      <c r="CD131">
        <v>130.1</v>
      </c>
      <c r="CE131">
        <v>138.80000000000001</v>
      </c>
      <c r="CF131">
        <v>130.30000000000001</v>
      </c>
      <c r="CG131">
        <v>135.30000000000001</v>
      </c>
      <c r="CH131">
        <v>119.9</v>
      </c>
      <c r="CI131">
        <v>140.19999999999999</v>
      </c>
      <c r="CJ131">
        <v>156.9</v>
      </c>
      <c r="CK131">
        <v>172.2</v>
      </c>
      <c r="CL131">
        <v>112.1</v>
      </c>
      <c r="CM131">
        <v>134.9</v>
      </c>
      <c r="CN131">
        <v>128.1</v>
      </c>
      <c r="CO131">
        <v>140.69999999999999</v>
      </c>
      <c r="CP131">
        <v>138</v>
      </c>
      <c r="CQ131">
        <f t="shared" ref="CQ131:CQ194" si="13">SUM(CD131:CP131)</f>
        <v>1777.4999999999998</v>
      </c>
      <c r="CS131">
        <v>138.9</v>
      </c>
      <c r="CT131">
        <f t="shared" ref="CT131:CT194" si="14">(CS131)</f>
        <v>138.9</v>
      </c>
      <c r="CU131">
        <v>137.80000000000001</v>
      </c>
      <c r="CV131">
        <v>133</v>
      </c>
      <c r="CW131">
        <v>137.1</v>
      </c>
      <c r="CX131">
        <v>127.3</v>
      </c>
      <c r="CY131">
        <v>129.1</v>
      </c>
      <c r="CZ131">
        <v>130.6</v>
      </c>
      <c r="DA131">
        <v>116</v>
      </c>
      <c r="DB131">
        <v>125.5</v>
      </c>
      <c r="DC131">
        <v>131.9</v>
      </c>
      <c r="DD131">
        <v>124.2</v>
      </c>
      <c r="DE131">
        <f t="shared" ref="DE131:DE194" si="15">SUM(CU131:DD131)</f>
        <v>1292.5000000000002</v>
      </c>
      <c r="DF131">
        <v>127</v>
      </c>
      <c r="DG131">
        <v>122</v>
      </c>
      <c r="DH131">
        <f t="shared" ref="DH131:DH194" si="16">SUM(DF131:DG131)</f>
        <v>249</v>
      </c>
      <c r="DI131">
        <v>133.5</v>
      </c>
    </row>
    <row r="132" spans="78:113" x14ac:dyDescent="0.3">
      <c r="BZ132" t="s">
        <v>33</v>
      </c>
      <c r="CA132">
        <v>2016</v>
      </c>
      <c r="CB132" t="s">
        <v>46</v>
      </c>
      <c r="CC132" t="s">
        <v>380</v>
      </c>
      <c r="CD132">
        <v>127.6</v>
      </c>
      <c r="CE132">
        <v>140.30000000000001</v>
      </c>
      <c r="CF132">
        <v>133.69999999999999</v>
      </c>
      <c r="CG132">
        <v>132.19999999999999</v>
      </c>
      <c r="CH132">
        <v>111.8</v>
      </c>
      <c r="CI132">
        <v>135.80000000000001</v>
      </c>
      <c r="CJ132">
        <v>163.5</v>
      </c>
      <c r="CK132">
        <v>182.3</v>
      </c>
      <c r="CL132">
        <v>114.6</v>
      </c>
      <c r="CM132">
        <v>144.6</v>
      </c>
      <c r="CN132">
        <v>121.9</v>
      </c>
      <c r="CO132">
        <v>138.1</v>
      </c>
      <c r="CP132">
        <v>137.6</v>
      </c>
      <c r="CQ132">
        <f t="shared" si="13"/>
        <v>1783.9999999999995</v>
      </c>
      <c r="CS132">
        <v>143.6</v>
      </c>
      <c r="CT132">
        <f t="shared" si="14"/>
        <v>143.6</v>
      </c>
      <c r="CU132">
        <v>128.30000000000001</v>
      </c>
      <c r="CV132">
        <v>121.4</v>
      </c>
      <c r="CW132">
        <v>127.3</v>
      </c>
      <c r="CX132">
        <v>127.3</v>
      </c>
      <c r="CY132">
        <v>114.7</v>
      </c>
      <c r="CZ132">
        <v>123.9</v>
      </c>
      <c r="DA132">
        <v>110.4</v>
      </c>
      <c r="DB132">
        <v>120.6</v>
      </c>
      <c r="DC132">
        <v>131.5</v>
      </c>
      <c r="DD132">
        <v>119.9</v>
      </c>
      <c r="DE132">
        <f t="shared" si="15"/>
        <v>1225.3000000000002</v>
      </c>
      <c r="DF132">
        <v>121.2</v>
      </c>
      <c r="DG132">
        <v>120.9</v>
      </c>
      <c r="DH132">
        <f t="shared" si="16"/>
        <v>242.10000000000002</v>
      </c>
      <c r="DI132">
        <v>128.4</v>
      </c>
    </row>
    <row r="133" spans="78:113" x14ac:dyDescent="0.3">
      <c r="BZ133" t="s">
        <v>35</v>
      </c>
      <c r="CA133">
        <v>2016</v>
      </c>
      <c r="CB133" t="s">
        <v>46</v>
      </c>
      <c r="CC133" t="s">
        <v>380</v>
      </c>
      <c r="CD133">
        <v>129.30000000000001</v>
      </c>
      <c r="CE133">
        <v>139.30000000000001</v>
      </c>
      <c r="CF133">
        <v>131.6</v>
      </c>
      <c r="CG133">
        <v>134.1</v>
      </c>
      <c r="CH133">
        <v>116.9</v>
      </c>
      <c r="CI133">
        <v>138.1</v>
      </c>
      <c r="CJ133">
        <v>159.1</v>
      </c>
      <c r="CK133">
        <v>175.6</v>
      </c>
      <c r="CL133">
        <v>112.9</v>
      </c>
      <c r="CM133">
        <v>138.1</v>
      </c>
      <c r="CN133">
        <v>125.5</v>
      </c>
      <c r="CO133">
        <v>139.5</v>
      </c>
      <c r="CP133">
        <v>137.9</v>
      </c>
      <c r="CQ133">
        <f t="shared" si="13"/>
        <v>1777.9</v>
      </c>
      <c r="CS133">
        <v>140.19999999999999</v>
      </c>
      <c r="CT133">
        <f t="shared" si="14"/>
        <v>140.19999999999999</v>
      </c>
      <c r="CU133">
        <v>134.1</v>
      </c>
      <c r="CV133">
        <v>128.19999999999999</v>
      </c>
      <c r="CW133">
        <v>133.19999999999999</v>
      </c>
      <c r="CX133">
        <v>127.3</v>
      </c>
      <c r="CY133">
        <v>123.6</v>
      </c>
      <c r="CZ133">
        <v>127.4</v>
      </c>
      <c r="DA133">
        <v>113.1</v>
      </c>
      <c r="DB133">
        <v>122.7</v>
      </c>
      <c r="DC133">
        <v>131.69999999999999</v>
      </c>
      <c r="DD133">
        <v>122.1</v>
      </c>
      <c r="DE133">
        <f t="shared" si="15"/>
        <v>1263.3999999999999</v>
      </c>
      <c r="DF133">
        <v>124.8</v>
      </c>
      <c r="DG133">
        <v>121.5</v>
      </c>
      <c r="DH133">
        <f t="shared" si="16"/>
        <v>246.3</v>
      </c>
      <c r="DI133">
        <v>131.1</v>
      </c>
    </row>
    <row r="134" spans="78:113" x14ac:dyDescent="0.3">
      <c r="BZ134" t="s">
        <v>30</v>
      </c>
      <c r="CA134">
        <v>2016</v>
      </c>
      <c r="CB134" t="s">
        <v>48</v>
      </c>
      <c r="CC134" t="s">
        <v>381</v>
      </c>
      <c r="CD134">
        <v>130.80000000000001</v>
      </c>
      <c r="CE134">
        <v>138.19999999999999</v>
      </c>
      <c r="CF134">
        <v>130.5</v>
      </c>
      <c r="CG134">
        <v>135.5</v>
      </c>
      <c r="CH134">
        <v>120.2</v>
      </c>
      <c r="CI134">
        <v>139.19999999999999</v>
      </c>
      <c r="CJ134">
        <v>149.5</v>
      </c>
      <c r="CK134">
        <v>170.4</v>
      </c>
      <c r="CL134">
        <v>113.1</v>
      </c>
      <c r="CM134">
        <v>135.80000000000001</v>
      </c>
      <c r="CN134">
        <v>128.80000000000001</v>
      </c>
      <c r="CO134">
        <v>141.5</v>
      </c>
      <c r="CP134">
        <v>137.19999999999999</v>
      </c>
      <c r="CQ134">
        <f t="shared" si="13"/>
        <v>1770.7</v>
      </c>
      <c r="CS134">
        <v>139.9</v>
      </c>
      <c r="CT134">
        <f t="shared" si="14"/>
        <v>139.9</v>
      </c>
      <c r="CU134">
        <v>138.5</v>
      </c>
      <c r="CV134">
        <v>133.5</v>
      </c>
      <c r="CW134">
        <v>137.80000000000001</v>
      </c>
      <c r="CX134">
        <v>127.9</v>
      </c>
      <c r="CY134">
        <v>129.69999999999999</v>
      </c>
      <c r="CZ134">
        <v>131.1</v>
      </c>
      <c r="DA134">
        <v>117</v>
      </c>
      <c r="DB134">
        <v>125.7</v>
      </c>
      <c r="DC134">
        <v>132.19999999999999</v>
      </c>
      <c r="DD134">
        <v>124.9</v>
      </c>
      <c r="DE134">
        <f t="shared" si="15"/>
        <v>1298.3000000000002</v>
      </c>
      <c r="DF134">
        <v>127.8</v>
      </c>
      <c r="DG134">
        <v>122.8</v>
      </c>
      <c r="DH134">
        <f t="shared" si="16"/>
        <v>250.6</v>
      </c>
      <c r="DI134">
        <v>133.4</v>
      </c>
    </row>
    <row r="135" spans="78:113" x14ac:dyDescent="0.3">
      <c r="BZ135" t="s">
        <v>33</v>
      </c>
      <c r="CA135">
        <v>2016</v>
      </c>
      <c r="CB135" t="s">
        <v>48</v>
      </c>
      <c r="CC135" t="s">
        <v>381</v>
      </c>
      <c r="CD135">
        <v>128.1</v>
      </c>
      <c r="CE135">
        <v>137.69999999999999</v>
      </c>
      <c r="CF135">
        <v>130.6</v>
      </c>
      <c r="CG135">
        <v>132.6</v>
      </c>
      <c r="CH135">
        <v>111.9</v>
      </c>
      <c r="CI135">
        <v>132.5</v>
      </c>
      <c r="CJ135">
        <v>152.9</v>
      </c>
      <c r="CK135">
        <v>173.6</v>
      </c>
      <c r="CL135">
        <v>115.1</v>
      </c>
      <c r="CM135">
        <v>144.80000000000001</v>
      </c>
      <c r="CN135">
        <v>122.1</v>
      </c>
      <c r="CO135">
        <v>138.80000000000001</v>
      </c>
      <c r="CP135">
        <v>135.69999999999999</v>
      </c>
      <c r="CQ135">
        <f t="shared" si="13"/>
        <v>1756.3999999999996</v>
      </c>
      <c r="CS135">
        <v>143.9</v>
      </c>
      <c r="CT135">
        <f t="shared" si="14"/>
        <v>143.9</v>
      </c>
      <c r="CU135">
        <v>128.69999999999999</v>
      </c>
      <c r="CV135">
        <v>121.6</v>
      </c>
      <c r="CW135">
        <v>127.7</v>
      </c>
      <c r="CX135">
        <v>127.9</v>
      </c>
      <c r="CY135">
        <v>114.8</v>
      </c>
      <c r="CZ135">
        <v>124.3</v>
      </c>
      <c r="DA135">
        <v>111.8</v>
      </c>
      <c r="DB135">
        <v>120.8</v>
      </c>
      <c r="DC135">
        <v>131.6</v>
      </c>
      <c r="DD135">
        <v>120.5</v>
      </c>
      <c r="DE135">
        <f t="shared" si="15"/>
        <v>1229.6999999999998</v>
      </c>
      <c r="DF135">
        <v>121.4</v>
      </c>
      <c r="DG135">
        <v>121.2</v>
      </c>
      <c r="DH135">
        <f t="shared" si="16"/>
        <v>242.60000000000002</v>
      </c>
      <c r="DI135">
        <v>128</v>
      </c>
    </row>
    <row r="136" spans="78:113" x14ac:dyDescent="0.3">
      <c r="BZ136" t="s">
        <v>35</v>
      </c>
      <c r="CA136">
        <v>2016</v>
      </c>
      <c r="CB136" t="s">
        <v>48</v>
      </c>
      <c r="CC136" t="s">
        <v>381</v>
      </c>
      <c r="CD136">
        <v>129.9</v>
      </c>
      <c r="CE136">
        <v>138</v>
      </c>
      <c r="CF136">
        <v>130.5</v>
      </c>
      <c r="CG136">
        <v>134.4</v>
      </c>
      <c r="CH136">
        <v>117.2</v>
      </c>
      <c r="CI136">
        <v>136.1</v>
      </c>
      <c r="CJ136">
        <v>150.69999999999999</v>
      </c>
      <c r="CK136">
        <v>171.5</v>
      </c>
      <c r="CL136">
        <v>113.8</v>
      </c>
      <c r="CM136">
        <v>138.80000000000001</v>
      </c>
      <c r="CN136">
        <v>126</v>
      </c>
      <c r="CO136">
        <v>140.19999999999999</v>
      </c>
      <c r="CP136">
        <v>136.6</v>
      </c>
      <c r="CQ136">
        <f t="shared" si="13"/>
        <v>1763.6999999999998</v>
      </c>
      <c r="CS136">
        <v>141</v>
      </c>
      <c r="CT136">
        <f t="shared" si="14"/>
        <v>141</v>
      </c>
      <c r="CU136">
        <v>134.6</v>
      </c>
      <c r="CV136">
        <v>128.6</v>
      </c>
      <c r="CW136">
        <v>133.80000000000001</v>
      </c>
      <c r="CX136">
        <v>127.9</v>
      </c>
      <c r="CY136">
        <v>124.1</v>
      </c>
      <c r="CZ136">
        <v>127.9</v>
      </c>
      <c r="DA136">
        <v>114.3</v>
      </c>
      <c r="DB136">
        <v>122.9</v>
      </c>
      <c r="DC136">
        <v>131.80000000000001</v>
      </c>
      <c r="DD136">
        <v>122.8</v>
      </c>
      <c r="DE136">
        <f t="shared" si="15"/>
        <v>1268.6999999999998</v>
      </c>
      <c r="DF136">
        <v>125.4</v>
      </c>
      <c r="DG136">
        <v>122.1</v>
      </c>
      <c r="DH136">
        <f t="shared" si="16"/>
        <v>247.5</v>
      </c>
      <c r="DI136">
        <v>130.9</v>
      </c>
    </row>
    <row r="137" spans="78:113" x14ac:dyDescent="0.3">
      <c r="BZ137" t="s">
        <v>30</v>
      </c>
      <c r="CA137">
        <v>2016</v>
      </c>
      <c r="CB137" t="s">
        <v>50</v>
      </c>
      <c r="CC137" t="s">
        <v>382</v>
      </c>
      <c r="CD137">
        <v>131.30000000000001</v>
      </c>
      <c r="CE137">
        <v>137.6</v>
      </c>
      <c r="CF137">
        <v>130.1</v>
      </c>
      <c r="CG137">
        <v>136</v>
      </c>
      <c r="CH137">
        <v>120.8</v>
      </c>
      <c r="CI137">
        <v>138.4</v>
      </c>
      <c r="CJ137">
        <v>149.19999999999999</v>
      </c>
      <c r="CK137">
        <v>170.2</v>
      </c>
      <c r="CL137">
        <v>113.4</v>
      </c>
      <c r="CM137">
        <v>136.30000000000001</v>
      </c>
      <c r="CN137">
        <v>128.69999999999999</v>
      </c>
      <c r="CO137">
        <v>142.4</v>
      </c>
      <c r="CP137">
        <v>137.4</v>
      </c>
      <c r="CQ137">
        <f t="shared" si="13"/>
        <v>1771.8000000000002</v>
      </c>
      <c r="CS137">
        <v>140.9</v>
      </c>
      <c r="CT137">
        <f t="shared" si="14"/>
        <v>140.9</v>
      </c>
      <c r="CU137">
        <v>139.6</v>
      </c>
      <c r="CV137">
        <v>134.30000000000001</v>
      </c>
      <c r="CW137">
        <v>138.80000000000001</v>
      </c>
      <c r="CX137">
        <v>128.69999999999999</v>
      </c>
      <c r="CY137">
        <v>129.80000000000001</v>
      </c>
      <c r="CZ137">
        <v>131.80000000000001</v>
      </c>
      <c r="DA137">
        <v>117.8</v>
      </c>
      <c r="DB137">
        <v>126.5</v>
      </c>
      <c r="DC137">
        <v>133</v>
      </c>
      <c r="DD137">
        <v>125.7</v>
      </c>
      <c r="DE137">
        <f t="shared" si="15"/>
        <v>1306</v>
      </c>
      <c r="DF137">
        <v>128.69999999999999</v>
      </c>
      <c r="DG137">
        <v>123</v>
      </c>
      <c r="DH137">
        <f t="shared" si="16"/>
        <v>251.7</v>
      </c>
      <c r="DI137">
        <v>133.80000000000001</v>
      </c>
    </row>
    <row r="138" spans="78:113" x14ac:dyDescent="0.3">
      <c r="BZ138" t="s">
        <v>33</v>
      </c>
      <c r="CA138">
        <v>2016</v>
      </c>
      <c r="CB138" t="s">
        <v>50</v>
      </c>
      <c r="CC138" t="s">
        <v>382</v>
      </c>
      <c r="CD138">
        <v>128.69999999999999</v>
      </c>
      <c r="CE138">
        <v>138.4</v>
      </c>
      <c r="CF138">
        <v>130.30000000000001</v>
      </c>
      <c r="CG138">
        <v>132.69999999999999</v>
      </c>
      <c r="CH138">
        <v>112.5</v>
      </c>
      <c r="CI138">
        <v>130.4</v>
      </c>
      <c r="CJ138">
        <v>155.1</v>
      </c>
      <c r="CK138">
        <v>175.7</v>
      </c>
      <c r="CL138">
        <v>115.4</v>
      </c>
      <c r="CM138">
        <v>145.30000000000001</v>
      </c>
      <c r="CN138">
        <v>122.5</v>
      </c>
      <c r="CO138">
        <v>139.6</v>
      </c>
      <c r="CP138">
        <v>136.30000000000001</v>
      </c>
      <c r="CQ138">
        <f t="shared" si="13"/>
        <v>1762.8999999999999</v>
      </c>
      <c r="CS138">
        <v>144.30000000000001</v>
      </c>
      <c r="CT138">
        <f t="shared" si="14"/>
        <v>144.30000000000001</v>
      </c>
      <c r="CU138">
        <v>129.1</v>
      </c>
      <c r="CV138">
        <v>121.9</v>
      </c>
      <c r="CW138">
        <v>128</v>
      </c>
      <c r="CX138">
        <v>128.69999999999999</v>
      </c>
      <c r="CY138">
        <v>115.2</v>
      </c>
      <c r="CZ138">
        <v>124.5</v>
      </c>
      <c r="DA138">
        <v>112.8</v>
      </c>
      <c r="DB138">
        <v>121.2</v>
      </c>
      <c r="DC138">
        <v>131.9</v>
      </c>
      <c r="DD138">
        <v>120.9</v>
      </c>
      <c r="DE138">
        <f t="shared" si="15"/>
        <v>1234.2</v>
      </c>
      <c r="DF138">
        <v>121.8</v>
      </c>
      <c r="DG138">
        <v>120.8</v>
      </c>
      <c r="DH138">
        <f t="shared" si="16"/>
        <v>242.6</v>
      </c>
      <c r="DI138">
        <v>128.6</v>
      </c>
    </row>
    <row r="139" spans="78:113" x14ac:dyDescent="0.3">
      <c r="BZ139" t="s">
        <v>35</v>
      </c>
      <c r="CA139">
        <v>2016</v>
      </c>
      <c r="CB139" t="s">
        <v>50</v>
      </c>
      <c r="CC139" t="s">
        <v>382</v>
      </c>
      <c r="CD139">
        <v>130.5</v>
      </c>
      <c r="CE139">
        <v>137.9</v>
      </c>
      <c r="CF139">
        <v>130.19999999999999</v>
      </c>
      <c r="CG139">
        <v>134.80000000000001</v>
      </c>
      <c r="CH139">
        <v>117.8</v>
      </c>
      <c r="CI139">
        <v>134.69999999999999</v>
      </c>
      <c r="CJ139">
        <v>151.19999999999999</v>
      </c>
      <c r="CK139">
        <v>172.1</v>
      </c>
      <c r="CL139">
        <v>114.1</v>
      </c>
      <c r="CM139">
        <v>139.30000000000001</v>
      </c>
      <c r="CN139">
        <v>126.1</v>
      </c>
      <c r="CO139">
        <v>141.1</v>
      </c>
      <c r="CP139">
        <v>137</v>
      </c>
      <c r="CQ139">
        <f t="shared" si="13"/>
        <v>1766.7999999999995</v>
      </c>
      <c r="CS139">
        <v>141.80000000000001</v>
      </c>
      <c r="CT139">
        <f t="shared" si="14"/>
        <v>141.80000000000001</v>
      </c>
      <c r="CU139">
        <v>135.5</v>
      </c>
      <c r="CV139">
        <v>129.1</v>
      </c>
      <c r="CW139">
        <v>134.5</v>
      </c>
      <c r="CX139">
        <v>128.69999999999999</v>
      </c>
      <c r="CY139">
        <v>124.3</v>
      </c>
      <c r="CZ139">
        <v>128.4</v>
      </c>
      <c r="DA139">
        <v>115.2</v>
      </c>
      <c r="DB139">
        <v>123.5</v>
      </c>
      <c r="DC139">
        <v>132.4</v>
      </c>
      <c r="DD139">
        <v>123.4</v>
      </c>
      <c r="DE139">
        <f t="shared" si="15"/>
        <v>1275</v>
      </c>
      <c r="DF139">
        <v>126.1</v>
      </c>
      <c r="DG139">
        <v>122.1</v>
      </c>
      <c r="DH139">
        <f t="shared" si="16"/>
        <v>248.2</v>
      </c>
      <c r="DI139">
        <v>131.4</v>
      </c>
    </row>
    <row r="140" spans="78:113" x14ac:dyDescent="0.3">
      <c r="BZ140" t="s">
        <v>30</v>
      </c>
      <c r="CA140">
        <v>2016</v>
      </c>
      <c r="CB140" t="s">
        <v>53</v>
      </c>
      <c r="CC140" t="s">
        <v>383</v>
      </c>
      <c r="CD140">
        <v>132</v>
      </c>
      <c r="CE140">
        <v>137.4</v>
      </c>
      <c r="CF140">
        <v>130.6</v>
      </c>
      <c r="CG140">
        <v>136.19999999999999</v>
      </c>
      <c r="CH140">
        <v>121.1</v>
      </c>
      <c r="CI140">
        <v>136.9</v>
      </c>
      <c r="CJ140">
        <v>141.80000000000001</v>
      </c>
      <c r="CK140">
        <v>170</v>
      </c>
      <c r="CL140">
        <v>113.4</v>
      </c>
      <c r="CM140">
        <v>136.80000000000001</v>
      </c>
      <c r="CN140">
        <v>128.69999999999999</v>
      </c>
      <c r="CO140">
        <v>143.1</v>
      </c>
      <c r="CP140">
        <v>136.6</v>
      </c>
      <c r="CQ140">
        <f t="shared" si="13"/>
        <v>1764.6</v>
      </c>
      <c r="CS140">
        <v>141.19999999999999</v>
      </c>
      <c r="CT140">
        <f t="shared" si="14"/>
        <v>141.19999999999999</v>
      </c>
      <c r="CU140">
        <v>139.9</v>
      </c>
      <c r="CV140">
        <v>134.5</v>
      </c>
      <c r="CW140">
        <v>139.19999999999999</v>
      </c>
      <c r="CX140">
        <v>129.1</v>
      </c>
      <c r="CY140">
        <v>130.30000000000001</v>
      </c>
      <c r="CZ140">
        <v>132.1</v>
      </c>
      <c r="DA140">
        <v>118.2</v>
      </c>
      <c r="DB140">
        <v>126.9</v>
      </c>
      <c r="DC140">
        <v>133.69999999999999</v>
      </c>
      <c r="DD140">
        <v>126.1</v>
      </c>
      <c r="DE140">
        <f t="shared" si="15"/>
        <v>1310</v>
      </c>
      <c r="DF140">
        <v>129.1</v>
      </c>
      <c r="DG140">
        <v>123.5</v>
      </c>
      <c r="DH140">
        <f t="shared" si="16"/>
        <v>252.6</v>
      </c>
      <c r="DI140">
        <v>133.6</v>
      </c>
    </row>
    <row r="141" spans="78:113" x14ac:dyDescent="0.3">
      <c r="BZ141" t="s">
        <v>33</v>
      </c>
      <c r="CA141">
        <v>2016</v>
      </c>
      <c r="CB141" t="s">
        <v>53</v>
      </c>
      <c r="CC141" t="s">
        <v>383</v>
      </c>
      <c r="CD141">
        <v>130.19999999999999</v>
      </c>
      <c r="CE141">
        <v>138.5</v>
      </c>
      <c r="CF141">
        <v>134.1</v>
      </c>
      <c r="CG141">
        <v>132.9</v>
      </c>
      <c r="CH141">
        <v>112.6</v>
      </c>
      <c r="CI141">
        <v>130.80000000000001</v>
      </c>
      <c r="CJ141">
        <v>142</v>
      </c>
      <c r="CK141">
        <v>174.9</v>
      </c>
      <c r="CL141">
        <v>115.6</v>
      </c>
      <c r="CM141">
        <v>145.4</v>
      </c>
      <c r="CN141">
        <v>122.7</v>
      </c>
      <c r="CO141">
        <v>140.30000000000001</v>
      </c>
      <c r="CP141">
        <v>135.19999999999999</v>
      </c>
      <c r="CQ141">
        <f t="shared" si="13"/>
        <v>1755.2</v>
      </c>
      <c r="CS141">
        <v>144.30000000000001</v>
      </c>
      <c r="CT141">
        <f t="shared" si="14"/>
        <v>144.30000000000001</v>
      </c>
      <c r="CU141">
        <v>129.6</v>
      </c>
      <c r="CV141">
        <v>122.1</v>
      </c>
      <c r="CW141">
        <v>128.5</v>
      </c>
      <c r="CX141">
        <v>129.1</v>
      </c>
      <c r="CY141">
        <v>116.2</v>
      </c>
      <c r="CZ141">
        <v>124.7</v>
      </c>
      <c r="DA141">
        <v>113.4</v>
      </c>
      <c r="DB141">
        <v>121.7</v>
      </c>
      <c r="DC141">
        <v>132.1</v>
      </c>
      <c r="DD141">
        <v>121.3</v>
      </c>
      <c r="DE141">
        <f t="shared" si="15"/>
        <v>1238.7</v>
      </c>
      <c r="DF141">
        <v>122.1</v>
      </c>
      <c r="DG141">
        <v>121.3</v>
      </c>
      <c r="DH141">
        <f t="shared" si="16"/>
        <v>243.39999999999998</v>
      </c>
      <c r="DI141">
        <v>128.5</v>
      </c>
    </row>
    <row r="142" spans="78:113" x14ac:dyDescent="0.3">
      <c r="BZ142" t="s">
        <v>35</v>
      </c>
      <c r="CA142">
        <v>2016</v>
      </c>
      <c r="CB142" t="s">
        <v>53</v>
      </c>
      <c r="CC142" t="s">
        <v>383</v>
      </c>
      <c r="CD142">
        <v>131.4</v>
      </c>
      <c r="CE142">
        <v>137.80000000000001</v>
      </c>
      <c r="CF142">
        <v>132</v>
      </c>
      <c r="CG142">
        <v>135</v>
      </c>
      <c r="CH142">
        <v>118</v>
      </c>
      <c r="CI142">
        <v>134.1</v>
      </c>
      <c r="CJ142">
        <v>141.9</v>
      </c>
      <c r="CK142">
        <v>171.7</v>
      </c>
      <c r="CL142">
        <v>114.1</v>
      </c>
      <c r="CM142">
        <v>139.69999999999999</v>
      </c>
      <c r="CN142">
        <v>126.2</v>
      </c>
      <c r="CO142">
        <v>141.80000000000001</v>
      </c>
      <c r="CP142">
        <v>136.1</v>
      </c>
      <c r="CQ142">
        <f t="shared" si="13"/>
        <v>1759.8</v>
      </c>
      <c r="CS142">
        <v>142</v>
      </c>
      <c r="CT142">
        <f t="shared" si="14"/>
        <v>142</v>
      </c>
      <c r="CU142">
        <v>135.80000000000001</v>
      </c>
      <c r="CV142">
        <v>129.30000000000001</v>
      </c>
      <c r="CW142">
        <v>135</v>
      </c>
      <c r="CX142">
        <v>129.1</v>
      </c>
      <c r="CY142">
        <v>125</v>
      </c>
      <c r="CZ142">
        <v>128.6</v>
      </c>
      <c r="DA142">
        <v>115.7</v>
      </c>
      <c r="DB142">
        <v>124</v>
      </c>
      <c r="DC142">
        <v>132.80000000000001</v>
      </c>
      <c r="DD142">
        <v>123.8</v>
      </c>
      <c r="DE142">
        <f t="shared" si="15"/>
        <v>1279.1000000000001</v>
      </c>
      <c r="DF142">
        <v>126.4</v>
      </c>
      <c r="DG142">
        <v>122.6</v>
      </c>
      <c r="DH142">
        <f t="shared" si="16"/>
        <v>249</v>
      </c>
      <c r="DI142">
        <v>131.19999999999999</v>
      </c>
    </row>
    <row r="143" spans="78:113" x14ac:dyDescent="0.3">
      <c r="BZ143" t="s">
        <v>30</v>
      </c>
      <c r="CA143">
        <v>2016</v>
      </c>
      <c r="CB143" t="s">
        <v>55</v>
      </c>
      <c r="CC143" t="s">
        <v>384</v>
      </c>
      <c r="CD143">
        <v>132.6</v>
      </c>
      <c r="CE143">
        <v>137.30000000000001</v>
      </c>
      <c r="CF143">
        <v>131.6</v>
      </c>
      <c r="CG143">
        <v>136.30000000000001</v>
      </c>
      <c r="CH143">
        <v>121.6</v>
      </c>
      <c r="CI143">
        <v>135.6</v>
      </c>
      <c r="CJ143">
        <v>127.5</v>
      </c>
      <c r="CK143">
        <v>167.9</v>
      </c>
      <c r="CL143">
        <v>113.8</v>
      </c>
      <c r="CM143">
        <v>137.5</v>
      </c>
      <c r="CN143">
        <v>129.1</v>
      </c>
      <c r="CO143">
        <v>143.6</v>
      </c>
      <c r="CP143">
        <v>134.69999999999999</v>
      </c>
      <c r="CQ143">
        <f t="shared" si="13"/>
        <v>1749.1</v>
      </c>
      <c r="CS143">
        <v>142.4</v>
      </c>
      <c r="CT143">
        <f t="shared" si="14"/>
        <v>142.4</v>
      </c>
      <c r="CU143">
        <v>140.4</v>
      </c>
      <c r="CV143">
        <v>135.19999999999999</v>
      </c>
      <c r="CW143">
        <v>139.69999999999999</v>
      </c>
      <c r="CX143">
        <v>128.5</v>
      </c>
      <c r="CY143">
        <v>132</v>
      </c>
      <c r="CZ143">
        <v>132.9</v>
      </c>
      <c r="DA143">
        <v>118.6</v>
      </c>
      <c r="DB143">
        <v>127.3</v>
      </c>
      <c r="DC143">
        <v>134.19999999999999</v>
      </c>
      <c r="DD143">
        <v>126.3</v>
      </c>
      <c r="DE143">
        <f t="shared" si="15"/>
        <v>1315.1</v>
      </c>
      <c r="DF143">
        <v>129.69999999999999</v>
      </c>
      <c r="DG143">
        <v>121.9</v>
      </c>
      <c r="DH143">
        <f t="shared" si="16"/>
        <v>251.6</v>
      </c>
      <c r="DI143">
        <v>132.80000000000001</v>
      </c>
    </row>
    <row r="144" spans="78:113" x14ac:dyDescent="0.3">
      <c r="BZ144" t="s">
        <v>33</v>
      </c>
      <c r="CA144">
        <v>2016</v>
      </c>
      <c r="CB144" t="s">
        <v>55</v>
      </c>
      <c r="CC144" t="s">
        <v>384</v>
      </c>
      <c r="CD144">
        <v>131.6</v>
      </c>
      <c r="CE144">
        <v>138.19999999999999</v>
      </c>
      <c r="CF144">
        <v>134.9</v>
      </c>
      <c r="CG144">
        <v>133.1</v>
      </c>
      <c r="CH144">
        <v>113.5</v>
      </c>
      <c r="CI144">
        <v>129.30000000000001</v>
      </c>
      <c r="CJ144">
        <v>121.1</v>
      </c>
      <c r="CK144">
        <v>170.3</v>
      </c>
      <c r="CL144">
        <v>115.5</v>
      </c>
      <c r="CM144">
        <v>145.5</v>
      </c>
      <c r="CN144">
        <v>123.1</v>
      </c>
      <c r="CO144">
        <v>140.9</v>
      </c>
      <c r="CP144">
        <v>132.80000000000001</v>
      </c>
      <c r="CQ144">
        <f t="shared" si="13"/>
        <v>1729.8</v>
      </c>
      <c r="CS144">
        <v>145</v>
      </c>
      <c r="CT144">
        <f t="shared" si="14"/>
        <v>145</v>
      </c>
      <c r="CU144">
        <v>130</v>
      </c>
      <c r="CV144">
        <v>122.2</v>
      </c>
      <c r="CW144">
        <v>128.80000000000001</v>
      </c>
      <c r="CX144">
        <v>128.5</v>
      </c>
      <c r="CY144">
        <v>117.8</v>
      </c>
      <c r="CZ144">
        <v>125</v>
      </c>
      <c r="DA144">
        <v>113.7</v>
      </c>
      <c r="DB144">
        <v>121.8</v>
      </c>
      <c r="DC144">
        <v>132.30000000000001</v>
      </c>
      <c r="DD144">
        <v>121.4</v>
      </c>
      <c r="DE144">
        <f t="shared" si="15"/>
        <v>1241.5</v>
      </c>
      <c r="DF144">
        <v>122.3</v>
      </c>
      <c r="DG144">
        <v>119.9</v>
      </c>
      <c r="DH144">
        <f t="shared" si="16"/>
        <v>242.2</v>
      </c>
      <c r="DI144">
        <v>127.6</v>
      </c>
    </row>
    <row r="145" spans="78:113" x14ac:dyDescent="0.3">
      <c r="BZ145" t="s">
        <v>35</v>
      </c>
      <c r="CA145">
        <v>2016</v>
      </c>
      <c r="CB145" t="s">
        <v>55</v>
      </c>
      <c r="CC145" t="s">
        <v>384</v>
      </c>
      <c r="CD145">
        <v>132.30000000000001</v>
      </c>
      <c r="CE145">
        <v>137.6</v>
      </c>
      <c r="CF145">
        <v>132.9</v>
      </c>
      <c r="CG145">
        <v>135.1</v>
      </c>
      <c r="CH145">
        <v>118.6</v>
      </c>
      <c r="CI145">
        <v>132.69999999999999</v>
      </c>
      <c r="CJ145">
        <v>125.3</v>
      </c>
      <c r="CK145">
        <v>168.7</v>
      </c>
      <c r="CL145">
        <v>114.4</v>
      </c>
      <c r="CM145">
        <v>140.19999999999999</v>
      </c>
      <c r="CN145">
        <v>126.6</v>
      </c>
      <c r="CO145">
        <v>142.30000000000001</v>
      </c>
      <c r="CP145">
        <v>134</v>
      </c>
      <c r="CQ145">
        <f t="shared" si="13"/>
        <v>1740.7</v>
      </c>
      <c r="CS145">
        <v>143.1</v>
      </c>
      <c r="CT145">
        <f t="shared" si="14"/>
        <v>143.1</v>
      </c>
      <c r="CU145">
        <v>136.30000000000001</v>
      </c>
      <c r="CV145">
        <v>129.80000000000001</v>
      </c>
      <c r="CW145">
        <v>135.4</v>
      </c>
      <c r="CX145">
        <v>128.5</v>
      </c>
      <c r="CY145">
        <v>126.6</v>
      </c>
      <c r="CZ145">
        <v>129.19999999999999</v>
      </c>
      <c r="DA145">
        <v>116</v>
      </c>
      <c r="DB145">
        <v>124.2</v>
      </c>
      <c r="DC145">
        <v>133.1</v>
      </c>
      <c r="DD145">
        <v>123.9</v>
      </c>
      <c r="DE145">
        <f t="shared" si="15"/>
        <v>1283</v>
      </c>
      <c r="DF145">
        <v>126.9</v>
      </c>
      <c r="DG145">
        <v>121.1</v>
      </c>
      <c r="DH145">
        <f t="shared" si="16"/>
        <v>248</v>
      </c>
      <c r="DI145">
        <v>130.4</v>
      </c>
    </row>
    <row r="146" spans="78:113" x14ac:dyDescent="0.3">
      <c r="BZ146" t="s">
        <v>30</v>
      </c>
      <c r="CA146">
        <v>2017</v>
      </c>
      <c r="CB146" t="s">
        <v>31</v>
      </c>
      <c r="CC146" t="s">
        <v>385</v>
      </c>
      <c r="CD146">
        <v>133.1</v>
      </c>
      <c r="CE146">
        <v>137.80000000000001</v>
      </c>
      <c r="CF146">
        <v>131.9</v>
      </c>
      <c r="CG146">
        <v>136.69999999999999</v>
      </c>
      <c r="CH146">
        <v>122</v>
      </c>
      <c r="CI146">
        <v>136</v>
      </c>
      <c r="CJ146">
        <v>119.8</v>
      </c>
      <c r="CK146">
        <v>161.69999999999999</v>
      </c>
      <c r="CL146">
        <v>114.8</v>
      </c>
      <c r="CM146">
        <v>136.9</v>
      </c>
      <c r="CN146">
        <v>129</v>
      </c>
      <c r="CO146">
        <v>143.9</v>
      </c>
      <c r="CP146">
        <v>133.69999999999999</v>
      </c>
      <c r="CQ146">
        <f t="shared" si="13"/>
        <v>1737.3000000000002</v>
      </c>
      <c r="CS146">
        <v>143.1</v>
      </c>
      <c r="CT146">
        <f t="shared" si="14"/>
        <v>143.1</v>
      </c>
      <c r="CU146">
        <v>140.69999999999999</v>
      </c>
      <c r="CV146">
        <v>135.80000000000001</v>
      </c>
      <c r="CW146">
        <v>140</v>
      </c>
      <c r="CX146">
        <v>129.6</v>
      </c>
      <c r="CY146">
        <v>132.1</v>
      </c>
      <c r="CZ146">
        <v>133.19999999999999</v>
      </c>
      <c r="DA146">
        <v>119.1</v>
      </c>
      <c r="DB146">
        <v>127</v>
      </c>
      <c r="DC146">
        <v>134.6</v>
      </c>
      <c r="DD146">
        <v>126.6</v>
      </c>
      <c r="DE146">
        <f t="shared" si="15"/>
        <v>1318.6999999999998</v>
      </c>
      <c r="DF146">
        <v>129.9</v>
      </c>
      <c r="DG146">
        <v>122.3</v>
      </c>
      <c r="DH146">
        <f t="shared" si="16"/>
        <v>252.2</v>
      </c>
      <c r="DI146">
        <v>132.4</v>
      </c>
    </row>
    <row r="147" spans="78:113" x14ac:dyDescent="0.3">
      <c r="BZ147" t="s">
        <v>33</v>
      </c>
      <c r="CA147">
        <v>2017</v>
      </c>
      <c r="CB147" t="s">
        <v>31</v>
      </c>
      <c r="CC147" t="s">
        <v>385</v>
      </c>
      <c r="CD147">
        <v>132.19999999999999</v>
      </c>
      <c r="CE147">
        <v>138.9</v>
      </c>
      <c r="CF147">
        <v>132.6</v>
      </c>
      <c r="CG147">
        <v>133.1</v>
      </c>
      <c r="CH147">
        <v>114</v>
      </c>
      <c r="CI147">
        <v>129.6</v>
      </c>
      <c r="CJ147">
        <v>118.7</v>
      </c>
      <c r="CK147">
        <v>155.1</v>
      </c>
      <c r="CL147">
        <v>117.3</v>
      </c>
      <c r="CM147">
        <v>144.9</v>
      </c>
      <c r="CN147">
        <v>123.2</v>
      </c>
      <c r="CO147">
        <v>141.6</v>
      </c>
      <c r="CP147">
        <v>132</v>
      </c>
      <c r="CQ147">
        <f t="shared" si="13"/>
        <v>1713.2</v>
      </c>
      <c r="CS147">
        <v>145.6</v>
      </c>
      <c r="CT147">
        <f t="shared" si="14"/>
        <v>145.6</v>
      </c>
      <c r="CU147">
        <v>130.19999999999999</v>
      </c>
      <c r="CV147">
        <v>122.3</v>
      </c>
      <c r="CW147">
        <v>129</v>
      </c>
      <c r="CX147">
        <v>129.6</v>
      </c>
      <c r="CY147">
        <v>118</v>
      </c>
      <c r="CZ147">
        <v>125.1</v>
      </c>
      <c r="DA147">
        <v>115.2</v>
      </c>
      <c r="DB147">
        <v>122</v>
      </c>
      <c r="DC147">
        <v>132.4</v>
      </c>
      <c r="DD147">
        <v>122.1</v>
      </c>
      <c r="DE147">
        <f t="shared" si="15"/>
        <v>1245.9000000000001</v>
      </c>
      <c r="DF147">
        <v>122.6</v>
      </c>
      <c r="DG147">
        <v>120.9</v>
      </c>
      <c r="DH147">
        <f t="shared" si="16"/>
        <v>243.5</v>
      </c>
      <c r="DI147">
        <v>127.8</v>
      </c>
    </row>
    <row r="148" spans="78:113" x14ac:dyDescent="0.3">
      <c r="BZ148" t="s">
        <v>35</v>
      </c>
      <c r="CA148">
        <v>2017</v>
      </c>
      <c r="CB148" t="s">
        <v>31</v>
      </c>
      <c r="CC148" t="s">
        <v>385</v>
      </c>
      <c r="CD148">
        <v>132.80000000000001</v>
      </c>
      <c r="CE148">
        <v>138.19999999999999</v>
      </c>
      <c r="CF148">
        <v>132.19999999999999</v>
      </c>
      <c r="CG148">
        <v>135.4</v>
      </c>
      <c r="CH148">
        <v>119.1</v>
      </c>
      <c r="CI148">
        <v>133</v>
      </c>
      <c r="CJ148">
        <v>119.4</v>
      </c>
      <c r="CK148">
        <v>159.5</v>
      </c>
      <c r="CL148">
        <v>115.6</v>
      </c>
      <c r="CM148">
        <v>139.6</v>
      </c>
      <c r="CN148">
        <v>126.6</v>
      </c>
      <c r="CO148">
        <v>142.80000000000001</v>
      </c>
      <c r="CP148">
        <v>133.1</v>
      </c>
      <c r="CQ148">
        <f t="shared" si="13"/>
        <v>1727.2999999999995</v>
      </c>
      <c r="CS148">
        <v>143.80000000000001</v>
      </c>
      <c r="CT148">
        <f t="shared" si="14"/>
        <v>143.80000000000001</v>
      </c>
      <c r="CU148">
        <v>136.6</v>
      </c>
      <c r="CV148">
        <v>130.19999999999999</v>
      </c>
      <c r="CW148">
        <v>135.6</v>
      </c>
      <c r="CX148">
        <v>129.6</v>
      </c>
      <c r="CY148">
        <v>126.8</v>
      </c>
      <c r="CZ148">
        <v>129.4</v>
      </c>
      <c r="DA148">
        <v>117</v>
      </c>
      <c r="DB148">
        <v>124.2</v>
      </c>
      <c r="DC148">
        <v>133.30000000000001</v>
      </c>
      <c r="DD148">
        <v>124.4</v>
      </c>
      <c r="DE148">
        <f t="shared" si="15"/>
        <v>1287.0999999999999</v>
      </c>
      <c r="DF148">
        <v>127.1</v>
      </c>
      <c r="DG148">
        <v>121.7</v>
      </c>
      <c r="DH148">
        <f t="shared" si="16"/>
        <v>248.8</v>
      </c>
      <c r="DI148">
        <v>130.30000000000001</v>
      </c>
    </row>
    <row r="149" spans="78:113" x14ac:dyDescent="0.3">
      <c r="BZ149" t="s">
        <v>30</v>
      </c>
      <c r="CA149">
        <v>2017</v>
      </c>
      <c r="CB149" t="s">
        <v>36</v>
      </c>
      <c r="CC149" t="s">
        <v>386</v>
      </c>
      <c r="CD149">
        <v>133.30000000000001</v>
      </c>
      <c r="CE149">
        <v>138.30000000000001</v>
      </c>
      <c r="CF149">
        <v>129.30000000000001</v>
      </c>
      <c r="CG149">
        <v>137.19999999999999</v>
      </c>
      <c r="CH149">
        <v>122.1</v>
      </c>
      <c r="CI149">
        <v>138.69999999999999</v>
      </c>
      <c r="CJ149">
        <v>119.1</v>
      </c>
      <c r="CK149">
        <v>156.9</v>
      </c>
      <c r="CL149">
        <v>116.2</v>
      </c>
      <c r="CM149">
        <v>136</v>
      </c>
      <c r="CN149">
        <v>129.4</v>
      </c>
      <c r="CO149">
        <v>144.4</v>
      </c>
      <c r="CP149">
        <v>133.6</v>
      </c>
      <c r="CQ149">
        <f t="shared" si="13"/>
        <v>1734.5000000000002</v>
      </c>
      <c r="CS149">
        <v>143.69999999999999</v>
      </c>
      <c r="CT149">
        <f t="shared" si="14"/>
        <v>143.69999999999999</v>
      </c>
      <c r="CU149">
        <v>140.9</v>
      </c>
      <c r="CV149">
        <v>135.80000000000001</v>
      </c>
      <c r="CW149">
        <v>140.19999999999999</v>
      </c>
      <c r="CX149">
        <v>130.5</v>
      </c>
      <c r="CY149">
        <v>133.19999999999999</v>
      </c>
      <c r="CZ149">
        <v>133.6</v>
      </c>
      <c r="DA149">
        <v>119.5</v>
      </c>
      <c r="DB149">
        <v>127.7</v>
      </c>
      <c r="DC149">
        <v>134.9</v>
      </c>
      <c r="DD149">
        <v>127</v>
      </c>
      <c r="DE149">
        <f t="shared" si="15"/>
        <v>1323.3000000000002</v>
      </c>
      <c r="DF149">
        <v>130.1</v>
      </c>
      <c r="DG149">
        <v>123.2</v>
      </c>
      <c r="DH149">
        <f t="shared" si="16"/>
        <v>253.3</v>
      </c>
      <c r="DI149">
        <v>132.6</v>
      </c>
    </row>
    <row r="150" spans="78:113" x14ac:dyDescent="0.3">
      <c r="BZ150" t="s">
        <v>33</v>
      </c>
      <c r="CA150">
        <v>2017</v>
      </c>
      <c r="CB150" t="s">
        <v>36</v>
      </c>
      <c r="CC150" t="s">
        <v>386</v>
      </c>
      <c r="CD150">
        <v>132.80000000000001</v>
      </c>
      <c r="CE150">
        <v>139.80000000000001</v>
      </c>
      <c r="CF150">
        <v>129.30000000000001</v>
      </c>
      <c r="CG150">
        <v>133.5</v>
      </c>
      <c r="CH150">
        <v>114.3</v>
      </c>
      <c r="CI150">
        <v>131.4</v>
      </c>
      <c r="CJ150">
        <v>120.2</v>
      </c>
      <c r="CK150">
        <v>143.1</v>
      </c>
      <c r="CL150">
        <v>119.5</v>
      </c>
      <c r="CM150">
        <v>144</v>
      </c>
      <c r="CN150">
        <v>123.4</v>
      </c>
      <c r="CO150">
        <v>141.9</v>
      </c>
      <c r="CP150">
        <v>132.1</v>
      </c>
      <c r="CQ150">
        <f t="shared" si="13"/>
        <v>1705.3000000000002</v>
      </c>
      <c r="CS150">
        <v>146.30000000000001</v>
      </c>
      <c r="CT150">
        <f t="shared" si="14"/>
        <v>146.30000000000001</v>
      </c>
      <c r="CU150">
        <v>130.5</v>
      </c>
      <c r="CV150">
        <v>122.5</v>
      </c>
      <c r="CW150">
        <v>129.30000000000001</v>
      </c>
      <c r="CX150">
        <v>130.5</v>
      </c>
      <c r="CY150">
        <v>119.2</v>
      </c>
      <c r="CZ150">
        <v>125.3</v>
      </c>
      <c r="DA150">
        <v>115.5</v>
      </c>
      <c r="DB150">
        <v>122.2</v>
      </c>
      <c r="DC150">
        <v>132.4</v>
      </c>
      <c r="DD150">
        <v>122.4</v>
      </c>
      <c r="DE150">
        <f t="shared" si="15"/>
        <v>1249.8000000000002</v>
      </c>
      <c r="DF150">
        <v>122.9</v>
      </c>
      <c r="DG150">
        <v>121.7</v>
      </c>
      <c r="DH150">
        <f t="shared" si="16"/>
        <v>244.60000000000002</v>
      </c>
      <c r="DI150">
        <v>128.19999999999999</v>
      </c>
    </row>
    <row r="151" spans="78:113" x14ac:dyDescent="0.3">
      <c r="BZ151" t="s">
        <v>35</v>
      </c>
      <c r="CA151">
        <v>2017</v>
      </c>
      <c r="CB151" t="s">
        <v>36</v>
      </c>
      <c r="CC151" t="s">
        <v>386</v>
      </c>
      <c r="CD151">
        <v>133.1</v>
      </c>
      <c r="CE151">
        <v>138.80000000000001</v>
      </c>
      <c r="CF151">
        <v>129.30000000000001</v>
      </c>
      <c r="CG151">
        <v>135.80000000000001</v>
      </c>
      <c r="CH151">
        <v>119.2</v>
      </c>
      <c r="CI151">
        <v>135.30000000000001</v>
      </c>
      <c r="CJ151">
        <v>119.5</v>
      </c>
      <c r="CK151">
        <v>152.19999999999999</v>
      </c>
      <c r="CL151">
        <v>117.3</v>
      </c>
      <c r="CM151">
        <v>138.69999999999999</v>
      </c>
      <c r="CN151">
        <v>126.9</v>
      </c>
      <c r="CO151">
        <v>143.19999999999999</v>
      </c>
      <c r="CP151">
        <v>133</v>
      </c>
      <c r="CQ151">
        <f t="shared" si="13"/>
        <v>1722.3000000000002</v>
      </c>
      <c r="CS151">
        <v>144.4</v>
      </c>
      <c r="CT151">
        <f t="shared" si="14"/>
        <v>144.4</v>
      </c>
      <c r="CU151">
        <v>136.80000000000001</v>
      </c>
      <c r="CV151">
        <v>130.30000000000001</v>
      </c>
      <c r="CW151">
        <v>135.9</v>
      </c>
      <c r="CX151">
        <v>130.5</v>
      </c>
      <c r="CY151">
        <v>127.9</v>
      </c>
      <c r="CZ151">
        <v>129.69999999999999</v>
      </c>
      <c r="DA151">
        <v>117.4</v>
      </c>
      <c r="DB151">
        <v>124.6</v>
      </c>
      <c r="DC151">
        <v>133.4</v>
      </c>
      <c r="DD151">
        <v>124.8</v>
      </c>
      <c r="DE151">
        <f t="shared" si="15"/>
        <v>1291.3</v>
      </c>
      <c r="DF151">
        <v>127.4</v>
      </c>
      <c r="DG151">
        <v>122.6</v>
      </c>
      <c r="DH151">
        <f t="shared" si="16"/>
        <v>250</v>
      </c>
      <c r="DI151">
        <v>130.6</v>
      </c>
    </row>
    <row r="152" spans="78:113" x14ac:dyDescent="0.3">
      <c r="BZ152" t="s">
        <v>30</v>
      </c>
      <c r="CA152">
        <v>2017</v>
      </c>
      <c r="CB152" t="s">
        <v>38</v>
      </c>
      <c r="CC152" t="s">
        <v>387</v>
      </c>
      <c r="CD152">
        <v>133.6</v>
      </c>
      <c r="CE152">
        <v>138.80000000000001</v>
      </c>
      <c r="CF152">
        <v>128.80000000000001</v>
      </c>
      <c r="CG152">
        <v>137.19999999999999</v>
      </c>
      <c r="CH152">
        <v>121.6</v>
      </c>
      <c r="CI152">
        <v>139.69999999999999</v>
      </c>
      <c r="CJ152">
        <v>119.7</v>
      </c>
      <c r="CK152">
        <v>148</v>
      </c>
      <c r="CL152">
        <v>116.9</v>
      </c>
      <c r="CM152">
        <v>135.6</v>
      </c>
      <c r="CN152">
        <v>129.80000000000001</v>
      </c>
      <c r="CO152">
        <v>145.4</v>
      </c>
      <c r="CP152">
        <v>133.4</v>
      </c>
      <c r="CQ152">
        <f t="shared" si="13"/>
        <v>1728.5000000000002</v>
      </c>
      <c r="CS152">
        <v>144.19999999999999</v>
      </c>
      <c r="CT152">
        <f t="shared" si="14"/>
        <v>144.19999999999999</v>
      </c>
      <c r="CU152">
        <v>141.6</v>
      </c>
      <c r="CV152">
        <v>136.19999999999999</v>
      </c>
      <c r="CW152">
        <v>140.80000000000001</v>
      </c>
      <c r="CX152">
        <v>131.1</v>
      </c>
      <c r="CY152">
        <v>134.19999999999999</v>
      </c>
      <c r="CZ152">
        <v>134.1</v>
      </c>
      <c r="DA152">
        <v>119.8</v>
      </c>
      <c r="DB152">
        <v>128.30000000000001</v>
      </c>
      <c r="DC152">
        <v>135.19999999999999</v>
      </c>
      <c r="DD152">
        <v>127.4</v>
      </c>
      <c r="DE152">
        <f t="shared" si="15"/>
        <v>1328.7</v>
      </c>
      <c r="DF152">
        <v>130.6</v>
      </c>
      <c r="DG152">
        <v>123.3</v>
      </c>
      <c r="DH152">
        <f t="shared" si="16"/>
        <v>253.89999999999998</v>
      </c>
      <c r="DI152">
        <v>132.80000000000001</v>
      </c>
    </row>
    <row r="153" spans="78:113" x14ac:dyDescent="0.3">
      <c r="BZ153" t="s">
        <v>33</v>
      </c>
      <c r="CA153">
        <v>2017</v>
      </c>
      <c r="CB153" t="s">
        <v>38</v>
      </c>
      <c r="CC153" t="s">
        <v>387</v>
      </c>
      <c r="CD153">
        <v>132.69999999999999</v>
      </c>
      <c r="CE153">
        <v>139.4</v>
      </c>
      <c r="CF153">
        <v>128.4</v>
      </c>
      <c r="CG153">
        <v>134.9</v>
      </c>
      <c r="CH153">
        <v>114</v>
      </c>
      <c r="CI153">
        <v>136.80000000000001</v>
      </c>
      <c r="CJ153">
        <v>122.2</v>
      </c>
      <c r="CK153">
        <v>135.80000000000001</v>
      </c>
      <c r="CL153">
        <v>120.3</v>
      </c>
      <c r="CM153">
        <v>142.6</v>
      </c>
      <c r="CN153">
        <v>123.6</v>
      </c>
      <c r="CO153">
        <v>142.4</v>
      </c>
      <c r="CP153">
        <v>132.6</v>
      </c>
      <c r="CQ153">
        <f t="shared" si="13"/>
        <v>1705.6999999999998</v>
      </c>
      <c r="CS153">
        <v>147.5</v>
      </c>
      <c r="CT153">
        <f t="shared" si="14"/>
        <v>147.5</v>
      </c>
      <c r="CU153">
        <v>130.80000000000001</v>
      </c>
      <c r="CV153">
        <v>122.8</v>
      </c>
      <c r="CW153">
        <v>129.6</v>
      </c>
      <c r="CX153">
        <v>131.1</v>
      </c>
      <c r="CY153">
        <v>120.8</v>
      </c>
      <c r="CZ153">
        <v>125.6</v>
      </c>
      <c r="DA153">
        <v>115.6</v>
      </c>
      <c r="DB153">
        <v>122.4</v>
      </c>
      <c r="DC153">
        <v>132.80000000000001</v>
      </c>
      <c r="DD153">
        <v>122.6</v>
      </c>
      <c r="DE153">
        <f t="shared" si="15"/>
        <v>1254.0999999999999</v>
      </c>
      <c r="DF153">
        <v>123.1</v>
      </c>
      <c r="DG153">
        <v>121.7</v>
      </c>
      <c r="DH153">
        <f t="shared" si="16"/>
        <v>244.8</v>
      </c>
      <c r="DI153">
        <v>128.69999999999999</v>
      </c>
    </row>
    <row r="154" spans="78:113" x14ac:dyDescent="0.3">
      <c r="BZ154" t="s">
        <v>35</v>
      </c>
      <c r="CA154">
        <v>2017</v>
      </c>
      <c r="CB154" t="s">
        <v>38</v>
      </c>
      <c r="CC154" t="s">
        <v>387</v>
      </c>
      <c r="CD154">
        <v>133.30000000000001</v>
      </c>
      <c r="CE154">
        <v>139</v>
      </c>
      <c r="CF154">
        <v>128.6</v>
      </c>
      <c r="CG154">
        <v>136.30000000000001</v>
      </c>
      <c r="CH154">
        <v>118.8</v>
      </c>
      <c r="CI154">
        <v>138.30000000000001</v>
      </c>
      <c r="CJ154">
        <v>120.5</v>
      </c>
      <c r="CK154">
        <v>143.9</v>
      </c>
      <c r="CL154">
        <v>118</v>
      </c>
      <c r="CM154">
        <v>137.9</v>
      </c>
      <c r="CN154">
        <v>127.2</v>
      </c>
      <c r="CO154">
        <v>144</v>
      </c>
      <c r="CP154">
        <v>133.1</v>
      </c>
      <c r="CQ154">
        <f t="shared" si="13"/>
        <v>1718.9</v>
      </c>
      <c r="CS154">
        <v>145.1</v>
      </c>
      <c r="CT154">
        <f t="shared" si="14"/>
        <v>145.1</v>
      </c>
      <c r="CU154">
        <v>137.30000000000001</v>
      </c>
      <c r="CV154">
        <v>130.6</v>
      </c>
      <c r="CW154">
        <v>136.4</v>
      </c>
      <c r="CX154">
        <v>131.1</v>
      </c>
      <c r="CY154">
        <v>129.1</v>
      </c>
      <c r="CZ154">
        <v>130.1</v>
      </c>
      <c r="DA154">
        <v>117.6</v>
      </c>
      <c r="DB154">
        <v>125</v>
      </c>
      <c r="DC154">
        <v>133.80000000000001</v>
      </c>
      <c r="DD154">
        <v>125.1</v>
      </c>
      <c r="DE154">
        <f t="shared" si="15"/>
        <v>1296.0999999999999</v>
      </c>
      <c r="DF154">
        <v>127.8</v>
      </c>
      <c r="DG154">
        <v>122.6</v>
      </c>
      <c r="DH154">
        <f t="shared" si="16"/>
        <v>250.39999999999998</v>
      </c>
      <c r="DI154">
        <v>130.9</v>
      </c>
    </row>
    <row r="155" spans="78:113" x14ac:dyDescent="0.3">
      <c r="BZ155" t="s">
        <v>30</v>
      </c>
      <c r="CA155">
        <v>2017</v>
      </c>
      <c r="CB155" t="s">
        <v>39</v>
      </c>
      <c r="CC155" t="s">
        <v>388</v>
      </c>
      <c r="CD155">
        <v>133.19999999999999</v>
      </c>
      <c r="CE155">
        <v>138.69999999999999</v>
      </c>
      <c r="CF155">
        <v>127.1</v>
      </c>
      <c r="CG155">
        <v>137.69999999999999</v>
      </c>
      <c r="CH155">
        <v>121.3</v>
      </c>
      <c r="CI155">
        <v>141.80000000000001</v>
      </c>
      <c r="CJ155">
        <v>121.5</v>
      </c>
      <c r="CK155">
        <v>144.5</v>
      </c>
      <c r="CL155">
        <v>117.4</v>
      </c>
      <c r="CM155">
        <v>134.1</v>
      </c>
      <c r="CN155">
        <v>130</v>
      </c>
      <c r="CO155">
        <v>145.5</v>
      </c>
      <c r="CP155">
        <v>133.5</v>
      </c>
      <c r="CQ155">
        <f t="shared" si="13"/>
        <v>1726.3</v>
      </c>
      <c r="CS155">
        <v>144.4</v>
      </c>
      <c r="CT155">
        <f t="shared" si="14"/>
        <v>144.4</v>
      </c>
      <c r="CU155">
        <v>142.4</v>
      </c>
      <c r="CV155">
        <v>136.80000000000001</v>
      </c>
      <c r="CW155">
        <v>141.6</v>
      </c>
      <c r="CX155">
        <v>131.69999999999999</v>
      </c>
      <c r="CY155">
        <v>135</v>
      </c>
      <c r="CZ155">
        <v>134.30000000000001</v>
      </c>
      <c r="DA155">
        <v>119.2</v>
      </c>
      <c r="DB155">
        <v>128.30000000000001</v>
      </c>
      <c r="DC155">
        <v>135.69999999999999</v>
      </c>
      <c r="DD155">
        <v>127.5</v>
      </c>
      <c r="DE155">
        <f t="shared" si="15"/>
        <v>1332.5</v>
      </c>
      <c r="DF155">
        <v>131</v>
      </c>
      <c r="DG155">
        <v>123.7</v>
      </c>
      <c r="DH155">
        <f t="shared" si="16"/>
        <v>254.7</v>
      </c>
      <c r="DI155">
        <v>132.9</v>
      </c>
    </row>
    <row r="156" spans="78:113" x14ac:dyDescent="0.3">
      <c r="BZ156" t="s">
        <v>33</v>
      </c>
      <c r="CA156">
        <v>2017</v>
      </c>
      <c r="CB156" t="s">
        <v>39</v>
      </c>
      <c r="CC156" t="s">
        <v>388</v>
      </c>
      <c r="CD156">
        <v>132.69999999999999</v>
      </c>
      <c r="CE156">
        <v>140.6</v>
      </c>
      <c r="CF156">
        <v>124.5</v>
      </c>
      <c r="CG156">
        <v>136.30000000000001</v>
      </c>
      <c r="CH156">
        <v>113.5</v>
      </c>
      <c r="CI156">
        <v>137.69999999999999</v>
      </c>
      <c r="CJ156">
        <v>127.1</v>
      </c>
      <c r="CK156">
        <v>133.80000000000001</v>
      </c>
      <c r="CL156">
        <v>120.8</v>
      </c>
      <c r="CM156">
        <v>141.30000000000001</v>
      </c>
      <c r="CN156">
        <v>123.8</v>
      </c>
      <c r="CO156">
        <v>142.6</v>
      </c>
      <c r="CP156">
        <v>133.4</v>
      </c>
      <c r="CQ156">
        <f t="shared" si="13"/>
        <v>1708.1</v>
      </c>
      <c r="CS156">
        <v>148</v>
      </c>
      <c r="CT156">
        <f t="shared" si="14"/>
        <v>148</v>
      </c>
      <c r="CU156">
        <v>131.19999999999999</v>
      </c>
      <c r="CV156">
        <v>123</v>
      </c>
      <c r="CW156">
        <v>130</v>
      </c>
      <c r="CX156">
        <v>131.69999999999999</v>
      </c>
      <c r="CY156">
        <v>121.4</v>
      </c>
      <c r="CZ156">
        <v>126</v>
      </c>
      <c r="DA156">
        <v>114.3</v>
      </c>
      <c r="DB156">
        <v>122.6</v>
      </c>
      <c r="DC156">
        <v>133.6</v>
      </c>
      <c r="DD156">
        <v>122.5</v>
      </c>
      <c r="DE156">
        <f t="shared" si="15"/>
        <v>1256.3</v>
      </c>
      <c r="DF156">
        <v>123.4</v>
      </c>
      <c r="DG156">
        <v>122.2</v>
      </c>
      <c r="DH156">
        <f t="shared" si="16"/>
        <v>245.60000000000002</v>
      </c>
      <c r="DI156">
        <v>129.1</v>
      </c>
    </row>
    <row r="157" spans="78:113" x14ac:dyDescent="0.3">
      <c r="BZ157" t="s">
        <v>35</v>
      </c>
      <c r="CA157">
        <v>2017</v>
      </c>
      <c r="CB157" t="s">
        <v>39</v>
      </c>
      <c r="CC157" t="s">
        <v>388</v>
      </c>
      <c r="CD157">
        <v>133</v>
      </c>
      <c r="CE157">
        <v>139.4</v>
      </c>
      <c r="CF157">
        <v>126.1</v>
      </c>
      <c r="CG157">
        <v>137.19999999999999</v>
      </c>
      <c r="CH157">
        <v>118.4</v>
      </c>
      <c r="CI157">
        <v>139.9</v>
      </c>
      <c r="CJ157">
        <v>123.4</v>
      </c>
      <c r="CK157">
        <v>140.9</v>
      </c>
      <c r="CL157">
        <v>118.5</v>
      </c>
      <c r="CM157">
        <v>136.5</v>
      </c>
      <c r="CN157">
        <v>127.4</v>
      </c>
      <c r="CO157">
        <v>144.19999999999999</v>
      </c>
      <c r="CP157">
        <v>133.5</v>
      </c>
      <c r="CQ157">
        <f t="shared" si="13"/>
        <v>1718.4</v>
      </c>
      <c r="CS157">
        <v>145.4</v>
      </c>
      <c r="CT157">
        <f t="shared" si="14"/>
        <v>145.4</v>
      </c>
      <c r="CU157">
        <v>138</v>
      </c>
      <c r="CV157">
        <v>131.1</v>
      </c>
      <c r="CW157">
        <v>137</v>
      </c>
      <c r="CX157">
        <v>131.69999999999999</v>
      </c>
      <c r="CY157">
        <v>129.80000000000001</v>
      </c>
      <c r="CZ157">
        <v>130.4</v>
      </c>
      <c r="DA157">
        <v>116.6</v>
      </c>
      <c r="DB157">
        <v>125.1</v>
      </c>
      <c r="DC157">
        <v>134.5</v>
      </c>
      <c r="DD157">
        <v>125.1</v>
      </c>
      <c r="DE157">
        <f t="shared" si="15"/>
        <v>1299.2999999999997</v>
      </c>
      <c r="DF157">
        <v>128.1</v>
      </c>
      <c r="DG157">
        <v>123.1</v>
      </c>
      <c r="DH157">
        <f t="shared" si="16"/>
        <v>251.2</v>
      </c>
      <c r="DI157">
        <v>131.1</v>
      </c>
    </row>
    <row r="158" spans="78:113" x14ac:dyDescent="0.3">
      <c r="BZ158" t="s">
        <v>30</v>
      </c>
      <c r="CA158">
        <v>2017</v>
      </c>
      <c r="CB158" t="s">
        <v>41</v>
      </c>
      <c r="CC158" t="s">
        <v>389</v>
      </c>
      <c r="CD158">
        <v>133.1</v>
      </c>
      <c r="CE158">
        <v>140.30000000000001</v>
      </c>
      <c r="CF158">
        <v>126.8</v>
      </c>
      <c r="CG158">
        <v>138.19999999999999</v>
      </c>
      <c r="CH158">
        <v>120.8</v>
      </c>
      <c r="CI158">
        <v>140.19999999999999</v>
      </c>
      <c r="CJ158">
        <v>123.8</v>
      </c>
      <c r="CK158">
        <v>141.80000000000001</v>
      </c>
      <c r="CL158">
        <v>118.6</v>
      </c>
      <c r="CM158">
        <v>134</v>
      </c>
      <c r="CN158">
        <v>130.30000000000001</v>
      </c>
      <c r="CO158">
        <v>145.80000000000001</v>
      </c>
      <c r="CP158">
        <v>133.80000000000001</v>
      </c>
      <c r="CQ158">
        <f t="shared" si="13"/>
        <v>1727.4999999999995</v>
      </c>
      <c r="CS158">
        <v>145.5</v>
      </c>
      <c r="CT158">
        <f t="shared" si="14"/>
        <v>145.5</v>
      </c>
      <c r="CU158">
        <v>142.5</v>
      </c>
      <c r="CV158">
        <v>137.30000000000001</v>
      </c>
      <c r="CW158">
        <v>141.80000000000001</v>
      </c>
      <c r="CX158">
        <v>132.1</v>
      </c>
      <c r="CY158">
        <v>135</v>
      </c>
      <c r="CZ158">
        <v>134.9</v>
      </c>
      <c r="DA158">
        <v>119.4</v>
      </c>
      <c r="DB158">
        <v>129.4</v>
      </c>
      <c r="DC158">
        <v>136.30000000000001</v>
      </c>
      <c r="DD158">
        <v>127.9</v>
      </c>
      <c r="DE158">
        <f t="shared" si="15"/>
        <v>1336.6000000000001</v>
      </c>
      <c r="DF158">
        <v>131.4</v>
      </c>
      <c r="DG158">
        <v>123.7</v>
      </c>
      <c r="DH158">
        <f t="shared" si="16"/>
        <v>255.10000000000002</v>
      </c>
      <c r="DI158">
        <v>133.30000000000001</v>
      </c>
    </row>
    <row r="159" spans="78:113" x14ac:dyDescent="0.3">
      <c r="BZ159" t="s">
        <v>33</v>
      </c>
      <c r="CA159">
        <v>2017</v>
      </c>
      <c r="CB159" t="s">
        <v>41</v>
      </c>
      <c r="CC159" t="s">
        <v>389</v>
      </c>
      <c r="CD159">
        <v>132.6</v>
      </c>
      <c r="CE159">
        <v>144.1</v>
      </c>
      <c r="CF159">
        <v>125.6</v>
      </c>
      <c r="CG159">
        <v>136.80000000000001</v>
      </c>
      <c r="CH159">
        <v>113.4</v>
      </c>
      <c r="CI159">
        <v>135.19999999999999</v>
      </c>
      <c r="CJ159">
        <v>129.19999999999999</v>
      </c>
      <c r="CK159">
        <v>131.5</v>
      </c>
      <c r="CL159">
        <v>121</v>
      </c>
      <c r="CM159">
        <v>139.9</v>
      </c>
      <c r="CN159">
        <v>123.8</v>
      </c>
      <c r="CO159">
        <v>142.9</v>
      </c>
      <c r="CP159">
        <v>133.6</v>
      </c>
      <c r="CQ159">
        <f t="shared" si="13"/>
        <v>1709.6</v>
      </c>
      <c r="CS159">
        <v>148.30000000000001</v>
      </c>
      <c r="CT159">
        <f t="shared" si="14"/>
        <v>148.30000000000001</v>
      </c>
      <c r="CU159">
        <v>131.5</v>
      </c>
      <c r="CV159">
        <v>123.2</v>
      </c>
      <c r="CW159">
        <v>130.19999999999999</v>
      </c>
      <c r="CX159">
        <v>132.1</v>
      </c>
      <c r="CY159">
        <v>120.1</v>
      </c>
      <c r="CZ159">
        <v>126.5</v>
      </c>
      <c r="DA159">
        <v>114.3</v>
      </c>
      <c r="DB159">
        <v>122.8</v>
      </c>
      <c r="DC159">
        <v>133.80000000000001</v>
      </c>
      <c r="DD159">
        <v>122.6</v>
      </c>
      <c r="DE159">
        <f t="shared" si="15"/>
        <v>1257.0999999999999</v>
      </c>
      <c r="DF159">
        <v>123.6</v>
      </c>
      <c r="DG159">
        <v>122</v>
      </c>
      <c r="DH159">
        <f t="shared" si="16"/>
        <v>245.6</v>
      </c>
      <c r="DI159">
        <v>129.30000000000001</v>
      </c>
    </row>
    <row r="160" spans="78:113" x14ac:dyDescent="0.3">
      <c r="BZ160" t="s">
        <v>35</v>
      </c>
      <c r="CA160">
        <v>2017</v>
      </c>
      <c r="CB160" t="s">
        <v>41</v>
      </c>
      <c r="CC160" t="s">
        <v>389</v>
      </c>
      <c r="CD160">
        <v>132.9</v>
      </c>
      <c r="CE160">
        <v>141.6</v>
      </c>
      <c r="CF160">
        <v>126.3</v>
      </c>
      <c r="CG160">
        <v>137.69999999999999</v>
      </c>
      <c r="CH160">
        <v>118.1</v>
      </c>
      <c r="CI160">
        <v>137.9</v>
      </c>
      <c r="CJ160">
        <v>125.6</v>
      </c>
      <c r="CK160">
        <v>138.30000000000001</v>
      </c>
      <c r="CL160">
        <v>119.4</v>
      </c>
      <c r="CM160">
        <v>136</v>
      </c>
      <c r="CN160">
        <v>127.6</v>
      </c>
      <c r="CO160">
        <v>144.5</v>
      </c>
      <c r="CP160">
        <v>133.69999999999999</v>
      </c>
      <c r="CQ160">
        <f t="shared" si="13"/>
        <v>1719.6000000000001</v>
      </c>
      <c r="CS160">
        <v>146.19999999999999</v>
      </c>
      <c r="CT160">
        <f t="shared" si="14"/>
        <v>146.19999999999999</v>
      </c>
      <c r="CU160">
        <v>138.19999999999999</v>
      </c>
      <c r="CV160">
        <v>131.4</v>
      </c>
      <c r="CW160">
        <v>137.19999999999999</v>
      </c>
      <c r="CX160">
        <v>132.1</v>
      </c>
      <c r="CY160">
        <v>129.4</v>
      </c>
      <c r="CZ160">
        <v>130.9</v>
      </c>
      <c r="DA160">
        <v>116.7</v>
      </c>
      <c r="DB160">
        <v>125.7</v>
      </c>
      <c r="DC160">
        <v>134.80000000000001</v>
      </c>
      <c r="DD160">
        <v>125.3</v>
      </c>
      <c r="DE160">
        <f t="shared" si="15"/>
        <v>1301.6999999999998</v>
      </c>
      <c r="DF160">
        <v>128.4</v>
      </c>
      <c r="DG160">
        <v>123</v>
      </c>
      <c r="DH160">
        <f t="shared" si="16"/>
        <v>251.4</v>
      </c>
      <c r="DI160">
        <v>131.4</v>
      </c>
    </row>
    <row r="161" spans="78:113" x14ac:dyDescent="0.3">
      <c r="BZ161" t="s">
        <v>30</v>
      </c>
      <c r="CA161">
        <v>2017</v>
      </c>
      <c r="CB161" t="s">
        <v>42</v>
      </c>
      <c r="CC161" t="s">
        <v>390</v>
      </c>
      <c r="CD161">
        <v>133.5</v>
      </c>
      <c r="CE161">
        <v>143.69999999999999</v>
      </c>
      <c r="CF161">
        <v>128</v>
      </c>
      <c r="CG161">
        <v>138.6</v>
      </c>
      <c r="CH161">
        <v>120.9</v>
      </c>
      <c r="CI161">
        <v>140.9</v>
      </c>
      <c r="CJ161">
        <v>128.80000000000001</v>
      </c>
      <c r="CK161">
        <v>140.19999999999999</v>
      </c>
      <c r="CL161">
        <v>118.9</v>
      </c>
      <c r="CM161">
        <v>133.5</v>
      </c>
      <c r="CN161">
        <v>130.4</v>
      </c>
      <c r="CO161">
        <v>146.5</v>
      </c>
      <c r="CP161">
        <v>134.9</v>
      </c>
      <c r="CQ161">
        <f t="shared" si="13"/>
        <v>1738.8000000000002</v>
      </c>
      <c r="CS161">
        <v>145.80000000000001</v>
      </c>
      <c r="CT161">
        <f t="shared" si="14"/>
        <v>145.80000000000001</v>
      </c>
      <c r="CU161">
        <v>143.1</v>
      </c>
      <c r="CV161">
        <v>137.69999999999999</v>
      </c>
      <c r="CW161">
        <v>142.30000000000001</v>
      </c>
      <c r="CX161">
        <v>131.4</v>
      </c>
      <c r="CY161">
        <v>134.80000000000001</v>
      </c>
      <c r="CZ161">
        <v>135.19999999999999</v>
      </c>
      <c r="DA161">
        <v>119.4</v>
      </c>
      <c r="DB161">
        <v>129.80000000000001</v>
      </c>
      <c r="DC161">
        <v>136.9</v>
      </c>
      <c r="DD161">
        <v>128.1</v>
      </c>
      <c r="DE161">
        <f t="shared" si="15"/>
        <v>1338.7</v>
      </c>
      <c r="DF161">
        <v>131.30000000000001</v>
      </c>
      <c r="DG161">
        <v>124.1</v>
      </c>
      <c r="DH161">
        <f t="shared" si="16"/>
        <v>255.4</v>
      </c>
      <c r="DI161">
        <v>133.9</v>
      </c>
    </row>
    <row r="162" spans="78:113" x14ac:dyDescent="0.3">
      <c r="BZ162" t="s">
        <v>33</v>
      </c>
      <c r="CA162">
        <v>2017</v>
      </c>
      <c r="CB162" t="s">
        <v>42</v>
      </c>
      <c r="CC162" t="s">
        <v>390</v>
      </c>
      <c r="CD162">
        <v>132.9</v>
      </c>
      <c r="CE162">
        <v>148.69999999999999</v>
      </c>
      <c r="CF162">
        <v>128.30000000000001</v>
      </c>
      <c r="CG162">
        <v>137.30000000000001</v>
      </c>
      <c r="CH162">
        <v>113.5</v>
      </c>
      <c r="CI162">
        <v>137.19999999999999</v>
      </c>
      <c r="CJ162">
        <v>142.19999999999999</v>
      </c>
      <c r="CK162">
        <v>128.19999999999999</v>
      </c>
      <c r="CL162">
        <v>120.9</v>
      </c>
      <c r="CM162">
        <v>138.80000000000001</v>
      </c>
      <c r="CN162">
        <v>124.2</v>
      </c>
      <c r="CO162">
        <v>143.1</v>
      </c>
      <c r="CP162">
        <v>135.69999999999999</v>
      </c>
      <c r="CQ162">
        <f t="shared" si="13"/>
        <v>1731.0000000000002</v>
      </c>
      <c r="CS162">
        <v>148.6</v>
      </c>
      <c r="CT162">
        <f t="shared" si="14"/>
        <v>148.6</v>
      </c>
      <c r="CU162">
        <v>131.5</v>
      </c>
      <c r="CV162">
        <v>123.2</v>
      </c>
      <c r="CW162">
        <v>130.19999999999999</v>
      </c>
      <c r="CX162">
        <v>131.4</v>
      </c>
      <c r="CY162">
        <v>119</v>
      </c>
      <c r="CZ162">
        <v>126.8</v>
      </c>
      <c r="DA162">
        <v>113.9</v>
      </c>
      <c r="DB162">
        <v>122.9</v>
      </c>
      <c r="DC162">
        <v>134.30000000000001</v>
      </c>
      <c r="DD162">
        <v>122.7</v>
      </c>
      <c r="DE162">
        <f t="shared" si="15"/>
        <v>1255.8999999999999</v>
      </c>
      <c r="DF162">
        <v>123.8</v>
      </c>
      <c r="DG162">
        <v>122.5</v>
      </c>
      <c r="DH162">
        <f t="shared" si="16"/>
        <v>246.3</v>
      </c>
      <c r="DI162">
        <v>129.9</v>
      </c>
    </row>
    <row r="163" spans="78:113" x14ac:dyDescent="0.3">
      <c r="BZ163" t="s">
        <v>35</v>
      </c>
      <c r="CA163">
        <v>2017</v>
      </c>
      <c r="CB163" t="s">
        <v>42</v>
      </c>
      <c r="CC163" t="s">
        <v>390</v>
      </c>
      <c r="CD163">
        <v>133.30000000000001</v>
      </c>
      <c r="CE163">
        <v>145.5</v>
      </c>
      <c r="CF163">
        <v>128.1</v>
      </c>
      <c r="CG163">
        <v>138.1</v>
      </c>
      <c r="CH163">
        <v>118.2</v>
      </c>
      <c r="CI163">
        <v>139.19999999999999</v>
      </c>
      <c r="CJ163">
        <v>133.30000000000001</v>
      </c>
      <c r="CK163">
        <v>136.19999999999999</v>
      </c>
      <c r="CL163">
        <v>119.6</v>
      </c>
      <c r="CM163">
        <v>135.30000000000001</v>
      </c>
      <c r="CN163">
        <v>127.8</v>
      </c>
      <c r="CO163">
        <v>144.9</v>
      </c>
      <c r="CP163">
        <v>135.19999999999999</v>
      </c>
      <c r="CQ163">
        <f t="shared" si="13"/>
        <v>1734.7</v>
      </c>
      <c r="CS163">
        <v>146.5</v>
      </c>
      <c r="CT163">
        <f t="shared" si="14"/>
        <v>146.5</v>
      </c>
      <c r="CU163">
        <v>138.5</v>
      </c>
      <c r="CV163">
        <v>131.69999999999999</v>
      </c>
      <c r="CW163">
        <v>137.5</v>
      </c>
      <c r="CX163">
        <v>131.4</v>
      </c>
      <c r="CY163">
        <v>128.80000000000001</v>
      </c>
      <c r="CZ163">
        <v>131.19999999999999</v>
      </c>
      <c r="DA163">
        <v>116.5</v>
      </c>
      <c r="DB163">
        <v>125.9</v>
      </c>
      <c r="DC163">
        <v>135.4</v>
      </c>
      <c r="DD163">
        <v>125.5</v>
      </c>
      <c r="DE163">
        <f t="shared" si="15"/>
        <v>1302.4000000000003</v>
      </c>
      <c r="DF163">
        <v>128.5</v>
      </c>
      <c r="DG163">
        <v>123.4</v>
      </c>
      <c r="DH163">
        <f t="shared" si="16"/>
        <v>251.9</v>
      </c>
      <c r="DI163">
        <v>132</v>
      </c>
    </row>
    <row r="164" spans="78:113" x14ac:dyDescent="0.3">
      <c r="BZ164" t="s">
        <v>30</v>
      </c>
      <c r="CA164">
        <v>2017</v>
      </c>
      <c r="CB164" t="s">
        <v>44</v>
      </c>
      <c r="CC164" t="s">
        <v>391</v>
      </c>
      <c r="CD164">
        <v>134</v>
      </c>
      <c r="CE164">
        <v>144.19999999999999</v>
      </c>
      <c r="CF164">
        <v>129.80000000000001</v>
      </c>
      <c r="CG164">
        <v>139</v>
      </c>
      <c r="CH164">
        <v>120.9</v>
      </c>
      <c r="CI164">
        <v>143.9</v>
      </c>
      <c r="CJ164">
        <v>151.5</v>
      </c>
      <c r="CK164">
        <v>138.1</v>
      </c>
      <c r="CL164">
        <v>120</v>
      </c>
      <c r="CM164">
        <v>133.9</v>
      </c>
      <c r="CN164">
        <v>131.4</v>
      </c>
      <c r="CO164">
        <v>147.69999999999999</v>
      </c>
      <c r="CP164">
        <v>138.5</v>
      </c>
      <c r="CQ164">
        <f t="shared" si="13"/>
        <v>1772.9</v>
      </c>
      <c r="CS164">
        <v>147.4</v>
      </c>
      <c r="CT164">
        <f t="shared" si="14"/>
        <v>147.4</v>
      </c>
      <c r="CU164">
        <v>144.30000000000001</v>
      </c>
      <c r="CV164">
        <v>138.1</v>
      </c>
      <c r="CW164">
        <v>143.5</v>
      </c>
      <c r="CX164">
        <v>132.6</v>
      </c>
      <c r="CY164">
        <v>135.30000000000001</v>
      </c>
      <c r="CZ164">
        <v>136.1</v>
      </c>
      <c r="DA164">
        <v>119.1</v>
      </c>
      <c r="DB164">
        <v>130.6</v>
      </c>
      <c r="DC164">
        <v>138.6</v>
      </c>
      <c r="DD164">
        <v>128.6</v>
      </c>
      <c r="DE164">
        <f t="shared" si="15"/>
        <v>1346.7999999999997</v>
      </c>
      <c r="DF164">
        <v>132.1</v>
      </c>
      <c r="DG164">
        <v>124.4</v>
      </c>
      <c r="DH164">
        <f t="shared" si="16"/>
        <v>256.5</v>
      </c>
      <c r="DI164">
        <v>136.19999999999999</v>
      </c>
    </row>
    <row r="165" spans="78:113" x14ac:dyDescent="0.3">
      <c r="BZ165" t="s">
        <v>33</v>
      </c>
      <c r="CA165">
        <v>2017</v>
      </c>
      <c r="CB165" t="s">
        <v>44</v>
      </c>
      <c r="CC165" t="s">
        <v>391</v>
      </c>
      <c r="CD165">
        <v>132.80000000000001</v>
      </c>
      <c r="CE165">
        <v>148.4</v>
      </c>
      <c r="CF165">
        <v>129.4</v>
      </c>
      <c r="CG165">
        <v>137.69999999999999</v>
      </c>
      <c r="CH165">
        <v>113.4</v>
      </c>
      <c r="CI165">
        <v>139.4</v>
      </c>
      <c r="CJ165">
        <v>175.1</v>
      </c>
      <c r="CK165">
        <v>124.7</v>
      </c>
      <c r="CL165">
        <v>121.5</v>
      </c>
      <c r="CM165">
        <v>137.80000000000001</v>
      </c>
      <c r="CN165">
        <v>124.4</v>
      </c>
      <c r="CO165">
        <v>143.69999999999999</v>
      </c>
      <c r="CP165">
        <v>139.80000000000001</v>
      </c>
      <c r="CQ165">
        <f t="shared" si="13"/>
        <v>1768.1</v>
      </c>
      <c r="CS165">
        <v>150.5</v>
      </c>
      <c r="CT165">
        <f t="shared" si="14"/>
        <v>150.5</v>
      </c>
      <c r="CU165">
        <v>131.6</v>
      </c>
      <c r="CV165">
        <v>123.7</v>
      </c>
      <c r="CW165">
        <v>130.4</v>
      </c>
      <c r="CX165">
        <v>132.6</v>
      </c>
      <c r="CY165">
        <v>119.7</v>
      </c>
      <c r="CZ165">
        <v>127.2</v>
      </c>
      <c r="DA165">
        <v>113.2</v>
      </c>
      <c r="DB165">
        <v>123.5</v>
      </c>
      <c r="DC165">
        <v>135.5</v>
      </c>
      <c r="DD165">
        <v>123</v>
      </c>
      <c r="DE165">
        <f t="shared" si="15"/>
        <v>1260.4000000000001</v>
      </c>
      <c r="DF165">
        <v>125</v>
      </c>
      <c r="DG165">
        <v>122.4</v>
      </c>
      <c r="DH165">
        <f t="shared" si="16"/>
        <v>247.4</v>
      </c>
      <c r="DI165">
        <v>131.80000000000001</v>
      </c>
    </row>
    <row r="166" spans="78:113" x14ac:dyDescent="0.3">
      <c r="BZ166" t="s">
        <v>35</v>
      </c>
      <c r="CA166">
        <v>2017</v>
      </c>
      <c r="CB166" t="s">
        <v>44</v>
      </c>
      <c r="CC166" t="s">
        <v>391</v>
      </c>
      <c r="CD166">
        <v>133.6</v>
      </c>
      <c r="CE166">
        <v>145.69999999999999</v>
      </c>
      <c r="CF166">
        <v>129.6</v>
      </c>
      <c r="CG166">
        <v>138.5</v>
      </c>
      <c r="CH166">
        <v>118.1</v>
      </c>
      <c r="CI166">
        <v>141.80000000000001</v>
      </c>
      <c r="CJ166">
        <v>159.5</v>
      </c>
      <c r="CK166">
        <v>133.6</v>
      </c>
      <c r="CL166">
        <v>120.5</v>
      </c>
      <c r="CM166">
        <v>135.19999999999999</v>
      </c>
      <c r="CN166">
        <v>128.5</v>
      </c>
      <c r="CO166">
        <v>145.80000000000001</v>
      </c>
      <c r="CP166">
        <v>139</v>
      </c>
      <c r="CQ166">
        <f t="shared" si="13"/>
        <v>1769.3999999999999</v>
      </c>
      <c r="CS166">
        <v>148.19999999999999</v>
      </c>
      <c r="CT166">
        <f t="shared" si="14"/>
        <v>148.19999999999999</v>
      </c>
      <c r="CU166">
        <v>139.30000000000001</v>
      </c>
      <c r="CV166">
        <v>132.1</v>
      </c>
      <c r="CW166">
        <v>138.30000000000001</v>
      </c>
      <c r="CX166">
        <v>132.6</v>
      </c>
      <c r="CY166">
        <v>129.4</v>
      </c>
      <c r="CZ166">
        <v>131.9</v>
      </c>
      <c r="DA166">
        <v>116</v>
      </c>
      <c r="DB166">
        <v>126.6</v>
      </c>
      <c r="DC166">
        <v>136.80000000000001</v>
      </c>
      <c r="DD166">
        <v>125.9</v>
      </c>
      <c r="DE166">
        <f t="shared" si="15"/>
        <v>1308.8999999999999</v>
      </c>
      <c r="DF166">
        <v>129.4</v>
      </c>
      <c r="DG166">
        <v>123.6</v>
      </c>
      <c r="DH166">
        <f t="shared" si="16"/>
        <v>253</v>
      </c>
      <c r="DI166">
        <v>134.19999999999999</v>
      </c>
    </row>
    <row r="167" spans="78:113" x14ac:dyDescent="0.3">
      <c r="BZ167" t="s">
        <v>30</v>
      </c>
      <c r="CA167">
        <v>2017</v>
      </c>
      <c r="CB167" t="s">
        <v>46</v>
      </c>
      <c r="CC167" t="s">
        <v>392</v>
      </c>
      <c r="CD167">
        <v>134.80000000000001</v>
      </c>
      <c r="CE167">
        <v>143.1</v>
      </c>
      <c r="CF167">
        <v>130</v>
      </c>
      <c r="CG167">
        <v>139.4</v>
      </c>
      <c r="CH167">
        <v>120.5</v>
      </c>
      <c r="CI167">
        <v>148</v>
      </c>
      <c r="CJ167">
        <v>162.9</v>
      </c>
      <c r="CK167">
        <v>137.4</v>
      </c>
      <c r="CL167">
        <v>120.8</v>
      </c>
      <c r="CM167">
        <v>134.69999999999999</v>
      </c>
      <c r="CN167">
        <v>131.6</v>
      </c>
      <c r="CO167">
        <v>148.69999999999999</v>
      </c>
      <c r="CP167">
        <v>140.6</v>
      </c>
      <c r="CQ167">
        <f t="shared" si="13"/>
        <v>1792.4999999999998</v>
      </c>
      <c r="CS167">
        <v>149</v>
      </c>
      <c r="CT167">
        <f t="shared" si="14"/>
        <v>149</v>
      </c>
      <c r="CU167">
        <v>145.30000000000001</v>
      </c>
      <c r="CV167">
        <v>139.19999999999999</v>
      </c>
      <c r="CW167">
        <v>144.5</v>
      </c>
      <c r="CX167">
        <v>134.4</v>
      </c>
      <c r="CY167">
        <v>136.4</v>
      </c>
      <c r="CZ167">
        <v>137.30000000000001</v>
      </c>
      <c r="DA167">
        <v>120.3</v>
      </c>
      <c r="DB167">
        <v>131.5</v>
      </c>
      <c r="DC167">
        <v>140.19999999999999</v>
      </c>
      <c r="DD167">
        <v>129.69999999999999</v>
      </c>
      <c r="DE167">
        <f t="shared" si="15"/>
        <v>1358.8</v>
      </c>
      <c r="DF167">
        <v>133</v>
      </c>
      <c r="DG167">
        <v>125.4</v>
      </c>
      <c r="DH167">
        <f t="shared" si="16"/>
        <v>258.39999999999998</v>
      </c>
      <c r="DI167">
        <v>137.80000000000001</v>
      </c>
    </row>
    <row r="168" spans="78:113" x14ac:dyDescent="0.3">
      <c r="BZ168" t="s">
        <v>33</v>
      </c>
      <c r="CA168">
        <v>2017</v>
      </c>
      <c r="CB168" t="s">
        <v>46</v>
      </c>
      <c r="CC168" t="s">
        <v>392</v>
      </c>
      <c r="CD168">
        <v>133.19999999999999</v>
      </c>
      <c r="CE168">
        <v>143.9</v>
      </c>
      <c r="CF168">
        <v>128.30000000000001</v>
      </c>
      <c r="CG168">
        <v>138.30000000000001</v>
      </c>
      <c r="CH168">
        <v>114.1</v>
      </c>
      <c r="CI168">
        <v>142.69999999999999</v>
      </c>
      <c r="CJ168">
        <v>179.8</v>
      </c>
      <c r="CK168">
        <v>123.5</v>
      </c>
      <c r="CL168">
        <v>122.1</v>
      </c>
      <c r="CM168">
        <v>137.5</v>
      </c>
      <c r="CN168">
        <v>124.6</v>
      </c>
      <c r="CO168">
        <v>144.5</v>
      </c>
      <c r="CP168">
        <v>140.5</v>
      </c>
      <c r="CQ168">
        <f t="shared" si="13"/>
        <v>1772.9999999999998</v>
      </c>
      <c r="CS168">
        <v>152.1</v>
      </c>
      <c r="CT168">
        <f t="shared" si="14"/>
        <v>152.1</v>
      </c>
      <c r="CU168">
        <v>132.69999999999999</v>
      </c>
      <c r="CV168">
        <v>124.3</v>
      </c>
      <c r="CW168">
        <v>131.4</v>
      </c>
      <c r="CX168">
        <v>134.4</v>
      </c>
      <c r="CY168">
        <v>118.9</v>
      </c>
      <c r="CZ168">
        <v>127.7</v>
      </c>
      <c r="DA168">
        <v>114.6</v>
      </c>
      <c r="DB168">
        <v>124.1</v>
      </c>
      <c r="DC168">
        <v>135.69999999999999</v>
      </c>
      <c r="DD168">
        <v>123.8</v>
      </c>
      <c r="DE168">
        <f t="shared" si="15"/>
        <v>1267.5999999999999</v>
      </c>
      <c r="DF168">
        <v>125.7</v>
      </c>
      <c r="DG168">
        <v>123.3</v>
      </c>
      <c r="DH168">
        <f t="shared" si="16"/>
        <v>249</v>
      </c>
      <c r="DI168">
        <v>132.69999999999999</v>
      </c>
    </row>
    <row r="169" spans="78:113" x14ac:dyDescent="0.3">
      <c r="BZ169" t="s">
        <v>35</v>
      </c>
      <c r="CA169">
        <v>2017</v>
      </c>
      <c r="CB169" t="s">
        <v>46</v>
      </c>
      <c r="CC169" t="s">
        <v>392</v>
      </c>
      <c r="CD169">
        <v>134.30000000000001</v>
      </c>
      <c r="CE169">
        <v>143.4</v>
      </c>
      <c r="CF169">
        <v>129.30000000000001</v>
      </c>
      <c r="CG169">
        <v>139</v>
      </c>
      <c r="CH169">
        <v>118.1</v>
      </c>
      <c r="CI169">
        <v>145.5</v>
      </c>
      <c r="CJ169">
        <v>168.6</v>
      </c>
      <c r="CK169">
        <v>132.69999999999999</v>
      </c>
      <c r="CL169">
        <v>121.2</v>
      </c>
      <c r="CM169">
        <v>135.6</v>
      </c>
      <c r="CN169">
        <v>128.69999999999999</v>
      </c>
      <c r="CO169">
        <v>146.80000000000001</v>
      </c>
      <c r="CP169">
        <v>140.6</v>
      </c>
      <c r="CQ169">
        <f t="shared" si="13"/>
        <v>1783.8</v>
      </c>
      <c r="CS169">
        <v>149.80000000000001</v>
      </c>
      <c r="CT169">
        <f t="shared" si="14"/>
        <v>149.80000000000001</v>
      </c>
      <c r="CU169">
        <v>140.30000000000001</v>
      </c>
      <c r="CV169">
        <v>133</v>
      </c>
      <c r="CW169">
        <v>139.30000000000001</v>
      </c>
      <c r="CX169">
        <v>134.4</v>
      </c>
      <c r="CY169">
        <v>129.80000000000001</v>
      </c>
      <c r="CZ169">
        <v>132.80000000000001</v>
      </c>
      <c r="DA169">
        <v>117.3</v>
      </c>
      <c r="DB169">
        <v>127.3</v>
      </c>
      <c r="DC169">
        <v>137.6</v>
      </c>
      <c r="DD169">
        <v>126.8</v>
      </c>
      <c r="DE169">
        <f t="shared" si="15"/>
        <v>1318.5999999999997</v>
      </c>
      <c r="DF169">
        <v>130.19999999999999</v>
      </c>
      <c r="DG169">
        <v>124.5</v>
      </c>
      <c r="DH169">
        <f t="shared" si="16"/>
        <v>254.7</v>
      </c>
      <c r="DI169">
        <v>135.4</v>
      </c>
    </row>
    <row r="170" spans="78:113" x14ac:dyDescent="0.3">
      <c r="BZ170" t="s">
        <v>30</v>
      </c>
      <c r="CA170">
        <v>2017</v>
      </c>
      <c r="CB170" t="s">
        <v>48</v>
      </c>
      <c r="CC170" t="s">
        <v>393</v>
      </c>
      <c r="CD170">
        <v>135.19999999999999</v>
      </c>
      <c r="CE170">
        <v>142</v>
      </c>
      <c r="CF170">
        <v>130.5</v>
      </c>
      <c r="CG170">
        <v>140.19999999999999</v>
      </c>
      <c r="CH170">
        <v>120.7</v>
      </c>
      <c r="CI170">
        <v>147.80000000000001</v>
      </c>
      <c r="CJ170">
        <v>154.5</v>
      </c>
      <c r="CK170">
        <v>137.1</v>
      </c>
      <c r="CL170">
        <v>121</v>
      </c>
      <c r="CM170">
        <v>134.69999999999999</v>
      </c>
      <c r="CN170">
        <v>131.69999999999999</v>
      </c>
      <c r="CO170">
        <v>149.30000000000001</v>
      </c>
      <c r="CP170">
        <v>139.6</v>
      </c>
      <c r="CQ170">
        <f t="shared" si="13"/>
        <v>1784.3</v>
      </c>
      <c r="CS170">
        <v>149.80000000000001</v>
      </c>
      <c r="CT170">
        <f t="shared" si="14"/>
        <v>149.80000000000001</v>
      </c>
      <c r="CU170">
        <v>146.1</v>
      </c>
      <c r="CV170">
        <v>139.69999999999999</v>
      </c>
      <c r="CW170">
        <v>145.19999999999999</v>
      </c>
      <c r="CX170">
        <v>135.69999999999999</v>
      </c>
      <c r="CY170">
        <v>137.4</v>
      </c>
      <c r="CZ170">
        <v>137.9</v>
      </c>
      <c r="DA170">
        <v>121.2</v>
      </c>
      <c r="DB170">
        <v>132.30000000000001</v>
      </c>
      <c r="DC170">
        <v>139.6</v>
      </c>
      <c r="DD170">
        <v>130.30000000000001</v>
      </c>
      <c r="DE170">
        <f t="shared" si="15"/>
        <v>1365.3999999999999</v>
      </c>
      <c r="DF170">
        <v>133.4</v>
      </c>
      <c r="DG170">
        <v>126.7</v>
      </c>
      <c r="DH170">
        <f t="shared" si="16"/>
        <v>260.10000000000002</v>
      </c>
      <c r="DI170">
        <v>137.6</v>
      </c>
    </row>
    <row r="171" spans="78:113" x14ac:dyDescent="0.3">
      <c r="BZ171" t="s">
        <v>33</v>
      </c>
      <c r="CA171">
        <v>2017</v>
      </c>
      <c r="CB171" t="s">
        <v>48</v>
      </c>
      <c r="CC171" t="s">
        <v>393</v>
      </c>
      <c r="CD171">
        <v>133.6</v>
      </c>
      <c r="CE171">
        <v>143</v>
      </c>
      <c r="CF171">
        <v>129.69999999999999</v>
      </c>
      <c r="CG171">
        <v>138.69999999999999</v>
      </c>
      <c r="CH171">
        <v>114.5</v>
      </c>
      <c r="CI171">
        <v>137.5</v>
      </c>
      <c r="CJ171">
        <v>160.69999999999999</v>
      </c>
      <c r="CK171">
        <v>124.5</v>
      </c>
      <c r="CL171">
        <v>122.4</v>
      </c>
      <c r="CM171">
        <v>137.30000000000001</v>
      </c>
      <c r="CN171">
        <v>124.8</v>
      </c>
      <c r="CO171">
        <v>145</v>
      </c>
      <c r="CP171">
        <v>138</v>
      </c>
      <c r="CQ171">
        <f t="shared" si="13"/>
        <v>1749.7</v>
      </c>
      <c r="CS171">
        <v>153.6</v>
      </c>
      <c r="CT171">
        <f t="shared" si="14"/>
        <v>153.6</v>
      </c>
      <c r="CU171">
        <v>133.30000000000001</v>
      </c>
      <c r="CV171">
        <v>124.6</v>
      </c>
      <c r="CW171">
        <v>132</v>
      </c>
      <c r="CX171">
        <v>135.69999999999999</v>
      </c>
      <c r="CY171">
        <v>120.6</v>
      </c>
      <c r="CZ171">
        <v>128.1</v>
      </c>
      <c r="DA171">
        <v>115.7</v>
      </c>
      <c r="DB171">
        <v>124.5</v>
      </c>
      <c r="DC171">
        <v>135.9</v>
      </c>
      <c r="DD171">
        <v>124.5</v>
      </c>
      <c r="DE171">
        <f t="shared" si="15"/>
        <v>1274.9000000000001</v>
      </c>
      <c r="DF171">
        <v>126.1</v>
      </c>
      <c r="DG171">
        <v>124.4</v>
      </c>
      <c r="DH171">
        <f t="shared" si="16"/>
        <v>250.5</v>
      </c>
      <c r="DI171">
        <v>132.4</v>
      </c>
    </row>
    <row r="172" spans="78:113" x14ac:dyDescent="0.3">
      <c r="BZ172" t="s">
        <v>35</v>
      </c>
      <c r="CA172">
        <v>2017</v>
      </c>
      <c r="CB172" t="s">
        <v>48</v>
      </c>
      <c r="CC172" t="s">
        <v>393</v>
      </c>
      <c r="CD172">
        <v>134.69999999999999</v>
      </c>
      <c r="CE172">
        <v>142.4</v>
      </c>
      <c r="CF172">
        <v>130.19999999999999</v>
      </c>
      <c r="CG172">
        <v>139.6</v>
      </c>
      <c r="CH172">
        <v>118.4</v>
      </c>
      <c r="CI172">
        <v>143</v>
      </c>
      <c r="CJ172">
        <v>156.6</v>
      </c>
      <c r="CK172">
        <v>132.9</v>
      </c>
      <c r="CL172">
        <v>121.5</v>
      </c>
      <c r="CM172">
        <v>135.6</v>
      </c>
      <c r="CN172">
        <v>128.80000000000001</v>
      </c>
      <c r="CO172">
        <v>147.30000000000001</v>
      </c>
      <c r="CP172">
        <v>139</v>
      </c>
      <c r="CQ172">
        <f t="shared" si="13"/>
        <v>1769.9999999999998</v>
      </c>
      <c r="CS172">
        <v>150.80000000000001</v>
      </c>
      <c r="CT172">
        <f t="shared" si="14"/>
        <v>150.80000000000001</v>
      </c>
      <c r="CU172">
        <v>141.1</v>
      </c>
      <c r="CV172">
        <v>133.4</v>
      </c>
      <c r="CW172">
        <v>140</v>
      </c>
      <c r="CX172">
        <v>135.69999999999999</v>
      </c>
      <c r="CY172">
        <v>131</v>
      </c>
      <c r="CZ172">
        <v>133.30000000000001</v>
      </c>
      <c r="DA172">
        <v>118.3</v>
      </c>
      <c r="DB172">
        <v>127.9</v>
      </c>
      <c r="DC172">
        <v>137.4</v>
      </c>
      <c r="DD172">
        <v>127.5</v>
      </c>
      <c r="DE172">
        <f t="shared" si="15"/>
        <v>1325.6000000000001</v>
      </c>
      <c r="DF172">
        <v>130.6</v>
      </c>
      <c r="DG172">
        <v>125.7</v>
      </c>
      <c r="DH172">
        <f t="shared" si="16"/>
        <v>256.3</v>
      </c>
      <c r="DI172">
        <v>135.19999999999999</v>
      </c>
    </row>
    <row r="173" spans="78:113" x14ac:dyDescent="0.3">
      <c r="BZ173" t="s">
        <v>30</v>
      </c>
      <c r="CA173">
        <v>2017</v>
      </c>
      <c r="CB173" t="s">
        <v>50</v>
      </c>
      <c r="CC173" t="s">
        <v>394</v>
      </c>
      <c r="CD173">
        <v>135.9</v>
      </c>
      <c r="CE173">
        <v>141.9</v>
      </c>
      <c r="CF173">
        <v>131</v>
      </c>
      <c r="CG173">
        <v>141.5</v>
      </c>
      <c r="CH173">
        <v>121.4</v>
      </c>
      <c r="CI173">
        <v>146.69999999999999</v>
      </c>
      <c r="CJ173">
        <v>157.1</v>
      </c>
      <c r="CK173">
        <v>136.4</v>
      </c>
      <c r="CL173">
        <v>121.4</v>
      </c>
      <c r="CM173">
        <v>135.6</v>
      </c>
      <c r="CN173">
        <v>131.30000000000001</v>
      </c>
      <c r="CO173">
        <v>150.30000000000001</v>
      </c>
      <c r="CP173">
        <v>140.4</v>
      </c>
      <c r="CQ173">
        <f t="shared" si="13"/>
        <v>1790.8999999999999</v>
      </c>
      <c r="CS173">
        <v>150.5</v>
      </c>
      <c r="CT173">
        <f t="shared" si="14"/>
        <v>150.5</v>
      </c>
      <c r="CU173">
        <v>147.19999999999999</v>
      </c>
      <c r="CV173">
        <v>140.6</v>
      </c>
      <c r="CW173">
        <v>146.19999999999999</v>
      </c>
      <c r="CX173">
        <v>137.30000000000001</v>
      </c>
      <c r="CY173">
        <v>138.1</v>
      </c>
      <c r="CZ173">
        <v>138.4</v>
      </c>
      <c r="DA173">
        <v>121</v>
      </c>
      <c r="DB173">
        <v>133</v>
      </c>
      <c r="DC173">
        <v>140.1</v>
      </c>
      <c r="DD173">
        <v>130.69999999999999</v>
      </c>
      <c r="DE173">
        <f t="shared" si="15"/>
        <v>1372.6</v>
      </c>
      <c r="DF173">
        <v>134.19999999999999</v>
      </c>
      <c r="DG173">
        <v>127.4</v>
      </c>
      <c r="DH173">
        <f t="shared" si="16"/>
        <v>261.60000000000002</v>
      </c>
      <c r="DI173">
        <v>138.30000000000001</v>
      </c>
    </row>
    <row r="174" spans="78:113" x14ac:dyDescent="0.3">
      <c r="BZ174" t="s">
        <v>33</v>
      </c>
      <c r="CA174">
        <v>2017</v>
      </c>
      <c r="CB174" t="s">
        <v>50</v>
      </c>
      <c r="CC174" t="s">
        <v>394</v>
      </c>
      <c r="CD174">
        <v>133.9</v>
      </c>
      <c r="CE174">
        <v>142.80000000000001</v>
      </c>
      <c r="CF174">
        <v>131.4</v>
      </c>
      <c r="CG174">
        <v>139.1</v>
      </c>
      <c r="CH174">
        <v>114.9</v>
      </c>
      <c r="CI174">
        <v>135.6</v>
      </c>
      <c r="CJ174">
        <v>173.2</v>
      </c>
      <c r="CK174">
        <v>124.1</v>
      </c>
      <c r="CL174">
        <v>122.6</v>
      </c>
      <c r="CM174">
        <v>137.80000000000001</v>
      </c>
      <c r="CN174">
        <v>125.1</v>
      </c>
      <c r="CO174">
        <v>145.5</v>
      </c>
      <c r="CP174">
        <v>139.69999999999999</v>
      </c>
      <c r="CQ174">
        <f t="shared" si="13"/>
        <v>1765.6999999999998</v>
      </c>
      <c r="CS174">
        <v>154.6</v>
      </c>
      <c r="CT174">
        <f t="shared" si="14"/>
        <v>154.6</v>
      </c>
      <c r="CU174">
        <v>134</v>
      </c>
      <c r="CV174">
        <v>124.9</v>
      </c>
      <c r="CW174">
        <v>132.6</v>
      </c>
      <c r="CX174">
        <v>137.30000000000001</v>
      </c>
      <c r="CY174">
        <v>122.6</v>
      </c>
      <c r="CZ174">
        <v>128.30000000000001</v>
      </c>
      <c r="DA174">
        <v>115</v>
      </c>
      <c r="DB174">
        <v>124.8</v>
      </c>
      <c r="DC174">
        <v>136.30000000000001</v>
      </c>
      <c r="DD174">
        <v>124.5</v>
      </c>
      <c r="DE174">
        <f t="shared" si="15"/>
        <v>1280.3</v>
      </c>
      <c r="DF174">
        <v>126.6</v>
      </c>
      <c r="DG174">
        <v>124.6</v>
      </c>
      <c r="DH174">
        <f t="shared" si="16"/>
        <v>251.2</v>
      </c>
      <c r="DI174">
        <v>133.5</v>
      </c>
    </row>
    <row r="175" spans="78:113" x14ac:dyDescent="0.3">
      <c r="BZ175" t="s">
        <v>35</v>
      </c>
      <c r="CA175">
        <v>2017</v>
      </c>
      <c r="CB175" t="s">
        <v>50</v>
      </c>
      <c r="CC175" t="s">
        <v>394</v>
      </c>
      <c r="CD175">
        <v>135.30000000000001</v>
      </c>
      <c r="CE175">
        <v>142.19999999999999</v>
      </c>
      <c r="CF175">
        <v>131.19999999999999</v>
      </c>
      <c r="CG175">
        <v>140.6</v>
      </c>
      <c r="CH175">
        <v>119</v>
      </c>
      <c r="CI175">
        <v>141.5</v>
      </c>
      <c r="CJ175">
        <v>162.6</v>
      </c>
      <c r="CK175">
        <v>132.30000000000001</v>
      </c>
      <c r="CL175">
        <v>121.8</v>
      </c>
      <c r="CM175">
        <v>136.30000000000001</v>
      </c>
      <c r="CN175">
        <v>128.69999999999999</v>
      </c>
      <c r="CO175">
        <v>148.1</v>
      </c>
      <c r="CP175">
        <v>140.1</v>
      </c>
      <c r="CQ175">
        <f t="shared" si="13"/>
        <v>1779.6999999999998</v>
      </c>
      <c r="CS175">
        <v>151.6</v>
      </c>
      <c r="CT175">
        <f t="shared" si="14"/>
        <v>151.6</v>
      </c>
      <c r="CU175">
        <v>142</v>
      </c>
      <c r="CV175">
        <v>134.1</v>
      </c>
      <c r="CW175">
        <v>140.80000000000001</v>
      </c>
      <c r="CX175">
        <v>137.30000000000001</v>
      </c>
      <c r="CY175">
        <v>132.19999999999999</v>
      </c>
      <c r="CZ175">
        <v>133.6</v>
      </c>
      <c r="DA175">
        <v>117.8</v>
      </c>
      <c r="DB175">
        <v>128.4</v>
      </c>
      <c r="DC175">
        <v>137.9</v>
      </c>
      <c r="DD175">
        <v>127.7</v>
      </c>
      <c r="DE175">
        <f t="shared" si="15"/>
        <v>1331.8000000000002</v>
      </c>
      <c r="DF175">
        <v>131.30000000000001</v>
      </c>
      <c r="DG175">
        <v>126.2</v>
      </c>
      <c r="DH175">
        <f t="shared" si="16"/>
        <v>257.5</v>
      </c>
      <c r="DI175">
        <v>136.1</v>
      </c>
    </row>
    <row r="176" spans="78:113" x14ac:dyDescent="0.3">
      <c r="BZ176" t="s">
        <v>30</v>
      </c>
      <c r="CA176">
        <v>2017</v>
      </c>
      <c r="CB176" t="s">
        <v>53</v>
      </c>
      <c r="CC176" t="s">
        <v>395</v>
      </c>
      <c r="CD176">
        <v>136.30000000000001</v>
      </c>
      <c r="CE176">
        <v>142.5</v>
      </c>
      <c r="CF176">
        <v>140.5</v>
      </c>
      <c r="CG176">
        <v>141.5</v>
      </c>
      <c r="CH176">
        <v>121.6</v>
      </c>
      <c r="CI176">
        <v>147.30000000000001</v>
      </c>
      <c r="CJ176">
        <v>168</v>
      </c>
      <c r="CK176">
        <v>135.80000000000001</v>
      </c>
      <c r="CL176">
        <v>122.5</v>
      </c>
      <c r="CM176">
        <v>136</v>
      </c>
      <c r="CN176">
        <v>131.9</v>
      </c>
      <c r="CO176">
        <v>151.4</v>
      </c>
      <c r="CP176">
        <v>142.4</v>
      </c>
      <c r="CQ176">
        <f t="shared" si="13"/>
        <v>1817.7000000000003</v>
      </c>
      <c r="CS176">
        <v>152.1</v>
      </c>
      <c r="CT176">
        <f t="shared" si="14"/>
        <v>152.1</v>
      </c>
      <c r="CU176">
        <v>148.19999999999999</v>
      </c>
      <c r="CV176">
        <v>141.5</v>
      </c>
      <c r="CW176">
        <v>147.30000000000001</v>
      </c>
      <c r="CX176">
        <v>138.6</v>
      </c>
      <c r="CY176">
        <v>141.1</v>
      </c>
      <c r="CZ176">
        <v>139.4</v>
      </c>
      <c r="DA176">
        <v>121.6</v>
      </c>
      <c r="DB176">
        <v>133.69999999999999</v>
      </c>
      <c r="DC176">
        <v>141.5</v>
      </c>
      <c r="DD176">
        <v>131.69999999999999</v>
      </c>
      <c r="DE176">
        <f t="shared" si="15"/>
        <v>1384.6000000000001</v>
      </c>
      <c r="DF176">
        <v>135.80000000000001</v>
      </c>
      <c r="DG176">
        <v>128.1</v>
      </c>
      <c r="DH176">
        <f t="shared" si="16"/>
        <v>263.89999999999998</v>
      </c>
      <c r="DI176">
        <v>140</v>
      </c>
    </row>
    <row r="177" spans="78:113" x14ac:dyDescent="0.3">
      <c r="BZ177" t="s">
        <v>33</v>
      </c>
      <c r="CA177">
        <v>2017</v>
      </c>
      <c r="CB177" t="s">
        <v>53</v>
      </c>
      <c r="CC177" t="s">
        <v>395</v>
      </c>
      <c r="CD177">
        <v>134.30000000000001</v>
      </c>
      <c r="CE177">
        <v>142.1</v>
      </c>
      <c r="CF177">
        <v>146.69999999999999</v>
      </c>
      <c r="CG177">
        <v>139.5</v>
      </c>
      <c r="CH177">
        <v>115.2</v>
      </c>
      <c r="CI177">
        <v>136.4</v>
      </c>
      <c r="CJ177">
        <v>185.2</v>
      </c>
      <c r="CK177">
        <v>122.2</v>
      </c>
      <c r="CL177">
        <v>123.9</v>
      </c>
      <c r="CM177">
        <v>138.30000000000001</v>
      </c>
      <c r="CN177">
        <v>125.4</v>
      </c>
      <c r="CO177">
        <v>146</v>
      </c>
      <c r="CP177">
        <v>141.5</v>
      </c>
      <c r="CQ177">
        <f t="shared" si="13"/>
        <v>1796.7</v>
      </c>
      <c r="CS177">
        <v>156.19999999999999</v>
      </c>
      <c r="CT177">
        <f t="shared" si="14"/>
        <v>156.19999999999999</v>
      </c>
      <c r="CU177">
        <v>135</v>
      </c>
      <c r="CV177">
        <v>125.4</v>
      </c>
      <c r="CW177">
        <v>133.5</v>
      </c>
      <c r="CX177">
        <v>138.6</v>
      </c>
      <c r="CY177">
        <v>125.7</v>
      </c>
      <c r="CZ177">
        <v>128.80000000000001</v>
      </c>
      <c r="DA177">
        <v>115.3</v>
      </c>
      <c r="DB177">
        <v>125.1</v>
      </c>
      <c r="DC177">
        <v>136.6</v>
      </c>
      <c r="DD177">
        <v>124.9</v>
      </c>
      <c r="DE177">
        <f t="shared" si="15"/>
        <v>1288.8999999999999</v>
      </c>
      <c r="DF177">
        <v>127.4</v>
      </c>
      <c r="DG177">
        <v>124.9</v>
      </c>
      <c r="DH177">
        <f t="shared" si="16"/>
        <v>252.3</v>
      </c>
      <c r="DI177">
        <v>134.80000000000001</v>
      </c>
    </row>
    <row r="178" spans="78:113" x14ac:dyDescent="0.3">
      <c r="BZ178" t="s">
        <v>35</v>
      </c>
      <c r="CA178">
        <v>2017</v>
      </c>
      <c r="CB178" t="s">
        <v>53</v>
      </c>
      <c r="CC178" t="s">
        <v>395</v>
      </c>
      <c r="CD178">
        <v>135.69999999999999</v>
      </c>
      <c r="CE178">
        <v>142.4</v>
      </c>
      <c r="CF178">
        <v>142.9</v>
      </c>
      <c r="CG178">
        <v>140.80000000000001</v>
      </c>
      <c r="CH178">
        <v>119.2</v>
      </c>
      <c r="CI178">
        <v>142.19999999999999</v>
      </c>
      <c r="CJ178">
        <v>173.8</v>
      </c>
      <c r="CK178">
        <v>131.19999999999999</v>
      </c>
      <c r="CL178">
        <v>123</v>
      </c>
      <c r="CM178">
        <v>136.80000000000001</v>
      </c>
      <c r="CN178">
        <v>129.19999999999999</v>
      </c>
      <c r="CO178">
        <v>148.9</v>
      </c>
      <c r="CP178">
        <v>142.1</v>
      </c>
      <c r="CQ178">
        <f t="shared" si="13"/>
        <v>1808.2</v>
      </c>
      <c r="CS178">
        <v>153.19999999999999</v>
      </c>
      <c r="CT178">
        <f t="shared" si="14"/>
        <v>153.19999999999999</v>
      </c>
      <c r="CU178">
        <v>143</v>
      </c>
      <c r="CV178">
        <v>134.80000000000001</v>
      </c>
      <c r="CW178">
        <v>141.80000000000001</v>
      </c>
      <c r="CX178">
        <v>138.6</v>
      </c>
      <c r="CY178">
        <v>135.30000000000001</v>
      </c>
      <c r="CZ178">
        <v>134.4</v>
      </c>
      <c r="DA178">
        <v>118.3</v>
      </c>
      <c r="DB178">
        <v>128.9</v>
      </c>
      <c r="DC178">
        <v>138.6</v>
      </c>
      <c r="DD178">
        <v>128.4</v>
      </c>
      <c r="DE178">
        <f t="shared" si="15"/>
        <v>1342.1</v>
      </c>
      <c r="DF178">
        <v>132.6</v>
      </c>
      <c r="DG178">
        <v>126.8</v>
      </c>
      <c r="DH178">
        <f t="shared" si="16"/>
        <v>259.39999999999998</v>
      </c>
      <c r="DI178">
        <v>137.6</v>
      </c>
    </row>
    <row r="179" spans="78:113" x14ac:dyDescent="0.3">
      <c r="BZ179" t="s">
        <v>30</v>
      </c>
      <c r="CA179">
        <v>2017</v>
      </c>
      <c r="CB179" t="s">
        <v>55</v>
      </c>
      <c r="CC179" t="s">
        <v>396</v>
      </c>
      <c r="CD179">
        <v>136.4</v>
      </c>
      <c r="CE179">
        <v>143.69999999999999</v>
      </c>
      <c r="CF179">
        <v>144.80000000000001</v>
      </c>
      <c r="CG179">
        <v>141.9</v>
      </c>
      <c r="CH179">
        <v>123.1</v>
      </c>
      <c r="CI179">
        <v>147.19999999999999</v>
      </c>
      <c r="CJ179">
        <v>161</v>
      </c>
      <c r="CK179">
        <v>133.80000000000001</v>
      </c>
      <c r="CL179">
        <v>121.9</v>
      </c>
      <c r="CM179">
        <v>135.80000000000001</v>
      </c>
      <c r="CN179">
        <v>131.1</v>
      </c>
      <c r="CO179">
        <v>151.4</v>
      </c>
      <c r="CP179">
        <v>141.5</v>
      </c>
      <c r="CQ179">
        <f t="shared" si="13"/>
        <v>1813.6000000000001</v>
      </c>
      <c r="CS179">
        <v>153.19999999999999</v>
      </c>
      <c r="CT179">
        <f t="shared" si="14"/>
        <v>153.19999999999999</v>
      </c>
      <c r="CU179">
        <v>148</v>
      </c>
      <c r="CV179">
        <v>141.9</v>
      </c>
      <c r="CW179">
        <v>147.19999999999999</v>
      </c>
      <c r="CX179">
        <v>139.1</v>
      </c>
      <c r="CY179">
        <v>142.6</v>
      </c>
      <c r="CZ179">
        <v>139.5</v>
      </c>
      <c r="DA179">
        <v>122</v>
      </c>
      <c r="DB179">
        <v>133.4</v>
      </c>
      <c r="DC179">
        <v>141.1</v>
      </c>
      <c r="DD179">
        <v>131.9</v>
      </c>
      <c r="DE179">
        <f t="shared" si="15"/>
        <v>1386.7</v>
      </c>
      <c r="DF179">
        <v>136.1</v>
      </c>
      <c r="DG179">
        <v>127.8</v>
      </c>
      <c r="DH179">
        <f t="shared" si="16"/>
        <v>263.89999999999998</v>
      </c>
      <c r="DI179">
        <v>139.80000000000001</v>
      </c>
    </row>
    <row r="180" spans="78:113" x14ac:dyDescent="0.3">
      <c r="BZ180" t="s">
        <v>33</v>
      </c>
      <c r="CA180">
        <v>2017</v>
      </c>
      <c r="CB180" t="s">
        <v>55</v>
      </c>
      <c r="CC180" t="s">
        <v>396</v>
      </c>
      <c r="CD180">
        <v>134.4</v>
      </c>
      <c r="CE180">
        <v>142.6</v>
      </c>
      <c r="CF180">
        <v>145.9</v>
      </c>
      <c r="CG180">
        <v>139.5</v>
      </c>
      <c r="CH180">
        <v>115.9</v>
      </c>
      <c r="CI180">
        <v>135</v>
      </c>
      <c r="CJ180">
        <v>163.19999999999999</v>
      </c>
      <c r="CK180">
        <v>119.8</v>
      </c>
      <c r="CL180">
        <v>120.7</v>
      </c>
      <c r="CM180">
        <v>139.69999999999999</v>
      </c>
      <c r="CN180">
        <v>125.7</v>
      </c>
      <c r="CO180">
        <v>146.30000000000001</v>
      </c>
      <c r="CP180">
        <v>138.80000000000001</v>
      </c>
      <c r="CQ180">
        <f t="shared" si="13"/>
        <v>1767.5</v>
      </c>
      <c r="CS180">
        <v>157</v>
      </c>
      <c r="CT180">
        <f t="shared" si="14"/>
        <v>157</v>
      </c>
      <c r="CU180">
        <v>135.6</v>
      </c>
      <c r="CV180">
        <v>125.6</v>
      </c>
      <c r="CW180">
        <v>134</v>
      </c>
      <c r="CX180">
        <v>139.1</v>
      </c>
      <c r="CY180">
        <v>126.8</v>
      </c>
      <c r="CZ180">
        <v>129.30000000000001</v>
      </c>
      <c r="DA180">
        <v>115.3</v>
      </c>
      <c r="DB180">
        <v>125.6</v>
      </c>
      <c r="DC180">
        <v>136.69999999999999</v>
      </c>
      <c r="DD180">
        <v>125.1</v>
      </c>
      <c r="DE180">
        <f t="shared" si="15"/>
        <v>1293.0999999999997</v>
      </c>
      <c r="DF180">
        <v>128.19999999999999</v>
      </c>
      <c r="DG180">
        <v>124.6</v>
      </c>
      <c r="DH180">
        <f t="shared" si="16"/>
        <v>252.79999999999998</v>
      </c>
      <c r="DI180">
        <v>134.1</v>
      </c>
    </row>
    <row r="181" spans="78:113" x14ac:dyDescent="0.3">
      <c r="BZ181" t="s">
        <v>35</v>
      </c>
      <c r="CA181">
        <v>2017</v>
      </c>
      <c r="CB181" t="s">
        <v>55</v>
      </c>
      <c r="CC181" t="s">
        <v>396</v>
      </c>
      <c r="CD181">
        <v>135.80000000000001</v>
      </c>
      <c r="CE181">
        <v>143.30000000000001</v>
      </c>
      <c r="CF181">
        <v>145.19999999999999</v>
      </c>
      <c r="CG181">
        <v>141</v>
      </c>
      <c r="CH181">
        <v>120.5</v>
      </c>
      <c r="CI181">
        <v>141.5</v>
      </c>
      <c r="CJ181">
        <v>161.69999999999999</v>
      </c>
      <c r="CK181">
        <v>129.1</v>
      </c>
      <c r="CL181">
        <v>121.5</v>
      </c>
      <c r="CM181">
        <v>137.1</v>
      </c>
      <c r="CN181">
        <v>128.80000000000001</v>
      </c>
      <c r="CO181">
        <v>149</v>
      </c>
      <c r="CP181">
        <v>140.5</v>
      </c>
      <c r="CQ181">
        <f t="shared" si="13"/>
        <v>1794.9999999999998</v>
      </c>
      <c r="CS181">
        <v>154.19999999999999</v>
      </c>
      <c r="CT181">
        <f t="shared" si="14"/>
        <v>154.19999999999999</v>
      </c>
      <c r="CU181">
        <v>143.1</v>
      </c>
      <c r="CV181">
        <v>135.1</v>
      </c>
      <c r="CW181">
        <v>142</v>
      </c>
      <c r="CX181">
        <v>139.1</v>
      </c>
      <c r="CY181">
        <v>136.6</v>
      </c>
      <c r="CZ181">
        <v>134.69999999999999</v>
      </c>
      <c r="DA181">
        <v>118.5</v>
      </c>
      <c r="DB181">
        <v>129</v>
      </c>
      <c r="DC181">
        <v>138.5</v>
      </c>
      <c r="DD181">
        <v>128.6</v>
      </c>
      <c r="DE181">
        <f t="shared" si="15"/>
        <v>1345.1999999999998</v>
      </c>
      <c r="DF181">
        <v>133.1</v>
      </c>
      <c r="DG181">
        <v>126.5</v>
      </c>
      <c r="DH181">
        <f t="shared" si="16"/>
        <v>259.60000000000002</v>
      </c>
      <c r="DI181">
        <v>137.19999999999999</v>
      </c>
    </row>
    <row r="182" spans="78:113" x14ac:dyDescent="0.3">
      <c r="BZ182" t="s">
        <v>30</v>
      </c>
      <c r="CA182">
        <v>2018</v>
      </c>
      <c r="CB182" t="s">
        <v>31</v>
      </c>
      <c r="CC182" t="s">
        <v>397</v>
      </c>
      <c r="CD182">
        <v>136.6</v>
      </c>
      <c r="CE182">
        <v>144.4</v>
      </c>
      <c r="CF182">
        <v>143.80000000000001</v>
      </c>
      <c r="CG182">
        <v>142</v>
      </c>
      <c r="CH182">
        <v>123.2</v>
      </c>
      <c r="CI182">
        <v>147.9</v>
      </c>
      <c r="CJ182">
        <v>152.1</v>
      </c>
      <c r="CK182">
        <v>131.80000000000001</v>
      </c>
      <c r="CL182">
        <v>119.5</v>
      </c>
      <c r="CM182">
        <v>136</v>
      </c>
      <c r="CN182">
        <v>131.19999999999999</v>
      </c>
      <c r="CO182">
        <v>151.80000000000001</v>
      </c>
      <c r="CP182">
        <v>140.4</v>
      </c>
      <c r="CQ182">
        <f t="shared" si="13"/>
        <v>1800.7</v>
      </c>
      <c r="CS182">
        <v>153.6</v>
      </c>
      <c r="CT182">
        <f t="shared" si="14"/>
        <v>153.6</v>
      </c>
      <c r="CU182">
        <v>148.30000000000001</v>
      </c>
      <c r="CV182">
        <v>142.30000000000001</v>
      </c>
      <c r="CW182">
        <v>147.5</v>
      </c>
      <c r="CX182">
        <v>140.4</v>
      </c>
      <c r="CY182">
        <v>142.30000000000001</v>
      </c>
      <c r="CZ182">
        <v>139.80000000000001</v>
      </c>
      <c r="DA182">
        <v>122.7</v>
      </c>
      <c r="DB182">
        <v>134.30000000000001</v>
      </c>
      <c r="DC182">
        <v>141.6</v>
      </c>
      <c r="DD182">
        <v>132.30000000000001</v>
      </c>
      <c r="DE182">
        <f t="shared" si="15"/>
        <v>1391.4999999999998</v>
      </c>
      <c r="DF182">
        <v>136</v>
      </c>
      <c r="DG182">
        <v>128.6</v>
      </c>
      <c r="DH182">
        <f t="shared" si="16"/>
        <v>264.60000000000002</v>
      </c>
      <c r="DI182">
        <v>139.30000000000001</v>
      </c>
    </row>
    <row r="183" spans="78:113" x14ac:dyDescent="0.3">
      <c r="BZ183" t="s">
        <v>33</v>
      </c>
      <c r="CA183">
        <v>2018</v>
      </c>
      <c r="CB183" t="s">
        <v>31</v>
      </c>
      <c r="CC183" t="s">
        <v>397</v>
      </c>
      <c r="CD183">
        <v>134.6</v>
      </c>
      <c r="CE183">
        <v>143.69999999999999</v>
      </c>
      <c r="CF183">
        <v>143.6</v>
      </c>
      <c r="CG183">
        <v>139.6</v>
      </c>
      <c r="CH183">
        <v>116.4</v>
      </c>
      <c r="CI183">
        <v>133.80000000000001</v>
      </c>
      <c r="CJ183">
        <v>150.5</v>
      </c>
      <c r="CK183">
        <v>118.4</v>
      </c>
      <c r="CL183">
        <v>117.3</v>
      </c>
      <c r="CM183">
        <v>140.5</v>
      </c>
      <c r="CN183">
        <v>125.9</v>
      </c>
      <c r="CO183">
        <v>146.80000000000001</v>
      </c>
      <c r="CP183">
        <v>137.19999999999999</v>
      </c>
      <c r="CQ183">
        <f t="shared" si="13"/>
        <v>1748.3000000000002</v>
      </c>
      <c r="CS183">
        <v>157.69999999999999</v>
      </c>
      <c r="CT183">
        <f t="shared" si="14"/>
        <v>157.69999999999999</v>
      </c>
      <c r="CU183">
        <v>136</v>
      </c>
      <c r="CV183">
        <v>125.9</v>
      </c>
      <c r="CW183">
        <v>134.4</v>
      </c>
      <c r="CX183">
        <v>140.4</v>
      </c>
      <c r="CY183">
        <v>127.3</v>
      </c>
      <c r="CZ183">
        <v>129.5</v>
      </c>
      <c r="DA183">
        <v>116.3</v>
      </c>
      <c r="DB183">
        <v>126.2</v>
      </c>
      <c r="DC183">
        <v>137.1</v>
      </c>
      <c r="DD183">
        <v>125.8</v>
      </c>
      <c r="DE183">
        <f t="shared" si="15"/>
        <v>1298.8999999999996</v>
      </c>
      <c r="DF183">
        <v>129</v>
      </c>
      <c r="DG183">
        <v>125.5</v>
      </c>
      <c r="DH183">
        <f t="shared" si="16"/>
        <v>254.5</v>
      </c>
      <c r="DI183">
        <v>134.1</v>
      </c>
    </row>
    <row r="184" spans="78:113" x14ac:dyDescent="0.3">
      <c r="BZ184" t="s">
        <v>35</v>
      </c>
      <c r="CA184">
        <v>2018</v>
      </c>
      <c r="CB184" t="s">
        <v>31</v>
      </c>
      <c r="CC184" t="s">
        <v>397</v>
      </c>
      <c r="CD184">
        <v>136</v>
      </c>
      <c r="CE184">
        <v>144.19999999999999</v>
      </c>
      <c r="CF184">
        <v>143.69999999999999</v>
      </c>
      <c r="CG184">
        <v>141.1</v>
      </c>
      <c r="CH184">
        <v>120.7</v>
      </c>
      <c r="CI184">
        <v>141.30000000000001</v>
      </c>
      <c r="CJ184">
        <v>151.6</v>
      </c>
      <c r="CK184">
        <v>127.3</v>
      </c>
      <c r="CL184">
        <v>118.8</v>
      </c>
      <c r="CM184">
        <v>137.5</v>
      </c>
      <c r="CN184">
        <v>129</v>
      </c>
      <c r="CO184">
        <v>149.5</v>
      </c>
      <c r="CP184">
        <v>139.19999999999999</v>
      </c>
      <c r="CQ184">
        <f t="shared" si="13"/>
        <v>1779.9</v>
      </c>
      <c r="CS184">
        <v>154.69999999999999</v>
      </c>
      <c r="CT184">
        <f t="shared" si="14"/>
        <v>154.69999999999999</v>
      </c>
      <c r="CU184">
        <v>143.5</v>
      </c>
      <c r="CV184">
        <v>135.5</v>
      </c>
      <c r="CW184">
        <v>142.30000000000001</v>
      </c>
      <c r="CX184">
        <v>140.4</v>
      </c>
      <c r="CY184">
        <v>136.6</v>
      </c>
      <c r="CZ184">
        <v>134.9</v>
      </c>
      <c r="DA184">
        <v>119.3</v>
      </c>
      <c r="DB184">
        <v>129.69999999999999</v>
      </c>
      <c r="DC184">
        <v>139</v>
      </c>
      <c r="DD184">
        <v>129.1</v>
      </c>
      <c r="DE184">
        <f t="shared" si="15"/>
        <v>1350.3</v>
      </c>
      <c r="DF184">
        <v>133.30000000000001</v>
      </c>
      <c r="DG184">
        <v>127.3</v>
      </c>
      <c r="DH184">
        <f t="shared" si="16"/>
        <v>260.60000000000002</v>
      </c>
      <c r="DI184">
        <v>136.9</v>
      </c>
    </row>
    <row r="185" spans="78:113" x14ac:dyDescent="0.3">
      <c r="BZ185" t="s">
        <v>30</v>
      </c>
      <c r="CA185">
        <v>2018</v>
      </c>
      <c r="CB185" t="s">
        <v>36</v>
      </c>
      <c r="CC185" t="s">
        <v>398</v>
      </c>
      <c r="CD185">
        <v>136.4</v>
      </c>
      <c r="CE185">
        <v>143.69999999999999</v>
      </c>
      <c r="CF185">
        <v>140.6</v>
      </c>
      <c r="CG185">
        <v>141.5</v>
      </c>
      <c r="CH185">
        <v>122.9</v>
      </c>
      <c r="CI185">
        <v>149.4</v>
      </c>
      <c r="CJ185">
        <v>142.4</v>
      </c>
      <c r="CK185">
        <v>130.19999999999999</v>
      </c>
      <c r="CL185">
        <v>117.9</v>
      </c>
      <c r="CM185">
        <v>135.6</v>
      </c>
      <c r="CN185">
        <v>130.5</v>
      </c>
      <c r="CO185">
        <v>151.69999999999999</v>
      </c>
      <c r="CP185">
        <v>138.69999999999999</v>
      </c>
      <c r="CQ185">
        <f t="shared" si="13"/>
        <v>1781.5</v>
      </c>
      <c r="CS185">
        <v>153.30000000000001</v>
      </c>
      <c r="CT185">
        <f t="shared" si="14"/>
        <v>153.30000000000001</v>
      </c>
      <c r="CU185">
        <v>148.69999999999999</v>
      </c>
      <c r="CV185">
        <v>142.4</v>
      </c>
      <c r="CW185">
        <v>147.80000000000001</v>
      </c>
      <c r="CX185">
        <v>141.30000000000001</v>
      </c>
      <c r="CY185">
        <v>142.4</v>
      </c>
      <c r="CZ185">
        <v>139.9</v>
      </c>
      <c r="DA185">
        <v>123.3</v>
      </c>
      <c r="DB185">
        <v>134.30000000000001</v>
      </c>
      <c r="DC185">
        <v>141.5</v>
      </c>
      <c r="DD185">
        <v>132.5</v>
      </c>
      <c r="DE185">
        <f t="shared" si="15"/>
        <v>1394.1</v>
      </c>
      <c r="DF185">
        <v>136.19999999999999</v>
      </c>
      <c r="DG185">
        <v>128.80000000000001</v>
      </c>
      <c r="DH185">
        <f t="shared" si="16"/>
        <v>265</v>
      </c>
      <c r="DI185">
        <v>138.5</v>
      </c>
    </row>
    <row r="186" spans="78:113" x14ac:dyDescent="0.3">
      <c r="BZ186" t="s">
        <v>33</v>
      </c>
      <c r="CA186">
        <v>2018</v>
      </c>
      <c r="CB186" t="s">
        <v>36</v>
      </c>
      <c r="CC186" t="s">
        <v>398</v>
      </c>
      <c r="CD186">
        <v>134.80000000000001</v>
      </c>
      <c r="CE186">
        <v>143</v>
      </c>
      <c r="CF186">
        <v>139.9</v>
      </c>
      <c r="CG186">
        <v>139.9</v>
      </c>
      <c r="CH186">
        <v>116.2</v>
      </c>
      <c r="CI186">
        <v>135.5</v>
      </c>
      <c r="CJ186">
        <v>136.9</v>
      </c>
      <c r="CK186">
        <v>117</v>
      </c>
      <c r="CL186">
        <v>115.4</v>
      </c>
      <c r="CM186">
        <v>140.69999999999999</v>
      </c>
      <c r="CN186">
        <v>125.9</v>
      </c>
      <c r="CO186">
        <v>147.1</v>
      </c>
      <c r="CP186">
        <v>135.6</v>
      </c>
      <c r="CQ186">
        <f t="shared" si="13"/>
        <v>1727.9</v>
      </c>
      <c r="CS186">
        <v>159.30000000000001</v>
      </c>
      <c r="CT186">
        <f t="shared" si="14"/>
        <v>159.30000000000001</v>
      </c>
      <c r="CU186">
        <v>136.30000000000001</v>
      </c>
      <c r="CV186">
        <v>126.1</v>
      </c>
      <c r="CW186">
        <v>134.69999999999999</v>
      </c>
      <c r="CX186">
        <v>141.30000000000001</v>
      </c>
      <c r="CY186">
        <v>127.3</v>
      </c>
      <c r="CZ186">
        <v>129.9</v>
      </c>
      <c r="DA186">
        <v>117.4</v>
      </c>
      <c r="DB186">
        <v>126.5</v>
      </c>
      <c r="DC186">
        <v>137.19999999999999</v>
      </c>
      <c r="DD186">
        <v>126.5</v>
      </c>
      <c r="DE186">
        <f t="shared" si="15"/>
        <v>1303.2</v>
      </c>
      <c r="DF186">
        <v>129.80000000000001</v>
      </c>
      <c r="DG186">
        <v>126.2</v>
      </c>
      <c r="DH186">
        <f t="shared" si="16"/>
        <v>256</v>
      </c>
      <c r="DI186">
        <v>134</v>
      </c>
    </row>
    <row r="187" spans="78:113" x14ac:dyDescent="0.3">
      <c r="BZ187" t="s">
        <v>35</v>
      </c>
      <c r="CA187">
        <v>2018</v>
      </c>
      <c r="CB187" t="s">
        <v>36</v>
      </c>
      <c r="CC187" t="s">
        <v>398</v>
      </c>
      <c r="CD187">
        <v>135.9</v>
      </c>
      <c r="CE187">
        <v>143.5</v>
      </c>
      <c r="CF187">
        <v>140.30000000000001</v>
      </c>
      <c r="CG187">
        <v>140.9</v>
      </c>
      <c r="CH187">
        <v>120.4</v>
      </c>
      <c r="CI187">
        <v>142.9</v>
      </c>
      <c r="CJ187">
        <v>140.5</v>
      </c>
      <c r="CK187">
        <v>125.8</v>
      </c>
      <c r="CL187">
        <v>117.1</v>
      </c>
      <c r="CM187">
        <v>137.30000000000001</v>
      </c>
      <c r="CN187">
        <v>128.6</v>
      </c>
      <c r="CO187">
        <v>149.6</v>
      </c>
      <c r="CP187">
        <v>137.6</v>
      </c>
      <c r="CQ187">
        <f t="shared" si="13"/>
        <v>1760.3999999999996</v>
      </c>
      <c r="CS187">
        <v>154.9</v>
      </c>
      <c r="CT187">
        <f t="shared" si="14"/>
        <v>154.9</v>
      </c>
      <c r="CU187">
        <v>143.80000000000001</v>
      </c>
      <c r="CV187">
        <v>135.6</v>
      </c>
      <c r="CW187">
        <v>142.6</v>
      </c>
      <c r="CX187">
        <v>141.30000000000001</v>
      </c>
      <c r="CY187">
        <v>136.69999999999999</v>
      </c>
      <c r="CZ187">
        <v>135.19999999999999</v>
      </c>
      <c r="DA187">
        <v>120.2</v>
      </c>
      <c r="DB187">
        <v>129.9</v>
      </c>
      <c r="DC187">
        <v>139</v>
      </c>
      <c r="DD187">
        <v>129.6</v>
      </c>
      <c r="DE187">
        <f t="shared" si="15"/>
        <v>1353.9</v>
      </c>
      <c r="DF187">
        <v>133.80000000000001</v>
      </c>
      <c r="DG187">
        <v>127.7</v>
      </c>
      <c r="DH187">
        <f t="shared" si="16"/>
        <v>261.5</v>
      </c>
      <c r="DI187">
        <v>136.4</v>
      </c>
    </row>
    <row r="188" spans="78:113" x14ac:dyDescent="0.3">
      <c r="BZ188" t="s">
        <v>30</v>
      </c>
      <c r="CA188">
        <v>2018</v>
      </c>
      <c r="CB188" t="s">
        <v>38</v>
      </c>
      <c r="CC188" t="s">
        <v>399</v>
      </c>
      <c r="CD188">
        <v>136.80000000000001</v>
      </c>
      <c r="CE188">
        <v>143.80000000000001</v>
      </c>
      <c r="CF188">
        <v>140</v>
      </c>
      <c r="CG188">
        <v>142</v>
      </c>
      <c r="CH188">
        <v>123.2</v>
      </c>
      <c r="CI188">
        <v>152.9</v>
      </c>
      <c r="CJ188">
        <v>138</v>
      </c>
      <c r="CK188">
        <v>129.30000000000001</v>
      </c>
      <c r="CL188">
        <v>117.1</v>
      </c>
      <c r="CM188">
        <v>136.30000000000001</v>
      </c>
      <c r="CN188">
        <v>131.19999999999999</v>
      </c>
      <c r="CO188">
        <v>152.80000000000001</v>
      </c>
      <c r="CP188">
        <v>138.6</v>
      </c>
      <c r="CQ188">
        <f t="shared" si="13"/>
        <v>1781.9999999999998</v>
      </c>
      <c r="CS188">
        <v>155.1</v>
      </c>
      <c r="CT188">
        <f t="shared" si="14"/>
        <v>155.1</v>
      </c>
      <c r="CU188">
        <v>149.19999999999999</v>
      </c>
      <c r="CV188">
        <v>143</v>
      </c>
      <c r="CW188">
        <v>148.30000000000001</v>
      </c>
      <c r="CX188">
        <v>142</v>
      </c>
      <c r="CY188">
        <v>142.6</v>
      </c>
      <c r="CZ188">
        <v>139.9</v>
      </c>
      <c r="DA188">
        <v>124.6</v>
      </c>
      <c r="DB188">
        <v>135.1</v>
      </c>
      <c r="DC188">
        <v>142.69999999999999</v>
      </c>
      <c r="DD188">
        <v>133.30000000000001</v>
      </c>
      <c r="DE188">
        <f t="shared" si="15"/>
        <v>1400.7</v>
      </c>
      <c r="DF188">
        <v>136.69999999999999</v>
      </c>
      <c r="DG188">
        <v>129.30000000000001</v>
      </c>
      <c r="DH188">
        <f t="shared" si="16"/>
        <v>266</v>
      </c>
      <c r="DI188">
        <v>138.69999999999999</v>
      </c>
    </row>
    <row r="189" spans="78:113" x14ac:dyDescent="0.3">
      <c r="BZ189" t="s">
        <v>33</v>
      </c>
      <c r="CA189">
        <v>2018</v>
      </c>
      <c r="CB189" t="s">
        <v>38</v>
      </c>
      <c r="CC189" t="s">
        <v>399</v>
      </c>
      <c r="CD189">
        <v>135</v>
      </c>
      <c r="CE189">
        <v>143.1</v>
      </c>
      <c r="CF189">
        <v>135.5</v>
      </c>
      <c r="CG189">
        <v>139.9</v>
      </c>
      <c r="CH189">
        <v>116.5</v>
      </c>
      <c r="CI189">
        <v>138.5</v>
      </c>
      <c r="CJ189">
        <v>128</v>
      </c>
      <c r="CK189">
        <v>115.5</v>
      </c>
      <c r="CL189">
        <v>114.2</v>
      </c>
      <c r="CM189">
        <v>140.69999999999999</v>
      </c>
      <c r="CN189">
        <v>126.2</v>
      </c>
      <c r="CO189">
        <v>147.6</v>
      </c>
      <c r="CP189">
        <v>134.80000000000001</v>
      </c>
      <c r="CQ189">
        <f t="shared" si="13"/>
        <v>1715.5</v>
      </c>
      <c r="CS189">
        <v>159.69999999999999</v>
      </c>
      <c r="CT189">
        <f t="shared" si="14"/>
        <v>159.69999999999999</v>
      </c>
      <c r="CU189">
        <v>136.69999999999999</v>
      </c>
      <c r="CV189">
        <v>126.7</v>
      </c>
      <c r="CW189">
        <v>135.19999999999999</v>
      </c>
      <c r="CX189">
        <v>142</v>
      </c>
      <c r="CY189">
        <v>126.4</v>
      </c>
      <c r="CZ189">
        <v>130.80000000000001</v>
      </c>
      <c r="DA189">
        <v>117.8</v>
      </c>
      <c r="DB189">
        <v>126.8</v>
      </c>
      <c r="DC189">
        <v>137.80000000000001</v>
      </c>
      <c r="DD189">
        <v>127.1</v>
      </c>
      <c r="DE189">
        <f t="shared" si="15"/>
        <v>1307.2999999999997</v>
      </c>
      <c r="DF189">
        <v>130.5</v>
      </c>
      <c r="DG189">
        <v>126.7</v>
      </c>
      <c r="DH189">
        <f t="shared" si="16"/>
        <v>257.2</v>
      </c>
      <c r="DI189">
        <v>134</v>
      </c>
    </row>
    <row r="190" spans="78:113" x14ac:dyDescent="0.3">
      <c r="BZ190" t="s">
        <v>35</v>
      </c>
      <c r="CA190">
        <v>2018</v>
      </c>
      <c r="CB190" t="s">
        <v>38</v>
      </c>
      <c r="CC190" t="s">
        <v>399</v>
      </c>
      <c r="CD190">
        <v>136.19999999999999</v>
      </c>
      <c r="CE190">
        <v>143.6</v>
      </c>
      <c r="CF190">
        <v>138.30000000000001</v>
      </c>
      <c r="CG190">
        <v>141.19999999999999</v>
      </c>
      <c r="CH190">
        <v>120.7</v>
      </c>
      <c r="CI190">
        <v>146.19999999999999</v>
      </c>
      <c r="CJ190">
        <v>134.6</v>
      </c>
      <c r="CK190">
        <v>124.6</v>
      </c>
      <c r="CL190">
        <v>116.1</v>
      </c>
      <c r="CM190">
        <v>137.80000000000001</v>
      </c>
      <c r="CN190">
        <v>129.1</v>
      </c>
      <c r="CO190">
        <v>150.4</v>
      </c>
      <c r="CP190">
        <v>137.19999999999999</v>
      </c>
      <c r="CQ190">
        <f t="shared" si="13"/>
        <v>1756</v>
      </c>
      <c r="CS190">
        <v>156.30000000000001</v>
      </c>
      <c r="CT190">
        <f t="shared" si="14"/>
        <v>156.30000000000001</v>
      </c>
      <c r="CU190">
        <v>144.30000000000001</v>
      </c>
      <c r="CV190">
        <v>136.19999999999999</v>
      </c>
      <c r="CW190">
        <v>143.1</v>
      </c>
      <c r="CX190">
        <v>142</v>
      </c>
      <c r="CY190">
        <v>136.5</v>
      </c>
      <c r="CZ190">
        <v>135.6</v>
      </c>
      <c r="DA190">
        <v>121</v>
      </c>
      <c r="DB190">
        <v>130.4</v>
      </c>
      <c r="DC190">
        <v>139.80000000000001</v>
      </c>
      <c r="DD190">
        <v>130.30000000000001</v>
      </c>
      <c r="DE190">
        <f t="shared" si="15"/>
        <v>1359.2</v>
      </c>
      <c r="DF190">
        <v>134.30000000000001</v>
      </c>
      <c r="DG190">
        <v>128.19999999999999</v>
      </c>
      <c r="DH190">
        <f t="shared" si="16"/>
        <v>262.5</v>
      </c>
      <c r="DI190">
        <v>136.5</v>
      </c>
    </row>
    <row r="191" spans="78:113" x14ac:dyDescent="0.3">
      <c r="BZ191" t="s">
        <v>30</v>
      </c>
      <c r="CA191">
        <v>2018</v>
      </c>
      <c r="CB191" t="s">
        <v>39</v>
      </c>
      <c r="CC191" t="s">
        <v>400</v>
      </c>
      <c r="CD191">
        <v>137.1</v>
      </c>
      <c r="CE191">
        <v>144.5</v>
      </c>
      <c r="CF191">
        <v>135.9</v>
      </c>
      <c r="CG191">
        <v>142.4</v>
      </c>
      <c r="CH191">
        <v>123.5</v>
      </c>
      <c r="CI191">
        <v>156.4</v>
      </c>
      <c r="CJ191">
        <v>135.1</v>
      </c>
      <c r="CK191">
        <v>128.4</v>
      </c>
      <c r="CL191">
        <v>115.2</v>
      </c>
      <c r="CM191">
        <v>137.19999999999999</v>
      </c>
      <c r="CN191">
        <v>131.9</v>
      </c>
      <c r="CO191">
        <v>153.80000000000001</v>
      </c>
      <c r="CP191">
        <v>138.6</v>
      </c>
      <c r="CQ191">
        <f t="shared" si="13"/>
        <v>1780</v>
      </c>
      <c r="CS191">
        <v>156.1</v>
      </c>
      <c r="CT191">
        <f t="shared" si="14"/>
        <v>156.1</v>
      </c>
      <c r="CU191">
        <v>150.1</v>
      </c>
      <c r="CV191">
        <v>143.30000000000001</v>
      </c>
      <c r="CW191">
        <v>149.1</v>
      </c>
      <c r="CX191">
        <v>142.9</v>
      </c>
      <c r="CY191">
        <v>143.80000000000001</v>
      </c>
      <c r="CZ191">
        <v>140.9</v>
      </c>
      <c r="DA191">
        <v>125.3</v>
      </c>
      <c r="DB191">
        <v>136</v>
      </c>
      <c r="DC191">
        <v>143.69999999999999</v>
      </c>
      <c r="DD191">
        <v>134.19999999999999</v>
      </c>
      <c r="DE191">
        <f t="shared" si="15"/>
        <v>1409.3000000000002</v>
      </c>
      <c r="DF191">
        <v>137.6</v>
      </c>
      <c r="DG191">
        <v>130.4</v>
      </c>
      <c r="DH191">
        <f t="shared" si="16"/>
        <v>268</v>
      </c>
      <c r="DI191">
        <v>139.1</v>
      </c>
    </row>
    <row r="192" spans="78:113" x14ac:dyDescent="0.3">
      <c r="BZ192" t="s">
        <v>33</v>
      </c>
      <c r="CA192">
        <v>2018</v>
      </c>
      <c r="CB192" t="s">
        <v>39</v>
      </c>
      <c r="CC192" t="s">
        <v>400</v>
      </c>
      <c r="CD192">
        <v>135</v>
      </c>
      <c r="CE192">
        <v>144.30000000000001</v>
      </c>
      <c r="CF192">
        <v>130.80000000000001</v>
      </c>
      <c r="CG192">
        <v>140.30000000000001</v>
      </c>
      <c r="CH192">
        <v>116.6</v>
      </c>
      <c r="CI192">
        <v>150.1</v>
      </c>
      <c r="CJ192">
        <v>127.6</v>
      </c>
      <c r="CK192">
        <v>114</v>
      </c>
      <c r="CL192">
        <v>110.6</v>
      </c>
      <c r="CM192">
        <v>140.19999999999999</v>
      </c>
      <c r="CN192">
        <v>126.5</v>
      </c>
      <c r="CO192">
        <v>148.30000000000001</v>
      </c>
      <c r="CP192">
        <v>135.69999999999999</v>
      </c>
      <c r="CQ192">
        <f t="shared" si="13"/>
        <v>1720.0000000000002</v>
      </c>
      <c r="CS192">
        <v>159.19999999999999</v>
      </c>
      <c r="CT192">
        <f t="shared" si="14"/>
        <v>159.19999999999999</v>
      </c>
      <c r="CU192">
        <v>137.80000000000001</v>
      </c>
      <c r="CV192">
        <v>127.4</v>
      </c>
      <c r="CW192">
        <v>136.19999999999999</v>
      </c>
      <c r="CX192">
        <v>142.9</v>
      </c>
      <c r="CY192">
        <v>124.6</v>
      </c>
      <c r="CZ192">
        <v>131.80000000000001</v>
      </c>
      <c r="DA192">
        <v>118.9</v>
      </c>
      <c r="DB192">
        <v>127.6</v>
      </c>
      <c r="DC192">
        <v>139.69999999999999</v>
      </c>
      <c r="DD192">
        <v>128.19999999999999</v>
      </c>
      <c r="DE192">
        <f t="shared" si="15"/>
        <v>1315.1000000000001</v>
      </c>
      <c r="DF192">
        <v>131.30000000000001</v>
      </c>
      <c r="DG192">
        <v>127.6</v>
      </c>
      <c r="DH192">
        <f t="shared" si="16"/>
        <v>258.89999999999998</v>
      </c>
      <c r="DI192">
        <v>134.80000000000001</v>
      </c>
    </row>
    <row r="193" spans="78:113" x14ac:dyDescent="0.3">
      <c r="BZ193" t="s">
        <v>35</v>
      </c>
      <c r="CA193">
        <v>2018</v>
      </c>
      <c r="CB193" t="s">
        <v>39</v>
      </c>
      <c r="CC193" t="s">
        <v>400</v>
      </c>
      <c r="CD193">
        <v>136.4</v>
      </c>
      <c r="CE193">
        <v>144.4</v>
      </c>
      <c r="CF193">
        <v>133.9</v>
      </c>
      <c r="CG193">
        <v>141.6</v>
      </c>
      <c r="CH193">
        <v>121</v>
      </c>
      <c r="CI193">
        <v>153.5</v>
      </c>
      <c r="CJ193">
        <v>132.6</v>
      </c>
      <c r="CK193">
        <v>123.5</v>
      </c>
      <c r="CL193">
        <v>113.7</v>
      </c>
      <c r="CM193">
        <v>138.19999999999999</v>
      </c>
      <c r="CN193">
        <v>129.6</v>
      </c>
      <c r="CO193">
        <v>151.19999999999999</v>
      </c>
      <c r="CP193">
        <v>137.5</v>
      </c>
      <c r="CQ193">
        <f t="shared" si="13"/>
        <v>1757.1000000000001</v>
      </c>
      <c r="CS193">
        <v>156.9</v>
      </c>
      <c r="CT193">
        <f t="shared" si="14"/>
        <v>156.9</v>
      </c>
      <c r="CU193">
        <v>145.30000000000001</v>
      </c>
      <c r="CV193">
        <v>136.69999999999999</v>
      </c>
      <c r="CW193">
        <v>144</v>
      </c>
      <c r="CX193">
        <v>142.9</v>
      </c>
      <c r="CY193">
        <v>136.5</v>
      </c>
      <c r="CZ193">
        <v>136.6</v>
      </c>
      <c r="DA193">
        <v>121.9</v>
      </c>
      <c r="DB193">
        <v>131.30000000000001</v>
      </c>
      <c r="DC193">
        <v>141.4</v>
      </c>
      <c r="DD193">
        <v>131.30000000000001</v>
      </c>
      <c r="DE193">
        <f t="shared" si="15"/>
        <v>1367.9</v>
      </c>
      <c r="DF193">
        <v>135.19999999999999</v>
      </c>
      <c r="DG193">
        <v>129.19999999999999</v>
      </c>
      <c r="DH193">
        <f t="shared" si="16"/>
        <v>264.39999999999998</v>
      </c>
      <c r="DI193">
        <v>137.1</v>
      </c>
    </row>
    <row r="194" spans="78:113" x14ac:dyDescent="0.3">
      <c r="BZ194" t="s">
        <v>30</v>
      </c>
      <c r="CA194">
        <v>2018</v>
      </c>
      <c r="CB194" t="s">
        <v>41</v>
      </c>
      <c r="CC194" t="s">
        <v>401</v>
      </c>
      <c r="CD194">
        <v>137.4</v>
      </c>
      <c r="CE194">
        <v>145.69999999999999</v>
      </c>
      <c r="CF194">
        <v>135.5</v>
      </c>
      <c r="CG194">
        <v>142.9</v>
      </c>
      <c r="CH194">
        <v>123.6</v>
      </c>
      <c r="CI194">
        <v>157.5</v>
      </c>
      <c r="CJ194">
        <v>137.80000000000001</v>
      </c>
      <c r="CK194">
        <v>127.2</v>
      </c>
      <c r="CL194">
        <v>111.8</v>
      </c>
      <c r="CM194">
        <v>137.4</v>
      </c>
      <c r="CN194">
        <v>132.19999999999999</v>
      </c>
      <c r="CO194">
        <v>154.30000000000001</v>
      </c>
      <c r="CP194">
        <v>139.1</v>
      </c>
      <c r="CQ194">
        <f t="shared" si="13"/>
        <v>1782.4</v>
      </c>
      <c r="CS194">
        <v>157</v>
      </c>
      <c r="CT194">
        <f t="shared" si="14"/>
        <v>157</v>
      </c>
      <c r="CU194">
        <v>150.80000000000001</v>
      </c>
      <c r="CV194">
        <v>144.1</v>
      </c>
      <c r="CW194">
        <v>149.80000000000001</v>
      </c>
      <c r="CX194">
        <v>143.19999999999999</v>
      </c>
      <c r="CY194">
        <v>144.30000000000001</v>
      </c>
      <c r="CZ194">
        <v>141.80000000000001</v>
      </c>
      <c r="DA194">
        <v>126.4</v>
      </c>
      <c r="DB194">
        <v>136.80000000000001</v>
      </c>
      <c r="DC194">
        <v>144.4</v>
      </c>
      <c r="DD194">
        <v>135.1</v>
      </c>
      <c r="DE194">
        <f t="shared" si="15"/>
        <v>1416.7</v>
      </c>
      <c r="DF194">
        <v>138.4</v>
      </c>
      <c r="DG194">
        <v>131.19999999999999</v>
      </c>
      <c r="DH194">
        <f t="shared" si="16"/>
        <v>269.60000000000002</v>
      </c>
      <c r="DI194">
        <v>139.80000000000001</v>
      </c>
    </row>
    <row r="195" spans="78:113" x14ac:dyDescent="0.3">
      <c r="BZ195" t="s">
        <v>33</v>
      </c>
      <c r="CA195">
        <v>2018</v>
      </c>
      <c r="CB195" t="s">
        <v>41</v>
      </c>
      <c r="CC195" t="s">
        <v>401</v>
      </c>
      <c r="CD195">
        <v>135</v>
      </c>
      <c r="CE195">
        <v>148.19999999999999</v>
      </c>
      <c r="CF195">
        <v>130.5</v>
      </c>
      <c r="CG195">
        <v>140.69999999999999</v>
      </c>
      <c r="CH195">
        <v>116.4</v>
      </c>
      <c r="CI195">
        <v>151.30000000000001</v>
      </c>
      <c r="CJ195">
        <v>131.4</v>
      </c>
      <c r="CK195">
        <v>112.8</v>
      </c>
      <c r="CL195">
        <v>105.3</v>
      </c>
      <c r="CM195">
        <v>139.6</v>
      </c>
      <c r="CN195">
        <v>126.6</v>
      </c>
      <c r="CO195">
        <v>148.69999999999999</v>
      </c>
      <c r="CP195">
        <v>136.4</v>
      </c>
      <c r="CQ195">
        <f t="shared" ref="CQ195:CQ258" si="17">SUM(CD195:CP195)</f>
        <v>1722.8999999999999</v>
      </c>
      <c r="CS195">
        <v>160.30000000000001</v>
      </c>
      <c r="CT195">
        <f t="shared" ref="CT195:CT258" si="18">(CS195)</f>
        <v>160.30000000000001</v>
      </c>
      <c r="CU195">
        <v>138.6</v>
      </c>
      <c r="CV195">
        <v>127.9</v>
      </c>
      <c r="CW195">
        <v>137</v>
      </c>
      <c r="CX195">
        <v>143.19999999999999</v>
      </c>
      <c r="CY195">
        <v>124.7</v>
      </c>
      <c r="CZ195">
        <v>132.5</v>
      </c>
      <c r="DA195">
        <v>119.8</v>
      </c>
      <c r="DB195">
        <v>128</v>
      </c>
      <c r="DC195">
        <v>140.4</v>
      </c>
      <c r="DD195">
        <v>128.9</v>
      </c>
      <c r="DE195">
        <f t="shared" ref="DE195:DE258" si="19">SUM(CU195:DD195)</f>
        <v>1321.0000000000002</v>
      </c>
      <c r="DF195">
        <v>132</v>
      </c>
      <c r="DG195">
        <v>128.1</v>
      </c>
      <c r="DH195">
        <f t="shared" ref="DH195:DH258" si="20">SUM(DF195:DG195)</f>
        <v>260.10000000000002</v>
      </c>
      <c r="DI195">
        <v>135.4</v>
      </c>
    </row>
    <row r="196" spans="78:113" x14ac:dyDescent="0.3">
      <c r="BZ196" t="s">
        <v>35</v>
      </c>
      <c r="CA196">
        <v>2018</v>
      </c>
      <c r="CB196" t="s">
        <v>41</v>
      </c>
      <c r="CC196" t="s">
        <v>401</v>
      </c>
      <c r="CD196">
        <v>136.6</v>
      </c>
      <c r="CE196">
        <v>146.6</v>
      </c>
      <c r="CF196">
        <v>133.6</v>
      </c>
      <c r="CG196">
        <v>142.1</v>
      </c>
      <c r="CH196">
        <v>121</v>
      </c>
      <c r="CI196">
        <v>154.6</v>
      </c>
      <c r="CJ196">
        <v>135.6</v>
      </c>
      <c r="CK196">
        <v>122.3</v>
      </c>
      <c r="CL196">
        <v>109.6</v>
      </c>
      <c r="CM196">
        <v>138.1</v>
      </c>
      <c r="CN196">
        <v>129.9</v>
      </c>
      <c r="CO196">
        <v>151.69999999999999</v>
      </c>
      <c r="CP196">
        <v>138.1</v>
      </c>
      <c r="CQ196">
        <f t="shared" si="17"/>
        <v>1759.8</v>
      </c>
      <c r="CS196">
        <v>157.9</v>
      </c>
      <c r="CT196">
        <f t="shared" si="18"/>
        <v>157.9</v>
      </c>
      <c r="CU196">
        <v>146</v>
      </c>
      <c r="CV196">
        <v>137.4</v>
      </c>
      <c r="CW196">
        <v>144.69999999999999</v>
      </c>
      <c r="CX196">
        <v>143.19999999999999</v>
      </c>
      <c r="CY196">
        <v>136.9</v>
      </c>
      <c r="CZ196">
        <v>137.4</v>
      </c>
      <c r="DA196">
        <v>122.9</v>
      </c>
      <c r="DB196">
        <v>131.80000000000001</v>
      </c>
      <c r="DC196">
        <v>142.1</v>
      </c>
      <c r="DD196">
        <v>132.1</v>
      </c>
      <c r="DE196">
        <f t="shared" si="19"/>
        <v>1374.4999999999998</v>
      </c>
      <c r="DF196">
        <v>136</v>
      </c>
      <c r="DG196">
        <v>129.9</v>
      </c>
      <c r="DH196">
        <f t="shared" si="20"/>
        <v>265.89999999999998</v>
      </c>
      <c r="DI196">
        <v>137.80000000000001</v>
      </c>
    </row>
    <row r="197" spans="78:113" x14ac:dyDescent="0.3">
      <c r="BZ197" t="s">
        <v>30</v>
      </c>
      <c r="CA197">
        <v>2018</v>
      </c>
      <c r="CB197" t="s">
        <v>42</v>
      </c>
      <c r="CC197" t="s">
        <v>402</v>
      </c>
      <c r="CD197">
        <v>137.6</v>
      </c>
      <c r="CE197">
        <v>148.1</v>
      </c>
      <c r="CF197">
        <v>136.69999999999999</v>
      </c>
      <c r="CG197">
        <v>143.19999999999999</v>
      </c>
      <c r="CH197">
        <v>124</v>
      </c>
      <c r="CI197">
        <v>154.1</v>
      </c>
      <c r="CJ197">
        <v>143.5</v>
      </c>
      <c r="CK197">
        <v>126</v>
      </c>
      <c r="CL197">
        <v>112.4</v>
      </c>
      <c r="CM197">
        <v>137.6</v>
      </c>
      <c r="CN197">
        <v>132.80000000000001</v>
      </c>
      <c r="CO197">
        <v>154.30000000000001</v>
      </c>
      <c r="CP197">
        <v>140</v>
      </c>
      <c r="CQ197">
        <f t="shared" si="17"/>
        <v>1790.2999999999997</v>
      </c>
      <c r="CS197">
        <v>157.30000000000001</v>
      </c>
      <c r="CT197">
        <f t="shared" si="18"/>
        <v>157.30000000000001</v>
      </c>
      <c r="CU197">
        <v>151.30000000000001</v>
      </c>
      <c r="CV197">
        <v>144.69999999999999</v>
      </c>
      <c r="CW197">
        <v>150.30000000000001</v>
      </c>
      <c r="CX197">
        <v>142.5</v>
      </c>
      <c r="CY197">
        <v>145.1</v>
      </c>
      <c r="CZ197">
        <v>142.19999999999999</v>
      </c>
      <c r="DA197">
        <v>127.4</v>
      </c>
      <c r="DB197">
        <v>137.80000000000001</v>
      </c>
      <c r="DC197">
        <v>145.1</v>
      </c>
      <c r="DD197">
        <v>135.6</v>
      </c>
      <c r="DE197">
        <f t="shared" si="19"/>
        <v>1421.9999999999998</v>
      </c>
      <c r="DF197">
        <v>138.4</v>
      </c>
      <c r="DG197">
        <v>131.4</v>
      </c>
      <c r="DH197">
        <f t="shared" si="20"/>
        <v>269.8</v>
      </c>
      <c r="DI197">
        <v>140.5</v>
      </c>
    </row>
    <row r="198" spans="78:113" x14ac:dyDescent="0.3">
      <c r="BZ198" t="s">
        <v>33</v>
      </c>
      <c r="CA198">
        <v>2018</v>
      </c>
      <c r="CB198" t="s">
        <v>42</v>
      </c>
      <c r="CC198" t="s">
        <v>402</v>
      </c>
      <c r="CD198">
        <v>135.30000000000001</v>
      </c>
      <c r="CE198">
        <v>149.69999999999999</v>
      </c>
      <c r="CF198">
        <v>133.9</v>
      </c>
      <c r="CG198">
        <v>140.80000000000001</v>
      </c>
      <c r="CH198">
        <v>116.6</v>
      </c>
      <c r="CI198">
        <v>152.19999999999999</v>
      </c>
      <c r="CJ198">
        <v>144</v>
      </c>
      <c r="CK198">
        <v>112.3</v>
      </c>
      <c r="CL198">
        <v>108.4</v>
      </c>
      <c r="CM198">
        <v>140</v>
      </c>
      <c r="CN198">
        <v>126.7</v>
      </c>
      <c r="CO198">
        <v>149</v>
      </c>
      <c r="CP198">
        <v>138.4</v>
      </c>
      <c r="CQ198">
        <f t="shared" si="17"/>
        <v>1747.3000000000002</v>
      </c>
      <c r="CS198">
        <v>161</v>
      </c>
      <c r="CT198">
        <f t="shared" si="18"/>
        <v>161</v>
      </c>
      <c r="CU198">
        <v>138.9</v>
      </c>
      <c r="CV198">
        <v>128.69999999999999</v>
      </c>
      <c r="CW198">
        <v>137.4</v>
      </c>
      <c r="CX198">
        <v>142.5</v>
      </c>
      <c r="CY198">
        <v>126.5</v>
      </c>
      <c r="CZ198">
        <v>133.1</v>
      </c>
      <c r="DA198">
        <v>120.4</v>
      </c>
      <c r="DB198">
        <v>128.5</v>
      </c>
      <c r="DC198">
        <v>141.19999999999999</v>
      </c>
      <c r="DD198">
        <v>129.5</v>
      </c>
      <c r="DE198">
        <f t="shared" si="19"/>
        <v>1326.7</v>
      </c>
      <c r="DF198">
        <v>132.6</v>
      </c>
      <c r="DG198">
        <v>128.19999999999999</v>
      </c>
      <c r="DH198">
        <f t="shared" si="20"/>
        <v>260.79999999999995</v>
      </c>
      <c r="DI198">
        <v>136.19999999999999</v>
      </c>
    </row>
    <row r="199" spans="78:113" x14ac:dyDescent="0.3">
      <c r="BZ199" t="s">
        <v>35</v>
      </c>
      <c r="CA199">
        <v>2018</v>
      </c>
      <c r="CB199" t="s">
        <v>42</v>
      </c>
      <c r="CC199" t="s">
        <v>402</v>
      </c>
      <c r="CD199">
        <v>136.9</v>
      </c>
      <c r="CE199">
        <v>148.69999999999999</v>
      </c>
      <c r="CF199">
        <v>135.6</v>
      </c>
      <c r="CG199">
        <v>142.30000000000001</v>
      </c>
      <c r="CH199">
        <v>121.3</v>
      </c>
      <c r="CI199">
        <v>153.19999999999999</v>
      </c>
      <c r="CJ199">
        <v>143.69999999999999</v>
      </c>
      <c r="CK199">
        <v>121.4</v>
      </c>
      <c r="CL199">
        <v>111.1</v>
      </c>
      <c r="CM199">
        <v>138.4</v>
      </c>
      <c r="CN199">
        <v>130.30000000000001</v>
      </c>
      <c r="CO199">
        <v>151.80000000000001</v>
      </c>
      <c r="CP199">
        <v>139.4</v>
      </c>
      <c r="CQ199">
        <f t="shared" si="17"/>
        <v>1774.1000000000001</v>
      </c>
      <c r="CS199">
        <v>158.30000000000001</v>
      </c>
      <c r="CT199">
        <f t="shared" si="18"/>
        <v>158.30000000000001</v>
      </c>
      <c r="CU199">
        <v>146.4</v>
      </c>
      <c r="CV199">
        <v>138.1</v>
      </c>
      <c r="CW199">
        <v>145.19999999999999</v>
      </c>
      <c r="CX199">
        <v>142.5</v>
      </c>
      <c r="CY199">
        <v>138.1</v>
      </c>
      <c r="CZ199">
        <v>137.9</v>
      </c>
      <c r="DA199">
        <v>123.7</v>
      </c>
      <c r="DB199">
        <v>132.6</v>
      </c>
      <c r="DC199">
        <v>142.80000000000001</v>
      </c>
      <c r="DD199">
        <v>132.6</v>
      </c>
      <c r="DE199">
        <f t="shared" si="19"/>
        <v>1379.8999999999999</v>
      </c>
      <c r="DF199">
        <v>136.19999999999999</v>
      </c>
      <c r="DG199">
        <v>130.1</v>
      </c>
      <c r="DH199">
        <f t="shared" si="20"/>
        <v>266.29999999999995</v>
      </c>
      <c r="DI199">
        <v>138.5</v>
      </c>
    </row>
    <row r="200" spans="78:113" x14ac:dyDescent="0.3">
      <c r="BZ200" t="s">
        <v>30</v>
      </c>
      <c r="CA200">
        <v>2018</v>
      </c>
      <c r="CB200" t="s">
        <v>44</v>
      </c>
      <c r="CC200" t="s">
        <v>403</v>
      </c>
      <c r="CD200">
        <v>138.4</v>
      </c>
      <c r="CE200">
        <v>149.30000000000001</v>
      </c>
      <c r="CF200">
        <v>139.30000000000001</v>
      </c>
      <c r="CG200">
        <v>143.4</v>
      </c>
      <c r="CH200">
        <v>124.1</v>
      </c>
      <c r="CI200">
        <v>153.30000000000001</v>
      </c>
      <c r="CJ200">
        <v>154.19999999999999</v>
      </c>
      <c r="CK200">
        <v>126.4</v>
      </c>
      <c r="CL200">
        <v>114.3</v>
      </c>
      <c r="CM200">
        <v>138.19999999999999</v>
      </c>
      <c r="CN200">
        <v>132.80000000000001</v>
      </c>
      <c r="CO200">
        <v>154.80000000000001</v>
      </c>
      <c r="CP200">
        <v>142</v>
      </c>
      <c r="CQ200">
        <f t="shared" si="17"/>
        <v>1810.5000000000002</v>
      </c>
      <c r="CS200">
        <v>156.1</v>
      </c>
      <c r="CT200">
        <f t="shared" si="18"/>
        <v>156.1</v>
      </c>
      <c r="CU200">
        <v>151.5</v>
      </c>
      <c r="CV200">
        <v>145.1</v>
      </c>
      <c r="CW200">
        <v>150.6</v>
      </c>
      <c r="CX200">
        <v>143.6</v>
      </c>
      <c r="CY200">
        <v>146.80000000000001</v>
      </c>
      <c r="CZ200">
        <v>143.1</v>
      </c>
      <c r="DA200">
        <v>127.5</v>
      </c>
      <c r="DB200">
        <v>138.4</v>
      </c>
      <c r="DC200">
        <v>145.80000000000001</v>
      </c>
      <c r="DD200">
        <v>136</v>
      </c>
      <c r="DE200">
        <f t="shared" si="19"/>
        <v>1428.4</v>
      </c>
      <c r="DF200">
        <v>139</v>
      </c>
      <c r="DG200">
        <v>131.4</v>
      </c>
      <c r="DH200">
        <f t="shared" si="20"/>
        <v>270.39999999999998</v>
      </c>
      <c r="DI200">
        <v>141.80000000000001</v>
      </c>
    </row>
    <row r="201" spans="78:113" x14ac:dyDescent="0.3">
      <c r="BZ201" t="s">
        <v>33</v>
      </c>
      <c r="CA201">
        <v>2018</v>
      </c>
      <c r="CB201" t="s">
        <v>44</v>
      </c>
      <c r="CC201" t="s">
        <v>403</v>
      </c>
      <c r="CD201">
        <v>135.6</v>
      </c>
      <c r="CE201">
        <v>148.6</v>
      </c>
      <c r="CF201">
        <v>139.1</v>
      </c>
      <c r="CG201">
        <v>141</v>
      </c>
      <c r="CH201">
        <v>116.7</v>
      </c>
      <c r="CI201">
        <v>149.69999999999999</v>
      </c>
      <c r="CJ201">
        <v>159.19999999999999</v>
      </c>
      <c r="CK201">
        <v>112.6</v>
      </c>
      <c r="CL201">
        <v>111.8</v>
      </c>
      <c r="CM201">
        <v>140.30000000000001</v>
      </c>
      <c r="CN201">
        <v>126.8</v>
      </c>
      <c r="CO201">
        <v>149.4</v>
      </c>
      <c r="CP201">
        <v>140.30000000000001</v>
      </c>
      <c r="CQ201">
        <f t="shared" si="17"/>
        <v>1771.1</v>
      </c>
      <c r="CS201">
        <v>161.4</v>
      </c>
      <c r="CT201">
        <f t="shared" si="18"/>
        <v>161.4</v>
      </c>
      <c r="CU201">
        <v>139.6</v>
      </c>
      <c r="CV201">
        <v>128.9</v>
      </c>
      <c r="CW201">
        <v>137.9</v>
      </c>
      <c r="CX201">
        <v>143.6</v>
      </c>
      <c r="CY201">
        <v>128.1</v>
      </c>
      <c r="CZ201">
        <v>133.6</v>
      </c>
      <c r="DA201">
        <v>120.1</v>
      </c>
      <c r="DB201">
        <v>129</v>
      </c>
      <c r="DC201">
        <v>144</v>
      </c>
      <c r="DD201">
        <v>130.19999999999999</v>
      </c>
      <c r="DE201">
        <f t="shared" si="19"/>
        <v>1335.0000000000002</v>
      </c>
      <c r="DF201">
        <v>133.6</v>
      </c>
      <c r="DG201">
        <v>128.19999999999999</v>
      </c>
      <c r="DH201">
        <f t="shared" si="20"/>
        <v>261.79999999999995</v>
      </c>
      <c r="DI201">
        <v>137.5</v>
      </c>
    </row>
    <row r="202" spans="78:113" x14ac:dyDescent="0.3">
      <c r="BZ202" t="s">
        <v>35</v>
      </c>
      <c r="CA202">
        <v>2018</v>
      </c>
      <c r="CB202" t="s">
        <v>44</v>
      </c>
      <c r="CC202" t="s">
        <v>403</v>
      </c>
      <c r="CD202">
        <v>137.5</v>
      </c>
      <c r="CE202">
        <v>149.1</v>
      </c>
      <c r="CF202">
        <v>139.19999999999999</v>
      </c>
      <c r="CG202">
        <v>142.5</v>
      </c>
      <c r="CH202">
        <v>121.4</v>
      </c>
      <c r="CI202">
        <v>151.6</v>
      </c>
      <c r="CJ202">
        <v>155.9</v>
      </c>
      <c r="CK202">
        <v>121.7</v>
      </c>
      <c r="CL202">
        <v>113.5</v>
      </c>
      <c r="CM202">
        <v>138.9</v>
      </c>
      <c r="CN202">
        <v>130.30000000000001</v>
      </c>
      <c r="CO202">
        <v>152.30000000000001</v>
      </c>
      <c r="CP202">
        <v>141.4</v>
      </c>
      <c r="CQ202">
        <f t="shared" si="17"/>
        <v>1795.3</v>
      </c>
      <c r="CS202">
        <v>157.5</v>
      </c>
      <c r="CT202">
        <f t="shared" si="18"/>
        <v>157.5</v>
      </c>
      <c r="CU202">
        <v>146.80000000000001</v>
      </c>
      <c r="CV202">
        <v>138.4</v>
      </c>
      <c r="CW202">
        <v>145.6</v>
      </c>
      <c r="CX202">
        <v>143.6</v>
      </c>
      <c r="CY202">
        <v>139.69999999999999</v>
      </c>
      <c r="CZ202">
        <v>138.6</v>
      </c>
      <c r="DA202">
        <v>123.6</v>
      </c>
      <c r="DB202">
        <v>133.1</v>
      </c>
      <c r="DC202">
        <v>144.69999999999999</v>
      </c>
      <c r="DD202">
        <v>133.19999999999999</v>
      </c>
      <c r="DE202">
        <f t="shared" si="19"/>
        <v>1387.3000000000002</v>
      </c>
      <c r="DF202">
        <v>137</v>
      </c>
      <c r="DG202">
        <v>130.1</v>
      </c>
      <c r="DH202">
        <f t="shared" si="20"/>
        <v>267.10000000000002</v>
      </c>
      <c r="DI202">
        <v>139.80000000000001</v>
      </c>
    </row>
    <row r="203" spans="78:113" x14ac:dyDescent="0.3">
      <c r="BZ203" t="s">
        <v>30</v>
      </c>
      <c r="CA203">
        <v>2018</v>
      </c>
      <c r="CB203" t="s">
        <v>46</v>
      </c>
      <c r="CC203" t="s">
        <v>404</v>
      </c>
      <c r="CD203">
        <v>139.19999999999999</v>
      </c>
      <c r="CE203">
        <v>148.80000000000001</v>
      </c>
      <c r="CF203">
        <v>139.1</v>
      </c>
      <c r="CG203">
        <v>143.5</v>
      </c>
      <c r="CH203">
        <v>125</v>
      </c>
      <c r="CI203">
        <v>154.4</v>
      </c>
      <c r="CJ203">
        <v>156.30000000000001</v>
      </c>
      <c r="CK203">
        <v>126.8</v>
      </c>
      <c r="CL203">
        <v>115.4</v>
      </c>
      <c r="CM203">
        <v>138.6</v>
      </c>
      <c r="CN203">
        <v>133.80000000000001</v>
      </c>
      <c r="CO203">
        <v>155.19999999999999</v>
      </c>
      <c r="CP203">
        <v>142.69999999999999</v>
      </c>
      <c r="CQ203">
        <f t="shared" si="17"/>
        <v>1818.8</v>
      </c>
      <c r="CS203">
        <v>156.4</v>
      </c>
      <c r="CT203">
        <f t="shared" si="18"/>
        <v>156.4</v>
      </c>
      <c r="CU203">
        <v>152.1</v>
      </c>
      <c r="CV203">
        <v>145.80000000000001</v>
      </c>
      <c r="CW203">
        <v>151.30000000000001</v>
      </c>
      <c r="CX203">
        <v>144.6</v>
      </c>
      <c r="CY203">
        <v>147.69999999999999</v>
      </c>
      <c r="CZ203">
        <v>143.80000000000001</v>
      </c>
      <c r="DA203">
        <v>128.30000000000001</v>
      </c>
      <c r="DB203">
        <v>138.6</v>
      </c>
      <c r="DC203">
        <v>146.9</v>
      </c>
      <c r="DD203">
        <v>136.6</v>
      </c>
      <c r="DE203">
        <f t="shared" si="19"/>
        <v>1435.6999999999998</v>
      </c>
      <c r="DF203">
        <v>139.4</v>
      </c>
      <c r="DG203">
        <v>131.30000000000001</v>
      </c>
      <c r="DH203">
        <f t="shared" si="20"/>
        <v>270.70000000000005</v>
      </c>
      <c r="DI203">
        <v>142.5</v>
      </c>
    </row>
    <row r="204" spans="78:113" x14ac:dyDescent="0.3">
      <c r="BZ204" t="s">
        <v>33</v>
      </c>
      <c r="CA204">
        <v>2018</v>
      </c>
      <c r="CB204" t="s">
        <v>46</v>
      </c>
      <c r="CC204" t="s">
        <v>404</v>
      </c>
      <c r="CD204">
        <v>136.5</v>
      </c>
      <c r="CE204">
        <v>146.4</v>
      </c>
      <c r="CF204">
        <v>136.6</v>
      </c>
      <c r="CG204">
        <v>141.19999999999999</v>
      </c>
      <c r="CH204">
        <v>117.4</v>
      </c>
      <c r="CI204">
        <v>146.30000000000001</v>
      </c>
      <c r="CJ204">
        <v>157.30000000000001</v>
      </c>
      <c r="CK204">
        <v>113.6</v>
      </c>
      <c r="CL204">
        <v>113.3</v>
      </c>
      <c r="CM204">
        <v>141.1</v>
      </c>
      <c r="CN204">
        <v>127.4</v>
      </c>
      <c r="CO204">
        <v>150.4</v>
      </c>
      <c r="CP204">
        <v>140.1</v>
      </c>
      <c r="CQ204">
        <f t="shared" si="17"/>
        <v>1767.6</v>
      </c>
      <c r="CS204">
        <v>162.1</v>
      </c>
      <c r="CT204">
        <f t="shared" si="18"/>
        <v>162.1</v>
      </c>
      <c r="CU204">
        <v>140</v>
      </c>
      <c r="CV204">
        <v>129</v>
      </c>
      <c r="CW204">
        <v>138.30000000000001</v>
      </c>
      <c r="CX204">
        <v>144.6</v>
      </c>
      <c r="CY204">
        <v>129.80000000000001</v>
      </c>
      <c r="CZ204">
        <v>134.4</v>
      </c>
      <c r="DA204">
        <v>120.7</v>
      </c>
      <c r="DB204">
        <v>129.80000000000001</v>
      </c>
      <c r="DC204">
        <v>145.30000000000001</v>
      </c>
      <c r="DD204">
        <v>131</v>
      </c>
      <c r="DE204">
        <f t="shared" si="19"/>
        <v>1342.9</v>
      </c>
      <c r="DF204">
        <v>134.9</v>
      </c>
      <c r="DG204">
        <v>128.30000000000001</v>
      </c>
      <c r="DH204">
        <f t="shared" si="20"/>
        <v>263.20000000000005</v>
      </c>
      <c r="DI204">
        <v>138</v>
      </c>
    </row>
    <row r="205" spans="78:113" x14ac:dyDescent="0.3">
      <c r="BZ205" t="s">
        <v>35</v>
      </c>
      <c r="CA205">
        <v>2018</v>
      </c>
      <c r="CB205" t="s">
        <v>46</v>
      </c>
      <c r="CC205" t="s">
        <v>404</v>
      </c>
      <c r="CD205">
        <v>138.30000000000001</v>
      </c>
      <c r="CE205">
        <v>148</v>
      </c>
      <c r="CF205">
        <v>138.1</v>
      </c>
      <c r="CG205">
        <v>142.6</v>
      </c>
      <c r="CH205">
        <v>122.2</v>
      </c>
      <c r="CI205">
        <v>150.6</v>
      </c>
      <c r="CJ205">
        <v>156.6</v>
      </c>
      <c r="CK205">
        <v>122.4</v>
      </c>
      <c r="CL205">
        <v>114.7</v>
      </c>
      <c r="CM205">
        <v>139.4</v>
      </c>
      <c r="CN205">
        <v>131.1</v>
      </c>
      <c r="CO205">
        <v>153</v>
      </c>
      <c r="CP205">
        <v>141.69999999999999</v>
      </c>
      <c r="CQ205">
        <f t="shared" si="17"/>
        <v>1798.7000000000003</v>
      </c>
      <c r="CS205">
        <v>157.9</v>
      </c>
      <c r="CT205">
        <f t="shared" si="18"/>
        <v>157.9</v>
      </c>
      <c r="CU205">
        <v>147.30000000000001</v>
      </c>
      <c r="CV205">
        <v>138.80000000000001</v>
      </c>
      <c r="CW205">
        <v>146.1</v>
      </c>
      <c r="CX205">
        <v>144.6</v>
      </c>
      <c r="CY205">
        <v>140.9</v>
      </c>
      <c r="CZ205">
        <v>139.4</v>
      </c>
      <c r="DA205">
        <v>124.3</v>
      </c>
      <c r="DB205">
        <v>133.6</v>
      </c>
      <c r="DC205">
        <v>146</v>
      </c>
      <c r="DD205">
        <v>133.9</v>
      </c>
      <c r="DE205">
        <f t="shared" si="19"/>
        <v>1394.9</v>
      </c>
      <c r="DF205">
        <v>137.69999999999999</v>
      </c>
      <c r="DG205">
        <v>130.1</v>
      </c>
      <c r="DH205">
        <f t="shared" si="20"/>
        <v>267.79999999999995</v>
      </c>
      <c r="DI205">
        <v>140.4</v>
      </c>
    </row>
    <row r="206" spans="78:113" x14ac:dyDescent="0.3">
      <c r="BZ206" t="s">
        <v>30</v>
      </c>
      <c r="CA206">
        <v>2018</v>
      </c>
      <c r="CB206" t="s">
        <v>48</v>
      </c>
      <c r="CC206" t="s">
        <v>405</v>
      </c>
      <c r="CD206">
        <v>139.4</v>
      </c>
      <c r="CE206">
        <v>147.19999999999999</v>
      </c>
      <c r="CF206">
        <v>136.6</v>
      </c>
      <c r="CG206">
        <v>143.69999999999999</v>
      </c>
      <c r="CH206">
        <v>124.6</v>
      </c>
      <c r="CI206">
        <v>150.1</v>
      </c>
      <c r="CJ206">
        <v>149.4</v>
      </c>
      <c r="CK206">
        <v>125.4</v>
      </c>
      <c r="CL206">
        <v>114.4</v>
      </c>
      <c r="CM206">
        <v>138.69999999999999</v>
      </c>
      <c r="CN206">
        <v>133.1</v>
      </c>
      <c r="CO206">
        <v>155.9</v>
      </c>
      <c r="CP206">
        <v>141.30000000000001</v>
      </c>
      <c r="CQ206">
        <f t="shared" si="17"/>
        <v>1799.8000000000002</v>
      </c>
      <c r="CS206">
        <v>157.69999999999999</v>
      </c>
      <c r="CT206">
        <f t="shared" si="18"/>
        <v>157.69999999999999</v>
      </c>
      <c r="CU206">
        <v>152.1</v>
      </c>
      <c r="CV206">
        <v>146.1</v>
      </c>
      <c r="CW206">
        <v>151.30000000000001</v>
      </c>
      <c r="CX206">
        <v>145.30000000000001</v>
      </c>
      <c r="CY206">
        <v>149</v>
      </c>
      <c r="CZ206">
        <v>144</v>
      </c>
      <c r="DA206">
        <v>129.9</v>
      </c>
      <c r="DB206">
        <v>140</v>
      </c>
      <c r="DC206">
        <v>147.6</v>
      </c>
      <c r="DD206">
        <v>137.4</v>
      </c>
      <c r="DE206">
        <f t="shared" si="19"/>
        <v>1442.6999999999998</v>
      </c>
      <c r="DF206">
        <v>140</v>
      </c>
      <c r="DG206">
        <v>132</v>
      </c>
      <c r="DH206">
        <f t="shared" si="20"/>
        <v>272</v>
      </c>
      <c r="DI206">
        <v>142.1</v>
      </c>
    </row>
    <row r="207" spans="78:113" x14ac:dyDescent="0.3">
      <c r="BZ207" t="s">
        <v>33</v>
      </c>
      <c r="CA207">
        <v>2018</v>
      </c>
      <c r="CB207" t="s">
        <v>48</v>
      </c>
      <c r="CC207" t="s">
        <v>405</v>
      </c>
      <c r="CD207">
        <v>137</v>
      </c>
      <c r="CE207">
        <v>143.1</v>
      </c>
      <c r="CF207">
        <v>132.80000000000001</v>
      </c>
      <c r="CG207">
        <v>141.5</v>
      </c>
      <c r="CH207">
        <v>117.8</v>
      </c>
      <c r="CI207">
        <v>140</v>
      </c>
      <c r="CJ207">
        <v>151.30000000000001</v>
      </c>
      <c r="CK207">
        <v>113.5</v>
      </c>
      <c r="CL207">
        <v>112.3</v>
      </c>
      <c r="CM207">
        <v>141.19999999999999</v>
      </c>
      <c r="CN207">
        <v>127.7</v>
      </c>
      <c r="CO207">
        <v>151.30000000000001</v>
      </c>
      <c r="CP207">
        <v>138.9</v>
      </c>
      <c r="CQ207">
        <f t="shared" si="17"/>
        <v>1748.4</v>
      </c>
      <c r="CS207">
        <v>163.30000000000001</v>
      </c>
      <c r="CT207">
        <f t="shared" si="18"/>
        <v>163.30000000000001</v>
      </c>
      <c r="CU207">
        <v>140.80000000000001</v>
      </c>
      <c r="CV207">
        <v>129.30000000000001</v>
      </c>
      <c r="CW207">
        <v>139.1</v>
      </c>
      <c r="CX207">
        <v>145.30000000000001</v>
      </c>
      <c r="CY207">
        <v>131.19999999999999</v>
      </c>
      <c r="CZ207">
        <v>134.9</v>
      </c>
      <c r="DA207">
        <v>122.5</v>
      </c>
      <c r="DB207">
        <v>130.19999999999999</v>
      </c>
      <c r="DC207">
        <v>145.19999999999999</v>
      </c>
      <c r="DD207">
        <v>131.9</v>
      </c>
      <c r="DE207">
        <f t="shared" si="19"/>
        <v>1350.4</v>
      </c>
      <c r="DF207">
        <v>135.69999999999999</v>
      </c>
      <c r="DG207">
        <v>129.30000000000001</v>
      </c>
      <c r="DH207">
        <f t="shared" si="20"/>
        <v>265</v>
      </c>
      <c r="DI207">
        <v>138.1</v>
      </c>
    </row>
    <row r="208" spans="78:113" x14ac:dyDescent="0.3">
      <c r="BZ208" t="s">
        <v>35</v>
      </c>
      <c r="CA208">
        <v>2018</v>
      </c>
      <c r="CB208" t="s">
        <v>48</v>
      </c>
      <c r="CC208" t="s">
        <v>405</v>
      </c>
      <c r="CD208">
        <v>138.6</v>
      </c>
      <c r="CE208">
        <v>145.80000000000001</v>
      </c>
      <c r="CF208">
        <v>135.1</v>
      </c>
      <c r="CG208">
        <v>142.9</v>
      </c>
      <c r="CH208">
        <v>122.1</v>
      </c>
      <c r="CI208">
        <v>145.4</v>
      </c>
      <c r="CJ208">
        <v>150</v>
      </c>
      <c r="CK208">
        <v>121.4</v>
      </c>
      <c r="CL208">
        <v>113.7</v>
      </c>
      <c r="CM208">
        <v>139.5</v>
      </c>
      <c r="CN208">
        <v>130.80000000000001</v>
      </c>
      <c r="CO208">
        <v>153.80000000000001</v>
      </c>
      <c r="CP208">
        <v>140.4</v>
      </c>
      <c r="CQ208">
        <f t="shared" si="17"/>
        <v>1779.5</v>
      </c>
      <c r="CS208">
        <v>159.19999999999999</v>
      </c>
      <c r="CT208">
        <f t="shared" si="18"/>
        <v>159.19999999999999</v>
      </c>
      <c r="CU208">
        <v>147.69999999999999</v>
      </c>
      <c r="CV208">
        <v>139.1</v>
      </c>
      <c r="CW208">
        <v>146.5</v>
      </c>
      <c r="CX208">
        <v>145.30000000000001</v>
      </c>
      <c r="CY208">
        <v>142.30000000000001</v>
      </c>
      <c r="CZ208">
        <v>139.69999999999999</v>
      </c>
      <c r="DA208">
        <v>126</v>
      </c>
      <c r="DB208">
        <v>134.5</v>
      </c>
      <c r="DC208">
        <v>146.19999999999999</v>
      </c>
      <c r="DD208">
        <v>134.69999999999999</v>
      </c>
      <c r="DE208">
        <f t="shared" si="19"/>
        <v>1402</v>
      </c>
      <c r="DF208">
        <v>138.4</v>
      </c>
      <c r="DG208">
        <v>130.9</v>
      </c>
      <c r="DH208">
        <f t="shared" si="20"/>
        <v>269.3</v>
      </c>
      <c r="DI208">
        <v>140.19999999999999</v>
      </c>
    </row>
    <row r="209" spans="78:113" x14ac:dyDescent="0.3">
      <c r="BZ209" t="s">
        <v>30</v>
      </c>
      <c r="CA209">
        <v>2018</v>
      </c>
      <c r="CB209" t="s">
        <v>50</v>
      </c>
      <c r="CC209" t="s">
        <v>406</v>
      </c>
      <c r="CD209">
        <v>139.30000000000001</v>
      </c>
      <c r="CE209">
        <v>147.6</v>
      </c>
      <c r="CF209">
        <v>134.6</v>
      </c>
      <c r="CG209">
        <v>141.9</v>
      </c>
      <c r="CH209">
        <v>123.5</v>
      </c>
      <c r="CI209">
        <v>144.5</v>
      </c>
      <c r="CJ209">
        <v>147.6</v>
      </c>
      <c r="CK209">
        <v>121.4</v>
      </c>
      <c r="CL209">
        <v>112.3</v>
      </c>
      <c r="CM209">
        <v>139.5</v>
      </c>
      <c r="CN209">
        <v>134.6</v>
      </c>
      <c r="CO209">
        <v>155.19999999999999</v>
      </c>
      <c r="CP209">
        <v>140.19999999999999</v>
      </c>
      <c r="CQ209">
        <f t="shared" si="17"/>
        <v>1782.2</v>
      </c>
      <c r="CS209">
        <v>159.6</v>
      </c>
      <c r="CT209">
        <f t="shared" si="18"/>
        <v>159.6</v>
      </c>
      <c r="CU209">
        <v>150.69999999999999</v>
      </c>
      <c r="CV209">
        <v>144.5</v>
      </c>
      <c r="CW209">
        <v>149.80000000000001</v>
      </c>
      <c r="CX209">
        <v>146.60000000000002</v>
      </c>
      <c r="CY209">
        <v>149.69999999999999</v>
      </c>
      <c r="CZ209">
        <v>147.5</v>
      </c>
      <c r="DA209">
        <v>130.80000000000001</v>
      </c>
      <c r="DB209">
        <v>140.1</v>
      </c>
      <c r="DC209">
        <v>148</v>
      </c>
      <c r="DD209">
        <v>139.80000000000001</v>
      </c>
      <c r="DE209">
        <f t="shared" si="19"/>
        <v>1447.4999999999998</v>
      </c>
      <c r="DF209">
        <v>144.80000000000001</v>
      </c>
      <c r="DG209">
        <v>134.4</v>
      </c>
      <c r="DH209">
        <f t="shared" si="20"/>
        <v>279.20000000000005</v>
      </c>
      <c r="DI209">
        <v>142.19999999999999</v>
      </c>
    </row>
    <row r="210" spans="78:113" x14ac:dyDescent="0.3">
      <c r="BZ210" t="s">
        <v>33</v>
      </c>
      <c r="CA210">
        <v>2018</v>
      </c>
      <c r="CB210" t="s">
        <v>50</v>
      </c>
      <c r="CC210" t="s">
        <v>406</v>
      </c>
      <c r="CD210">
        <v>137.6</v>
      </c>
      <c r="CE210">
        <v>144.9</v>
      </c>
      <c r="CF210">
        <v>133.5</v>
      </c>
      <c r="CG210">
        <v>141.5</v>
      </c>
      <c r="CH210">
        <v>118</v>
      </c>
      <c r="CI210">
        <v>139.5</v>
      </c>
      <c r="CJ210">
        <v>153</v>
      </c>
      <c r="CK210">
        <v>113.2</v>
      </c>
      <c r="CL210">
        <v>112.8</v>
      </c>
      <c r="CM210">
        <v>141.1</v>
      </c>
      <c r="CN210">
        <v>127.6</v>
      </c>
      <c r="CO210">
        <v>152</v>
      </c>
      <c r="CP210">
        <v>139.4</v>
      </c>
      <c r="CQ210">
        <f t="shared" si="17"/>
        <v>1754.1</v>
      </c>
      <c r="CS210">
        <v>164</v>
      </c>
      <c r="CT210">
        <f t="shared" si="18"/>
        <v>164</v>
      </c>
      <c r="CU210">
        <v>141.5</v>
      </c>
      <c r="CV210">
        <v>129.80000000000001</v>
      </c>
      <c r="CW210">
        <v>139.69999999999999</v>
      </c>
      <c r="CX210">
        <v>146.30000000000001</v>
      </c>
      <c r="CY210">
        <v>133.4</v>
      </c>
      <c r="CZ210">
        <v>135.1</v>
      </c>
      <c r="DA210">
        <v>123.3</v>
      </c>
      <c r="DB210">
        <v>130.69999999999999</v>
      </c>
      <c r="DC210">
        <v>145.5</v>
      </c>
      <c r="DD210">
        <v>132.5</v>
      </c>
      <c r="DE210">
        <f t="shared" si="19"/>
        <v>1357.8</v>
      </c>
      <c r="DF210">
        <v>136.19999999999999</v>
      </c>
      <c r="DG210">
        <v>130.4</v>
      </c>
      <c r="DH210">
        <f t="shared" si="20"/>
        <v>266.60000000000002</v>
      </c>
      <c r="DI210">
        <v>138.9</v>
      </c>
    </row>
    <row r="211" spans="78:113" x14ac:dyDescent="0.3">
      <c r="BZ211" t="s">
        <v>35</v>
      </c>
      <c r="CA211">
        <v>2018</v>
      </c>
      <c r="CB211" t="s">
        <v>50</v>
      </c>
      <c r="CC211" t="s">
        <v>406</v>
      </c>
      <c r="CD211">
        <v>137.4</v>
      </c>
      <c r="CE211">
        <v>149.5</v>
      </c>
      <c r="CF211">
        <v>137.30000000000001</v>
      </c>
      <c r="CG211">
        <v>141.9</v>
      </c>
      <c r="CH211">
        <v>121.1</v>
      </c>
      <c r="CI211">
        <v>142.5</v>
      </c>
      <c r="CJ211">
        <v>146.69999999999999</v>
      </c>
      <c r="CK211">
        <v>119.1</v>
      </c>
      <c r="CL211">
        <v>111.9</v>
      </c>
      <c r="CM211">
        <v>141</v>
      </c>
      <c r="CN211">
        <v>133.6</v>
      </c>
      <c r="CO211">
        <v>154.5</v>
      </c>
      <c r="CP211">
        <v>139.69999999999999</v>
      </c>
      <c r="CQ211">
        <f t="shared" si="17"/>
        <v>1776.2</v>
      </c>
      <c r="CS211">
        <v>162.6</v>
      </c>
      <c r="CT211">
        <f t="shared" si="18"/>
        <v>162.6</v>
      </c>
      <c r="CU211">
        <v>148</v>
      </c>
      <c r="CV211">
        <v>139.19999999999999</v>
      </c>
      <c r="CW211">
        <v>146.80000000000001</v>
      </c>
      <c r="CX211">
        <v>146.9</v>
      </c>
      <c r="CY211">
        <v>145.30000000000001</v>
      </c>
      <c r="CZ211">
        <v>142.19999999999999</v>
      </c>
      <c r="DA211">
        <v>125.5</v>
      </c>
      <c r="DB211">
        <v>136.5</v>
      </c>
      <c r="DC211">
        <v>147.80000000000001</v>
      </c>
      <c r="DD211">
        <v>136.30000000000001</v>
      </c>
      <c r="DE211">
        <f t="shared" si="19"/>
        <v>1414.5</v>
      </c>
      <c r="DF211">
        <v>142.1</v>
      </c>
      <c r="DG211">
        <v>132</v>
      </c>
      <c r="DH211">
        <f t="shared" si="20"/>
        <v>274.10000000000002</v>
      </c>
      <c r="DI211">
        <v>140.80000000000001</v>
      </c>
    </row>
    <row r="212" spans="78:113" x14ac:dyDescent="0.3">
      <c r="BZ212" t="s">
        <v>30</v>
      </c>
      <c r="CA212">
        <v>2018</v>
      </c>
      <c r="CB212" t="s">
        <v>53</v>
      </c>
      <c r="CC212" t="s">
        <v>407</v>
      </c>
      <c r="CD212">
        <v>137.1</v>
      </c>
      <c r="CE212">
        <v>150.80000000000001</v>
      </c>
      <c r="CF212">
        <v>136.69999999999999</v>
      </c>
      <c r="CG212">
        <v>141.9</v>
      </c>
      <c r="CH212">
        <v>122.8</v>
      </c>
      <c r="CI212">
        <v>143.9</v>
      </c>
      <c r="CJ212">
        <v>147.5</v>
      </c>
      <c r="CK212">
        <v>121</v>
      </c>
      <c r="CL212">
        <v>111.6</v>
      </c>
      <c r="CM212">
        <v>140.6</v>
      </c>
      <c r="CN212">
        <v>137.5</v>
      </c>
      <c r="CO212">
        <v>156.1</v>
      </c>
      <c r="CP212">
        <v>140</v>
      </c>
      <c r="CQ212">
        <f t="shared" si="17"/>
        <v>1787.4999999999995</v>
      </c>
      <c r="CS212">
        <v>161.9</v>
      </c>
      <c r="CT212">
        <f t="shared" si="18"/>
        <v>161.9</v>
      </c>
      <c r="CU212">
        <v>151.69999999999999</v>
      </c>
      <c r="CV212">
        <v>145.5</v>
      </c>
      <c r="CW212">
        <v>150.80000000000001</v>
      </c>
      <c r="CX212">
        <v>146.9</v>
      </c>
      <c r="CY212">
        <v>150.30000000000001</v>
      </c>
      <c r="CZ212">
        <v>148</v>
      </c>
      <c r="DA212">
        <v>130.30000000000001</v>
      </c>
      <c r="DB212">
        <v>143.1</v>
      </c>
      <c r="DC212">
        <v>150.19999999999999</v>
      </c>
      <c r="DD212">
        <v>140.1</v>
      </c>
      <c r="DE212">
        <f t="shared" si="19"/>
        <v>1456.8999999999999</v>
      </c>
      <c r="DF212">
        <v>145.4</v>
      </c>
      <c r="DG212">
        <v>133.1</v>
      </c>
      <c r="DH212">
        <f t="shared" si="20"/>
        <v>278.5</v>
      </c>
      <c r="DI212">
        <v>142.4</v>
      </c>
    </row>
    <row r="213" spans="78:113" x14ac:dyDescent="0.3">
      <c r="BZ213" t="s">
        <v>33</v>
      </c>
      <c r="CA213">
        <v>2018</v>
      </c>
      <c r="CB213" t="s">
        <v>53</v>
      </c>
      <c r="CC213" t="s">
        <v>407</v>
      </c>
      <c r="CD213">
        <v>138.1</v>
      </c>
      <c r="CE213">
        <v>146.30000000000001</v>
      </c>
      <c r="CF213">
        <v>137.80000000000001</v>
      </c>
      <c r="CG213">
        <v>141.6</v>
      </c>
      <c r="CH213">
        <v>118.1</v>
      </c>
      <c r="CI213">
        <v>141.5</v>
      </c>
      <c r="CJ213">
        <v>145.19999999999999</v>
      </c>
      <c r="CK213">
        <v>115.3</v>
      </c>
      <c r="CL213">
        <v>112.5</v>
      </c>
      <c r="CM213">
        <v>141.4</v>
      </c>
      <c r="CN213">
        <v>128</v>
      </c>
      <c r="CO213">
        <v>152.6</v>
      </c>
      <c r="CP213">
        <v>139.1</v>
      </c>
      <c r="CQ213">
        <f t="shared" si="17"/>
        <v>1757.4999999999998</v>
      </c>
      <c r="CS213">
        <v>164.4</v>
      </c>
      <c r="CT213">
        <f t="shared" si="18"/>
        <v>164.4</v>
      </c>
      <c r="CU213">
        <v>142.4</v>
      </c>
      <c r="CV213">
        <v>130.19999999999999</v>
      </c>
      <c r="CW213">
        <v>140.5</v>
      </c>
      <c r="CX213">
        <v>146.9</v>
      </c>
      <c r="CY213">
        <v>136.69999999999999</v>
      </c>
      <c r="CZ213">
        <v>135.80000000000001</v>
      </c>
      <c r="DA213">
        <v>121.2</v>
      </c>
      <c r="DB213">
        <v>131.30000000000001</v>
      </c>
      <c r="DC213">
        <v>146.1</v>
      </c>
      <c r="DD213">
        <v>132.19999999999999</v>
      </c>
      <c r="DE213">
        <f t="shared" si="19"/>
        <v>1363.3</v>
      </c>
      <c r="DF213">
        <v>136.80000000000001</v>
      </c>
      <c r="DG213">
        <v>130.5</v>
      </c>
      <c r="DH213">
        <f t="shared" si="20"/>
        <v>267.3</v>
      </c>
      <c r="DI213">
        <v>139</v>
      </c>
    </row>
    <row r="214" spans="78:113" x14ac:dyDescent="0.3">
      <c r="BZ214" t="s">
        <v>35</v>
      </c>
      <c r="CA214">
        <v>2018</v>
      </c>
      <c r="CB214" t="s">
        <v>53</v>
      </c>
      <c r="CC214" t="s">
        <v>407</v>
      </c>
      <c r="CD214">
        <v>137.4</v>
      </c>
      <c r="CE214">
        <v>149.19999999999999</v>
      </c>
      <c r="CF214">
        <v>137.1</v>
      </c>
      <c r="CG214">
        <v>141.80000000000001</v>
      </c>
      <c r="CH214">
        <v>121.1</v>
      </c>
      <c r="CI214">
        <v>142.80000000000001</v>
      </c>
      <c r="CJ214">
        <v>146.69999999999999</v>
      </c>
      <c r="CK214">
        <v>119.1</v>
      </c>
      <c r="CL214">
        <v>111.9</v>
      </c>
      <c r="CM214">
        <v>140.9</v>
      </c>
      <c r="CN214">
        <v>133.5</v>
      </c>
      <c r="CO214">
        <v>154.5</v>
      </c>
      <c r="CP214">
        <v>139.69999999999999</v>
      </c>
      <c r="CQ214">
        <f t="shared" si="17"/>
        <v>1775.7000000000003</v>
      </c>
      <c r="CS214">
        <v>162.6</v>
      </c>
      <c r="CT214">
        <f t="shared" si="18"/>
        <v>162.6</v>
      </c>
      <c r="CU214">
        <v>148</v>
      </c>
      <c r="CV214">
        <v>139.1</v>
      </c>
      <c r="CW214">
        <v>146.69999999999999</v>
      </c>
      <c r="CX214">
        <v>146.9</v>
      </c>
      <c r="CY214">
        <v>145.1</v>
      </c>
      <c r="CZ214">
        <v>142.19999999999999</v>
      </c>
      <c r="DA214">
        <v>125.5</v>
      </c>
      <c r="DB214">
        <v>136.5</v>
      </c>
      <c r="DC214">
        <v>147.80000000000001</v>
      </c>
      <c r="DD214">
        <v>136.30000000000001</v>
      </c>
      <c r="DE214">
        <f t="shared" si="19"/>
        <v>1414.1</v>
      </c>
      <c r="DF214">
        <v>142.1</v>
      </c>
      <c r="DG214">
        <v>132</v>
      </c>
      <c r="DH214">
        <f t="shared" si="20"/>
        <v>274.10000000000002</v>
      </c>
      <c r="DI214">
        <v>140.80000000000001</v>
      </c>
    </row>
    <row r="215" spans="78:113" x14ac:dyDescent="0.3">
      <c r="BZ215" t="s">
        <v>30</v>
      </c>
      <c r="CA215">
        <v>2018</v>
      </c>
      <c r="CB215" t="s">
        <v>55</v>
      </c>
      <c r="CC215" t="s">
        <v>408</v>
      </c>
      <c r="CD215">
        <v>137.1</v>
      </c>
      <c r="CE215">
        <v>151.9</v>
      </c>
      <c r="CF215">
        <v>137.4</v>
      </c>
      <c r="CG215">
        <v>142.4</v>
      </c>
      <c r="CH215">
        <v>124.2</v>
      </c>
      <c r="CI215">
        <v>140.19999999999999</v>
      </c>
      <c r="CJ215">
        <v>136.6</v>
      </c>
      <c r="CK215">
        <v>120.9</v>
      </c>
      <c r="CL215">
        <v>109.9</v>
      </c>
      <c r="CM215">
        <v>140.19999999999999</v>
      </c>
      <c r="CN215">
        <v>137.80000000000001</v>
      </c>
      <c r="CO215">
        <v>156</v>
      </c>
      <c r="CP215">
        <v>138.5</v>
      </c>
      <c r="CQ215">
        <f t="shared" si="17"/>
        <v>1773.1000000000001</v>
      </c>
      <c r="CS215">
        <v>162.4</v>
      </c>
      <c r="CT215">
        <f t="shared" si="18"/>
        <v>162.4</v>
      </c>
      <c r="CU215">
        <v>151.6</v>
      </c>
      <c r="CV215">
        <v>145.9</v>
      </c>
      <c r="CW215">
        <v>150.80000000000001</v>
      </c>
      <c r="CX215">
        <v>146.5</v>
      </c>
      <c r="CY215">
        <v>149</v>
      </c>
      <c r="CZ215">
        <v>149.5</v>
      </c>
      <c r="DA215">
        <v>128.9</v>
      </c>
      <c r="DB215">
        <v>143.30000000000001</v>
      </c>
      <c r="DC215">
        <v>155.1</v>
      </c>
      <c r="DD215">
        <v>141.6</v>
      </c>
      <c r="DE215">
        <f t="shared" si="19"/>
        <v>1462.1999999999998</v>
      </c>
      <c r="DF215">
        <v>149.6</v>
      </c>
      <c r="DG215">
        <v>133.19999999999999</v>
      </c>
      <c r="DH215">
        <f t="shared" si="20"/>
        <v>282.79999999999995</v>
      </c>
      <c r="DI215">
        <v>141.9</v>
      </c>
    </row>
    <row r="216" spans="78:113" x14ac:dyDescent="0.3">
      <c r="BZ216" t="s">
        <v>33</v>
      </c>
      <c r="CA216">
        <v>2018</v>
      </c>
      <c r="CB216" t="s">
        <v>55</v>
      </c>
      <c r="CC216" t="s">
        <v>408</v>
      </c>
      <c r="CD216">
        <v>138.5</v>
      </c>
      <c r="CE216">
        <v>147.80000000000001</v>
      </c>
      <c r="CF216">
        <v>141.1</v>
      </c>
      <c r="CG216">
        <v>141.6</v>
      </c>
      <c r="CH216">
        <v>118.1</v>
      </c>
      <c r="CI216">
        <v>138.5</v>
      </c>
      <c r="CJ216">
        <v>132.4</v>
      </c>
      <c r="CK216">
        <v>117.5</v>
      </c>
      <c r="CL216">
        <v>111</v>
      </c>
      <c r="CM216">
        <v>141.5</v>
      </c>
      <c r="CN216">
        <v>128.1</v>
      </c>
      <c r="CO216">
        <v>152.9</v>
      </c>
      <c r="CP216">
        <v>137.6</v>
      </c>
      <c r="CQ216">
        <f t="shared" si="17"/>
        <v>1746.6</v>
      </c>
      <c r="CS216">
        <v>164.6</v>
      </c>
      <c r="CT216">
        <f t="shared" si="18"/>
        <v>164.6</v>
      </c>
      <c r="CU216">
        <v>142.69999999999999</v>
      </c>
      <c r="CV216">
        <v>130.30000000000001</v>
      </c>
      <c r="CW216">
        <v>140.80000000000001</v>
      </c>
      <c r="CX216">
        <v>146.5</v>
      </c>
      <c r="CY216">
        <v>132.4</v>
      </c>
      <c r="CZ216">
        <v>136.19999999999999</v>
      </c>
      <c r="DA216">
        <v>118.8</v>
      </c>
      <c r="DB216">
        <v>131.69999999999999</v>
      </c>
      <c r="DC216">
        <v>146.5</v>
      </c>
      <c r="DD216">
        <v>131.69999999999999</v>
      </c>
      <c r="DE216">
        <f t="shared" si="19"/>
        <v>1357.6</v>
      </c>
      <c r="DF216">
        <v>137.30000000000001</v>
      </c>
      <c r="DG216">
        <v>130.80000000000001</v>
      </c>
      <c r="DH216">
        <f t="shared" si="20"/>
        <v>268.10000000000002</v>
      </c>
      <c r="DI216">
        <v>138</v>
      </c>
    </row>
    <row r="217" spans="78:113" x14ac:dyDescent="0.3">
      <c r="BZ217" t="s">
        <v>35</v>
      </c>
      <c r="CA217">
        <v>2018</v>
      </c>
      <c r="CB217" t="s">
        <v>55</v>
      </c>
      <c r="CC217" t="s">
        <v>408</v>
      </c>
      <c r="CD217">
        <v>137.5</v>
      </c>
      <c r="CE217">
        <v>150.5</v>
      </c>
      <c r="CF217">
        <v>138.80000000000001</v>
      </c>
      <c r="CG217">
        <v>142.1</v>
      </c>
      <c r="CH217">
        <v>122</v>
      </c>
      <c r="CI217">
        <v>139.4</v>
      </c>
      <c r="CJ217">
        <v>135.19999999999999</v>
      </c>
      <c r="CK217">
        <v>119.8</v>
      </c>
      <c r="CL217">
        <v>110.3</v>
      </c>
      <c r="CM217">
        <v>140.6</v>
      </c>
      <c r="CN217">
        <v>133.80000000000001</v>
      </c>
      <c r="CO217">
        <v>154.6</v>
      </c>
      <c r="CP217">
        <v>138.19999999999999</v>
      </c>
      <c r="CQ217">
        <f t="shared" si="17"/>
        <v>1762.7999999999997</v>
      </c>
      <c r="CS217">
        <v>163</v>
      </c>
      <c r="CT217">
        <f t="shared" si="18"/>
        <v>163</v>
      </c>
      <c r="CU217">
        <v>148.1</v>
      </c>
      <c r="CV217">
        <v>139.4</v>
      </c>
      <c r="CW217">
        <v>146.80000000000001</v>
      </c>
      <c r="CX217">
        <v>146.5</v>
      </c>
      <c r="CY217">
        <v>142.69999999999999</v>
      </c>
      <c r="CZ217">
        <v>143.19999999999999</v>
      </c>
      <c r="DA217">
        <v>123.6</v>
      </c>
      <c r="DB217">
        <v>136.80000000000001</v>
      </c>
      <c r="DC217">
        <v>150.1</v>
      </c>
      <c r="DD217">
        <v>136.80000000000001</v>
      </c>
      <c r="DE217">
        <f t="shared" si="19"/>
        <v>1414</v>
      </c>
      <c r="DF217">
        <v>144.9</v>
      </c>
      <c r="DG217">
        <v>132.19999999999999</v>
      </c>
      <c r="DH217">
        <f t="shared" si="20"/>
        <v>277.10000000000002</v>
      </c>
      <c r="DI217">
        <v>140.1</v>
      </c>
    </row>
    <row r="218" spans="78:113" x14ac:dyDescent="0.3">
      <c r="BZ218" t="s">
        <v>30</v>
      </c>
      <c r="CA218">
        <v>2019</v>
      </c>
      <c r="CB218" t="s">
        <v>31</v>
      </c>
      <c r="CC218" t="s">
        <v>409</v>
      </c>
      <c r="CD218">
        <v>136.6</v>
      </c>
      <c r="CE218">
        <v>152.5</v>
      </c>
      <c r="CF218">
        <v>138.19999999999999</v>
      </c>
      <c r="CG218">
        <v>142.4</v>
      </c>
      <c r="CH218">
        <v>123.9</v>
      </c>
      <c r="CI218">
        <v>135.5</v>
      </c>
      <c r="CJ218">
        <v>131.69999999999999</v>
      </c>
      <c r="CK218">
        <v>121.3</v>
      </c>
      <c r="CL218">
        <v>108.4</v>
      </c>
      <c r="CM218">
        <v>138.9</v>
      </c>
      <c r="CN218">
        <v>137</v>
      </c>
      <c r="CO218">
        <v>155.80000000000001</v>
      </c>
      <c r="CP218">
        <v>137.4</v>
      </c>
      <c r="CQ218">
        <f t="shared" si="17"/>
        <v>1759.6000000000001</v>
      </c>
      <c r="CS218">
        <v>162.69999999999999</v>
      </c>
      <c r="CT218">
        <f t="shared" si="18"/>
        <v>162.69999999999999</v>
      </c>
      <c r="CU218">
        <v>150.6</v>
      </c>
      <c r="CV218">
        <v>145.1</v>
      </c>
      <c r="CW218">
        <v>149.9</v>
      </c>
      <c r="CX218">
        <v>147.69999999999999</v>
      </c>
      <c r="CY218">
        <v>146.19999999999999</v>
      </c>
      <c r="CZ218">
        <v>150.1</v>
      </c>
      <c r="DA218">
        <v>128.6</v>
      </c>
      <c r="DB218">
        <v>142.9</v>
      </c>
      <c r="DC218">
        <v>155.19999999999999</v>
      </c>
      <c r="DD218">
        <v>141.69999999999999</v>
      </c>
      <c r="DE218">
        <f t="shared" si="19"/>
        <v>1458.0000000000002</v>
      </c>
      <c r="DF218">
        <v>149.6</v>
      </c>
      <c r="DG218">
        <v>133.5</v>
      </c>
      <c r="DH218">
        <f t="shared" si="20"/>
        <v>283.10000000000002</v>
      </c>
      <c r="DI218">
        <v>141</v>
      </c>
    </row>
    <row r="219" spans="78:113" x14ac:dyDescent="0.3">
      <c r="BZ219" t="s">
        <v>33</v>
      </c>
      <c r="CA219">
        <v>2019</v>
      </c>
      <c r="CB219" t="s">
        <v>31</v>
      </c>
      <c r="CC219" t="s">
        <v>409</v>
      </c>
      <c r="CD219">
        <v>138.30000000000001</v>
      </c>
      <c r="CE219">
        <v>149.4</v>
      </c>
      <c r="CF219">
        <v>143.5</v>
      </c>
      <c r="CG219">
        <v>141.69999999999999</v>
      </c>
      <c r="CH219">
        <v>118.1</v>
      </c>
      <c r="CI219">
        <v>135.19999999999999</v>
      </c>
      <c r="CJ219">
        <v>130.5</v>
      </c>
      <c r="CK219">
        <v>118.2</v>
      </c>
      <c r="CL219">
        <v>110.4</v>
      </c>
      <c r="CM219">
        <v>140.4</v>
      </c>
      <c r="CN219">
        <v>128.1</v>
      </c>
      <c r="CO219">
        <v>153.19999999999999</v>
      </c>
      <c r="CP219">
        <v>137.30000000000001</v>
      </c>
      <c r="CQ219">
        <f t="shared" si="17"/>
        <v>1744.3000000000002</v>
      </c>
      <c r="CS219">
        <v>164.7</v>
      </c>
      <c r="CT219">
        <f t="shared" si="18"/>
        <v>164.7</v>
      </c>
      <c r="CU219">
        <v>143</v>
      </c>
      <c r="CV219">
        <v>130.4</v>
      </c>
      <c r="CW219">
        <v>141.1</v>
      </c>
      <c r="CX219">
        <v>147.69999999999999</v>
      </c>
      <c r="CY219">
        <v>128.6</v>
      </c>
      <c r="CZ219">
        <v>136.30000000000001</v>
      </c>
      <c r="DA219">
        <v>118.6</v>
      </c>
      <c r="DB219">
        <v>131.9</v>
      </c>
      <c r="DC219">
        <v>146.6</v>
      </c>
      <c r="DD219">
        <v>131.80000000000001</v>
      </c>
      <c r="DE219">
        <f t="shared" si="19"/>
        <v>1356</v>
      </c>
      <c r="DF219">
        <v>137.80000000000001</v>
      </c>
      <c r="DG219">
        <v>131.69999999999999</v>
      </c>
      <c r="DH219">
        <f t="shared" si="20"/>
        <v>269.5</v>
      </c>
      <c r="DI219">
        <v>138</v>
      </c>
    </row>
    <row r="220" spans="78:113" x14ac:dyDescent="0.3">
      <c r="BZ220" t="s">
        <v>35</v>
      </c>
      <c r="CA220">
        <v>2019</v>
      </c>
      <c r="CB220" t="s">
        <v>31</v>
      </c>
      <c r="CC220" t="s">
        <v>409</v>
      </c>
      <c r="CD220">
        <v>137.1</v>
      </c>
      <c r="CE220">
        <v>151.4</v>
      </c>
      <c r="CF220">
        <v>140.19999999999999</v>
      </c>
      <c r="CG220">
        <v>142.1</v>
      </c>
      <c r="CH220">
        <v>121.8</v>
      </c>
      <c r="CI220">
        <v>135.4</v>
      </c>
      <c r="CJ220">
        <v>131.30000000000001</v>
      </c>
      <c r="CK220">
        <v>120.3</v>
      </c>
      <c r="CL220">
        <v>109.1</v>
      </c>
      <c r="CM220">
        <v>139.4</v>
      </c>
      <c r="CN220">
        <v>133.30000000000001</v>
      </c>
      <c r="CO220">
        <v>154.6</v>
      </c>
      <c r="CP220">
        <v>137.4</v>
      </c>
      <c r="CQ220">
        <f t="shared" si="17"/>
        <v>1753.3999999999999</v>
      </c>
      <c r="CS220">
        <v>163.19999999999999</v>
      </c>
      <c r="CT220">
        <f t="shared" si="18"/>
        <v>163.19999999999999</v>
      </c>
      <c r="CU220">
        <v>147.6</v>
      </c>
      <c r="CV220">
        <v>139</v>
      </c>
      <c r="CW220">
        <v>146.4</v>
      </c>
      <c r="CX220">
        <v>147.69999999999999</v>
      </c>
      <c r="CY220">
        <v>139.5</v>
      </c>
      <c r="CZ220">
        <v>143.6</v>
      </c>
      <c r="DA220">
        <v>123.3</v>
      </c>
      <c r="DB220">
        <v>136.69999999999999</v>
      </c>
      <c r="DC220">
        <v>150.19999999999999</v>
      </c>
      <c r="DD220">
        <v>136.9</v>
      </c>
      <c r="DE220">
        <f t="shared" si="19"/>
        <v>1410.9</v>
      </c>
      <c r="DF220">
        <v>145.1</v>
      </c>
      <c r="DG220">
        <v>132.80000000000001</v>
      </c>
      <c r="DH220">
        <f t="shared" si="20"/>
        <v>277.89999999999998</v>
      </c>
      <c r="DI220">
        <v>139.6</v>
      </c>
    </row>
    <row r="221" spans="78:113" x14ac:dyDescent="0.3">
      <c r="BZ221" t="s">
        <v>30</v>
      </c>
      <c r="CA221">
        <v>2019</v>
      </c>
      <c r="CB221" t="s">
        <v>36</v>
      </c>
      <c r="CC221" t="s">
        <v>410</v>
      </c>
      <c r="CD221">
        <v>136.80000000000001</v>
      </c>
      <c r="CE221">
        <v>153</v>
      </c>
      <c r="CF221">
        <v>139.1</v>
      </c>
      <c r="CG221">
        <v>142.5</v>
      </c>
      <c r="CH221">
        <v>124.1</v>
      </c>
      <c r="CI221">
        <v>135.80000000000001</v>
      </c>
      <c r="CJ221">
        <v>128.69999999999999</v>
      </c>
      <c r="CK221">
        <v>121.5</v>
      </c>
      <c r="CL221">
        <v>108.3</v>
      </c>
      <c r="CM221">
        <v>139.19999999999999</v>
      </c>
      <c r="CN221">
        <v>137.4</v>
      </c>
      <c r="CO221">
        <v>156.19999999999999</v>
      </c>
      <c r="CP221">
        <v>137.19999999999999</v>
      </c>
      <c r="CQ221">
        <f t="shared" si="17"/>
        <v>1759.8000000000002</v>
      </c>
      <c r="CS221">
        <v>162.80000000000001</v>
      </c>
      <c r="CT221">
        <f t="shared" si="18"/>
        <v>162.80000000000001</v>
      </c>
      <c r="CU221">
        <v>150.5</v>
      </c>
      <c r="CV221">
        <v>146.1</v>
      </c>
      <c r="CW221">
        <v>149.9</v>
      </c>
      <c r="CX221">
        <v>148.5</v>
      </c>
      <c r="CY221">
        <v>145.30000000000001</v>
      </c>
      <c r="CZ221">
        <v>150.1</v>
      </c>
      <c r="DA221">
        <v>129.19999999999999</v>
      </c>
      <c r="DB221">
        <v>143.4</v>
      </c>
      <c r="DC221">
        <v>155.5</v>
      </c>
      <c r="DD221">
        <v>142.19999999999999</v>
      </c>
      <c r="DE221">
        <f t="shared" si="19"/>
        <v>1460.7</v>
      </c>
      <c r="DF221">
        <v>149.9</v>
      </c>
      <c r="DG221">
        <v>134.9</v>
      </c>
      <c r="DH221">
        <f t="shared" si="20"/>
        <v>284.8</v>
      </c>
      <c r="DI221">
        <v>141</v>
      </c>
    </row>
    <row r="222" spans="78:113" x14ac:dyDescent="0.3">
      <c r="BZ222" t="s">
        <v>33</v>
      </c>
      <c r="CA222">
        <v>2019</v>
      </c>
      <c r="CB222" t="s">
        <v>36</v>
      </c>
      <c r="CC222" t="s">
        <v>410</v>
      </c>
      <c r="CD222">
        <v>139.4</v>
      </c>
      <c r="CE222">
        <v>150.1</v>
      </c>
      <c r="CF222">
        <v>145.30000000000001</v>
      </c>
      <c r="CG222">
        <v>141.69999999999999</v>
      </c>
      <c r="CH222">
        <v>118.4</v>
      </c>
      <c r="CI222">
        <v>137</v>
      </c>
      <c r="CJ222">
        <v>131.6</v>
      </c>
      <c r="CK222">
        <v>119.9</v>
      </c>
      <c r="CL222">
        <v>110.4</v>
      </c>
      <c r="CM222">
        <v>140.80000000000001</v>
      </c>
      <c r="CN222">
        <v>128.30000000000001</v>
      </c>
      <c r="CO222">
        <v>153.5</v>
      </c>
      <c r="CP222">
        <v>138</v>
      </c>
      <c r="CQ222">
        <f t="shared" si="17"/>
        <v>1754.4</v>
      </c>
      <c r="CS222">
        <v>164.9</v>
      </c>
      <c r="CT222">
        <f t="shared" si="18"/>
        <v>164.9</v>
      </c>
      <c r="CU222">
        <v>143.30000000000001</v>
      </c>
      <c r="CV222">
        <v>130.80000000000001</v>
      </c>
      <c r="CW222">
        <v>141.4</v>
      </c>
      <c r="CX222">
        <v>148.5</v>
      </c>
      <c r="CY222">
        <v>127.1</v>
      </c>
      <c r="CZ222">
        <v>136.6</v>
      </c>
      <c r="DA222">
        <v>119.2</v>
      </c>
      <c r="DB222">
        <v>132.19999999999999</v>
      </c>
      <c r="DC222">
        <v>146.6</v>
      </c>
      <c r="DD222">
        <v>132.4</v>
      </c>
      <c r="DE222">
        <f t="shared" si="19"/>
        <v>1358.1000000000001</v>
      </c>
      <c r="DF222">
        <v>138.5</v>
      </c>
      <c r="DG222">
        <v>133</v>
      </c>
      <c r="DH222">
        <f t="shared" si="20"/>
        <v>271.5</v>
      </c>
      <c r="DI222">
        <v>138.6</v>
      </c>
    </row>
    <row r="223" spans="78:113" x14ac:dyDescent="0.3">
      <c r="BZ223" t="s">
        <v>35</v>
      </c>
      <c r="CA223">
        <v>2019</v>
      </c>
      <c r="CB223" t="s">
        <v>36</v>
      </c>
      <c r="CC223" t="s">
        <v>410</v>
      </c>
      <c r="CD223">
        <v>137.6</v>
      </c>
      <c r="CE223">
        <v>152</v>
      </c>
      <c r="CF223">
        <v>141.5</v>
      </c>
      <c r="CG223">
        <v>142.19999999999999</v>
      </c>
      <c r="CH223">
        <v>122</v>
      </c>
      <c r="CI223">
        <v>136.4</v>
      </c>
      <c r="CJ223">
        <v>129.69999999999999</v>
      </c>
      <c r="CK223">
        <v>121</v>
      </c>
      <c r="CL223">
        <v>109</v>
      </c>
      <c r="CM223">
        <v>139.69999999999999</v>
      </c>
      <c r="CN223">
        <v>133.6</v>
      </c>
      <c r="CO223">
        <v>154.9</v>
      </c>
      <c r="CP223">
        <v>137.5</v>
      </c>
      <c r="CQ223">
        <f t="shared" si="17"/>
        <v>1757.1</v>
      </c>
      <c r="CS223">
        <v>163.4</v>
      </c>
      <c r="CT223">
        <f t="shared" si="18"/>
        <v>163.4</v>
      </c>
      <c r="CU223">
        <v>147.69999999999999</v>
      </c>
      <c r="CV223">
        <v>139.69999999999999</v>
      </c>
      <c r="CW223">
        <v>146.5</v>
      </c>
      <c r="CX223">
        <v>148.5</v>
      </c>
      <c r="CY223">
        <v>138.4</v>
      </c>
      <c r="CZ223">
        <v>143.69999999999999</v>
      </c>
      <c r="DA223">
        <v>123.9</v>
      </c>
      <c r="DB223">
        <v>137.1</v>
      </c>
      <c r="DC223">
        <v>150.30000000000001</v>
      </c>
      <c r="DD223">
        <v>137.4</v>
      </c>
      <c r="DE223">
        <f t="shared" si="19"/>
        <v>1413.2</v>
      </c>
      <c r="DF223">
        <v>145.6</v>
      </c>
      <c r="DG223">
        <v>134.1</v>
      </c>
      <c r="DH223">
        <f t="shared" si="20"/>
        <v>279.7</v>
      </c>
      <c r="DI223">
        <v>139.9</v>
      </c>
    </row>
    <row r="224" spans="78:113" x14ac:dyDescent="0.3">
      <c r="BZ224" t="s">
        <v>30</v>
      </c>
      <c r="CA224">
        <v>2019</v>
      </c>
      <c r="CB224" t="s">
        <v>38</v>
      </c>
      <c r="CC224" t="s">
        <v>411</v>
      </c>
      <c r="CD224">
        <v>136.9</v>
      </c>
      <c r="CE224">
        <v>154.1</v>
      </c>
      <c r="CF224">
        <v>138.69999999999999</v>
      </c>
      <c r="CG224">
        <v>142.5</v>
      </c>
      <c r="CH224">
        <v>124.1</v>
      </c>
      <c r="CI224">
        <v>136.1</v>
      </c>
      <c r="CJ224">
        <v>128.19999999999999</v>
      </c>
      <c r="CK224">
        <v>122.3</v>
      </c>
      <c r="CL224">
        <v>108.3</v>
      </c>
      <c r="CM224">
        <v>138.9</v>
      </c>
      <c r="CN224">
        <v>137.4</v>
      </c>
      <c r="CO224">
        <v>156.4</v>
      </c>
      <c r="CP224">
        <v>137.30000000000001</v>
      </c>
      <c r="CQ224">
        <f t="shared" si="17"/>
        <v>1761.2000000000003</v>
      </c>
      <c r="CS224">
        <v>162.9</v>
      </c>
      <c r="CT224">
        <f t="shared" si="18"/>
        <v>162.9</v>
      </c>
      <c r="CU224">
        <v>150.80000000000001</v>
      </c>
      <c r="CV224">
        <v>146.1</v>
      </c>
      <c r="CW224">
        <v>150.1</v>
      </c>
      <c r="CX224">
        <v>149</v>
      </c>
      <c r="CY224">
        <v>146.4</v>
      </c>
      <c r="CZ224">
        <v>150</v>
      </c>
      <c r="DA224">
        <v>129.9</v>
      </c>
      <c r="DB224">
        <v>143.80000000000001</v>
      </c>
      <c r="DC224">
        <v>155.5</v>
      </c>
      <c r="DD224">
        <v>142.4</v>
      </c>
      <c r="DE224">
        <f t="shared" si="19"/>
        <v>1464</v>
      </c>
      <c r="DF224">
        <v>150.4</v>
      </c>
      <c r="DG224">
        <v>134</v>
      </c>
      <c r="DH224">
        <f t="shared" si="20"/>
        <v>284.39999999999998</v>
      </c>
      <c r="DI224">
        <v>141.19999999999999</v>
      </c>
    </row>
    <row r="225" spans="78:113" x14ac:dyDescent="0.3">
      <c r="BZ225" t="s">
        <v>33</v>
      </c>
      <c r="CA225">
        <v>2019</v>
      </c>
      <c r="CB225" t="s">
        <v>38</v>
      </c>
      <c r="CC225" t="s">
        <v>411</v>
      </c>
      <c r="CD225">
        <v>139.69999999999999</v>
      </c>
      <c r="CE225">
        <v>151.1</v>
      </c>
      <c r="CF225">
        <v>142.9</v>
      </c>
      <c r="CG225">
        <v>141.9</v>
      </c>
      <c r="CH225">
        <v>118.4</v>
      </c>
      <c r="CI225">
        <v>139.4</v>
      </c>
      <c r="CJ225">
        <v>141.19999999999999</v>
      </c>
      <c r="CK225">
        <v>120.7</v>
      </c>
      <c r="CL225">
        <v>110.4</v>
      </c>
      <c r="CM225">
        <v>140.69999999999999</v>
      </c>
      <c r="CN225">
        <v>128.5</v>
      </c>
      <c r="CO225">
        <v>153.9</v>
      </c>
      <c r="CP225">
        <v>139.6</v>
      </c>
      <c r="CQ225">
        <f t="shared" si="17"/>
        <v>1768.4</v>
      </c>
      <c r="CS225">
        <v>165.3</v>
      </c>
      <c r="CT225">
        <f t="shared" si="18"/>
        <v>165.3</v>
      </c>
      <c r="CU225">
        <v>143.5</v>
      </c>
      <c r="CV225">
        <v>131.19999999999999</v>
      </c>
      <c r="CW225">
        <v>141.6</v>
      </c>
      <c r="CX225">
        <v>149</v>
      </c>
      <c r="CY225">
        <v>128.80000000000001</v>
      </c>
      <c r="CZ225">
        <v>136.80000000000001</v>
      </c>
      <c r="DA225">
        <v>119.9</v>
      </c>
      <c r="DB225">
        <v>133</v>
      </c>
      <c r="DC225">
        <v>146.69999999999999</v>
      </c>
      <c r="DD225">
        <v>132.80000000000001</v>
      </c>
      <c r="DE225">
        <f t="shared" si="19"/>
        <v>1363.2999999999997</v>
      </c>
      <c r="DF225">
        <v>139.19999999999999</v>
      </c>
      <c r="DG225">
        <v>132.5</v>
      </c>
      <c r="DH225">
        <f t="shared" si="20"/>
        <v>271.7</v>
      </c>
      <c r="DI225">
        <v>139.5</v>
      </c>
    </row>
    <row r="226" spans="78:113" x14ac:dyDescent="0.3">
      <c r="BZ226" t="s">
        <v>35</v>
      </c>
      <c r="CA226">
        <v>2019</v>
      </c>
      <c r="CB226" t="s">
        <v>38</v>
      </c>
      <c r="CC226" t="s">
        <v>411</v>
      </c>
      <c r="CD226">
        <v>137.80000000000001</v>
      </c>
      <c r="CE226">
        <v>153</v>
      </c>
      <c r="CF226">
        <v>140.30000000000001</v>
      </c>
      <c r="CG226">
        <v>142.30000000000001</v>
      </c>
      <c r="CH226">
        <v>122</v>
      </c>
      <c r="CI226">
        <v>137.6</v>
      </c>
      <c r="CJ226">
        <v>132.6</v>
      </c>
      <c r="CK226">
        <v>121.8</v>
      </c>
      <c r="CL226">
        <v>109</v>
      </c>
      <c r="CM226">
        <v>139.5</v>
      </c>
      <c r="CN226">
        <v>133.69999999999999</v>
      </c>
      <c r="CO226">
        <v>155.19999999999999</v>
      </c>
      <c r="CP226">
        <v>138.1</v>
      </c>
      <c r="CQ226">
        <f t="shared" si="17"/>
        <v>1762.9</v>
      </c>
      <c r="CS226">
        <v>163.5</v>
      </c>
      <c r="CT226">
        <f t="shared" si="18"/>
        <v>163.5</v>
      </c>
      <c r="CU226">
        <v>147.9</v>
      </c>
      <c r="CV226">
        <v>139.9</v>
      </c>
      <c r="CW226">
        <v>146.69999999999999</v>
      </c>
      <c r="CX226">
        <v>149</v>
      </c>
      <c r="CY226">
        <v>139.69999999999999</v>
      </c>
      <c r="CZ226">
        <v>143.80000000000001</v>
      </c>
      <c r="DA226">
        <v>124.6</v>
      </c>
      <c r="DB226">
        <v>137.69999999999999</v>
      </c>
      <c r="DC226">
        <v>150.30000000000001</v>
      </c>
      <c r="DD226">
        <v>137.69999999999999</v>
      </c>
      <c r="DE226">
        <f t="shared" si="19"/>
        <v>1417.3</v>
      </c>
      <c r="DF226">
        <v>146.19999999999999</v>
      </c>
      <c r="DG226">
        <v>133.4</v>
      </c>
      <c r="DH226">
        <f t="shared" si="20"/>
        <v>279.60000000000002</v>
      </c>
      <c r="DI226">
        <v>140.4</v>
      </c>
    </row>
    <row r="227" spans="78:113" x14ac:dyDescent="0.3">
      <c r="BZ227" t="s">
        <v>30</v>
      </c>
      <c r="CA227">
        <v>2019</v>
      </c>
      <c r="CB227" t="s">
        <v>41</v>
      </c>
      <c r="CC227" t="s">
        <v>412</v>
      </c>
      <c r="CD227">
        <v>137.4</v>
      </c>
      <c r="CE227">
        <v>159.5</v>
      </c>
      <c r="CF227">
        <v>134.5</v>
      </c>
      <c r="CG227">
        <v>142.6</v>
      </c>
      <c r="CH227">
        <v>124</v>
      </c>
      <c r="CI227">
        <v>143.69999999999999</v>
      </c>
      <c r="CJ227">
        <v>133.4</v>
      </c>
      <c r="CK227">
        <v>125.1</v>
      </c>
      <c r="CL227">
        <v>109.3</v>
      </c>
      <c r="CM227">
        <v>139.30000000000001</v>
      </c>
      <c r="CN227">
        <v>137.69999999999999</v>
      </c>
      <c r="CO227">
        <v>156.4</v>
      </c>
      <c r="CP227">
        <v>139.19999999999999</v>
      </c>
      <c r="CQ227">
        <f t="shared" si="17"/>
        <v>1782.1000000000001</v>
      </c>
      <c r="CS227">
        <v>163.30000000000001</v>
      </c>
      <c r="CT227">
        <f t="shared" si="18"/>
        <v>163.30000000000001</v>
      </c>
      <c r="CU227">
        <v>151.30000000000001</v>
      </c>
      <c r="CV227">
        <v>146.6</v>
      </c>
      <c r="CW227">
        <v>150.69999999999999</v>
      </c>
      <c r="CX227">
        <v>150.1</v>
      </c>
      <c r="CY227">
        <v>146.9</v>
      </c>
      <c r="CZ227">
        <v>149.5</v>
      </c>
      <c r="DA227">
        <v>130.19999999999999</v>
      </c>
      <c r="DB227">
        <v>145.9</v>
      </c>
      <c r="DC227">
        <v>156.69999999999999</v>
      </c>
      <c r="DD227">
        <v>142.9</v>
      </c>
      <c r="DE227">
        <f t="shared" si="19"/>
        <v>1470.8000000000002</v>
      </c>
      <c r="DF227">
        <v>151.30000000000001</v>
      </c>
      <c r="DG227">
        <v>133.9</v>
      </c>
      <c r="DH227">
        <f t="shared" si="20"/>
        <v>285.20000000000005</v>
      </c>
      <c r="DI227">
        <v>142.4</v>
      </c>
    </row>
    <row r="228" spans="78:113" x14ac:dyDescent="0.3">
      <c r="BZ228" t="s">
        <v>33</v>
      </c>
      <c r="CA228">
        <v>2019</v>
      </c>
      <c r="CB228" t="s">
        <v>41</v>
      </c>
      <c r="CC228" t="s">
        <v>412</v>
      </c>
      <c r="CD228">
        <v>140.4</v>
      </c>
      <c r="CE228">
        <v>156.69999999999999</v>
      </c>
      <c r="CF228">
        <v>138.30000000000001</v>
      </c>
      <c r="CG228">
        <v>142.4</v>
      </c>
      <c r="CH228">
        <v>118.6</v>
      </c>
      <c r="CI228">
        <v>149.69999999999999</v>
      </c>
      <c r="CJ228">
        <v>161.6</v>
      </c>
      <c r="CK228">
        <v>124.4</v>
      </c>
      <c r="CL228">
        <v>111.2</v>
      </c>
      <c r="CM228">
        <v>141</v>
      </c>
      <c r="CN228">
        <v>128.9</v>
      </c>
      <c r="CO228">
        <v>154.5</v>
      </c>
      <c r="CP228">
        <v>143.80000000000001</v>
      </c>
      <c r="CQ228">
        <f t="shared" si="17"/>
        <v>1811.5000000000002</v>
      </c>
      <c r="CS228">
        <v>166.2</v>
      </c>
      <c r="CT228">
        <f t="shared" si="18"/>
        <v>166.2</v>
      </c>
      <c r="CU228">
        <v>144</v>
      </c>
      <c r="CV228">
        <v>131.69999999999999</v>
      </c>
      <c r="CW228">
        <v>142.19999999999999</v>
      </c>
      <c r="CX228">
        <v>150.1</v>
      </c>
      <c r="CY228">
        <v>129.4</v>
      </c>
      <c r="CZ228">
        <v>137.19999999999999</v>
      </c>
      <c r="DA228">
        <v>120.1</v>
      </c>
      <c r="DB228">
        <v>134</v>
      </c>
      <c r="DC228">
        <v>148</v>
      </c>
      <c r="DD228">
        <v>133.30000000000001</v>
      </c>
      <c r="DE228">
        <f t="shared" si="19"/>
        <v>1369.9999999999998</v>
      </c>
      <c r="DF228">
        <v>139.80000000000001</v>
      </c>
      <c r="DG228">
        <v>132.6</v>
      </c>
      <c r="DH228">
        <f t="shared" si="20"/>
        <v>272.39999999999998</v>
      </c>
      <c r="DI228">
        <v>141.5</v>
      </c>
    </row>
    <row r="229" spans="78:113" x14ac:dyDescent="0.3">
      <c r="BZ229" t="s">
        <v>35</v>
      </c>
      <c r="CA229">
        <v>2019</v>
      </c>
      <c r="CB229" t="s">
        <v>41</v>
      </c>
      <c r="CC229" t="s">
        <v>412</v>
      </c>
      <c r="CD229">
        <v>138.30000000000001</v>
      </c>
      <c r="CE229">
        <v>158.5</v>
      </c>
      <c r="CF229">
        <v>136</v>
      </c>
      <c r="CG229">
        <v>142.5</v>
      </c>
      <c r="CH229">
        <v>122</v>
      </c>
      <c r="CI229">
        <v>146.5</v>
      </c>
      <c r="CJ229">
        <v>143</v>
      </c>
      <c r="CK229">
        <v>124.9</v>
      </c>
      <c r="CL229">
        <v>109.9</v>
      </c>
      <c r="CM229">
        <v>139.9</v>
      </c>
      <c r="CN229">
        <v>134</v>
      </c>
      <c r="CO229">
        <v>155.5</v>
      </c>
      <c r="CP229">
        <v>140.9</v>
      </c>
      <c r="CQ229">
        <f t="shared" si="17"/>
        <v>1791.9000000000003</v>
      </c>
      <c r="CS229">
        <v>164.1</v>
      </c>
      <c r="CT229">
        <f t="shared" si="18"/>
        <v>164.1</v>
      </c>
      <c r="CU229">
        <v>148.4</v>
      </c>
      <c r="CV229">
        <v>140.4</v>
      </c>
      <c r="CW229">
        <v>147.30000000000001</v>
      </c>
      <c r="CX229">
        <v>150.1</v>
      </c>
      <c r="CY229">
        <v>140.30000000000001</v>
      </c>
      <c r="CZ229">
        <v>143.69999999999999</v>
      </c>
      <c r="DA229">
        <v>124.9</v>
      </c>
      <c r="DB229">
        <v>139.19999999999999</v>
      </c>
      <c r="DC229">
        <v>151.6</v>
      </c>
      <c r="DD229">
        <v>138.19999999999999</v>
      </c>
      <c r="DE229">
        <f t="shared" si="19"/>
        <v>1424.1</v>
      </c>
      <c r="DF229">
        <v>146.9</v>
      </c>
      <c r="DG229">
        <v>133.4</v>
      </c>
      <c r="DH229">
        <f t="shared" si="20"/>
        <v>280.3</v>
      </c>
      <c r="DI229">
        <v>142</v>
      </c>
    </row>
    <row r="230" spans="78:113" x14ac:dyDescent="0.3">
      <c r="BZ230" t="s">
        <v>30</v>
      </c>
      <c r="CA230">
        <v>2019</v>
      </c>
      <c r="CB230" t="s">
        <v>42</v>
      </c>
      <c r="CC230" t="s">
        <v>413</v>
      </c>
      <c r="CD230">
        <v>137.80000000000001</v>
      </c>
      <c r="CE230">
        <v>163.5</v>
      </c>
      <c r="CF230">
        <v>136.19999999999999</v>
      </c>
      <c r="CG230">
        <v>143.19999999999999</v>
      </c>
      <c r="CH230">
        <v>124.3</v>
      </c>
      <c r="CI230">
        <v>143.30000000000001</v>
      </c>
      <c r="CJ230">
        <v>140.6</v>
      </c>
      <c r="CK230">
        <v>128.69999999999999</v>
      </c>
      <c r="CL230">
        <v>110.6</v>
      </c>
      <c r="CM230">
        <v>140.4</v>
      </c>
      <c r="CN230">
        <v>138</v>
      </c>
      <c r="CO230">
        <v>156.6</v>
      </c>
      <c r="CP230">
        <v>141</v>
      </c>
      <c r="CQ230">
        <f t="shared" si="17"/>
        <v>1804.1999999999998</v>
      </c>
      <c r="CS230">
        <v>164.2</v>
      </c>
      <c r="CT230">
        <f t="shared" si="18"/>
        <v>164.2</v>
      </c>
      <c r="CU230">
        <v>151.4</v>
      </c>
      <c r="CV230">
        <v>146.5</v>
      </c>
      <c r="CW230">
        <v>150.69999999999999</v>
      </c>
      <c r="CX230">
        <v>149.4</v>
      </c>
      <c r="CY230">
        <v>147.80000000000001</v>
      </c>
      <c r="CZ230">
        <v>149.6</v>
      </c>
      <c r="DA230">
        <v>130.19999999999999</v>
      </c>
      <c r="DB230">
        <v>146.4</v>
      </c>
      <c r="DC230">
        <v>157.69999999999999</v>
      </c>
      <c r="DD230">
        <v>143.30000000000001</v>
      </c>
      <c r="DE230">
        <f t="shared" si="19"/>
        <v>1473</v>
      </c>
      <c r="DF230">
        <v>151.69999999999999</v>
      </c>
      <c r="DG230">
        <v>134.80000000000001</v>
      </c>
      <c r="DH230">
        <f t="shared" si="20"/>
        <v>286.5</v>
      </c>
      <c r="DI230">
        <v>143.6</v>
      </c>
    </row>
    <row r="231" spans="78:113" x14ac:dyDescent="0.3">
      <c r="BZ231" t="s">
        <v>33</v>
      </c>
      <c r="CA231">
        <v>2019</v>
      </c>
      <c r="CB231" t="s">
        <v>42</v>
      </c>
      <c r="CC231" t="s">
        <v>413</v>
      </c>
      <c r="CD231">
        <v>140.69999999999999</v>
      </c>
      <c r="CE231">
        <v>159.6</v>
      </c>
      <c r="CF231">
        <v>140.4</v>
      </c>
      <c r="CG231">
        <v>143.4</v>
      </c>
      <c r="CH231">
        <v>118.6</v>
      </c>
      <c r="CI231">
        <v>150.9</v>
      </c>
      <c r="CJ231">
        <v>169.8</v>
      </c>
      <c r="CK231">
        <v>127.4</v>
      </c>
      <c r="CL231">
        <v>111.8</v>
      </c>
      <c r="CM231">
        <v>141</v>
      </c>
      <c r="CN231">
        <v>129</v>
      </c>
      <c r="CO231">
        <v>155.1</v>
      </c>
      <c r="CP231">
        <v>145.6</v>
      </c>
      <c r="CQ231">
        <f t="shared" si="17"/>
        <v>1833.2999999999997</v>
      </c>
      <c r="CS231">
        <v>166.7</v>
      </c>
      <c r="CT231">
        <f t="shared" si="18"/>
        <v>166.7</v>
      </c>
      <c r="CU231">
        <v>144.30000000000001</v>
      </c>
      <c r="CV231">
        <v>131.69999999999999</v>
      </c>
      <c r="CW231">
        <v>142.4</v>
      </c>
      <c r="CX231">
        <v>149.4</v>
      </c>
      <c r="CY231">
        <v>130.5</v>
      </c>
      <c r="CZ231">
        <v>137.4</v>
      </c>
      <c r="DA231">
        <v>119.6</v>
      </c>
      <c r="DB231">
        <v>134.30000000000001</v>
      </c>
      <c r="DC231">
        <v>148.9</v>
      </c>
      <c r="DD231">
        <v>133.6</v>
      </c>
      <c r="DE231">
        <f t="shared" si="19"/>
        <v>1372.1</v>
      </c>
      <c r="DF231">
        <v>140.30000000000001</v>
      </c>
      <c r="DG231">
        <v>133.69999999999999</v>
      </c>
      <c r="DH231">
        <f t="shared" si="20"/>
        <v>274</v>
      </c>
      <c r="DI231">
        <v>142.1</v>
      </c>
    </row>
    <row r="232" spans="78:113" x14ac:dyDescent="0.3">
      <c r="BZ232" t="s">
        <v>35</v>
      </c>
      <c r="CA232">
        <v>2019</v>
      </c>
      <c r="CB232" t="s">
        <v>42</v>
      </c>
      <c r="CC232" t="s">
        <v>413</v>
      </c>
      <c r="CD232">
        <v>138.69999999999999</v>
      </c>
      <c r="CE232">
        <v>162.1</v>
      </c>
      <c r="CF232">
        <v>137.80000000000001</v>
      </c>
      <c r="CG232">
        <v>143.30000000000001</v>
      </c>
      <c r="CH232">
        <v>122.2</v>
      </c>
      <c r="CI232">
        <v>146.80000000000001</v>
      </c>
      <c r="CJ232">
        <v>150.5</v>
      </c>
      <c r="CK232">
        <v>128.30000000000001</v>
      </c>
      <c r="CL232">
        <v>111</v>
      </c>
      <c r="CM232">
        <v>140.6</v>
      </c>
      <c r="CN232">
        <v>134.19999999999999</v>
      </c>
      <c r="CO232">
        <v>155.9</v>
      </c>
      <c r="CP232">
        <v>142.69999999999999</v>
      </c>
      <c r="CQ232">
        <f t="shared" si="17"/>
        <v>1814.1000000000001</v>
      </c>
      <c r="CS232">
        <v>164.9</v>
      </c>
      <c r="CT232">
        <f t="shared" si="18"/>
        <v>164.9</v>
      </c>
      <c r="CU232">
        <v>148.6</v>
      </c>
      <c r="CV232">
        <v>140.4</v>
      </c>
      <c r="CW232">
        <v>147.4</v>
      </c>
      <c r="CX232">
        <v>149.4</v>
      </c>
      <c r="CY232">
        <v>141.19999999999999</v>
      </c>
      <c r="CZ232">
        <v>143.80000000000001</v>
      </c>
      <c r="DA232">
        <v>124.6</v>
      </c>
      <c r="DB232">
        <v>139.6</v>
      </c>
      <c r="DC232">
        <v>152.5</v>
      </c>
      <c r="DD232">
        <v>138.6</v>
      </c>
      <c r="DE232">
        <f t="shared" si="19"/>
        <v>1426.1</v>
      </c>
      <c r="DF232">
        <v>147.4</v>
      </c>
      <c r="DG232">
        <v>134.30000000000001</v>
      </c>
      <c r="DH232">
        <f t="shared" si="20"/>
        <v>281.70000000000005</v>
      </c>
      <c r="DI232">
        <v>142.9</v>
      </c>
    </row>
    <row r="233" spans="78:113" x14ac:dyDescent="0.3">
      <c r="BZ233" t="s">
        <v>30</v>
      </c>
      <c r="CA233">
        <v>2019</v>
      </c>
      <c r="CB233" t="s">
        <v>44</v>
      </c>
      <c r="CC233" t="s">
        <v>414</v>
      </c>
      <c r="CD233">
        <v>138.4</v>
      </c>
      <c r="CE233">
        <v>164</v>
      </c>
      <c r="CF233">
        <v>138.4</v>
      </c>
      <c r="CG233">
        <v>143.9</v>
      </c>
      <c r="CH233">
        <v>124.4</v>
      </c>
      <c r="CI233">
        <v>146.4</v>
      </c>
      <c r="CJ233">
        <v>150.1</v>
      </c>
      <c r="CK233">
        <v>130.6</v>
      </c>
      <c r="CL233">
        <v>110.8</v>
      </c>
      <c r="CM233">
        <v>141.69999999999999</v>
      </c>
      <c r="CN233">
        <v>138.5</v>
      </c>
      <c r="CO233">
        <v>156.69999999999999</v>
      </c>
      <c r="CP233">
        <v>143</v>
      </c>
      <c r="CQ233">
        <f t="shared" si="17"/>
        <v>1826.8999999999999</v>
      </c>
      <c r="CS233">
        <v>164.5</v>
      </c>
      <c r="CT233">
        <f t="shared" si="18"/>
        <v>164.5</v>
      </c>
      <c r="CU233">
        <v>151.6</v>
      </c>
      <c r="CV233">
        <v>146.6</v>
      </c>
      <c r="CW233">
        <v>150.9</v>
      </c>
      <c r="CX233">
        <v>150.6</v>
      </c>
      <c r="CY233">
        <v>146.80000000000001</v>
      </c>
      <c r="CZ233">
        <v>150</v>
      </c>
      <c r="DA233">
        <v>131.19999999999999</v>
      </c>
      <c r="DB233">
        <v>147.5</v>
      </c>
      <c r="DC233">
        <v>159.1</v>
      </c>
      <c r="DD233">
        <v>144.19999999999999</v>
      </c>
      <c r="DE233">
        <f t="shared" si="19"/>
        <v>1478.5</v>
      </c>
      <c r="DF233">
        <v>152.19999999999999</v>
      </c>
      <c r="DG233">
        <v>136.1</v>
      </c>
      <c r="DH233">
        <f t="shared" si="20"/>
        <v>288.29999999999995</v>
      </c>
      <c r="DI233">
        <v>144.9</v>
      </c>
    </row>
    <row r="234" spans="78:113" x14ac:dyDescent="0.3">
      <c r="BZ234" t="s">
        <v>33</v>
      </c>
      <c r="CA234">
        <v>2019</v>
      </c>
      <c r="CB234" t="s">
        <v>44</v>
      </c>
      <c r="CC234" t="s">
        <v>414</v>
      </c>
      <c r="CD234">
        <v>141.4</v>
      </c>
      <c r="CE234">
        <v>160.19999999999999</v>
      </c>
      <c r="CF234">
        <v>142.5</v>
      </c>
      <c r="CG234">
        <v>144.1</v>
      </c>
      <c r="CH234">
        <v>119.3</v>
      </c>
      <c r="CI234">
        <v>154.69999999999999</v>
      </c>
      <c r="CJ234">
        <v>180.1</v>
      </c>
      <c r="CK234">
        <v>128.9</v>
      </c>
      <c r="CL234">
        <v>111.8</v>
      </c>
      <c r="CM234">
        <v>141.6</v>
      </c>
      <c r="CN234">
        <v>129.5</v>
      </c>
      <c r="CO234">
        <v>155.6</v>
      </c>
      <c r="CP234">
        <v>147.69999999999999</v>
      </c>
      <c r="CQ234">
        <f t="shared" si="17"/>
        <v>1857.3999999999999</v>
      </c>
      <c r="CS234">
        <v>167.2</v>
      </c>
      <c r="CT234">
        <f t="shared" si="18"/>
        <v>167.2</v>
      </c>
      <c r="CU234">
        <v>144.69999999999999</v>
      </c>
      <c r="CV234">
        <v>131.9</v>
      </c>
      <c r="CW234">
        <v>142.69999999999999</v>
      </c>
      <c r="CX234">
        <v>150.6</v>
      </c>
      <c r="CY234">
        <v>127</v>
      </c>
      <c r="CZ234">
        <v>137.69999999999999</v>
      </c>
      <c r="DA234">
        <v>120.6</v>
      </c>
      <c r="DB234">
        <v>135</v>
      </c>
      <c r="DC234">
        <v>150.4</v>
      </c>
      <c r="DD234">
        <v>134.5</v>
      </c>
      <c r="DE234">
        <f t="shared" si="19"/>
        <v>1375.1</v>
      </c>
      <c r="DF234">
        <v>140.80000000000001</v>
      </c>
      <c r="DG234">
        <v>135.1</v>
      </c>
      <c r="DH234">
        <f t="shared" si="20"/>
        <v>275.89999999999998</v>
      </c>
      <c r="DI234">
        <v>143.30000000000001</v>
      </c>
    </row>
    <row r="235" spans="78:113" x14ac:dyDescent="0.3">
      <c r="BZ235" t="s">
        <v>35</v>
      </c>
      <c r="CA235">
        <v>2019</v>
      </c>
      <c r="CB235" t="s">
        <v>44</v>
      </c>
      <c r="CC235" t="s">
        <v>414</v>
      </c>
      <c r="CD235">
        <v>139.30000000000001</v>
      </c>
      <c r="CE235">
        <v>162.69999999999999</v>
      </c>
      <c r="CF235">
        <v>140</v>
      </c>
      <c r="CG235">
        <v>144</v>
      </c>
      <c r="CH235">
        <v>122.5</v>
      </c>
      <c r="CI235">
        <v>150.30000000000001</v>
      </c>
      <c r="CJ235">
        <v>160.30000000000001</v>
      </c>
      <c r="CK235">
        <v>130</v>
      </c>
      <c r="CL235">
        <v>111.1</v>
      </c>
      <c r="CM235">
        <v>141.69999999999999</v>
      </c>
      <c r="CN235">
        <v>134.69999999999999</v>
      </c>
      <c r="CO235">
        <v>156.19999999999999</v>
      </c>
      <c r="CP235">
        <v>144.69999999999999</v>
      </c>
      <c r="CQ235">
        <f t="shared" si="17"/>
        <v>1837.5</v>
      </c>
      <c r="CS235">
        <v>165.2</v>
      </c>
      <c r="CT235">
        <f t="shared" si="18"/>
        <v>165.2</v>
      </c>
      <c r="CU235">
        <v>148.9</v>
      </c>
      <c r="CV235">
        <v>140.5</v>
      </c>
      <c r="CW235">
        <v>147.6</v>
      </c>
      <c r="CX235">
        <v>150.6</v>
      </c>
      <c r="CY235">
        <v>139.30000000000001</v>
      </c>
      <c r="CZ235">
        <v>144.19999999999999</v>
      </c>
      <c r="DA235">
        <v>125.6</v>
      </c>
      <c r="DB235">
        <v>140.5</v>
      </c>
      <c r="DC235">
        <v>154</v>
      </c>
      <c r="DD235">
        <v>139.5</v>
      </c>
      <c r="DE235">
        <f t="shared" si="19"/>
        <v>1430.7000000000003</v>
      </c>
      <c r="DF235">
        <v>147.9</v>
      </c>
      <c r="DG235">
        <v>135.69999999999999</v>
      </c>
      <c r="DH235">
        <f t="shared" si="20"/>
        <v>283.60000000000002</v>
      </c>
      <c r="DI235">
        <v>144.19999999999999</v>
      </c>
    </row>
    <row r="236" spans="78:113" x14ac:dyDescent="0.3">
      <c r="BZ236" t="s">
        <v>30</v>
      </c>
      <c r="CA236">
        <v>2019</v>
      </c>
      <c r="CB236" t="s">
        <v>46</v>
      </c>
      <c r="CC236" t="s">
        <v>415</v>
      </c>
      <c r="CD236">
        <v>139.19999999999999</v>
      </c>
      <c r="CE236">
        <v>161.9</v>
      </c>
      <c r="CF236">
        <v>137.1</v>
      </c>
      <c r="CG236">
        <v>144.6</v>
      </c>
      <c r="CH236">
        <v>124.7</v>
      </c>
      <c r="CI236">
        <v>145.5</v>
      </c>
      <c r="CJ236">
        <v>156.19999999999999</v>
      </c>
      <c r="CK236">
        <v>131.5</v>
      </c>
      <c r="CL236">
        <v>111.7</v>
      </c>
      <c r="CM236">
        <v>142.69999999999999</v>
      </c>
      <c r="CN236">
        <v>138.5</v>
      </c>
      <c r="CO236">
        <v>156.9</v>
      </c>
      <c r="CP236">
        <v>144</v>
      </c>
      <c r="CQ236">
        <f t="shared" si="17"/>
        <v>1834.5000000000002</v>
      </c>
      <c r="CS236">
        <v>165.1</v>
      </c>
      <c r="CT236">
        <f t="shared" si="18"/>
        <v>165.1</v>
      </c>
      <c r="CU236">
        <v>151.80000000000001</v>
      </c>
      <c r="CV236">
        <v>146.6</v>
      </c>
      <c r="CW236">
        <v>151.1</v>
      </c>
      <c r="CX236">
        <v>151.6</v>
      </c>
      <c r="CY236">
        <v>146.4</v>
      </c>
      <c r="CZ236">
        <v>150.19999999999999</v>
      </c>
      <c r="DA236">
        <v>131.4</v>
      </c>
      <c r="DB236">
        <v>148</v>
      </c>
      <c r="DC236">
        <v>159.69999999999999</v>
      </c>
      <c r="DD236">
        <v>144.9</v>
      </c>
      <c r="DE236">
        <f t="shared" si="19"/>
        <v>1481.7000000000003</v>
      </c>
      <c r="DF236">
        <v>152.69999999999999</v>
      </c>
      <c r="DG236">
        <v>138.80000000000001</v>
      </c>
      <c r="DH236">
        <f t="shared" si="20"/>
        <v>291.5</v>
      </c>
      <c r="DI236">
        <v>145.69999999999999</v>
      </c>
    </row>
    <row r="237" spans="78:113" x14ac:dyDescent="0.3">
      <c r="BZ237" t="s">
        <v>33</v>
      </c>
      <c r="CA237">
        <v>2019</v>
      </c>
      <c r="CB237" t="s">
        <v>46</v>
      </c>
      <c r="CC237" t="s">
        <v>415</v>
      </c>
      <c r="CD237">
        <v>142.1</v>
      </c>
      <c r="CE237">
        <v>158.30000000000001</v>
      </c>
      <c r="CF237">
        <v>140.80000000000001</v>
      </c>
      <c r="CG237">
        <v>144.9</v>
      </c>
      <c r="CH237">
        <v>119.9</v>
      </c>
      <c r="CI237">
        <v>153.9</v>
      </c>
      <c r="CJ237">
        <v>189.1</v>
      </c>
      <c r="CK237">
        <v>129.80000000000001</v>
      </c>
      <c r="CL237">
        <v>112.7</v>
      </c>
      <c r="CM237">
        <v>142.5</v>
      </c>
      <c r="CN237">
        <v>129.80000000000001</v>
      </c>
      <c r="CO237">
        <v>156.19999999999999</v>
      </c>
      <c r="CP237">
        <v>149.1</v>
      </c>
      <c r="CQ237">
        <f t="shared" si="17"/>
        <v>1869.1</v>
      </c>
      <c r="CS237">
        <v>167.9</v>
      </c>
      <c r="CT237">
        <f t="shared" si="18"/>
        <v>167.9</v>
      </c>
      <c r="CU237">
        <v>145</v>
      </c>
      <c r="CV237">
        <v>132.19999999999999</v>
      </c>
      <c r="CW237">
        <v>143</v>
      </c>
      <c r="CX237">
        <v>151.6</v>
      </c>
      <c r="CY237">
        <v>125.5</v>
      </c>
      <c r="CZ237">
        <v>138.1</v>
      </c>
      <c r="DA237">
        <v>120.8</v>
      </c>
      <c r="DB237">
        <v>135.4</v>
      </c>
      <c r="DC237">
        <v>151.5</v>
      </c>
      <c r="DD237">
        <v>135.30000000000001</v>
      </c>
      <c r="DE237">
        <f t="shared" si="19"/>
        <v>1378.3999999999999</v>
      </c>
      <c r="DF237">
        <v>141.5</v>
      </c>
      <c r="DG237">
        <v>137.80000000000001</v>
      </c>
      <c r="DH237">
        <f t="shared" si="20"/>
        <v>279.3</v>
      </c>
      <c r="DI237">
        <v>144.19999999999999</v>
      </c>
    </row>
    <row r="238" spans="78:113" x14ac:dyDescent="0.3">
      <c r="BZ238" t="s">
        <v>35</v>
      </c>
      <c r="CA238">
        <v>2019</v>
      </c>
      <c r="CB238" t="s">
        <v>46</v>
      </c>
      <c r="CC238" t="s">
        <v>415</v>
      </c>
      <c r="CD238">
        <v>140.1</v>
      </c>
      <c r="CE238">
        <v>160.6</v>
      </c>
      <c r="CF238">
        <v>138.5</v>
      </c>
      <c r="CG238">
        <v>144.69999999999999</v>
      </c>
      <c r="CH238">
        <v>122.9</v>
      </c>
      <c r="CI238">
        <v>149.4</v>
      </c>
      <c r="CJ238">
        <v>167.4</v>
      </c>
      <c r="CK238">
        <v>130.9</v>
      </c>
      <c r="CL238">
        <v>112</v>
      </c>
      <c r="CM238">
        <v>142.6</v>
      </c>
      <c r="CN238">
        <v>134.9</v>
      </c>
      <c r="CO238">
        <v>156.6</v>
      </c>
      <c r="CP238">
        <v>145.9</v>
      </c>
      <c r="CQ238">
        <f t="shared" si="17"/>
        <v>1846.5</v>
      </c>
      <c r="CS238">
        <v>165.8</v>
      </c>
      <c r="CT238">
        <f t="shared" si="18"/>
        <v>165.8</v>
      </c>
      <c r="CU238">
        <v>149.1</v>
      </c>
      <c r="CV238">
        <v>140.6</v>
      </c>
      <c r="CW238">
        <v>147.9</v>
      </c>
      <c r="CX238">
        <v>151.6</v>
      </c>
      <c r="CY238">
        <v>138.5</v>
      </c>
      <c r="CZ238">
        <v>144.5</v>
      </c>
      <c r="DA238">
        <v>125.8</v>
      </c>
      <c r="DB238">
        <v>140.9</v>
      </c>
      <c r="DC238">
        <v>154.9</v>
      </c>
      <c r="DD238">
        <v>140.19999999999999</v>
      </c>
      <c r="DE238">
        <f t="shared" si="19"/>
        <v>1434.0000000000002</v>
      </c>
      <c r="DF238">
        <v>148.5</v>
      </c>
      <c r="DG238">
        <v>138.4</v>
      </c>
      <c r="DH238">
        <f t="shared" si="20"/>
        <v>286.89999999999998</v>
      </c>
      <c r="DI238">
        <v>145</v>
      </c>
    </row>
    <row r="239" spans="78:113" x14ac:dyDescent="0.3">
      <c r="BZ239" t="s">
        <v>30</v>
      </c>
      <c r="CA239">
        <v>2019</v>
      </c>
      <c r="CB239" t="s">
        <v>48</v>
      </c>
      <c r="CC239" t="s">
        <v>416</v>
      </c>
      <c r="CD239">
        <v>140.1</v>
      </c>
      <c r="CE239">
        <v>161.9</v>
      </c>
      <c r="CF239">
        <v>138.30000000000001</v>
      </c>
      <c r="CG239">
        <v>145.69999999999999</v>
      </c>
      <c r="CH239">
        <v>125.1</v>
      </c>
      <c r="CI239">
        <v>143.80000000000001</v>
      </c>
      <c r="CJ239">
        <v>163.4</v>
      </c>
      <c r="CK239">
        <v>132.19999999999999</v>
      </c>
      <c r="CL239">
        <v>112.8</v>
      </c>
      <c r="CM239">
        <v>144.19999999999999</v>
      </c>
      <c r="CN239">
        <v>138.5</v>
      </c>
      <c r="CO239">
        <v>157.19999999999999</v>
      </c>
      <c r="CP239">
        <v>145.5</v>
      </c>
      <c r="CQ239">
        <f t="shared" si="17"/>
        <v>1848.7</v>
      </c>
      <c r="CS239">
        <v>165.7</v>
      </c>
      <c r="CT239">
        <f t="shared" si="18"/>
        <v>165.7</v>
      </c>
      <c r="CU239">
        <v>151.69999999999999</v>
      </c>
      <c r="CV239">
        <v>146.6</v>
      </c>
      <c r="CW239">
        <v>151</v>
      </c>
      <c r="CX239">
        <v>152.19999999999999</v>
      </c>
      <c r="CY239">
        <v>146.9</v>
      </c>
      <c r="CZ239">
        <v>150.30000000000001</v>
      </c>
      <c r="DA239">
        <v>131.6</v>
      </c>
      <c r="DB239">
        <v>148.30000000000001</v>
      </c>
      <c r="DC239">
        <v>160.19999999999999</v>
      </c>
      <c r="DD239">
        <v>145.4</v>
      </c>
      <c r="DE239">
        <f t="shared" si="19"/>
        <v>1484.2</v>
      </c>
      <c r="DF239">
        <v>153.4</v>
      </c>
      <c r="DG239">
        <v>140.19999999999999</v>
      </c>
      <c r="DH239">
        <f t="shared" si="20"/>
        <v>293.60000000000002</v>
      </c>
      <c r="DI239">
        <v>146.69999999999999</v>
      </c>
    </row>
    <row r="240" spans="78:113" x14ac:dyDescent="0.3">
      <c r="BZ240" t="s">
        <v>33</v>
      </c>
      <c r="CA240">
        <v>2019</v>
      </c>
      <c r="CB240" t="s">
        <v>48</v>
      </c>
      <c r="CC240" t="s">
        <v>416</v>
      </c>
      <c r="CD240">
        <v>142.69999999999999</v>
      </c>
      <c r="CE240">
        <v>158.69999999999999</v>
      </c>
      <c r="CF240">
        <v>141.6</v>
      </c>
      <c r="CG240">
        <v>144.9</v>
      </c>
      <c r="CH240">
        <v>120.8</v>
      </c>
      <c r="CI240">
        <v>149.80000000000001</v>
      </c>
      <c r="CJ240">
        <v>192.4</v>
      </c>
      <c r="CK240">
        <v>130.30000000000001</v>
      </c>
      <c r="CL240">
        <v>114</v>
      </c>
      <c r="CM240">
        <v>143.80000000000001</v>
      </c>
      <c r="CN240">
        <v>130</v>
      </c>
      <c r="CO240">
        <v>156.4</v>
      </c>
      <c r="CP240">
        <v>149.5</v>
      </c>
      <c r="CQ240">
        <f t="shared" si="17"/>
        <v>1874.9</v>
      </c>
      <c r="CS240">
        <v>168.6</v>
      </c>
      <c r="CT240">
        <f t="shared" si="18"/>
        <v>168.6</v>
      </c>
      <c r="CU240">
        <v>145.30000000000001</v>
      </c>
      <c r="CV240">
        <v>132.19999999999999</v>
      </c>
      <c r="CW240">
        <v>143.30000000000001</v>
      </c>
      <c r="CX240">
        <v>152.19999999999999</v>
      </c>
      <c r="CY240">
        <v>126.6</v>
      </c>
      <c r="CZ240">
        <v>138.30000000000001</v>
      </c>
      <c r="DA240">
        <v>121.2</v>
      </c>
      <c r="DB240">
        <v>135.9</v>
      </c>
      <c r="DC240">
        <v>151.6</v>
      </c>
      <c r="DD240">
        <v>135.69999999999999</v>
      </c>
      <c r="DE240">
        <f t="shared" si="19"/>
        <v>1382.3000000000002</v>
      </c>
      <c r="DF240">
        <v>141.9</v>
      </c>
      <c r="DG240">
        <v>139</v>
      </c>
      <c r="DH240">
        <f t="shared" si="20"/>
        <v>280.89999999999998</v>
      </c>
      <c r="DI240">
        <v>144.69999999999999</v>
      </c>
    </row>
    <row r="241" spans="78:113" x14ac:dyDescent="0.3">
      <c r="BZ241" t="s">
        <v>35</v>
      </c>
      <c r="CA241">
        <v>2019</v>
      </c>
      <c r="CB241" t="s">
        <v>48</v>
      </c>
      <c r="CC241" t="s">
        <v>416</v>
      </c>
      <c r="CD241">
        <v>140.9</v>
      </c>
      <c r="CE241">
        <v>160.80000000000001</v>
      </c>
      <c r="CF241">
        <v>139.6</v>
      </c>
      <c r="CG241">
        <v>145.4</v>
      </c>
      <c r="CH241">
        <v>123.5</v>
      </c>
      <c r="CI241">
        <v>146.6</v>
      </c>
      <c r="CJ241">
        <v>173.2</v>
      </c>
      <c r="CK241">
        <v>131.6</v>
      </c>
      <c r="CL241">
        <v>113.2</v>
      </c>
      <c r="CM241">
        <v>144.1</v>
      </c>
      <c r="CN241">
        <v>135</v>
      </c>
      <c r="CO241">
        <v>156.80000000000001</v>
      </c>
      <c r="CP241">
        <v>147</v>
      </c>
      <c r="CQ241">
        <f t="shared" si="17"/>
        <v>1857.6999999999998</v>
      </c>
      <c r="CS241">
        <v>166.5</v>
      </c>
      <c r="CT241">
        <f t="shared" si="18"/>
        <v>166.5</v>
      </c>
      <c r="CU241">
        <v>149.19999999999999</v>
      </c>
      <c r="CV241">
        <v>140.6</v>
      </c>
      <c r="CW241">
        <v>147.9</v>
      </c>
      <c r="CX241">
        <v>152.19999999999999</v>
      </c>
      <c r="CY241">
        <v>139.19999999999999</v>
      </c>
      <c r="CZ241">
        <v>144.6</v>
      </c>
      <c r="DA241">
        <v>126.1</v>
      </c>
      <c r="DB241">
        <v>141.30000000000001</v>
      </c>
      <c r="DC241">
        <v>155.19999999999999</v>
      </c>
      <c r="DD241">
        <v>140.69999999999999</v>
      </c>
      <c r="DE241">
        <f t="shared" si="19"/>
        <v>1437</v>
      </c>
      <c r="DF241">
        <v>149</v>
      </c>
      <c r="DG241">
        <v>139.69999999999999</v>
      </c>
      <c r="DH241">
        <f t="shared" si="20"/>
        <v>288.7</v>
      </c>
      <c r="DI241">
        <v>145.80000000000001</v>
      </c>
    </row>
    <row r="242" spans="78:113" x14ac:dyDescent="0.3">
      <c r="BZ242" t="s">
        <v>30</v>
      </c>
      <c r="CA242">
        <v>2019</v>
      </c>
      <c r="CB242" t="s">
        <v>50</v>
      </c>
      <c r="CC242" t="s">
        <v>417</v>
      </c>
      <c r="CD242">
        <v>141</v>
      </c>
      <c r="CE242">
        <v>161.6</v>
      </c>
      <c r="CF242">
        <v>141.19999999999999</v>
      </c>
      <c r="CG242">
        <v>146.5</v>
      </c>
      <c r="CH242">
        <v>125.6</v>
      </c>
      <c r="CI242">
        <v>145.69999999999999</v>
      </c>
      <c r="CJ242">
        <v>178.8</v>
      </c>
      <c r="CK242">
        <v>133.1</v>
      </c>
      <c r="CL242">
        <v>113.6</v>
      </c>
      <c r="CM242">
        <v>145.5</v>
      </c>
      <c r="CN242">
        <v>138.6</v>
      </c>
      <c r="CO242">
        <v>157.4</v>
      </c>
      <c r="CP242">
        <v>148.30000000000001</v>
      </c>
      <c r="CQ242">
        <f t="shared" si="17"/>
        <v>1876.8999999999996</v>
      </c>
      <c r="CS242">
        <v>166.3</v>
      </c>
      <c r="CT242">
        <f t="shared" si="18"/>
        <v>166.3</v>
      </c>
      <c r="CU242">
        <v>151.69999999999999</v>
      </c>
      <c r="CV242">
        <v>146.69999999999999</v>
      </c>
      <c r="CW242">
        <v>151</v>
      </c>
      <c r="CX242">
        <v>153</v>
      </c>
      <c r="CY242">
        <v>147.69999999999999</v>
      </c>
      <c r="CZ242">
        <v>150.6</v>
      </c>
      <c r="DA242">
        <v>131.69999999999999</v>
      </c>
      <c r="DB242">
        <v>148.69999999999999</v>
      </c>
      <c r="DC242">
        <v>160.69999999999999</v>
      </c>
      <c r="DD242">
        <v>145.69999999999999</v>
      </c>
      <c r="DE242">
        <f t="shared" si="19"/>
        <v>1487.5</v>
      </c>
      <c r="DF242">
        <v>153.69999999999999</v>
      </c>
      <c r="DG242">
        <v>140.30000000000001</v>
      </c>
      <c r="DH242">
        <f t="shared" si="20"/>
        <v>294</v>
      </c>
      <c r="DI242">
        <v>148.30000000000001</v>
      </c>
    </row>
    <row r="243" spans="78:113" x14ac:dyDescent="0.3">
      <c r="BZ243" t="s">
        <v>33</v>
      </c>
      <c r="CA243">
        <v>2019</v>
      </c>
      <c r="CB243" t="s">
        <v>50</v>
      </c>
      <c r="CC243" t="s">
        <v>417</v>
      </c>
      <c r="CD243">
        <v>143.5</v>
      </c>
      <c r="CE243">
        <v>159.80000000000001</v>
      </c>
      <c r="CF243">
        <v>144.69999999999999</v>
      </c>
      <c r="CG243">
        <v>145.6</v>
      </c>
      <c r="CH243">
        <v>121.1</v>
      </c>
      <c r="CI243">
        <v>150.6</v>
      </c>
      <c r="CJ243">
        <v>207.2</v>
      </c>
      <c r="CK243">
        <v>131.19999999999999</v>
      </c>
      <c r="CL243">
        <v>114.8</v>
      </c>
      <c r="CM243">
        <v>145.19999999999999</v>
      </c>
      <c r="CN243">
        <v>130.19999999999999</v>
      </c>
      <c r="CO243">
        <v>156.80000000000001</v>
      </c>
      <c r="CP243">
        <v>151.9</v>
      </c>
      <c r="CQ243">
        <f t="shared" si="17"/>
        <v>1902.6000000000001</v>
      </c>
      <c r="CS243">
        <v>169.3</v>
      </c>
      <c r="CT243">
        <f t="shared" si="18"/>
        <v>169.3</v>
      </c>
      <c r="CU243">
        <v>145.9</v>
      </c>
      <c r="CV243">
        <v>132.4</v>
      </c>
      <c r="CW243">
        <v>143.9</v>
      </c>
      <c r="CX243">
        <v>153</v>
      </c>
      <c r="CY243">
        <v>128.9</v>
      </c>
      <c r="CZ243">
        <v>138.69999999999999</v>
      </c>
      <c r="DA243">
        <v>121.5</v>
      </c>
      <c r="DB243">
        <v>136.19999999999999</v>
      </c>
      <c r="DC243">
        <v>151.69999999999999</v>
      </c>
      <c r="DD243">
        <v>136</v>
      </c>
      <c r="DE243">
        <f t="shared" si="19"/>
        <v>1388.2</v>
      </c>
      <c r="DF243">
        <v>142.4</v>
      </c>
      <c r="DG243">
        <v>139.5</v>
      </c>
      <c r="DH243">
        <f t="shared" si="20"/>
        <v>281.89999999999998</v>
      </c>
      <c r="DI243">
        <v>146</v>
      </c>
    </row>
    <row r="244" spans="78:113" x14ac:dyDescent="0.3">
      <c r="BZ244" t="s">
        <v>35</v>
      </c>
      <c r="CA244">
        <v>2019</v>
      </c>
      <c r="CB244" t="s">
        <v>50</v>
      </c>
      <c r="CC244" t="s">
        <v>417</v>
      </c>
      <c r="CD244">
        <v>141.80000000000001</v>
      </c>
      <c r="CE244">
        <v>161</v>
      </c>
      <c r="CF244">
        <v>142.6</v>
      </c>
      <c r="CG244">
        <v>146.19999999999999</v>
      </c>
      <c r="CH244">
        <v>123.9</v>
      </c>
      <c r="CI244">
        <v>148</v>
      </c>
      <c r="CJ244">
        <v>188.4</v>
      </c>
      <c r="CK244">
        <v>132.5</v>
      </c>
      <c r="CL244">
        <v>114</v>
      </c>
      <c r="CM244">
        <v>145.4</v>
      </c>
      <c r="CN244">
        <v>135.1</v>
      </c>
      <c r="CO244">
        <v>157.1</v>
      </c>
      <c r="CP244">
        <v>149.6</v>
      </c>
      <c r="CQ244">
        <f t="shared" si="17"/>
        <v>1885.5999999999997</v>
      </c>
      <c r="CS244">
        <v>167.1</v>
      </c>
      <c r="CT244">
        <f t="shared" si="18"/>
        <v>167.1</v>
      </c>
      <c r="CU244">
        <v>149.4</v>
      </c>
      <c r="CV244">
        <v>140.80000000000001</v>
      </c>
      <c r="CW244">
        <v>148.19999999999999</v>
      </c>
      <c r="CX244">
        <v>153</v>
      </c>
      <c r="CY244">
        <v>140.6</v>
      </c>
      <c r="CZ244">
        <v>145</v>
      </c>
      <c r="DA244">
        <v>126.3</v>
      </c>
      <c r="DB244">
        <v>141.69999999999999</v>
      </c>
      <c r="DC244">
        <v>155.4</v>
      </c>
      <c r="DD244">
        <v>141</v>
      </c>
      <c r="DE244">
        <f t="shared" si="19"/>
        <v>1441.4</v>
      </c>
      <c r="DF244">
        <v>149.4</v>
      </c>
      <c r="DG244">
        <v>140</v>
      </c>
      <c r="DH244">
        <f t="shared" si="20"/>
        <v>289.39999999999998</v>
      </c>
      <c r="DI244">
        <v>147.19999999999999</v>
      </c>
    </row>
    <row r="245" spans="78:113" x14ac:dyDescent="0.3">
      <c r="BZ245" t="s">
        <v>30</v>
      </c>
      <c r="CA245">
        <v>2019</v>
      </c>
      <c r="CB245" t="s">
        <v>53</v>
      </c>
      <c r="CC245" t="s">
        <v>418</v>
      </c>
      <c r="CD245">
        <v>141.80000000000001</v>
      </c>
      <c r="CE245">
        <v>163.69999999999999</v>
      </c>
      <c r="CF245">
        <v>143.80000000000001</v>
      </c>
      <c r="CG245">
        <v>147.1</v>
      </c>
      <c r="CH245">
        <v>126</v>
      </c>
      <c r="CI245">
        <v>146.19999999999999</v>
      </c>
      <c r="CJ245">
        <v>191.4</v>
      </c>
      <c r="CK245">
        <v>136.19999999999999</v>
      </c>
      <c r="CL245">
        <v>113.8</v>
      </c>
      <c r="CM245">
        <v>147.30000000000001</v>
      </c>
      <c r="CN245">
        <v>138.69999999999999</v>
      </c>
      <c r="CO245">
        <v>157.69999999999999</v>
      </c>
      <c r="CP245">
        <v>150.9</v>
      </c>
      <c r="CQ245">
        <f t="shared" si="17"/>
        <v>1904.6000000000001</v>
      </c>
      <c r="CS245">
        <v>167.2</v>
      </c>
      <c r="CT245">
        <f t="shared" si="18"/>
        <v>167.2</v>
      </c>
      <c r="CU245">
        <v>152.30000000000001</v>
      </c>
      <c r="CV245">
        <v>147</v>
      </c>
      <c r="CW245">
        <v>151.5</v>
      </c>
      <c r="CX245">
        <v>153.5</v>
      </c>
      <c r="CY245">
        <v>148.4</v>
      </c>
      <c r="CZ245">
        <v>150.9</v>
      </c>
      <c r="DA245">
        <v>132.1</v>
      </c>
      <c r="DB245">
        <v>149.1</v>
      </c>
      <c r="DC245">
        <v>160.80000000000001</v>
      </c>
      <c r="DD245">
        <v>146.1</v>
      </c>
      <c r="DE245">
        <f t="shared" si="19"/>
        <v>1491.6999999999996</v>
      </c>
      <c r="DF245">
        <v>154.30000000000001</v>
      </c>
      <c r="DG245">
        <v>140.6</v>
      </c>
      <c r="DH245">
        <f t="shared" si="20"/>
        <v>294.89999999999998</v>
      </c>
      <c r="DI245">
        <v>149.9</v>
      </c>
    </row>
    <row r="246" spans="78:113" x14ac:dyDescent="0.3">
      <c r="BZ246" t="s">
        <v>33</v>
      </c>
      <c r="CA246">
        <v>2019</v>
      </c>
      <c r="CB246" t="s">
        <v>53</v>
      </c>
      <c r="CC246" t="s">
        <v>418</v>
      </c>
      <c r="CD246">
        <v>144.1</v>
      </c>
      <c r="CE246">
        <v>162.4</v>
      </c>
      <c r="CF246">
        <v>148.4</v>
      </c>
      <c r="CG246">
        <v>145.9</v>
      </c>
      <c r="CH246">
        <v>121.5</v>
      </c>
      <c r="CI246">
        <v>148.80000000000001</v>
      </c>
      <c r="CJ246">
        <v>215.7</v>
      </c>
      <c r="CK246">
        <v>134.6</v>
      </c>
      <c r="CL246">
        <v>115</v>
      </c>
      <c r="CM246">
        <v>146.30000000000001</v>
      </c>
      <c r="CN246">
        <v>130.5</v>
      </c>
      <c r="CO246">
        <v>157.19999999999999</v>
      </c>
      <c r="CP246">
        <v>153.6</v>
      </c>
      <c r="CQ246">
        <f t="shared" si="17"/>
        <v>1923.9999999999998</v>
      </c>
      <c r="CS246">
        <v>169.9</v>
      </c>
      <c r="CT246">
        <f t="shared" si="18"/>
        <v>169.9</v>
      </c>
      <c r="CU246">
        <v>146.30000000000001</v>
      </c>
      <c r="CV246">
        <v>132.6</v>
      </c>
      <c r="CW246">
        <v>144.19999999999999</v>
      </c>
      <c r="CX246">
        <v>153.5</v>
      </c>
      <c r="CY246">
        <v>132.19999999999999</v>
      </c>
      <c r="CZ246">
        <v>139.1</v>
      </c>
      <c r="DA246">
        <v>121.7</v>
      </c>
      <c r="DB246">
        <v>136.69999999999999</v>
      </c>
      <c r="DC246">
        <v>151.80000000000001</v>
      </c>
      <c r="DD246">
        <v>136.30000000000001</v>
      </c>
      <c r="DE246">
        <f t="shared" si="19"/>
        <v>1394.3999999999999</v>
      </c>
      <c r="DF246">
        <v>142.80000000000001</v>
      </c>
      <c r="DG246">
        <v>139.80000000000001</v>
      </c>
      <c r="DH246">
        <f t="shared" si="20"/>
        <v>282.60000000000002</v>
      </c>
      <c r="DI246">
        <v>147</v>
      </c>
    </row>
    <row r="247" spans="78:113" x14ac:dyDescent="0.3">
      <c r="BZ247" t="s">
        <v>35</v>
      </c>
      <c r="CA247">
        <v>2019</v>
      </c>
      <c r="CB247" t="s">
        <v>53</v>
      </c>
      <c r="CC247" t="s">
        <v>418</v>
      </c>
      <c r="CD247">
        <v>142.5</v>
      </c>
      <c r="CE247">
        <v>163.19999999999999</v>
      </c>
      <c r="CF247">
        <v>145.6</v>
      </c>
      <c r="CG247">
        <v>146.69999999999999</v>
      </c>
      <c r="CH247">
        <v>124.3</v>
      </c>
      <c r="CI247">
        <v>147.4</v>
      </c>
      <c r="CJ247">
        <v>199.6</v>
      </c>
      <c r="CK247">
        <v>135.69999999999999</v>
      </c>
      <c r="CL247">
        <v>114.2</v>
      </c>
      <c r="CM247">
        <v>147</v>
      </c>
      <c r="CN247">
        <v>135.30000000000001</v>
      </c>
      <c r="CO247">
        <v>157.5</v>
      </c>
      <c r="CP247">
        <v>151.9</v>
      </c>
      <c r="CQ247">
        <f t="shared" si="17"/>
        <v>1910.9</v>
      </c>
      <c r="CS247">
        <v>167.9</v>
      </c>
      <c r="CT247">
        <f t="shared" si="18"/>
        <v>167.9</v>
      </c>
      <c r="CU247">
        <v>149.9</v>
      </c>
      <c r="CV247">
        <v>141</v>
      </c>
      <c r="CW247">
        <v>148.6</v>
      </c>
      <c r="CX247">
        <v>153.5</v>
      </c>
      <c r="CY247">
        <v>142.30000000000001</v>
      </c>
      <c r="CZ247">
        <v>145.30000000000001</v>
      </c>
      <c r="DA247">
        <v>126.6</v>
      </c>
      <c r="DB247">
        <v>142.1</v>
      </c>
      <c r="DC247">
        <v>155.5</v>
      </c>
      <c r="DD247">
        <v>141.30000000000001</v>
      </c>
      <c r="DE247">
        <f t="shared" si="19"/>
        <v>1446.1</v>
      </c>
      <c r="DF247">
        <v>149.9</v>
      </c>
      <c r="DG247">
        <v>140.30000000000001</v>
      </c>
      <c r="DH247">
        <f t="shared" si="20"/>
        <v>290.20000000000005</v>
      </c>
      <c r="DI247">
        <v>148.6</v>
      </c>
    </row>
    <row r="248" spans="78:113" x14ac:dyDescent="0.3">
      <c r="BZ248" t="s">
        <v>30</v>
      </c>
      <c r="CA248">
        <v>2019</v>
      </c>
      <c r="CB248" t="s">
        <v>55</v>
      </c>
      <c r="CC248" t="s">
        <v>419</v>
      </c>
      <c r="CD248">
        <v>142.80000000000001</v>
      </c>
      <c r="CE248">
        <v>165.3</v>
      </c>
      <c r="CF248">
        <v>149.5</v>
      </c>
      <c r="CG248">
        <v>148.69999999999999</v>
      </c>
      <c r="CH248">
        <v>127.5</v>
      </c>
      <c r="CI248">
        <v>144.30000000000001</v>
      </c>
      <c r="CJ248">
        <v>209.5</v>
      </c>
      <c r="CK248">
        <v>138.80000000000001</v>
      </c>
      <c r="CL248">
        <v>113.6</v>
      </c>
      <c r="CM248">
        <v>149.1</v>
      </c>
      <c r="CN248">
        <v>139.30000000000001</v>
      </c>
      <c r="CO248">
        <v>158.30000000000001</v>
      </c>
      <c r="CP248">
        <v>154.30000000000001</v>
      </c>
      <c r="CQ248">
        <f t="shared" si="17"/>
        <v>1940.9999999999995</v>
      </c>
      <c r="CS248">
        <v>167.8</v>
      </c>
      <c r="CT248">
        <f t="shared" si="18"/>
        <v>167.8</v>
      </c>
      <c r="CU248">
        <v>152.6</v>
      </c>
      <c r="CV248">
        <v>147.30000000000001</v>
      </c>
      <c r="CW248">
        <v>151.9</v>
      </c>
      <c r="CX248">
        <v>152.80000000000001</v>
      </c>
      <c r="CY248">
        <v>149.9</v>
      </c>
      <c r="CZ248">
        <v>151.19999999999999</v>
      </c>
      <c r="DA248">
        <v>135</v>
      </c>
      <c r="DB248">
        <v>149.5</v>
      </c>
      <c r="DC248">
        <v>161.1</v>
      </c>
      <c r="DD248">
        <v>147.1</v>
      </c>
      <c r="DE248">
        <f t="shared" si="19"/>
        <v>1498.3999999999996</v>
      </c>
      <c r="DF248">
        <v>154.80000000000001</v>
      </c>
      <c r="DG248">
        <v>140.6</v>
      </c>
      <c r="DH248">
        <f t="shared" si="20"/>
        <v>295.39999999999998</v>
      </c>
      <c r="DI248">
        <v>152.30000000000001</v>
      </c>
    </row>
    <row r="249" spans="78:113" x14ac:dyDescent="0.3">
      <c r="BZ249" t="s">
        <v>33</v>
      </c>
      <c r="CA249">
        <v>2019</v>
      </c>
      <c r="CB249" t="s">
        <v>55</v>
      </c>
      <c r="CC249" t="s">
        <v>419</v>
      </c>
      <c r="CD249">
        <v>144.9</v>
      </c>
      <c r="CE249">
        <v>164.5</v>
      </c>
      <c r="CF249">
        <v>153.69999999999999</v>
      </c>
      <c r="CG249">
        <v>147.5</v>
      </c>
      <c r="CH249">
        <v>122.7</v>
      </c>
      <c r="CI249">
        <v>147.19999999999999</v>
      </c>
      <c r="CJ249">
        <v>231.5</v>
      </c>
      <c r="CK249">
        <v>137.19999999999999</v>
      </c>
      <c r="CL249">
        <v>114.7</v>
      </c>
      <c r="CM249">
        <v>148</v>
      </c>
      <c r="CN249">
        <v>130.80000000000001</v>
      </c>
      <c r="CO249">
        <v>157.69999999999999</v>
      </c>
      <c r="CP249">
        <v>156.30000000000001</v>
      </c>
      <c r="CQ249">
        <f t="shared" si="17"/>
        <v>1956.7</v>
      </c>
      <c r="CS249">
        <v>170.4</v>
      </c>
      <c r="CT249">
        <f t="shared" si="18"/>
        <v>170.4</v>
      </c>
      <c r="CU249">
        <v>146.80000000000001</v>
      </c>
      <c r="CV249">
        <v>132.80000000000001</v>
      </c>
      <c r="CW249">
        <v>144.6</v>
      </c>
      <c r="CX249">
        <v>152.80000000000001</v>
      </c>
      <c r="CY249">
        <v>133.6</v>
      </c>
      <c r="CZ249">
        <v>139.80000000000001</v>
      </c>
      <c r="DA249">
        <v>125.2</v>
      </c>
      <c r="DB249">
        <v>136.80000000000001</v>
      </c>
      <c r="DC249">
        <v>151.9</v>
      </c>
      <c r="DD249">
        <v>137.69999999999999</v>
      </c>
      <c r="DE249">
        <f t="shared" si="19"/>
        <v>1402.0000000000002</v>
      </c>
      <c r="DF249">
        <v>143.19999999999999</v>
      </c>
      <c r="DG249">
        <v>140.19999999999999</v>
      </c>
      <c r="DH249">
        <f t="shared" si="20"/>
        <v>283.39999999999998</v>
      </c>
      <c r="DI249">
        <v>148.30000000000001</v>
      </c>
    </row>
    <row r="250" spans="78:113" x14ac:dyDescent="0.3">
      <c r="BZ250" t="s">
        <v>35</v>
      </c>
      <c r="CA250">
        <v>2019</v>
      </c>
      <c r="CB250" t="s">
        <v>55</v>
      </c>
      <c r="CC250" t="s">
        <v>419</v>
      </c>
      <c r="CD250">
        <v>143.5</v>
      </c>
      <c r="CE250">
        <v>165</v>
      </c>
      <c r="CF250">
        <v>151.1</v>
      </c>
      <c r="CG250">
        <v>148.30000000000001</v>
      </c>
      <c r="CH250">
        <v>125.7</v>
      </c>
      <c r="CI250">
        <v>145.69999999999999</v>
      </c>
      <c r="CJ250">
        <v>217</v>
      </c>
      <c r="CK250">
        <v>138.30000000000001</v>
      </c>
      <c r="CL250">
        <v>114</v>
      </c>
      <c r="CM250">
        <v>148.69999999999999</v>
      </c>
      <c r="CN250">
        <v>135.80000000000001</v>
      </c>
      <c r="CO250">
        <v>158</v>
      </c>
      <c r="CP250">
        <v>155</v>
      </c>
      <c r="CQ250">
        <f t="shared" si="17"/>
        <v>1946.1000000000001</v>
      </c>
      <c r="CS250">
        <v>168.5</v>
      </c>
      <c r="CT250">
        <f t="shared" si="18"/>
        <v>168.5</v>
      </c>
      <c r="CU250">
        <v>150.30000000000001</v>
      </c>
      <c r="CV250">
        <v>141.30000000000001</v>
      </c>
      <c r="CW250">
        <v>149</v>
      </c>
      <c r="CX250">
        <v>152.80000000000001</v>
      </c>
      <c r="CY250">
        <v>143.69999999999999</v>
      </c>
      <c r="CZ250">
        <v>145.80000000000001</v>
      </c>
      <c r="DA250">
        <v>129.80000000000001</v>
      </c>
      <c r="DB250">
        <v>142.30000000000001</v>
      </c>
      <c r="DC250">
        <v>155.69999999999999</v>
      </c>
      <c r="DD250">
        <v>142.5</v>
      </c>
      <c r="DE250">
        <f t="shared" si="19"/>
        <v>1453.2</v>
      </c>
      <c r="DF250">
        <v>150.4</v>
      </c>
      <c r="DG250">
        <v>140.4</v>
      </c>
      <c r="DH250">
        <f t="shared" si="20"/>
        <v>290.8</v>
      </c>
      <c r="DI250">
        <v>150.4</v>
      </c>
    </row>
    <row r="251" spans="78:113" x14ac:dyDescent="0.3">
      <c r="BZ251" t="s">
        <v>30</v>
      </c>
      <c r="CA251">
        <v>2020</v>
      </c>
      <c r="CB251" t="s">
        <v>31</v>
      </c>
      <c r="CC251" t="s">
        <v>420</v>
      </c>
      <c r="CD251">
        <v>143.69999999999999</v>
      </c>
      <c r="CE251">
        <v>167.3</v>
      </c>
      <c r="CF251">
        <v>153.5</v>
      </c>
      <c r="CG251">
        <v>150.5</v>
      </c>
      <c r="CH251">
        <v>132</v>
      </c>
      <c r="CI251">
        <v>142.19999999999999</v>
      </c>
      <c r="CJ251">
        <v>191.5</v>
      </c>
      <c r="CK251">
        <v>141.1</v>
      </c>
      <c r="CL251">
        <v>113.8</v>
      </c>
      <c r="CM251">
        <v>151.6</v>
      </c>
      <c r="CN251">
        <v>139.69999999999999</v>
      </c>
      <c r="CO251">
        <v>158.69999999999999</v>
      </c>
      <c r="CP251">
        <v>153</v>
      </c>
      <c r="CQ251">
        <f t="shared" si="17"/>
        <v>1938.6</v>
      </c>
      <c r="CS251">
        <v>168.6</v>
      </c>
      <c r="CT251">
        <f t="shared" si="18"/>
        <v>168.6</v>
      </c>
      <c r="CU251">
        <v>152.80000000000001</v>
      </c>
      <c r="CV251">
        <v>147.4</v>
      </c>
      <c r="CW251">
        <v>152.1</v>
      </c>
      <c r="CX251">
        <v>153.9</v>
      </c>
      <c r="CY251">
        <v>150.4</v>
      </c>
      <c r="CZ251">
        <v>151.69999999999999</v>
      </c>
      <c r="DA251">
        <v>136.30000000000001</v>
      </c>
      <c r="DB251">
        <v>150.1</v>
      </c>
      <c r="DC251">
        <v>161.69999999999999</v>
      </c>
      <c r="DD251">
        <v>148.1</v>
      </c>
      <c r="DE251">
        <f t="shared" si="19"/>
        <v>1504.4999999999998</v>
      </c>
      <c r="DF251">
        <v>155.69999999999999</v>
      </c>
      <c r="DG251">
        <v>142.5</v>
      </c>
      <c r="DH251">
        <f t="shared" si="20"/>
        <v>298.2</v>
      </c>
      <c r="DI251">
        <v>151.9</v>
      </c>
    </row>
    <row r="252" spans="78:113" x14ac:dyDescent="0.3">
      <c r="BZ252" t="s">
        <v>33</v>
      </c>
      <c r="CA252">
        <v>2020</v>
      </c>
      <c r="CB252" t="s">
        <v>31</v>
      </c>
      <c r="CC252" t="s">
        <v>420</v>
      </c>
      <c r="CD252">
        <v>145.6</v>
      </c>
      <c r="CE252">
        <v>167.6</v>
      </c>
      <c r="CF252">
        <v>157</v>
      </c>
      <c r="CG252">
        <v>149.30000000000001</v>
      </c>
      <c r="CH252">
        <v>126.3</v>
      </c>
      <c r="CI252">
        <v>144.4</v>
      </c>
      <c r="CJ252">
        <v>207.8</v>
      </c>
      <c r="CK252">
        <v>139.1</v>
      </c>
      <c r="CL252">
        <v>114.8</v>
      </c>
      <c r="CM252">
        <v>149.5</v>
      </c>
      <c r="CN252">
        <v>131.1</v>
      </c>
      <c r="CO252">
        <v>158.5</v>
      </c>
      <c r="CP252">
        <v>154.4</v>
      </c>
      <c r="CQ252">
        <f t="shared" si="17"/>
        <v>1945.3999999999999</v>
      </c>
      <c r="CS252">
        <v>170.8</v>
      </c>
      <c r="CT252">
        <f t="shared" si="18"/>
        <v>170.8</v>
      </c>
      <c r="CU252">
        <v>147</v>
      </c>
      <c r="CV252">
        <v>133.19999999999999</v>
      </c>
      <c r="CW252">
        <v>144.9</v>
      </c>
      <c r="CX252">
        <v>153.9</v>
      </c>
      <c r="CY252">
        <v>135.1</v>
      </c>
      <c r="CZ252">
        <v>140.1</v>
      </c>
      <c r="DA252">
        <v>126.1</v>
      </c>
      <c r="DB252">
        <v>137.19999999999999</v>
      </c>
      <c r="DC252">
        <v>152.1</v>
      </c>
      <c r="DD252">
        <v>138.4</v>
      </c>
      <c r="DE252">
        <f t="shared" si="19"/>
        <v>1408</v>
      </c>
      <c r="DF252">
        <v>143.80000000000001</v>
      </c>
      <c r="DG252">
        <v>142.1</v>
      </c>
      <c r="DH252">
        <f t="shared" si="20"/>
        <v>285.89999999999998</v>
      </c>
      <c r="DI252">
        <v>148.19999999999999</v>
      </c>
    </row>
    <row r="253" spans="78:113" x14ac:dyDescent="0.3">
      <c r="BZ253" t="s">
        <v>35</v>
      </c>
      <c r="CA253">
        <v>2020</v>
      </c>
      <c r="CB253" t="s">
        <v>31</v>
      </c>
      <c r="CC253" t="s">
        <v>420</v>
      </c>
      <c r="CD253">
        <v>144.30000000000001</v>
      </c>
      <c r="CE253">
        <v>167.4</v>
      </c>
      <c r="CF253">
        <v>154.9</v>
      </c>
      <c r="CG253">
        <v>150.1</v>
      </c>
      <c r="CH253">
        <v>129.9</v>
      </c>
      <c r="CI253">
        <v>143.19999999999999</v>
      </c>
      <c r="CJ253">
        <v>197</v>
      </c>
      <c r="CK253">
        <v>140.4</v>
      </c>
      <c r="CL253">
        <v>114.1</v>
      </c>
      <c r="CM253">
        <v>150.9</v>
      </c>
      <c r="CN253">
        <v>136.1</v>
      </c>
      <c r="CO253">
        <v>158.6</v>
      </c>
      <c r="CP253">
        <v>153.5</v>
      </c>
      <c r="CQ253">
        <f t="shared" si="17"/>
        <v>1940.3999999999999</v>
      </c>
      <c r="CS253">
        <v>169.2</v>
      </c>
      <c r="CT253">
        <f t="shared" si="18"/>
        <v>169.2</v>
      </c>
      <c r="CU253">
        <v>150.5</v>
      </c>
      <c r="CV253">
        <v>141.5</v>
      </c>
      <c r="CW253">
        <v>149.19999999999999</v>
      </c>
      <c r="CX253">
        <v>153.9</v>
      </c>
      <c r="CY253">
        <v>144.6</v>
      </c>
      <c r="CZ253">
        <v>146.19999999999999</v>
      </c>
      <c r="DA253">
        <v>130.9</v>
      </c>
      <c r="DB253">
        <v>142.80000000000001</v>
      </c>
      <c r="DC253">
        <v>156.1</v>
      </c>
      <c r="DD253">
        <v>143.4</v>
      </c>
      <c r="DE253">
        <f t="shared" si="19"/>
        <v>1459.1000000000001</v>
      </c>
      <c r="DF253">
        <v>151.19999999999999</v>
      </c>
      <c r="DG253">
        <v>142.30000000000001</v>
      </c>
      <c r="DH253">
        <f t="shared" si="20"/>
        <v>293.5</v>
      </c>
      <c r="DI253">
        <v>150.19999999999999</v>
      </c>
    </row>
    <row r="254" spans="78:113" x14ac:dyDescent="0.3">
      <c r="BZ254" t="s">
        <v>30</v>
      </c>
      <c r="CA254">
        <v>2020</v>
      </c>
      <c r="CB254" t="s">
        <v>36</v>
      </c>
      <c r="CC254" t="s">
        <v>421</v>
      </c>
      <c r="CD254">
        <v>144.19999999999999</v>
      </c>
      <c r="CE254">
        <v>167.5</v>
      </c>
      <c r="CF254">
        <v>150.9</v>
      </c>
      <c r="CG254">
        <v>150.9</v>
      </c>
      <c r="CH254">
        <v>133.69999999999999</v>
      </c>
      <c r="CI254">
        <v>140.69999999999999</v>
      </c>
      <c r="CJ254">
        <v>165.1</v>
      </c>
      <c r="CK254">
        <v>141.80000000000001</v>
      </c>
      <c r="CL254">
        <v>113.1</v>
      </c>
      <c r="CM254">
        <v>152.80000000000001</v>
      </c>
      <c r="CN254">
        <v>140.1</v>
      </c>
      <c r="CO254">
        <v>159.19999999999999</v>
      </c>
      <c r="CP254">
        <v>149.80000000000001</v>
      </c>
      <c r="CQ254">
        <f t="shared" si="17"/>
        <v>1909.7999999999997</v>
      </c>
      <c r="CS254">
        <v>169.4</v>
      </c>
      <c r="CT254">
        <f t="shared" si="18"/>
        <v>169.4</v>
      </c>
      <c r="CU254">
        <v>153</v>
      </c>
      <c r="CV254">
        <v>147.5</v>
      </c>
      <c r="CW254">
        <v>152.30000000000001</v>
      </c>
      <c r="CX254">
        <v>154.80000000000001</v>
      </c>
      <c r="CY254">
        <v>152.30000000000001</v>
      </c>
      <c r="CZ254">
        <v>151.80000000000001</v>
      </c>
      <c r="DA254">
        <v>136</v>
      </c>
      <c r="DB254">
        <v>150.4</v>
      </c>
      <c r="DC254">
        <v>161.9</v>
      </c>
      <c r="DD254">
        <v>148.4</v>
      </c>
      <c r="DE254">
        <f t="shared" si="19"/>
        <v>1508.4000000000003</v>
      </c>
      <c r="DF254">
        <v>156.19999999999999</v>
      </c>
      <c r="DG254">
        <v>143.4</v>
      </c>
      <c r="DH254">
        <f t="shared" si="20"/>
        <v>299.60000000000002</v>
      </c>
      <c r="DI254">
        <v>150.4</v>
      </c>
    </row>
    <row r="255" spans="78:113" x14ac:dyDescent="0.3">
      <c r="BZ255" t="s">
        <v>33</v>
      </c>
      <c r="CA255">
        <v>2020</v>
      </c>
      <c r="CB255" t="s">
        <v>36</v>
      </c>
      <c r="CC255" t="s">
        <v>421</v>
      </c>
      <c r="CD255">
        <v>146.19999999999999</v>
      </c>
      <c r="CE255">
        <v>167.6</v>
      </c>
      <c r="CF255">
        <v>153.1</v>
      </c>
      <c r="CG255">
        <v>150.69999999999999</v>
      </c>
      <c r="CH255">
        <v>127.4</v>
      </c>
      <c r="CI255">
        <v>143.1</v>
      </c>
      <c r="CJ255">
        <v>181.7</v>
      </c>
      <c r="CK255">
        <v>139.6</v>
      </c>
      <c r="CL255">
        <v>114.6</v>
      </c>
      <c r="CM255">
        <v>150.4</v>
      </c>
      <c r="CN255">
        <v>131.5</v>
      </c>
      <c r="CO255">
        <v>159</v>
      </c>
      <c r="CP255">
        <v>151.69999999999999</v>
      </c>
      <c r="CQ255">
        <f t="shared" si="17"/>
        <v>1916.6</v>
      </c>
      <c r="CS255">
        <v>172</v>
      </c>
      <c r="CT255">
        <f t="shared" si="18"/>
        <v>172</v>
      </c>
      <c r="CU255">
        <v>147.30000000000001</v>
      </c>
      <c r="CV255">
        <v>133.5</v>
      </c>
      <c r="CW255">
        <v>145.19999999999999</v>
      </c>
      <c r="CX255">
        <v>154.80000000000001</v>
      </c>
      <c r="CY255">
        <v>138.9</v>
      </c>
      <c r="CZ255">
        <v>140.4</v>
      </c>
      <c r="DA255">
        <v>125.2</v>
      </c>
      <c r="DB255">
        <v>137.69999999999999</v>
      </c>
      <c r="DC255">
        <v>152.19999999999999</v>
      </c>
      <c r="DD255">
        <v>138.4</v>
      </c>
      <c r="DE255">
        <f t="shared" si="19"/>
        <v>1413.6000000000001</v>
      </c>
      <c r="DF255">
        <v>144.4</v>
      </c>
      <c r="DG255">
        <v>143.5</v>
      </c>
      <c r="DH255">
        <f t="shared" si="20"/>
        <v>287.89999999999998</v>
      </c>
      <c r="DI255">
        <v>147.69999999999999</v>
      </c>
    </row>
    <row r="256" spans="78:113" x14ac:dyDescent="0.3">
      <c r="BZ256" t="s">
        <v>35</v>
      </c>
      <c r="CA256">
        <v>2020</v>
      </c>
      <c r="CB256" t="s">
        <v>36</v>
      </c>
      <c r="CC256" t="s">
        <v>421</v>
      </c>
      <c r="CD256">
        <v>144.80000000000001</v>
      </c>
      <c r="CE256">
        <v>167.5</v>
      </c>
      <c r="CF256">
        <v>151.80000000000001</v>
      </c>
      <c r="CG256">
        <v>150.80000000000001</v>
      </c>
      <c r="CH256">
        <v>131.4</v>
      </c>
      <c r="CI256">
        <v>141.80000000000001</v>
      </c>
      <c r="CJ256">
        <v>170.7</v>
      </c>
      <c r="CK256">
        <v>141.1</v>
      </c>
      <c r="CL256">
        <v>113.6</v>
      </c>
      <c r="CM256">
        <v>152</v>
      </c>
      <c r="CN256">
        <v>136.5</v>
      </c>
      <c r="CO256">
        <v>159.1</v>
      </c>
      <c r="CP256">
        <v>150.5</v>
      </c>
      <c r="CQ256">
        <f t="shared" si="17"/>
        <v>1911.6</v>
      </c>
      <c r="CS256">
        <v>170.1</v>
      </c>
      <c r="CT256">
        <f t="shared" si="18"/>
        <v>170.1</v>
      </c>
      <c r="CU256">
        <v>150.80000000000001</v>
      </c>
      <c r="CV256">
        <v>141.69999999999999</v>
      </c>
      <c r="CW256">
        <v>149.5</v>
      </c>
      <c r="CX256">
        <v>154.80000000000001</v>
      </c>
      <c r="CY256">
        <v>147.19999999999999</v>
      </c>
      <c r="CZ256">
        <v>146.4</v>
      </c>
      <c r="DA256">
        <v>130.30000000000001</v>
      </c>
      <c r="DB256">
        <v>143.19999999999999</v>
      </c>
      <c r="DC256">
        <v>156.19999999999999</v>
      </c>
      <c r="DD256">
        <v>143.6</v>
      </c>
      <c r="DE256">
        <f t="shared" si="19"/>
        <v>1463.7</v>
      </c>
      <c r="DF256">
        <v>151.69999999999999</v>
      </c>
      <c r="DG256">
        <v>143.4</v>
      </c>
      <c r="DH256">
        <f t="shared" si="20"/>
        <v>295.10000000000002</v>
      </c>
      <c r="DI256">
        <v>149.1</v>
      </c>
    </row>
    <row r="257" spans="78:113" x14ac:dyDescent="0.3">
      <c r="BZ257" t="s">
        <v>30</v>
      </c>
      <c r="CA257">
        <v>2020</v>
      </c>
      <c r="CB257" t="s">
        <v>38</v>
      </c>
      <c r="CC257" t="s">
        <v>422</v>
      </c>
      <c r="CD257">
        <v>144.4</v>
      </c>
      <c r="CE257">
        <v>166.8</v>
      </c>
      <c r="CF257">
        <v>147.6</v>
      </c>
      <c r="CG257">
        <v>151.69999999999999</v>
      </c>
      <c r="CH257">
        <v>133.30000000000001</v>
      </c>
      <c r="CI257">
        <v>141.80000000000001</v>
      </c>
      <c r="CJ257">
        <v>152.30000000000001</v>
      </c>
      <c r="CK257">
        <v>141.80000000000001</v>
      </c>
      <c r="CL257">
        <v>112.6</v>
      </c>
      <c r="CM257">
        <v>154</v>
      </c>
      <c r="CN257">
        <v>140.1</v>
      </c>
      <c r="CO257">
        <v>160</v>
      </c>
      <c r="CP257">
        <v>148.19999999999999</v>
      </c>
      <c r="CQ257">
        <f t="shared" si="17"/>
        <v>1894.5999999999997</v>
      </c>
      <c r="CS257">
        <v>170.5</v>
      </c>
      <c r="CT257">
        <f t="shared" si="18"/>
        <v>170.5</v>
      </c>
      <c r="CU257">
        <v>153.4</v>
      </c>
      <c r="CV257">
        <v>147.6</v>
      </c>
      <c r="CW257">
        <v>152.5</v>
      </c>
      <c r="CX257">
        <v>154.5</v>
      </c>
      <c r="CY257">
        <v>153.4</v>
      </c>
      <c r="CZ257">
        <v>151.5</v>
      </c>
      <c r="DA257">
        <v>135.80000000000001</v>
      </c>
      <c r="DB257">
        <v>151.19999999999999</v>
      </c>
      <c r="DC257">
        <v>161.19999999999999</v>
      </c>
      <c r="DD257">
        <v>148.6</v>
      </c>
      <c r="DE257">
        <f t="shared" si="19"/>
        <v>1509.7</v>
      </c>
      <c r="DF257">
        <v>156.69999999999999</v>
      </c>
      <c r="DG257">
        <v>145.1</v>
      </c>
      <c r="DH257">
        <f t="shared" si="20"/>
        <v>301.79999999999995</v>
      </c>
      <c r="DI257">
        <v>149.80000000000001</v>
      </c>
    </row>
    <row r="258" spans="78:113" x14ac:dyDescent="0.3">
      <c r="BZ258" t="s">
        <v>33</v>
      </c>
      <c r="CA258">
        <v>2020</v>
      </c>
      <c r="CB258" t="s">
        <v>38</v>
      </c>
      <c r="CC258" t="s">
        <v>422</v>
      </c>
      <c r="CD258">
        <v>146.5</v>
      </c>
      <c r="CE258">
        <v>167.5</v>
      </c>
      <c r="CF258">
        <v>148.9</v>
      </c>
      <c r="CG258">
        <v>151.1</v>
      </c>
      <c r="CH258">
        <v>127.5</v>
      </c>
      <c r="CI258">
        <v>143.30000000000001</v>
      </c>
      <c r="CJ258">
        <v>167</v>
      </c>
      <c r="CK258">
        <v>139.69999999999999</v>
      </c>
      <c r="CL258">
        <v>114.4</v>
      </c>
      <c r="CM258">
        <v>151.5</v>
      </c>
      <c r="CN258">
        <v>131.9</v>
      </c>
      <c r="CO258">
        <v>159.1</v>
      </c>
      <c r="CP258">
        <v>150.1</v>
      </c>
      <c r="CQ258">
        <f t="shared" si="17"/>
        <v>1898.5</v>
      </c>
      <c r="CS258">
        <v>173.3</v>
      </c>
      <c r="CT258">
        <f t="shared" si="18"/>
        <v>173.3</v>
      </c>
      <c r="CU258">
        <v>147.69999999999999</v>
      </c>
      <c r="CV258">
        <v>133.80000000000001</v>
      </c>
      <c r="CW258">
        <v>145.6</v>
      </c>
      <c r="CX258">
        <v>154.5</v>
      </c>
      <c r="CY258">
        <v>141.4</v>
      </c>
      <c r="CZ258">
        <v>140.80000000000001</v>
      </c>
      <c r="DA258">
        <v>124.6</v>
      </c>
      <c r="DB258">
        <v>137.9</v>
      </c>
      <c r="DC258">
        <v>152.5</v>
      </c>
      <c r="DD258">
        <v>138.69999999999999</v>
      </c>
      <c r="DE258">
        <f t="shared" si="19"/>
        <v>1417.5</v>
      </c>
      <c r="DF258">
        <v>145</v>
      </c>
      <c r="DG258">
        <v>145.30000000000001</v>
      </c>
      <c r="DH258">
        <f t="shared" si="20"/>
        <v>290.3</v>
      </c>
      <c r="DI258">
        <v>147.30000000000001</v>
      </c>
    </row>
    <row r="259" spans="78:113" x14ac:dyDescent="0.3">
      <c r="BZ259" t="s">
        <v>35</v>
      </c>
      <c r="CA259">
        <v>2020</v>
      </c>
      <c r="CB259" t="s">
        <v>38</v>
      </c>
      <c r="CC259" t="s">
        <v>422</v>
      </c>
      <c r="CD259">
        <v>145.1</v>
      </c>
      <c r="CE259">
        <v>167</v>
      </c>
      <c r="CF259">
        <v>148.1</v>
      </c>
      <c r="CG259">
        <v>151.5</v>
      </c>
      <c r="CH259">
        <v>131.19999999999999</v>
      </c>
      <c r="CI259">
        <v>142.5</v>
      </c>
      <c r="CJ259">
        <v>157.30000000000001</v>
      </c>
      <c r="CK259">
        <v>141.1</v>
      </c>
      <c r="CL259">
        <v>113.2</v>
      </c>
      <c r="CM259">
        <v>153.19999999999999</v>
      </c>
      <c r="CN259">
        <v>136.69999999999999</v>
      </c>
      <c r="CO259">
        <v>159.6</v>
      </c>
      <c r="CP259">
        <v>148.9</v>
      </c>
      <c r="CQ259">
        <f t="shared" ref="CQ259:CQ322" si="21">SUM(CD259:CP259)</f>
        <v>1895.4</v>
      </c>
      <c r="CS259">
        <v>171.2</v>
      </c>
      <c r="CT259">
        <f t="shared" ref="CT259:CT322" si="22">(CS259)</f>
        <v>171.2</v>
      </c>
      <c r="CU259">
        <v>151.19999999999999</v>
      </c>
      <c r="CV259">
        <v>141.9</v>
      </c>
      <c r="CW259">
        <v>149.80000000000001</v>
      </c>
      <c r="CX259">
        <v>154.5</v>
      </c>
      <c r="CY259">
        <v>148.9</v>
      </c>
      <c r="CZ259">
        <v>146.4</v>
      </c>
      <c r="DA259">
        <v>129.9</v>
      </c>
      <c r="DB259">
        <v>143.69999999999999</v>
      </c>
      <c r="DC259">
        <v>156.1</v>
      </c>
      <c r="DD259">
        <v>143.80000000000001</v>
      </c>
      <c r="DE259">
        <f t="shared" ref="DE259:DE322" si="23">SUM(CU259:DD259)</f>
        <v>1466.1999999999998</v>
      </c>
      <c r="DF259">
        <v>152.30000000000001</v>
      </c>
      <c r="DG259">
        <v>145.19999999999999</v>
      </c>
      <c r="DH259">
        <f t="shared" ref="DH259:DH322" si="24">SUM(DF259:DG259)</f>
        <v>297.5</v>
      </c>
      <c r="DI259">
        <v>148.6</v>
      </c>
    </row>
    <row r="260" spans="78:113" x14ac:dyDescent="0.3">
      <c r="BZ260" t="s">
        <v>30</v>
      </c>
      <c r="CA260">
        <v>2020</v>
      </c>
      <c r="CB260" t="s">
        <v>39</v>
      </c>
      <c r="CC260" t="s">
        <v>423</v>
      </c>
      <c r="CD260">
        <v>147.19999999999999</v>
      </c>
      <c r="CE260">
        <v>190.3</v>
      </c>
      <c r="CF260">
        <v>146.9</v>
      </c>
      <c r="CG260">
        <v>155.6</v>
      </c>
      <c r="CH260">
        <v>137.1</v>
      </c>
      <c r="CI260">
        <v>147.30000000000001</v>
      </c>
      <c r="CJ260">
        <v>162.69999999999999</v>
      </c>
      <c r="CK260">
        <v>150.19999999999999</v>
      </c>
      <c r="CL260">
        <v>119.8</v>
      </c>
      <c r="CM260">
        <v>158.69999999999999</v>
      </c>
      <c r="CN260">
        <v>139.19999999999999</v>
      </c>
      <c r="CO260">
        <v>161.80000000000001</v>
      </c>
      <c r="CP260">
        <v>150.1</v>
      </c>
      <c r="CQ260">
        <f t="shared" si="21"/>
        <v>1966.9</v>
      </c>
      <c r="CS260">
        <v>182.4</v>
      </c>
      <c r="CT260">
        <f t="shared" si="22"/>
        <v>182.4</v>
      </c>
      <c r="CU260">
        <v>154.69999999999999</v>
      </c>
      <c r="CV260">
        <v>150</v>
      </c>
      <c r="CW260">
        <v>154.1</v>
      </c>
      <c r="CX260">
        <v>155.6</v>
      </c>
      <c r="CY260">
        <v>148.4</v>
      </c>
      <c r="CZ260">
        <v>151.69999999999999</v>
      </c>
      <c r="DA260">
        <v>141.4</v>
      </c>
      <c r="DB260">
        <v>153.19999999999999</v>
      </c>
      <c r="DC260">
        <v>161.80000000000001</v>
      </c>
      <c r="DD260">
        <v>151.69999999999999</v>
      </c>
      <c r="DE260">
        <f t="shared" si="23"/>
        <v>1522.6000000000001</v>
      </c>
      <c r="DF260">
        <v>154.30000000000001</v>
      </c>
      <c r="DG260">
        <v>151.19999999999999</v>
      </c>
      <c r="DH260">
        <f t="shared" si="24"/>
        <v>305.5</v>
      </c>
      <c r="DI260">
        <v>152.69999999999999</v>
      </c>
    </row>
    <row r="261" spans="78:113" x14ac:dyDescent="0.3">
      <c r="BZ261" t="s">
        <v>33</v>
      </c>
      <c r="CA261">
        <v>2020</v>
      </c>
      <c r="CB261" t="s">
        <v>39</v>
      </c>
      <c r="CC261" t="s">
        <v>423</v>
      </c>
      <c r="CD261">
        <v>151.80000000000001</v>
      </c>
      <c r="CE261">
        <v>197</v>
      </c>
      <c r="CF261">
        <v>151.9</v>
      </c>
      <c r="CG261">
        <v>155.5</v>
      </c>
      <c r="CH261">
        <v>131.6</v>
      </c>
      <c r="CI261">
        <v>152.9</v>
      </c>
      <c r="CJ261">
        <v>180</v>
      </c>
      <c r="CK261">
        <v>150.80000000000001</v>
      </c>
      <c r="CL261">
        <v>121.2</v>
      </c>
      <c r="CM261">
        <v>154</v>
      </c>
      <c r="CN261">
        <v>133.5</v>
      </c>
      <c r="CO261">
        <v>161.69999999999999</v>
      </c>
      <c r="CP261">
        <v>153.5</v>
      </c>
      <c r="CQ261">
        <f t="shared" si="21"/>
        <v>1995.4</v>
      </c>
      <c r="CS261">
        <v>186.7</v>
      </c>
      <c r="CT261">
        <f t="shared" si="22"/>
        <v>186.7</v>
      </c>
      <c r="CU261">
        <v>149.1</v>
      </c>
      <c r="CV261">
        <v>136.6</v>
      </c>
      <c r="CW261">
        <v>147.19999999999999</v>
      </c>
      <c r="CX261">
        <v>155.6</v>
      </c>
      <c r="CY261">
        <v>137.1</v>
      </c>
      <c r="CZ261">
        <v>140.4</v>
      </c>
      <c r="DA261">
        <v>129.30000000000001</v>
      </c>
      <c r="DB261">
        <v>144.5</v>
      </c>
      <c r="DC261">
        <v>152.5</v>
      </c>
      <c r="DD261">
        <v>142</v>
      </c>
      <c r="DE261">
        <f t="shared" si="23"/>
        <v>1434.3</v>
      </c>
      <c r="DF261">
        <v>144.80000000000001</v>
      </c>
      <c r="DG261">
        <v>152.19999999999999</v>
      </c>
      <c r="DH261">
        <f t="shared" si="24"/>
        <v>297</v>
      </c>
      <c r="DI261">
        <v>150.80000000000001</v>
      </c>
    </row>
    <row r="262" spans="78:113" x14ac:dyDescent="0.3">
      <c r="BZ262" t="s">
        <v>35</v>
      </c>
      <c r="CA262">
        <v>2020</v>
      </c>
      <c r="CB262" t="s">
        <v>39</v>
      </c>
      <c r="CC262" t="s">
        <v>423</v>
      </c>
      <c r="CD262">
        <v>148.69999999999999</v>
      </c>
      <c r="CE262">
        <v>192.7</v>
      </c>
      <c r="CF262">
        <v>148.80000000000001</v>
      </c>
      <c r="CG262">
        <v>155.6</v>
      </c>
      <c r="CH262">
        <v>135.1</v>
      </c>
      <c r="CI262">
        <v>149.9</v>
      </c>
      <c r="CJ262">
        <v>168.6</v>
      </c>
      <c r="CK262">
        <v>150.4</v>
      </c>
      <c r="CL262">
        <v>120.3</v>
      </c>
      <c r="CM262">
        <v>157.1</v>
      </c>
      <c r="CN262">
        <v>136.80000000000001</v>
      </c>
      <c r="CO262">
        <v>161.80000000000001</v>
      </c>
      <c r="CP262">
        <v>151.4</v>
      </c>
      <c r="CQ262">
        <f t="shared" si="21"/>
        <v>1977.1999999999998</v>
      </c>
      <c r="CS262">
        <v>183.5</v>
      </c>
      <c r="CT262">
        <f t="shared" si="22"/>
        <v>183.5</v>
      </c>
      <c r="CU262">
        <v>152.5</v>
      </c>
      <c r="CV262">
        <v>144.4</v>
      </c>
      <c r="CW262">
        <v>151.4</v>
      </c>
      <c r="CX262">
        <v>155.6</v>
      </c>
      <c r="CY262">
        <v>144.1</v>
      </c>
      <c r="CZ262">
        <v>146.4</v>
      </c>
      <c r="DA262">
        <v>135</v>
      </c>
      <c r="DB262">
        <v>148.30000000000001</v>
      </c>
      <c r="DC262">
        <v>156.4</v>
      </c>
      <c r="DD262">
        <v>147</v>
      </c>
      <c r="DE262">
        <f t="shared" si="23"/>
        <v>1481.1000000000001</v>
      </c>
      <c r="DF262">
        <v>150.69999999999999</v>
      </c>
      <c r="DG262">
        <v>151.6</v>
      </c>
      <c r="DH262">
        <f t="shared" si="24"/>
        <v>302.29999999999995</v>
      </c>
      <c r="DI262">
        <v>151.80000000000001</v>
      </c>
    </row>
    <row r="263" spans="78:113" x14ac:dyDescent="0.3">
      <c r="BZ263" t="s">
        <v>30</v>
      </c>
      <c r="CA263">
        <v>2020</v>
      </c>
      <c r="CB263" t="s">
        <v>41</v>
      </c>
      <c r="CC263" t="s">
        <v>424</v>
      </c>
      <c r="CD263">
        <v>148.19999999999999</v>
      </c>
      <c r="CE263">
        <v>190.3</v>
      </c>
      <c r="CF263">
        <v>149.4</v>
      </c>
      <c r="CG263">
        <v>153.30000000000001</v>
      </c>
      <c r="CH263">
        <v>138.19999999999999</v>
      </c>
      <c r="CI263">
        <v>143.19999999999999</v>
      </c>
      <c r="CJ263">
        <v>148.9</v>
      </c>
      <c r="CK263">
        <v>150.30000000000001</v>
      </c>
      <c r="CL263">
        <v>113.2</v>
      </c>
      <c r="CM263">
        <v>159.80000000000001</v>
      </c>
      <c r="CN263">
        <v>142.1</v>
      </c>
      <c r="CO263">
        <v>161.80000000000001</v>
      </c>
      <c r="CP263">
        <v>152.30000000000001</v>
      </c>
      <c r="CQ263">
        <f t="shared" si="21"/>
        <v>1951</v>
      </c>
      <c r="CS263">
        <v>182.4</v>
      </c>
      <c r="CT263">
        <f t="shared" si="22"/>
        <v>182.4</v>
      </c>
      <c r="CU263">
        <v>154.69999999999999</v>
      </c>
      <c r="CV263">
        <v>150</v>
      </c>
      <c r="CW263">
        <v>154.1</v>
      </c>
      <c r="CX263">
        <v>154.69999999999999</v>
      </c>
      <c r="CY263">
        <v>144.9</v>
      </c>
      <c r="CZ263">
        <v>151.69999999999999</v>
      </c>
      <c r="DA263">
        <v>141.4</v>
      </c>
      <c r="DB263">
        <v>153.19999999999999</v>
      </c>
      <c r="DC263">
        <v>161.80000000000001</v>
      </c>
      <c r="DD263">
        <v>151.69999999999999</v>
      </c>
      <c r="DE263">
        <f t="shared" si="23"/>
        <v>1518.2</v>
      </c>
      <c r="DF263">
        <v>158.19999999999999</v>
      </c>
      <c r="DG263">
        <v>151.19999999999999</v>
      </c>
      <c r="DH263">
        <f t="shared" si="24"/>
        <v>309.39999999999998</v>
      </c>
      <c r="DI263">
        <v>152.69999999999999</v>
      </c>
    </row>
    <row r="264" spans="78:113" x14ac:dyDescent="0.3">
      <c r="BZ264" t="s">
        <v>33</v>
      </c>
      <c r="CA264">
        <v>2020</v>
      </c>
      <c r="CB264" t="s">
        <v>41</v>
      </c>
      <c r="CC264" t="s">
        <v>424</v>
      </c>
      <c r="CD264">
        <v>152.69999999999999</v>
      </c>
      <c r="CE264">
        <v>197</v>
      </c>
      <c r="CF264">
        <v>154.6</v>
      </c>
      <c r="CG264">
        <v>153.4</v>
      </c>
      <c r="CH264">
        <v>132.9</v>
      </c>
      <c r="CI264">
        <v>151.80000000000001</v>
      </c>
      <c r="CJ264">
        <v>171.2</v>
      </c>
      <c r="CK264">
        <v>152</v>
      </c>
      <c r="CL264">
        <v>116.3</v>
      </c>
      <c r="CM264">
        <v>158.80000000000001</v>
      </c>
      <c r="CN264">
        <v>135.6</v>
      </c>
      <c r="CO264">
        <v>161.69999999999999</v>
      </c>
      <c r="CP264">
        <v>157</v>
      </c>
      <c r="CQ264">
        <f t="shared" si="21"/>
        <v>1994.9999999999998</v>
      </c>
      <c r="CS264">
        <v>186.7</v>
      </c>
      <c r="CT264">
        <f t="shared" si="22"/>
        <v>186.7</v>
      </c>
      <c r="CU264">
        <v>149.1</v>
      </c>
      <c r="CV264">
        <v>136.6</v>
      </c>
      <c r="CW264">
        <v>147.19999999999999</v>
      </c>
      <c r="CX264">
        <v>154.69999999999999</v>
      </c>
      <c r="CY264">
        <v>137.1</v>
      </c>
      <c r="CZ264">
        <v>140.4</v>
      </c>
      <c r="DA264">
        <v>129.30000000000001</v>
      </c>
      <c r="DB264">
        <v>144.5</v>
      </c>
      <c r="DC264">
        <v>152.5</v>
      </c>
      <c r="DD264">
        <v>142</v>
      </c>
      <c r="DE264">
        <f t="shared" si="23"/>
        <v>1433.3999999999999</v>
      </c>
      <c r="DF264">
        <v>148.1</v>
      </c>
      <c r="DG264">
        <v>152.19999999999999</v>
      </c>
      <c r="DH264">
        <f t="shared" si="24"/>
        <v>300.29999999999995</v>
      </c>
      <c r="DI264">
        <v>150.80000000000001</v>
      </c>
    </row>
    <row r="265" spans="78:113" x14ac:dyDescent="0.3">
      <c r="BZ265" t="s">
        <v>35</v>
      </c>
      <c r="CA265">
        <v>2020</v>
      </c>
      <c r="CB265" t="s">
        <v>41</v>
      </c>
      <c r="CC265" t="s">
        <v>424</v>
      </c>
      <c r="CD265">
        <v>149.6</v>
      </c>
      <c r="CE265">
        <v>192.7</v>
      </c>
      <c r="CF265">
        <v>151.4</v>
      </c>
      <c r="CG265">
        <v>153.30000000000001</v>
      </c>
      <c r="CH265">
        <v>136.30000000000001</v>
      </c>
      <c r="CI265">
        <v>147.19999999999999</v>
      </c>
      <c r="CJ265">
        <v>156.5</v>
      </c>
      <c r="CK265">
        <v>150.9</v>
      </c>
      <c r="CL265">
        <v>114.2</v>
      </c>
      <c r="CM265">
        <v>159.5</v>
      </c>
      <c r="CN265">
        <v>139.4</v>
      </c>
      <c r="CO265">
        <v>161.80000000000001</v>
      </c>
      <c r="CP265">
        <v>154</v>
      </c>
      <c r="CQ265">
        <f t="shared" si="21"/>
        <v>1966.8000000000002</v>
      </c>
      <c r="CS265">
        <v>183.5</v>
      </c>
      <c r="CT265">
        <f t="shared" si="22"/>
        <v>183.5</v>
      </c>
      <c r="CU265">
        <v>152.5</v>
      </c>
      <c r="CV265">
        <v>144.4</v>
      </c>
      <c r="CW265">
        <v>151.4</v>
      </c>
      <c r="CX265">
        <v>154.69999999999999</v>
      </c>
      <c r="CY265">
        <v>141.9</v>
      </c>
      <c r="CZ265">
        <v>146.4</v>
      </c>
      <c r="DA265">
        <v>135</v>
      </c>
      <c r="DB265">
        <v>148.30000000000001</v>
      </c>
      <c r="DC265">
        <v>156.4</v>
      </c>
      <c r="DD265">
        <v>147</v>
      </c>
      <c r="DE265">
        <f t="shared" si="23"/>
        <v>1478</v>
      </c>
      <c r="DF265">
        <v>154.4</v>
      </c>
      <c r="DG265">
        <v>151.6</v>
      </c>
      <c r="DH265">
        <f t="shared" si="24"/>
        <v>306</v>
      </c>
      <c r="DI265">
        <v>151.80000000000001</v>
      </c>
    </row>
    <row r="266" spans="78:113" x14ac:dyDescent="0.3">
      <c r="BZ266" t="s">
        <v>30</v>
      </c>
      <c r="CA266">
        <v>2020</v>
      </c>
      <c r="CB266" t="s">
        <v>42</v>
      </c>
      <c r="CC266" t="s">
        <v>425</v>
      </c>
      <c r="CD266">
        <v>148.19999999999999</v>
      </c>
      <c r="CE266">
        <v>190.3</v>
      </c>
      <c r="CF266">
        <v>149.4</v>
      </c>
      <c r="CG266">
        <v>153.30000000000001</v>
      </c>
      <c r="CH266">
        <v>138.19999999999999</v>
      </c>
      <c r="CI266">
        <v>143.19999999999999</v>
      </c>
      <c r="CJ266">
        <v>148.9</v>
      </c>
      <c r="CK266">
        <v>150.30000000000001</v>
      </c>
      <c r="CL266">
        <v>113.2</v>
      </c>
      <c r="CM266">
        <v>159.86666666666667</v>
      </c>
      <c r="CN266">
        <v>142.1</v>
      </c>
      <c r="CO266">
        <v>161.80000000000001</v>
      </c>
      <c r="CP266">
        <v>152.30000000000001</v>
      </c>
      <c r="CQ266">
        <f t="shared" si="21"/>
        <v>1951.0666666666666</v>
      </c>
      <c r="CS266">
        <v>182.4</v>
      </c>
      <c r="CT266">
        <f t="shared" si="22"/>
        <v>182.4</v>
      </c>
      <c r="CU266">
        <v>154.69999999999999</v>
      </c>
      <c r="CV266">
        <v>150</v>
      </c>
      <c r="CW266">
        <v>154.1</v>
      </c>
      <c r="CX266">
        <v>154.69999999999999</v>
      </c>
      <c r="CY266">
        <v>144.9</v>
      </c>
      <c r="CZ266">
        <v>151.69999999999999</v>
      </c>
      <c r="DA266">
        <v>141.4</v>
      </c>
      <c r="DB266">
        <v>153.19999999999999</v>
      </c>
      <c r="DC266">
        <v>161.80000000000001</v>
      </c>
      <c r="DD266">
        <v>151.69999999999999</v>
      </c>
      <c r="DE266">
        <f t="shared" si="23"/>
        <v>1518.2</v>
      </c>
      <c r="DF266">
        <v>158.19999999999999</v>
      </c>
      <c r="DG266">
        <v>151.19999999999999</v>
      </c>
      <c r="DH266">
        <f t="shared" si="24"/>
        <v>309.39999999999998</v>
      </c>
      <c r="DI266">
        <v>152.69999999999999</v>
      </c>
    </row>
    <row r="267" spans="78:113" x14ac:dyDescent="0.3">
      <c r="BZ267" t="s">
        <v>33</v>
      </c>
      <c r="CA267">
        <v>2020</v>
      </c>
      <c r="CB267" t="s">
        <v>42</v>
      </c>
      <c r="CC267" t="s">
        <v>425</v>
      </c>
      <c r="CD267">
        <v>152.69999999999999</v>
      </c>
      <c r="CE267">
        <v>197</v>
      </c>
      <c r="CF267">
        <v>154.6</v>
      </c>
      <c r="CG267">
        <v>153.4</v>
      </c>
      <c r="CH267">
        <v>132.9</v>
      </c>
      <c r="CI267">
        <v>151.80000000000001</v>
      </c>
      <c r="CJ267">
        <v>171.2</v>
      </c>
      <c r="CK267">
        <v>152</v>
      </c>
      <c r="CL267">
        <v>116.3</v>
      </c>
      <c r="CM267">
        <v>158.80000000000001</v>
      </c>
      <c r="CN267">
        <v>135.6</v>
      </c>
      <c r="CO267">
        <v>161.69999999999999</v>
      </c>
      <c r="CP267">
        <v>157</v>
      </c>
      <c r="CQ267">
        <f t="shared" si="21"/>
        <v>1994.9999999999998</v>
      </c>
      <c r="CS267">
        <v>186.7</v>
      </c>
      <c r="CT267">
        <f t="shared" si="22"/>
        <v>186.7</v>
      </c>
      <c r="CU267">
        <v>149.1</v>
      </c>
      <c r="CV267">
        <v>136.6</v>
      </c>
      <c r="CW267">
        <v>147.19999999999999</v>
      </c>
      <c r="CX267">
        <v>154.69999999999999</v>
      </c>
      <c r="CY267">
        <v>137.1</v>
      </c>
      <c r="CZ267">
        <v>140.4</v>
      </c>
      <c r="DA267">
        <v>129.30000000000001</v>
      </c>
      <c r="DB267">
        <v>144.5</v>
      </c>
      <c r="DC267">
        <v>152.5</v>
      </c>
      <c r="DD267">
        <v>142</v>
      </c>
      <c r="DE267">
        <f t="shared" si="23"/>
        <v>1433.3999999999999</v>
      </c>
      <c r="DF267">
        <v>148.1</v>
      </c>
      <c r="DG267">
        <v>152.19999999999999</v>
      </c>
      <c r="DH267">
        <f t="shared" si="24"/>
        <v>300.29999999999995</v>
      </c>
      <c r="DI267">
        <v>150.80000000000001</v>
      </c>
    </row>
    <row r="268" spans="78:113" x14ac:dyDescent="0.3">
      <c r="BZ268" t="s">
        <v>35</v>
      </c>
      <c r="CA268">
        <v>2020</v>
      </c>
      <c r="CB268" t="s">
        <v>42</v>
      </c>
      <c r="CC268" t="s">
        <v>425</v>
      </c>
      <c r="CD268">
        <v>149.6</v>
      </c>
      <c r="CE268">
        <v>192.7</v>
      </c>
      <c r="CF268">
        <v>151.4</v>
      </c>
      <c r="CG268">
        <v>153.30000000000001</v>
      </c>
      <c r="CH268">
        <v>136.30000000000001</v>
      </c>
      <c r="CI268">
        <v>147.19999999999999</v>
      </c>
      <c r="CJ268">
        <v>156.5</v>
      </c>
      <c r="CK268">
        <v>150.9</v>
      </c>
      <c r="CL268">
        <v>114.2</v>
      </c>
      <c r="CM268">
        <v>159.5</v>
      </c>
      <c r="CN268">
        <v>139.4</v>
      </c>
      <c r="CO268">
        <v>161.80000000000001</v>
      </c>
      <c r="CP268">
        <v>154</v>
      </c>
      <c r="CQ268">
        <f t="shared" si="21"/>
        <v>1966.8000000000002</v>
      </c>
      <c r="CS268">
        <v>183.5</v>
      </c>
      <c r="CT268">
        <f t="shared" si="22"/>
        <v>183.5</v>
      </c>
      <c r="CU268">
        <v>152.5</v>
      </c>
      <c r="CV268">
        <v>144.4</v>
      </c>
      <c r="CW268">
        <v>151.4</v>
      </c>
      <c r="CX268">
        <v>154.69999999999999</v>
      </c>
      <c r="CY268">
        <v>141.9</v>
      </c>
      <c r="CZ268">
        <v>146.4</v>
      </c>
      <c r="DA268">
        <v>135</v>
      </c>
      <c r="DB268">
        <v>148.30000000000001</v>
      </c>
      <c r="DC268">
        <v>156.4</v>
      </c>
      <c r="DD268">
        <v>147</v>
      </c>
      <c r="DE268">
        <f t="shared" si="23"/>
        <v>1478</v>
      </c>
      <c r="DF268">
        <v>154.4</v>
      </c>
      <c r="DG268">
        <v>151.6</v>
      </c>
      <c r="DH268">
        <f t="shared" si="24"/>
        <v>306</v>
      </c>
      <c r="DI268">
        <v>151.80000000000001</v>
      </c>
    </row>
    <row r="269" spans="78:113" x14ac:dyDescent="0.3">
      <c r="BZ269" t="s">
        <v>30</v>
      </c>
      <c r="CA269">
        <v>2020</v>
      </c>
      <c r="CB269" t="s">
        <v>44</v>
      </c>
      <c r="CC269" t="s">
        <v>426</v>
      </c>
      <c r="CD269">
        <v>148.19999999999999</v>
      </c>
      <c r="CE269">
        <v>190.3</v>
      </c>
      <c r="CF269">
        <v>149.4</v>
      </c>
      <c r="CG269">
        <v>153.30000000000001</v>
      </c>
      <c r="CH269">
        <v>138.19999999999999</v>
      </c>
      <c r="CI269">
        <v>143.19999999999999</v>
      </c>
      <c r="CJ269">
        <v>148.9</v>
      </c>
      <c r="CK269">
        <v>150.30000000000001</v>
      </c>
      <c r="CL269">
        <v>113.2</v>
      </c>
      <c r="CM269">
        <v>159.80000000000001</v>
      </c>
      <c r="CN269">
        <v>142.1</v>
      </c>
      <c r="CO269">
        <v>161.80000000000001</v>
      </c>
      <c r="CP269">
        <v>152.30000000000001</v>
      </c>
      <c r="CQ269">
        <f t="shared" si="21"/>
        <v>1951</v>
      </c>
      <c r="CS269">
        <v>182.4</v>
      </c>
      <c r="CT269">
        <f t="shared" si="22"/>
        <v>182.4</v>
      </c>
      <c r="CU269">
        <v>154.69999999999999</v>
      </c>
      <c r="CV269">
        <v>150</v>
      </c>
      <c r="CW269">
        <v>154.1</v>
      </c>
      <c r="CX269">
        <v>154.69999999999999</v>
      </c>
      <c r="CY269">
        <v>144.9</v>
      </c>
      <c r="CZ269">
        <v>151.69999999999999</v>
      </c>
      <c r="DA269">
        <v>141.4</v>
      </c>
      <c r="DB269">
        <v>153.19999999999999</v>
      </c>
      <c r="DC269">
        <v>161.80000000000001</v>
      </c>
      <c r="DD269">
        <v>151.69999999999999</v>
      </c>
      <c r="DE269">
        <f t="shared" si="23"/>
        <v>1518.2</v>
      </c>
      <c r="DF269">
        <v>158.19999999999999</v>
      </c>
      <c r="DG269">
        <v>151.19999999999999</v>
      </c>
      <c r="DH269">
        <f t="shared" si="24"/>
        <v>309.39999999999998</v>
      </c>
      <c r="DI269">
        <v>152.69999999999999</v>
      </c>
    </row>
    <row r="270" spans="78:113" x14ac:dyDescent="0.3">
      <c r="BZ270" t="s">
        <v>33</v>
      </c>
      <c r="CA270">
        <v>2020</v>
      </c>
      <c r="CB270" t="s">
        <v>44</v>
      </c>
      <c r="CC270" t="s">
        <v>426</v>
      </c>
      <c r="CD270">
        <v>152.69999999999999</v>
      </c>
      <c r="CE270">
        <v>197</v>
      </c>
      <c r="CF270">
        <v>154.6</v>
      </c>
      <c r="CG270">
        <v>153.4</v>
      </c>
      <c r="CH270">
        <v>132.9</v>
      </c>
      <c r="CI270">
        <v>151.80000000000001</v>
      </c>
      <c r="CJ270">
        <v>171.2</v>
      </c>
      <c r="CK270">
        <v>152</v>
      </c>
      <c r="CL270">
        <v>116.3</v>
      </c>
      <c r="CM270">
        <v>158.80000000000001</v>
      </c>
      <c r="CN270">
        <v>135.6</v>
      </c>
      <c r="CO270">
        <v>161.69999999999999</v>
      </c>
      <c r="CP270">
        <v>157</v>
      </c>
      <c r="CQ270">
        <f t="shared" si="21"/>
        <v>1994.9999999999998</v>
      </c>
      <c r="CS270">
        <v>186.7</v>
      </c>
      <c r="CT270">
        <f t="shared" si="22"/>
        <v>186.7</v>
      </c>
      <c r="CU270">
        <v>149.1</v>
      </c>
      <c r="CV270">
        <v>136.6</v>
      </c>
      <c r="CW270">
        <v>147.19999999999999</v>
      </c>
      <c r="CX270">
        <v>154.69999999999999</v>
      </c>
      <c r="CY270">
        <v>137.1</v>
      </c>
      <c r="CZ270">
        <v>140.4</v>
      </c>
      <c r="DA270">
        <v>129.30000000000001</v>
      </c>
      <c r="DB270">
        <v>144.5</v>
      </c>
      <c r="DC270">
        <v>152.5</v>
      </c>
      <c r="DD270">
        <v>142</v>
      </c>
      <c r="DE270">
        <f t="shared" si="23"/>
        <v>1433.3999999999999</v>
      </c>
      <c r="DF270">
        <v>148.1</v>
      </c>
      <c r="DG270">
        <v>152.19999999999999</v>
      </c>
      <c r="DH270">
        <f t="shared" si="24"/>
        <v>300.29999999999995</v>
      </c>
      <c r="DI270">
        <v>150.80000000000001</v>
      </c>
    </row>
    <row r="271" spans="78:113" x14ac:dyDescent="0.3">
      <c r="BZ271" t="s">
        <v>35</v>
      </c>
      <c r="CA271">
        <v>2020</v>
      </c>
      <c r="CB271" t="s">
        <v>44</v>
      </c>
      <c r="CC271" t="s">
        <v>426</v>
      </c>
      <c r="CD271">
        <v>149.6</v>
      </c>
      <c r="CE271">
        <v>192.7</v>
      </c>
      <c r="CF271">
        <v>151.4</v>
      </c>
      <c r="CG271">
        <v>153.30000000000001</v>
      </c>
      <c r="CH271">
        <v>136.30000000000001</v>
      </c>
      <c r="CI271">
        <v>147.19999999999999</v>
      </c>
      <c r="CJ271">
        <v>156.5</v>
      </c>
      <c r="CK271">
        <v>150.9</v>
      </c>
      <c r="CL271">
        <v>114.2</v>
      </c>
      <c r="CM271">
        <v>159.5</v>
      </c>
      <c r="CN271">
        <v>139.4</v>
      </c>
      <c r="CO271">
        <v>161.80000000000001</v>
      </c>
      <c r="CP271">
        <v>154</v>
      </c>
      <c r="CQ271">
        <f t="shared" si="21"/>
        <v>1966.8000000000002</v>
      </c>
      <c r="CS271">
        <v>183.5</v>
      </c>
      <c r="CT271">
        <f t="shared" si="22"/>
        <v>183.5</v>
      </c>
      <c r="CU271">
        <v>152.5</v>
      </c>
      <c r="CV271">
        <v>144.4</v>
      </c>
      <c r="CW271">
        <v>151.4</v>
      </c>
      <c r="CX271">
        <v>154.69999999999999</v>
      </c>
      <c r="CY271">
        <v>141.9</v>
      </c>
      <c r="CZ271">
        <v>146.4</v>
      </c>
      <c r="DA271">
        <v>135</v>
      </c>
      <c r="DB271">
        <v>148.30000000000001</v>
      </c>
      <c r="DC271">
        <v>156.4</v>
      </c>
      <c r="DD271">
        <v>147</v>
      </c>
      <c r="DE271">
        <f t="shared" si="23"/>
        <v>1478</v>
      </c>
      <c r="DF271">
        <v>154.4</v>
      </c>
      <c r="DG271">
        <v>151.6</v>
      </c>
      <c r="DH271">
        <f t="shared" si="24"/>
        <v>306</v>
      </c>
      <c r="DI271">
        <v>151.80000000000001</v>
      </c>
    </row>
    <row r="272" spans="78:113" x14ac:dyDescent="0.3">
      <c r="BZ272" t="s">
        <v>30</v>
      </c>
      <c r="CA272">
        <v>2020</v>
      </c>
      <c r="CB272" t="s">
        <v>46</v>
      </c>
      <c r="CC272" t="s">
        <v>427</v>
      </c>
      <c r="CD272">
        <v>147.6</v>
      </c>
      <c r="CE272">
        <v>187.2</v>
      </c>
      <c r="CF272">
        <v>148.4</v>
      </c>
      <c r="CG272">
        <v>153.30000000000001</v>
      </c>
      <c r="CH272">
        <v>139.80000000000001</v>
      </c>
      <c r="CI272">
        <v>146.9</v>
      </c>
      <c r="CJ272">
        <v>171</v>
      </c>
      <c r="CK272">
        <v>149.9</v>
      </c>
      <c r="CL272">
        <v>114.2</v>
      </c>
      <c r="CM272">
        <v>160</v>
      </c>
      <c r="CN272">
        <v>143.5</v>
      </c>
      <c r="CO272">
        <v>161.5</v>
      </c>
      <c r="CP272">
        <v>155.30000000000001</v>
      </c>
      <c r="CQ272">
        <f t="shared" si="21"/>
        <v>1978.6</v>
      </c>
      <c r="CS272">
        <v>180.9</v>
      </c>
      <c r="CT272">
        <f t="shared" si="22"/>
        <v>180.9</v>
      </c>
      <c r="CU272">
        <v>155.1</v>
      </c>
      <c r="CV272">
        <v>149.30000000000001</v>
      </c>
      <c r="CW272">
        <v>154.30000000000001</v>
      </c>
      <c r="CX272">
        <v>155.5</v>
      </c>
      <c r="CY272">
        <v>145.80000000000001</v>
      </c>
      <c r="CZ272">
        <v>151.9</v>
      </c>
      <c r="DA272">
        <v>143.6</v>
      </c>
      <c r="DB272">
        <v>152.19999999999999</v>
      </c>
      <c r="DC272">
        <v>162.69999999999999</v>
      </c>
      <c r="DD272">
        <v>153</v>
      </c>
      <c r="DE272">
        <f t="shared" si="23"/>
        <v>1523.4</v>
      </c>
      <c r="DF272">
        <v>158.80000000000001</v>
      </c>
      <c r="DG272">
        <v>153.6</v>
      </c>
      <c r="DH272">
        <f t="shared" si="24"/>
        <v>312.39999999999998</v>
      </c>
      <c r="DI272">
        <v>154.69999999999999</v>
      </c>
    </row>
    <row r="273" spans="78:113" x14ac:dyDescent="0.3">
      <c r="BZ273" t="s">
        <v>33</v>
      </c>
      <c r="CA273">
        <v>2020</v>
      </c>
      <c r="CB273" t="s">
        <v>46</v>
      </c>
      <c r="CC273" t="s">
        <v>427</v>
      </c>
      <c r="CD273">
        <v>151.6</v>
      </c>
      <c r="CE273">
        <v>197.8</v>
      </c>
      <c r="CF273">
        <v>154.5</v>
      </c>
      <c r="CG273">
        <v>153.4</v>
      </c>
      <c r="CH273">
        <v>133.4</v>
      </c>
      <c r="CI273">
        <v>154.5</v>
      </c>
      <c r="CJ273">
        <v>191.9</v>
      </c>
      <c r="CK273">
        <v>151.30000000000001</v>
      </c>
      <c r="CL273">
        <v>116.8</v>
      </c>
      <c r="CM273">
        <v>160</v>
      </c>
      <c r="CN273">
        <v>136.5</v>
      </c>
      <c r="CO273">
        <v>163.30000000000001</v>
      </c>
      <c r="CP273">
        <v>159.9</v>
      </c>
      <c r="CQ273">
        <f t="shared" si="21"/>
        <v>2024.8999999999999</v>
      </c>
      <c r="CS273">
        <v>187.2</v>
      </c>
      <c r="CT273">
        <f t="shared" si="22"/>
        <v>187.2</v>
      </c>
      <c r="CU273">
        <v>150</v>
      </c>
      <c r="CV273">
        <v>135.19999999999999</v>
      </c>
      <c r="CW273">
        <v>147.80000000000001</v>
      </c>
      <c r="CX273">
        <v>155.5</v>
      </c>
      <c r="CY273">
        <v>138.30000000000001</v>
      </c>
      <c r="CZ273">
        <v>144.5</v>
      </c>
      <c r="DA273">
        <v>133.9</v>
      </c>
      <c r="DB273">
        <v>141.19999999999999</v>
      </c>
      <c r="DC273">
        <v>155.5</v>
      </c>
      <c r="DD273">
        <v>144.80000000000001</v>
      </c>
      <c r="DE273">
        <f t="shared" si="23"/>
        <v>1446.6999999999998</v>
      </c>
      <c r="DF273">
        <v>148.69999999999999</v>
      </c>
      <c r="DG273">
        <v>155.19999999999999</v>
      </c>
      <c r="DH273">
        <f t="shared" si="24"/>
        <v>303.89999999999998</v>
      </c>
      <c r="DI273">
        <v>152.9</v>
      </c>
    </row>
    <row r="274" spans="78:113" x14ac:dyDescent="0.3">
      <c r="BZ274" t="s">
        <v>35</v>
      </c>
      <c r="CA274">
        <v>2020</v>
      </c>
      <c r="CB274" t="s">
        <v>46</v>
      </c>
      <c r="CC274" t="s">
        <v>427</v>
      </c>
      <c r="CD274">
        <v>148.9</v>
      </c>
      <c r="CE274">
        <v>190.9</v>
      </c>
      <c r="CF274">
        <v>150.80000000000001</v>
      </c>
      <c r="CG274">
        <v>153.30000000000001</v>
      </c>
      <c r="CH274">
        <v>137.4</v>
      </c>
      <c r="CI274">
        <v>150.4</v>
      </c>
      <c r="CJ274">
        <v>178.1</v>
      </c>
      <c r="CK274">
        <v>150.4</v>
      </c>
      <c r="CL274">
        <v>115.1</v>
      </c>
      <c r="CM274">
        <v>160</v>
      </c>
      <c r="CN274">
        <v>140.6</v>
      </c>
      <c r="CO274">
        <v>162.30000000000001</v>
      </c>
      <c r="CP274">
        <v>157</v>
      </c>
      <c r="CQ274">
        <f t="shared" si="21"/>
        <v>1995.1999999999998</v>
      </c>
      <c r="CS274">
        <v>182.6</v>
      </c>
      <c r="CT274">
        <f t="shared" si="22"/>
        <v>182.6</v>
      </c>
      <c r="CU274">
        <v>153.1</v>
      </c>
      <c r="CV274">
        <v>143.4</v>
      </c>
      <c r="CW274">
        <v>151.69999999999999</v>
      </c>
      <c r="CX274">
        <v>155.5</v>
      </c>
      <c r="CY274">
        <v>143</v>
      </c>
      <c r="CZ274">
        <v>148.4</v>
      </c>
      <c r="DA274">
        <v>138.5</v>
      </c>
      <c r="DB274">
        <v>146</v>
      </c>
      <c r="DC274">
        <v>158.5</v>
      </c>
      <c r="DD274">
        <v>149</v>
      </c>
      <c r="DE274">
        <f t="shared" si="23"/>
        <v>1487.1</v>
      </c>
      <c r="DF274">
        <v>155</v>
      </c>
      <c r="DG274">
        <v>154.30000000000001</v>
      </c>
      <c r="DH274">
        <f t="shared" si="24"/>
        <v>309.3</v>
      </c>
      <c r="DI274">
        <v>153.9</v>
      </c>
    </row>
    <row r="275" spans="78:113" x14ac:dyDescent="0.3">
      <c r="BZ275" t="s">
        <v>30</v>
      </c>
      <c r="CA275">
        <v>2020</v>
      </c>
      <c r="CB275" t="s">
        <v>48</v>
      </c>
      <c r="CC275" t="s">
        <v>428</v>
      </c>
      <c r="CD275">
        <v>146.9</v>
      </c>
      <c r="CE275">
        <v>183.9</v>
      </c>
      <c r="CF275">
        <v>149.5</v>
      </c>
      <c r="CG275">
        <v>153.4</v>
      </c>
      <c r="CH275">
        <v>140.4</v>
      </c>
      <c r="CI275">
        <v>147</v>
      </c>
      <c r="CJ275">
        <v>178.8</v>
      </c>
      <c r="CK275">
        <v>149.30000000000001</v>
      </c>
      <c r="CL275">
        <v>115.1</v>
      </c>
      <c r="CM275">
        <v>160</v>
      </c>
      <c r="CN275">
        <v>145.4</v>
      </c>
      <c r="CO275">
        <v>161.6</v>
      </c>
      <c r="CP275">
        <v>156.1</v>
      </c>
      <c r="CQ275">
        <f t="shared" si="21"/>
        <v>1987.3999999999999</v>
      </c>
      <c r="CS275">
        <v>182.9</v>
      </c>
      <c r="CT275">
        <f t="shared" si="22"/>
        <v>182.9</v>
      </c>
      <c r="CU275">
        <v>155.4</v>
      </c>
      <c r="CV275">
        <v>149.9</v>
      </c>
      <c r="CW275">
        <v>154.6</v>
      </c>
      <c r="CX275">
        <v>156.30000000000001</v>
      </c>
      <c r="CY275">
        <v>146.4</v>
      </c>
      <c r="CZ275">
        <v>151.6</v>
      </c>
      <c r="DA275">
        <v>144.6</v>
      </c>
      <c r="DB275">
        <v>152.80000000000001</v>
      </c>
      <c r="DC275">
        <v>161.1</v>
      </c>
      <c r="DD275">
        <v>153.69999999999999</v>
      </c>
      <c r="DE275">
        <f t="shared" si="23"/>
        <v>1526.3999999999999</v>
      </c>
      <c r="DF275">
        <v>159.1</v>
      </c>
      <c r="DG275">
        <v>157.4</v>
      </c>
      <c r="DH275">
        <f t="shared" si="24"/>
        <v>316.5</v>
      </c>
      <c r="DI275">
        <v>155.4</v>
      </c>
    </row>
    <row r="276" spans="78:113" x14ac:dyDescent="0.3">
      <c r="BZ276" t="s">
        <v>33</v>
      </c>
      <c r="CA276">
        <v>2020</v>
      </c>
      <c r="CB276" t="s">
        <v>48</v>
      </c>
      <c r="CC276" t="s">
        <v>428</v>
      </c>
      <c r="CD276">
        <v>151.5</v>
      </c>
      <c r="CE276">
        <v>193.1</v>
      </c>
      <c r="CF276">
        <v>157.30000000000001</v>
      </c>
      <c r="CG276">
        <v>153.9</v>
      </c>
      <c r="CH276">
        <v>134.4</v>
      </c>
      <c r="CI276">
        <v>155.4</v>
      </c>
      <c r="CJ276">
        <v>202</v>
      </c>
      <c r="CK276">
        <v>150.80000000000001</v>
      </c>
      <c r="CL276">
        <v>118.9</v>
      </c>
      <c r="CM276">
        <v>160.9</v>
      </c>
      <c r="CN276">
        <v>137.69999999999999</v>
      </c>
      <c r="CO276">
        <v>164.4</v>
      </c>
      <c r="CP276">
        <v>161.30000000000001</v>
      </c>
      <c r="CQ276">
        <f t="shared" si="21"/>
        <v>2041.6000000000001</v>
      </c>
      <c r="CS276">
        <v>188.7</v>
      </c>
      <c r="CT276">
        <f t="shared" si="22"/>
        <v>188.7</v>
      </c>
      <c r="CU276">
        <v>150.19999999999999</v>
      </c>
      <c r="CV276">
        <v>136.30000000000001</v>
      </c>
      <c r="CW276">
        <v>148.1</v>
      </c>
      <c r="CX276">
        <v>156.30000000000001</v>
      </c>
      <c r="CY276">
        <v>137.19999999999999</v>
      </c>
      <c r="CZ276">
        <v>145.4</v>
      </c>
      <c r="DA276">
        <v>135.1</v>
      </c>
      <c r="DB276">
        <v>141.80000000000001</v>
      </c>
      <c r="DC276">
        <v>154.9</v>
      </c>
      <c r="DD276">
        <v>146</v>
      </c>
      <c r="DE276">
        <f t="shared" si="23"/>
        <v>1451.3000000000002</v>
      </c>
      <c r="DF276">
        <v>150</v>
      </c>
      <c r="DG276">
        <v>159.80000000000001</v>
      </c>
      <c r="DH276">
        <f t="shared" si="24"/>
        <v>309.8</v>
      </c>
      <c r="DI276">
        <v>154</v>
      </c>
    </row>
    <row r="277" spans="78:113" x14ac:dyDescent="0.3">
      <c r="BZ277" t="s">
        <v>35</v>
      </c>
      <c r="CA277">
        <v>2020</v>
      </c>
      <c r="CB277" t="s">
        <v>48</v>
      </c>
      <c r="CC277" t="s">
        <v>428</v>
      </c>
      <c r="CD277">
        <v>148.4</v>
      </c>
      <c r="CE277">
        <v>187.1</v>
      </c>
      <c r="CF277">
        <v>152.5</v>
      </c>
      <c r="CG277">
        <v>153.6</v>
      </c>
      <c r="CH277">
        <v>138.19999999999999</v>
      </c>
      <c r="CI277">
        <v>150.9</v>
      </c>
      <c r="CJ277">
        <v>186.7</v>
      </c>
      <c r="CK277">
        <v>149.80000000000001</v>
      </c>
      <c r="CL277">
        <v>116.4</v>
      </c>
      <c r="CM277">
        <v>160.30000000000001</v>
      </c>
      <c r="CN277">
        <v>142.19999999999999</v>
      </c>
      <c r="CO277">
        <v>162.9</v>
      </c>
      <c r="CP277">
        <v>158</v>
      </c>
      <c r="CQ277">
        <f t="shared" si="21"/>
        <v>2007</v>
      </c>
      <c r="CS277">
        <v>184.4</v>
      </c>
      <c r="CT277">
        <f t="shared" si="22"/>
        <v>184.4</v>
      </c>
      <c r="CU277">
        <v>153.4</v>
      </c>
      <c r="CV277">
        <v>144.30000000000001</v>
      </c>
      <c r="CW277">
        <v>152</v>
      </c>
      <c r="CX277">
        <v>156.30000000000001</v>
      </c>
      <c r="CY277">
        <v>142.9</v>
      </c>
      <c r="CZ277">
        <v>148.69999999999999</v>
      </c>
      <c r="DA277">
        <v>139.6</v>
      </c>
      <c r="DB277">
        <v>146.6</v>
      </c>
      <c r="DC277">
        <v>157.5</v>
      </c>
      <c r="DD277">
        <v>150</v>
      </c>
      <c r="DE277">
        <f t="shared" si="23"/>
        <v>1491.2999999999997</v>
      </c>
      <c r="DF277">
        <v>155.6</v>
      </c>
      <c r="DG277">
        <v>158.4</v>
      </c>
      <c r="DH277">
        <f t="shared" si="24"/>
        <v>314</v>
      </c>
      <c r="DI277">
        <v>154.69999999999999</v>
      </c>
    </row>
    <row r="278" spans="78:113" x14ac:dyDescent="0.3">
      <c r="BZ278" t="s">
        <v>30</v>
      </c>
      <c r="CA278">
        <v>2020</v>
      </c>
      <c r="CB278" t="s">
        <v>50</v>
      </c>
      <c r="CC278" t="s">
        <v>429</v>
      </c>
      <c r="CD278">
        <v>146</v>
      </c>
      <c r="CE278">
        <v>186.3</v>
      </c>
      <c r="CF278">
        <v>159.19999999999999</v>
      </c>
      <c r="CG278">
        <v>153.6</v>
      </c>
      <c r="CH278">
        <v>142.6</v>
      </c>
      <c r="CI278">
        <v>147.19999999999999</v>
      </c>
      <c r="CJ278">
        <v>200.6</v>
      </c>
      <c r="CK278">
        <v>150.30000000000001</v>
      </c>
      <c r="CL278">
        <v>115.3</v>
      </c>
      <c r="CM278">
        <v>160.9</v>
      </c>
      <c r="CN278">
        <v>147.4</v>
      </c>
      <c r="CO278">
        <v>161.9</v>
      </c>
      <c r="CP278">
        <v>159.6</v>
      </c>
      <c r="CQ278">
        <f t="shared" si="21"/>
        <v>2030.9</v>
      </c>
      <c r="CS278">
        <v>182.7</v>
      </c>
      <c r="CT278">
        <f t="shared" si="22"/>
        <v>182.7</v>
      </c>
      <c r="CU278">
        <v>155.69999999999999</v>
      </c>
      <c r="CV278">
        <v>150.6</v>
      </c>
      <c r="CW278">
        <v>155</v>
      </c>
      <c r="CX278">
        <v>156.5</v>
      </c>
      <c r="CY278">
        <v>146.80000000000001</v>
      </c>
      <c r="CZ278">
        <v>152</v>
      </c>
      <c r="DA278">
        <v>146.4</v>
      </c>
      <c r="DB278">
        <v>152.4</v>
      </c>
      <c r="DC278">
        <v>162.5</v>
      </c>
      <c r="DD278">
        <v>154.30000000000001</v>
      </c>
      <c r="DE278">
        <f t="shared" si="23"/>
        <v>1532.2</v>
      </c>
      <c r="DF278">
        <v>159.5</v>
      </c>
      <c r="DG278">
        <v>156.19999999999999</v>
      </c>
      <c r="DH278">
        <f t="shared" si="24"/>
        <v>315.7</v>
      </c>
      <c r="DI278">
        <v>157.5</v>
      </c>
    </row>
    <row r="279" spans="78:113" x14ac:dyDescent="0.3">
      <c r="BZ279" t="s">
        <v>33</v>
      </c>
      <c r="CA279">
        <v>2020</v>
      </c>
      <c r="CB279" t="s">
        <v>50</v>
      </c>
      <c r="CC279" t="s">
        <v>429</v>
      </c>
      <c r="CD279">
        <v>150.6</v>
      </c>
      <c r="CE279">
        <v>193.7</v>
      </c>
      <c r="CF279">
        <v>164.8</v>
      </c>
      <c r="CG279">
        <v>153.69999999999999</v>
      </c>
      <c r="CH279">
        <v>135.69999999999999</v>
      </c>
      <c r="CI279">
        <v>155.69999999999999</v>
      </c>
      <c r="CJ279">
        <v>226</v>
      </c>
      <c r="CK279">
        <v>152.19999999999999</v>
      </c>
      <c r="CL279">
        <v>118.1</v>
      </c>
      <c r="CM279">
        <v>161.30000000000001</v>
      </c>
      <c r="CN279">
        <v>139.19999999999999</v>
      </c>
      <c r="CO279">
        <v>164.8</v>
      </c>
      <c r="CP279">
        <v>164.4</v>
      </c>
      <c r="CQ279">
        <f t="shared" si="21"/>
        <v>2080.1999999999998</v>
      </c>
      <c r="CS279">
        <v>188.7</v>
      </c>
      <c r="CT279">
        <f t="shared" si="22"/>
        <v>188.7</v>
      </c>
      <c r="CU279">
        <v>150.5</v>
      </c>
      <c r="CV279">
        <v>136.1</v>
      </c>
      <c r="CW279">
        <v>148.30000000000001</v>
      </c>
      <c r="CX279">
        <v>156.5</v>
      </c>
      <c r="CY279">
        <v>137.1</v>
      </c>
      <c r="CZ279">
        <v>145.1</v>
      </c>
      <c r="DA279">
        <v>135.4</v>
      </c>
      <c r="DB279">
        <v>142</v>
      </c>
      <c r="DC279">
        <v>155.69999999999999</v>
      </c>
      <c r="DD279">
        <v>146.19999999999999</v>
      </c>
      <c r="DE279">
        <f t="shared" si="23"/>
        <v>1452.9</v>
      </c>
      <c r="DF279">
        <v>151</v>
      </c>
      <c r="DG279">
        <v>158.1</v>
      </c>
      <c r="DH279">
        <f t="shared" si="24"/>
        <v>309.10000000000002</v>
      </c>
      <c r="DI279">
        <v>155.19999999999999</v>
      </c>
    </row>
    <row r="280" spans="78:113" x14ac:dyDescent="0.3">
      <c r="BZ280" t="s">
        <v>35</v>
      </c>
      <c r="CA280">
        <v>2020</v>
      </c>
      <c r="CB280" t="s">
        <v>50</v>
      </c>
      <c r="CC280" t="s">
        <v>429</v>
      </c>
      <c r="CD280">
        <v>147.5</v>
      </c>
      <c r="CE280">
        <v>188.9</v>
      </c>
      <c r="CF280">
        <v>161.4</v>
      </c>
      <c r="CG280">
        <v>153.6</v>
      </c>
      <c r="CH280">
        <v>140.1</v>
      </c>
      <c r="CI280">
        <v>151.19999999999999</v>
      </c>
      <c r="CJ280">
        <v>209.2</v>
      </c>
      <c r="CK280">
        <v>150.9</v>
      </c>
      <c r="CL280">
        <v>116.2</v>
      </c>
      <c r="CM280">
        <v>161</v>
      </c>
      <c r="CN280">
        <v>144</v>
      </c>
      <c r="CO280">
        <v>163.19999999999999</v>
      </c>
      <c r="CP280">
        <v>161.4</v>
      </c>
      <c r="CQ280">
        <f t="shared" si="21"/>
        <v>2048.6000000000004</v>
      </c>
      <c r="CS280">
        <v>184.3</v>
      </c>
      <c r="CT280">
        <f t="shared" si="22"/>
        <v>184.3</v>
      </c>
      <c r="CU280">
        <v>153.69999999999999</v>
      </c>
      <c r="CV280">
        <v>144.6</v>
      </c>
      <c r="CW280">
        <v>152.30000000000001</v>
      </c>
      <c r="CX280">
        <v>156.5</v>
      </c>
      <c r="CY280">
        <v>143.1</v>
      </c>
      <c r="CZ280">
        <v>148.69999999999999</v>
      </c>
      <c r="DA280">
        <v>140.6</v>
      </c>
      <c r="DB280">
        <v>146.5</v>
      </c>
      <c r="DC280">
        <v>158.5</v>
      </c>
      <c r="DD280">
        <v>150.4</v>
      </c>
      <c r="DE280">
        <f t="shared" si="23"/>
        <v>1494.8999999999999</v>
      </c>
      <c r="DF280">
        <v>156.30000000000001</v>
      </c>
      <c r="DG280">
        <v>157</v>
      </c>
      <c r="DH280">
        <f t="shared" si="24"/>
        <v>313.3</v>
      </c>
      <c r="DI280">
        <v>156.4</v>
      </c>
    </row>
    <row r="281" spans="78:113" x14ac:dyDescent="0.3">
      <c r="BZ281" t="s">
        <v>30</v>
      </c>
      <c r="CA281">
        <v>2020</v>
      </c>
      <c r="CB281" t="s">
        <v>53</v>
      </c>
      <c r="CC281" t="s">
        <v>430</v>
      </c>
      <c r="CD281">
        <v>145.4</v>
      </c>
      <c r="CE281">
        <v>188.6</v>
      </c>
      <c r="CF281">
        <v>171.6</v>
      </c>
      <c r="CG281">
        <v>153.80000000000001</v>
      </c>
      <c r="CH281">
        <v>145.4</v>
      </c>
      <c r="CI281">
        <v>146.5</v>
      </c>
      <c r="CJ281">
        <v>222.2</v>
      </c>
      <c r="CK281">
        <v>155.9</v>
      </c>
      <c r="CL281">
        <v>114.9</v>
      </c>
      <c r="CM281">
        <v>162</v>
      </c>
      <c r="CN281">
        <v>150</v>
      </c>
      <c r="CO281">
        <v>162.69999999999999</v>
      </c>
      <c r="CP281">
        <v>163.4</v>
      </c>
      <c r="CQ281">
        <f t="shared" si="21"/>
        <v>2082.4</v>
      </c>
      <c r="CS281">
        <v>183.4</v>
      </c>
      <c r="CT281">
        <f t="shared" si="22"/>
        <v>183.4</v>
      </c>
      <c r="CU281">
        <v>156.30000000000001</v>
      </c>
      <c r="CV281">
        <v>151</v>
      </c>
      <c r="CW281">
        <v>155.5</v>
      </c>
      <c r="CX281">
        <v>158</v>
      </c>
      <c r="CY281">
        <v>147.5</v>
      </c>
      <c r="CZ281">
        <v>152.80000000000001</v>
      </c>
      <c r="DA281">
        <v>146.1</v>
      </c>
      <c r="DB281">
        <v>153.6</v>
      </c>
      <c r="DC281">
        <v>161.6</v>
      </c>
      <c r="DD281">
        <v>154.5</v>
      </c>
      <c r="DE281">
        <f t="shared" si="23"/>
        <v>1536.8999999999996</v>
      </c>
      <c r="DF281">
        <v>160.4</v>
      </c>
      <c r="DG281">
        <v>156.19999999999999</v>
      </c>
      <c r="DH281">
        <f t="shared" si="24"/>
        <v>316.60000000000002</v>
      </c>
      <c r="DI281">
        <v>159.80000000000001</v>
      </c>
    </row>
    <row r="282" spans="78:113" x14ac:dyDescent="0.3">
      <c r="BZ282" t="s">
        <v>33</v>
      </c>
      <c r="CA282">
        <v>2020</v>
      </c>
      <c r="CB282" t="s">
        <v>53</v>
      </c>
      <c r="CC282" t="s">
        <v>430</v>
      </c>
      <c r="CD282">
        <v>149.69999999999999</v>
      </c>
      <c r="CE282">
        <v>195.5</v>
      </c>
      <c r="CF282">
        <v>176.9</v>
      </c>
      <c r="CG282">
        <v>153.9</v>
      </c>
      <c r="CH282">
        <v>138</v>
      </c>
      <c r="CI282">
        <v>150.5</v>
      </c>
      <c r="CJ282">
        <v>245.3</v>
      </c>
      <c r="CK282">
        <v>158.69999999999999</v>
      </c>
      <c r="CL282">
        <v>117.2</v>
      </c>
      <c r="CM282">
        <v>161.4</v>
      </c>
      <c r="CN282">
        <v>141.5</v>
      </c>
      <c r="CO282">
        <v>165.1</v>
      </c>
      <c r="CP282">
        <v>167</v>
      </c>
      <c r="CQ282">
        <f t="shared" si="21"/>
        <v>2120.6999999999998</v>
      </c>
      <c r="CS282">
        <v>188.8</v>
      </c>
      <c r="CT282">
        <f t="shared" si="22"/>
        <v>188.8</v>
      </c>
      <c r="CU282">
        <v>151.1</v>
      </c>
      <c r="CV282">
        <v>136.4</v>
      </c>
      <c r="CW282">
        <v>148.80000000000001</v>
      </c>
      <c r="CX282">
        <v>158</v>
      </c>
      <c r="CY282">
        <v>137.30000000000001</v>
      </c>
      <c r="CZ282">
        <v>145.1</v>
      </c>
      <c r="DA282">
        <v>135.19999999999999</v>
      </c>
      <c r="DB282">
        <v>144.4</v>
      </c>
      <c r="DC282">
        <v>156.4</v>
      </c>
      <c r="DD282">
        <v>146.6</v>
      </c>
      <c r="DE282">
        <f t="shared" si="23"/>
        <v>1459.3</v>
      </c>
      <c r="DF282">
        <v>152</v>
      </c>
      <c r="DG282">
        <v>157.9</v>
      </c>
      <c r="DH282">
        <f t="shared" si="24"/>
        <v>309.89999999999998</v>
      </c>
      <c r="DI282">
        <v>156.69999999999999</v>
      </c>
    </row>
    <row r="283" spans="78:113" x14ac:dyDescent="0.3">
      <c r="BZ283" t="s">
        <v>35</v>
      </c>
      <c r="CA283">
        <v>2020</v>
      </c>
      <c r="CB283" t="s">
        <v>53</v>
      </c>
      <c r="CC283" t="s">
        <v>430</v>
      </c>
      <c r="CD283">
        <v>146.80000000000001</v>
      </c>
      <c r="CE283">
        <v>191</v>
      </c>
      <c r="CF283">
        <v>173.6</v>
      </c>
      <c r="CG283">
        <v>153.80000000000001</v>
      </c>
      <c r="CH283">
        <v>142.69999999999999</v>
      </c>
      <c r="CI283">
        <v>148.4</v>
      </c>
      <c r="CJ283">
        <v>230</v>
      </c>
      <c r="CK283">
        <v>156.80000000000001</v>
      </c>
      <c r="CL283">
        <v>115.7</v>
      </c>
      <c r="CM283">
        <v>161.80000000000001</v>
      </c>
      <c r="CN283">
        <v>146.5</v>
      </c>
      <c r="CO283">
        <v>163.80000000000001</v>
      </c>
      <c r="CP283">
        <v>164.7</v>
      </c>
      <c r="CQ283">
        <f t="shared" si="21"/>
        <v>2095.6</v>
      </c>
      <c r="CS283">
        <v>184.8</v>
      </c>
      <c r="CT283">
        <f t="shared" si="22"/>
        <v>184.8</v>
      </c>
      <c r="CU283">
        <v>154.30000000000001</v>
      </c>
      <c r="CV283">
        <v>144.9</v>
      </c>
      <c r="CW283">
        <v>152.80000000000001</v>
      </c>
      <c r="CX283">
        <v>158</v>
      </c>
      <c r="CY283">
        <v>143.6</v>
      </c>
      <c r="CZ283">
        <v>149.19999999999999</v>
      </c>
      <c r="DA283">
        <v>140.4</v>
      </c>
      <c r="DB283">
        <v>148.4</v>
      </c>
      <c r="DC283">
        <v>158.6</v>
      </c>
      <c r="DD283">
        <v>150.69999999999999</v>
      </c>
      <c r="DE283">
        <f t="shared" si="23"/>
        <v>1500.9</v>
      </c>
      <c r="DF283">
        <v>157.19999999999999</v>
      </c>
      <c r="DG283">
        <v>156.9</v>
      </c>
      <c r="DH283">
        <f t="shared" si="24"/>
        <v>314.10000000000002</v>
      </c>
      <c r="DI283">
        <v>158.4</v>
      </c>
    </row>
    <row r="284" spans="78:113" x14ac:dyDescent="0.3">
      <c r="BZ284" t="s">
        <v>30</v>
      </c>
      <c r="CA284">
        <v>2020</v>
      </c>
      <c r="CB284" t="s">
        <v>55</v>
      </c>
      <c r="CC284" t="s">
        <v>431</v>
      </c>
      <c r="CD284">
        <v>144.6</v>
      </c>
      <c r="CE284">
        <v>188.5</v>
      </c>
      <c r="CF284">
        <v>173.4</v>
      </c>
      <c r="CG284">
        <v>154</v>
      </c>
      <c r="CH284">
        <v>150</v>
      </c>
      <c r="CI284">
        <v>145.9</v>
      </c>
      <c r="CJ284">
        <v>225.2</v>
      </c>
      <c r="CK284">
        <v>159.5</v>
      </c>
      <c r="CL284">
        <v>114.4</v>
      </c>
      <c r="CM284">
        <v>163.5</v>
      </c>
      <c r="CN284">
        <v>153.4</v>
      </c>
      <c r="CO284">
        <v>163.6</v>
      </c>
      <c r="CP284">
        <v>164.5</v>
      </c>
      <c r="CQ284">
        <f t="shared" si="21"/>
        <v>2100.5</v>
      </c>
      <c r="CS284">
        <v>183.6</v>
      </c>
      <c r="CT284">
        <f t="shared" si="22"/>
        <v>183.6</v>
      </c>
      <c r="CU284">
        <v>157</v>
      </c>
      <c r="CV284">
        <v>151.6</v>
      </c>
      <c r="CW284">
        <v>156.30000000000001</v>
      </c>
      <c r="CX284">
        <v>158.4</v>
      </c>
      <c r="CY284">
        <v>148.69999999999999</v>
      </c>
      <c r="CZ284">
        <v>153.4</v>
      </c>
      <c r="DA284">
        <v>146.4</v>
      </c>
      <c r="DB284">
        <v>153.9</v>
      </c>
      <c r="DC284">
        <v>162.9</v>
      </c>
      <c r="DD284">
        <v>155.19999999999999</v>
      </c>
      <c r="DE284">
        <f t="shared" si="23"/>
        <v>1543.8000000000002</v>
      </c>
      <c r="DF284">
        <v>161.6</v>
      </c>
      <c r="DG284">
        <v>156.6</v>
      </c>
      <c r="DH284">
        <f t="shared" si="24"/>
        <v>318.2</v>
      </c>
      <c r="DI284">
        <v>160.69999999999999</v>
      </c>
    </row>
    <row r="285" spans="78:113" x14ac:dyDescent="0.3">
      <c r="BZ285" t="s">
        <v>33</v>
      </c>
      <c r="CA285">
        <v>2020</v>
      </c>
      <c r="CB285" t="s">
        <v>55</v>
      </c>
      <c r="CC285" t="s">
        <v>431</v>
      </c>
      <c r="CD285">
        <v>149</v>
      </c>
      <c r="CE285">
        <v>195.7</v>
      </c>
      <c r="CF285">
        <v>178.3</v>
      </c>
      <c r="CG285">
        <v>154.19999999999999</v>
      </c>
      <c r="CH285">
        <v>140.69999999999999</v>
      </c>
      <c r="CI285">
        <v>149.69999999999999</v>
      </c>
      <c r="CJ285">
        <v>240.9</v>
      </c>
      <c r="CK285">
        <v>161.5</v>
      </c>
      <c r="CL285">
        <v>117.1</v>
      </c>
      <c r="CM285">
        <v>161.9</v>
      </c>
      <c r="CN285">
        <v>143.30000000000001</v>
      </c>
      <c r="CO285">
        <v>166.1</v>
      </c>
      <c r="CP285">
        <v>167</v>
      </c>
      <c r="CQ285">
        <f t="shared" si="21"/>
        <v>2125.4</v>
      </c>
      <c r="CS285">
        <v>190.2</v>
      </c>
      <c r="CT285">
        <f t="shared" si="22"/>
        <v>190.2</v>
      </c>
      <c r="CU285">
        <v>151.9</v>
      </c>
      <c r="CV285">
        <v>136.69999999999999</v>
      </c>
      <c r="CW285">
        <v>149.6</v>
      </c>
      <c r="CX285">
        <v>158.4</v>
      </c>
      <c r="CY285">
        <v>137.9</v>
      </c>
      <c r="CZ285">
        <v>145.5</v>
      </c>
      <c r="DA285">
        <v>135.5</v>
      </c>
      <c r="DB285">
        <v>144.30000000000001</v>
      </c>
      <c r="DC285">
        <v>156.9</v>
      </c>
      <c r="DD285">
        <v>146.9</v>
      </c>
      <c r="DE285">
        <f t="shared" si="23"/>
        <v>1463.6000000000001</v>
      </c>
      <c r="DF285">
        <v>152.9</v>
      </c>
      <c r="DG285">
        <v>157.9</v>
      </c>
      <c r="DH285">
        <f t="shared" si="24"/>
        <v>310.8</v>
      </c>
      <c r="DI285">
        <v>156.9</v>
      </c>
    </row>
    <row r="286" spans="78:113" x14ac:dyDescent="0.3">
      <c r="BZ286" t="s">
        <v>35</v>
      </c>
      <c r="CA286">
        <v>2020</v>
      </c>
      <c r="CB286" t="s">
        <v>55</v>
      </c>
      <c r="CC286" t="s">
        <v>431</v>
      </c>
      <c r="CD286">
        <v>146</v>
      </c>
      <c r="CE286">
        <v>191</v>
      </c>
      <c r="CF286">
        <v>175.3</v>
      </c>
      <c r="CG286">
        <v>154.1</v>
      </c>
      <c r="CH286">
        <v>146.6</v>
      </c>
      <c r="CI286">
        <v>147.69999999999999</v>
      </c>
      <c r="CJ286">
        <v>230.5</v>
      </c>
      <c r="CK286">
        <v>160.19999999999999</v>
      </c>
      <c r="CL286">
        <v>115.3</v>
      </c>
      <c r="CM286">
        <v>163</v>
      </c>
      <c r="CN286">
        <v>149.19999999999999</v>
      </c>
      <c r="CO286">
        <v>164.8</v>
      </c>
      <c r="CP286">
        <v>165.4</v>
      </c>
      <c r="CQ286">
        <f t="shared" si="21"/>
        <v>2109.1</v>
      </c>
      <c r="CS286">
        <v>185.4</v>
      </c>
      <c r="CT286">
        <f t="shared" si="22"/>
        <v>185.4</v>
      </c>
      <c r="CU286">
        <v>155</v>
      </c>
      <c r="CV286">
        <v>145.4</v>
      </c>
      <c r="CW286">
        <v>153.6</v>
      </c>
      <c r="CX286">
        <v>158.4</v>
      </c>
      <c r="CY286">
        <v>144.6</v>
      </c>
      <c r="CZ286">
        <v>149.69999999999999</v>
      </c>
      <c r="DA286">
        <v>140.69999999999999</v>
      </c>
      <c r="DB286">
        <v>148.5</v>
      </c>
      <c r="DC286">
        <v>159.4</v>
      </c>
      <c r="DD286">
        <v>151.19999999999999</v>
      </c>
      <c r="DE286">
        <f t="shared" si="23"/>
        <v>1506.5000000000002</v>
      </c>
      <c r="DF286">
        <v>158.30000000000001</v>
      </c>
      <c r="DG286">
        <v>157.1</v>
      </c>
      <c r="DH286">
        <f t="shared" si="24"/>
        <v>315.39999999999998</v>
      </c>
      <c r="DI286">
        <v>158.9</v>
      </c>
    </row>
    <row r="287" spans="78:113" x14ac:dyDescent="0.3">
      <c r="BZ287" t="s">
        <v>30</v>
      </c>
      <c r="CA287">
        <v>2021</v>
      </c>
      <c r="CB287" t="s">
        <v>31</v>
      </c>
      <c r="CC287" t="s">
        <v>432</v>
      </c>
      <c r="CD287">
        <v>143.4</v>
      </c>
      <c r="CE287">
        <v>187.5</v>
      </c>
      <c r="CF287">
        <v>173.4</v>
      </c>
      <c r="CG287">
        <v>154</v>
      </c>
      <c r="CH287">
        <v>154.80000000000001</v>
      </c>
      <c r="CI287">
        <v>147</v>
      </c>
      <c r="CJ287">
        <v>187.8</v>
      </c>
      <c r="CK287">
        <v>159.5</v>
      </c>
      <c r="CL287">
        <v>113.8</v>
      </c>
      <c r="CM287">
        <v>164.5</v>
      </c>
      <c r="CN287">
        <v>156.1</v>
      </c>
      <c r="CO287">
        <v>164.3</v>
      </c>
      <c r="CP287">
        <v>159.6</v>
      </c>
      <c r="CQ287">
        <f t="shared" si="21"/>
        <v>2065.6999999999998</v>
      </c>
      <c r="CS287">
        <v>184.6</v>
      </c>
      <c r="CT287">
        <f t="shared" si="22"/>
        <v>184.6</v>
      </c>
      <c r="CU287">
        <v>157.5</v>
      </c>
      <c r="CV287">
        <v>152.4</v>
      </c>
      <c r="CW287">
        <v>156.80000000000001</v>
      </c>
      <c r="CX287">
        <v>157.69999999999999</v>
      </c>
      <c r="CY287">
        <v>150.9</v>
      </c>
      <c r="CZ287">
        <v>153.9</v>
      </c>
      <c r="DA287">
        <v>147.5</v>
      </c>
      <c r="DB287">
        <v>155.1</v>
      </c>
      <c r="DC287">
        <v>163.5</v>
      </c>
      <c r="DD287">
        <v>155.9</v>
      </c>
      <c r="DE287">
        <f t="shared" si="23"/>
        <v>1551.1999999999998</v>
      </c>
      <c r="DF287">
        <v>162.5</v>
      </c>
      <c r="DG287">
        <v>156.19999999999999</v>
      </c>
      <c r="DH287">
        <f t="shared" si="24"/>
        <v>318.7</v>
      </c>
      <c r="DI287">
        <v>158.5</v>
      </c>
    </row>
    <row r="288" spans="78:113" x14ac:dyDescent="0.3">
      <c r="BZ288" t="s">
        <v>33</v>
      </c>
      <c r="CA288">
        <v>2021</v>
      </c>
      <c r="CB288" t="s">
        <v>31</v>
      </c>
      <c r="CC288" t="s">
        <v>432</v>
      </c>
      <c r="CD288">
        <v>148</v>
      </c>
      <c r="CE288">
        <v>194.8</v>
      </c>
      <c r="CF288">
        <v>178.4</v>
      </c>
      <c r="CG288">
        <v>154.4</v>
      </c>
      <c r="CH288">
        <v>144.1</v>
      </c>
      <c r="CI288">
        <v>152.6</v>
      </c>
      <c r="CJ288">
        <v>206.8</v>
      </c>
      <c r="CK288">
        <v>162.1</v>
      </c>
      <c r="CL288">
        <v>116.3</v>
      </c>
      <c r="CM288">
        <v>163</v>
      </c>
      <c r="CN288">
        <v>145.9</v>
      </c>
      <c r="CO288">
        <v>167.2</v>
      </c>
      <c r="CP288">
        <v>163.4</v>
      </c>
      <c r="CQ288">
        <f t="shared" si="21"/>
        <v>2097</v>
      </c>
      <c r="CS288">
        <v>191.8</v>
      </c>
      <c r="CT288">
        <f t="shared" si="22"/>
        <v>191.8</v>
      </c>
      <c r="CU288">
        <v>152.5</v>
      </c>
      <c r="CV288">
        <v>137.30000000000001</v>
      </c>
      <c r="CW288">
        <v>150.19999999999999</v>
      </c>
      <c r="CX288">
        <v>157.69999999999999</v>
      </c>
      <c r="CY288">
        <v>142.9</v>
      </c>
      <c r="CZ288">
        <v>145.69999999999999</v>
      </c>
      <c r="DA288">
        <v>136.9</v>
      </c>
      <c r="DB288">
        <v>145.4</v>
      </c>
      <c r="DC288">
        <v>156.1</v>
      </c>
      <c r="DD288">
        <v>147.6</v>
      </c>
      <c r="DE288">
        <f t="shared" si="23"/>
        <v>1472.2999999999997</v>
      </c>
      <c r="DF288">
        <v>154.1</v>
      </c>
      <c r="DG288">
        <v>157.69999999999999</v>
      </c>
      <c r="DH288">
        <f t="shared" si="24"/>
        <v>311.79999999999995</v>
      </c>
      <c r="DI288">
        <v>156</v>
      </c>
    </row>
    <row r="289" spans="78:113" x14ac:dyDescent="0.3">
      <c r="BZ289" t="s">
        <v>35</v>
      </c>
      <c r="CA289">
        <v>2021</v>
      </c>
      <c r="CB289" t="s">
        <v>31</v>
      </c>
      <c r="CC289" t="s">
        <v>432</v>
      </c>
      <c r="CD289">
        <v>144.9</v>
      </c>
      <c r="CE289">
        <v>190.1</v>
      </c>
      <c r="CF289">
        <v>175.3</v>
      </c>
      <c r="CG289">
        <v>154.1</v>
      </c>
      <c r="CH289">
        <v>150.9</v>
      </c>
      <c r="CI289">
        <v>149.6</v>
      </c>
      <c r="CJ289">
        <v>194.2</v>
      </c>
      <c r="CK289">
        <v>160.4</v>
      </c>
      <c r="CL289">
        <v>114.6</v>
      </c>
      <c r="CM289">
        <v>164</v>
      </c>
      <c r="CN289">
        <v>151.80000000000001</v>
      </c>
      <c r="CO289">
        <v>165.6</v>
      </c>
      <c r="CP289">
        <v>161</v>
      </c>
      <c r="CQ289">
        <f t="shared" si="21"/>
        <v>2076.5</v>
      </c>
      <c r="CS289">
        <v>186.5</v>
      </c>
      <c r="CT289">
        <f t="shared" si="22"/>
        <v>186.5</v>
      </c>
      <c r="CU289">
        <v>155.5</v>
      </c>
      <c r="CV289">
        <v>146.1</v>
      </c>
      <c r="CW289">
        <v>154.19999999999999</v>
      </c>
      <c r="CX289">
        <v>157.69999999999999</v>
      </c>
      <c r="CY289">
        <v>147.9</v>
      </c>
      <c r="CZ289">
        <v>150</v>
      </c>
      <c r="DA289">
        <v>141.9</v>
      </c>
      <c r="DB289">
        <v>149.6</v>
      </c>
      <c r="DC289">
        <v>159.19999999999999</v>
      </c>
      <c r="DD289">
        <v>151.9</v>
      </c>
      <c r="DE289">
        <f t="shared" si="23"/>
        <v>1514</v>
      </c>
      <c r="DF289">
        <v>159.30000000000001</v>
      </c>
      <c r="DG289">
        <v>156.80000000000001</v>
      </c>
      <c r="DH289">
        <f t="shared" si="24"/>
        <v>316.10000000000002</v>
      </c>
      <c r="DI289">
        <v>157.30000000000001</v>
      </c>
    </row>
    <row r="290" spans="78:113" x14ac:dyDescent="0.3">
      <c r="BZ290" t="s">
        <v>30</v>
      </c>
      <c r="CA290">
        <v>2021</v>
      </c>
      <c r="CB290" t="s">
        <v>36</v>
      </c>
      <c r="CC290" t="s">
        <v>433</v>
      </c>
      <c r="CD290">
        <v>142.80000000000001</v>
      </c>
      <c r="CE290">
        <v>184</v>
      </c>
      <c r="CF290">
        <v>168</v>
      </c>
      <c r="CG290">
        <v>154.4</v>
      </c>
      <c r="CH290">
        <v>163</v>
      </c>
      <c r="CI290">
        <v>147.80000000000001</v>
      </c>
      <c r="CJ290">
        <v>149.69999999999999</v>
      </c>
      <c r="CK290">
        <v>158.30000000000001</v>
      </c>
      <c r="CL290">
        <v>111.8</v>
      </c>
      <c r="CM290">
        <v>165</v>
      </c>
      <c r="CN290">
        <v>160</v>
      </c>
      <c r="CO290">
        <v>165.8</v>
      </c>
      <c r="CP290">
        <v>154.69999999999999</v>
      </c>
      <c r="CQ290">
        <f t="shared" si="21"/>
        <v>2025.3</v>
      </c>
      <c r="CS290">
        <v>186.5</v>
      </c>
      <c r="CT290">
        <f t="shared" si="22"/>
        <v>186.5</v>
      </c>
      <c r="CU290">
        <v>159.1</v>
      </c>
      <c r="CV290">
        <v>153.9</v>
      </c>
      <c r="CW290">
        <v>158.4</v>
      </c>
      <c r="CX290">
        <v>159.80000000000001</v>
      </c>
      <c r="CY290">
        <v>154.4</v>
      </c>
      <c r="CZ290">
        <v>154.80000000000001</v>
      </c>
      <c r="DA290">
        <v>150.19999999999999</v>
      </c>
      <c r="DB290">
        <v>157</v>
      </c>
      <c r="DC290">
        <v>163.6</v>
      </c>
      <c r="DD290">
        <v>157.19999999999999</v>
      </c>
      <c r="DE290">
        <f t="shared" si="23"/>
        <v>1568.4</v>
      </c>
      <c r="DF290">
        <v>164.3</v>
      </c>
      <c r="DG290">
        <v>155.19999999999999</v>
      </c>
      <c r="DH290">
        <f t="shared" si="24"/>
        <v>319.5</v>
      </c>
      <c r="DI290">
        <v>156.69999999999999</v>
      </c>
    </row>
    <row r="291" spans="78:113" x14ac:dyDescent="0.3">
      <c r="BZ291" t="s">
        <v>33</v>
      </c>
      <c r="CA291">
        <v>2021</v>
      </c>
      <c r="CB291" t="s">
        <v>36</v>
      </c>
      <c r="CC291" t="s">
        <v>433</v>
      </c>
      <c r="CD291">
        <v>147.6</v>
      </c>
      <c r="CE291">
        <v>191.2</v>
      </c>
      <c r="CF291">
        <v>169.9</v>
      </c>
      <c r="CG291">
        <v>155.1</v>
      </c>
      <c r="CH291">
        <v>151.4</v>
      </c>
      <c r="CI291">
        <v>154</v>
      </c>
      <c r="CJ291">
        <v>180.2</v>
      </c>
      <c r="CK291">
        <v>159.80000000000001</v>
      </c>
      <c r="CL291">
        <v>114.9</v>
      </c>
      <c r="CM291">
        <v>162.5</v>
      </c>
      <c r="CN291">
        <v>149.19999999999999</v>
      </c>
      <c r="CO291">
        <v>169.4</v>
      </c>
      <c r="CP291">
        <v>160.80000000000001</v>
      </c>
      <c r="CQ291">
        <f t="shared" si="21"/>
        <v>2066</v>
      </c>
      <c r="CS291">
        <v>193.3</v>
      </c>
      <c r="CT291">
        <f t="shared" si="22"/>
        <v>193.3</v>
      </c>
      <c r="CU291">
        <v>154.19999999999999</v>
      </c>
      <c r="CV291">
        <v>138.19999999999999</v>
      </c>
      <c r="CW291">
        <v>151.80000000000001</v>
      </c>
      <c r="CX291">
        <v>159.80000000000001</v>
      </c>
      <c r="CY291">
        <v>149.1</v>
      </c>
      <c r="CZ291">
        <v>146.5</v>
      </c>
      <c r="DA291">
        <v>140.5</v>
      </c>
      <c r="DB291">
        <v>147.30000000000001</v>
      </c>
      <c r="DC291">
        <v>156.6</v>
      </c>
      <c r="DD291">
        <v>149.30000000000001</v>
      </c>
      <c r="DE291">
        <f t="shared" si="23"/>
        <v>1493.2999999999997</v>
      </c>
      <c r="DF291">
        <v>156.30000000000001</v>
      </c>
      <c r="DG291">
        <v>156.69999999999999</v>
      </c>
      <c r="DH291">
        <f t="shared" si="24"/>
        <v>313</v>
      </c>
      <c r="DI291">
        <v>156.5</v>
      </c>
    </row>
    <row r="292" spans="78:113" x14ac:dyDescent="0.3">
      <c r="BZ292" t="s">
        <v>35</v>
      </c>
      <c r="CA292">
        <v>2021</v>
      </c>
      <c r="CB292" t="s">
        <v>36</v>
      </c>
      <c r="CC292" t="s">
        <v>433</v>
      </c>
      <c r="CD292">
        <v>144.30000000000001</v>
      </c>
      <c r="CE292">
        <v>186.5</v>
      </c>
      <c r="CF292">
        <v>168.7</v>
      </c>
      <c r="CG292">
        <v>154.69999999999999</v>
      </c>
      <c r="CH292">
        <v>158.69999999999999</v>
      </c>
      <c r="CI292">
        <v>150.69999999999999</v>
      </c>
      <c r="CJ292">
        <v>160</v>
      </c>
      <c r="CK292">
        <v>158.80000000000001</v>
      </c>
      <c r="CL292">
        <v>112.8</v>
      </c>
      <c r="CM292">
        <v>164.2</v>
      </c>
      <c r="CN292">
        <v>155.5</v>
      </c>
      <c r="CO292">
        <v>167.5</v>
      </c>
      <c r="CP292">
        <v>156.9</v>
      </c>
      <c r="CQ292">
        <f t="shared" si="21"/>
        <v>2039.3000000000002</v>
      </c>
      <c r="CS292">
        <v>188.3</v>
      </c>
      <c r="CT292">
        <f t="shared" si="22"/>
        <v>188.3</v>
      </c>
      <c r="CU292">
        <v>157.19999999999999</v>
      </c>
      <c r="CV292">
        <v>147.4</v>
      </c>
      <c r="CW292">
        <v>155.80000000000001</v>
      </c>
      <c r="CX292">
        <v>159.80000000000001</v>
      </c>
      <c r="CY292">
        <v>152.4</v>
      </c>
      <c r="CZ292">
        <v>150.9</v>
      </c>
      <c r="DA292">
        <v>145.1</v>
      </c>
      <c r="DB292">
        <v>151.5</v>
      </c>
      <c r="DC292">
        <v>159.5</v>
      </c>
      <c r="DD292">
        <v>153.4</v>
      </c>
      <c r="DE292">
        <f t="shared" si="23"/>
        <v>1533</v>
      </c>
      <c r="DF292">
        <v>161.30000000000001</v>
      </c>
      <c r="DG292">
        <v>155.80000000000001</v>
      </c>
      <c r="DH292">
        <f t="shared" si="24"/>
        <v>317.10000000000002</v>
      </c>
      <c r="DI292">
        <v>156.6</v>
      </c>
    </row>
    <row r="293" spans="78:113" x14ac:dyDescent="0.3">
      <c r="BZ293" t="s">
        <v>30</v>
      </c>
      <c r="CA293">
        <v>2021</v>
      </c>
      <c r="CB293" t="s">
        <v>38</v>
      </c>
      <c r="CC293" t="s">
        <v>434</v>
      </c>
      <c r="CD293">
        <v>142.5</v>
      </c>
      <c r="CE293">
        <v>189.4</v>
      </c>
      <c r="CF293">
        <v>163.19999999999999</v>
      </c>
      <c r="CG293">
        <v>154.5</v>
      </c>
      <c r="CH293">
        <v>168.2</v>
      </c>
      <c r="CI293">
        <v>150.5</v>
      </c>
      <c r="CJ293">
        <v>141</v>
      </c>
      <c r="CK293">
        <v>159.19999999999999</v>
      </c>
      <c r="CL293">
        <v>111.7</v>
      </c>
      <c r="CM293">
        <v>164</v>
      </c>
      <c r="CN293">
        <v>160.6</v>
      </c>
      <c r="CO293">
        <v>166.4</v>
      </c>
      <c r="CP293">
        <v>154.5</v>
      </c>
      <c r="CQ293">
        <f t="shared" si="21"/>
        <v>2025.7</v>
      </c>
      <c r="CS293">
        <v>186.1</v>
      </c>
      <c r="CT293">
        <f t="shared" si="22"/>
        <v>186.1</v>
      </c>
      <c r="CU293">
        <v>159.6</v>
      </c>
      <c r="CV293">
        <v>154.4</v>
      </c>
      <c r="CW293">
        <v>158.9</v>
      </c>
      <c r="CX293">
        <v>159.9</v>
      </c>
      <c r="CY293">
        <v>156</v>
      </c>
      <c r="CZ293">
        <v>154.80000000000001</v>
      </c>
      <c r="DA293">
        <v>151.30000000000001</v>
      </c>
      <c r="DB293">
        <v>157.80000000000001</v>
      </c>
      <c r="DC293">
        <v>163.80000000000001</v>
      </c>
      <c r="DD293">
        <v>157.30000000000001</v>
      </c>
      <c r="DE293">
        <f t="shared" si="23"/>
        <v>1573.7999999999997</v>
      </c>
      <c r="DF293">
        <v>164.6</v>
      </c>
      <c r="DG293">
        <v>153.1</v>
      </c>
      <c r="DH293">
        <f t="shared" si="24"/>
        <v>317.7</v>
      </c>
      <c r="DI293">
        <v>156.69999999999999</v>
      </c>
    </row>
    <row r="294" spans="78:113" x14ac:dyDescent="0.3">
      <c r="BZ294" t="s">
        <v>33</v>
      </c>
      <c r="CA294">
        <v>2021</v>
      </c>
      <c r="CB294" t="s">
        <v>38</v>
      </c>
      <c r="CC294" t="s">
        <v>434</v>
      </c>
      <c r="CD294">
        <v>147.5</v>
      </c>
      <c r="CE294">
        <v>197.5</v>
      </c>
      <c r="CF294">
        <v>164.7</v>
      </c>
      <c r="CG294">
        <v>155.6</v>
      </c>
      <c r="CH294">
        <v>156.4</v>
      </c>
      <c r="CI294">
        <v>157.30000000000001</v>
      </c>
      <c r="CJ294">
        <v>166.1</v>
      </c>
      <c r="CK294">
        <v>161.1</v>
      </c>
      <c r="CL294">
        <v>114.3</v>
      </c>
      <c r="CM294">
        <v>162.6</v>
      </c>
      <c r="CN294">
        <v>150.69999999999999</v>
      </c>
      <c r="CO294">
        <v>170.3</v>
      </c>
      <c r="CP294">
        <v>160.4</v>
      </c>
      <c r="CQ294">
        <f t="shared" si="21"/>
        <v>2064.4999999999995</v>
      </c>
      <c r="CS294">
        <v>193.5</v>
      </c>
      <c r="CT294">
        <f t="shared" si="22"/>
        <v>193.5</v>
      </c>
      <c r="CU294">
        <v>155.1</v>
      </c>
      <c r="CV294">
        <v>138.69999999999999</v>
      </c>
      <c r="CW294">
        <v>152.6</v>
      </c>
      <c r="CX294">
        <v>159.9</v>
      </c>
      <c r="CY294">
        <v>154.80000000000001</v>
      </c>
      <c r="CZ294">
        <v>147.19999999999999</v>
      </c>
      <c r="DA294">
        <v>141.69999999999999</v>
      </c>
      <c r="DB294">
        <v>148.6</v>
      </c>
      <c r="DC294">
        <v>157.6</v>
      </c>
      <c r="DD294">
        <v>150</v>
      </c>
      <c r="DE294">
        <f t="shared" si="23"/>
        <v>1506.1999999999998</v>
      </c>
      <c r="DF294">
        <v>156.9</v>
      </c>
      <c r="DG294">
        <v>154.9</v>
      </c>
      <c r="DH294">
        <f t="shared" si="24"/>
        <v>311.8</v>
      </c>
      <c r="DI294">
        <v>156.9</v>
      </c>
    </row>
    <row r="295" spans="78:113" x14ac:dyDescent="0.3">
      <c r="BZ295" t="s">
        <v>35</v>
      </c>
      <c r="CA295">
        <v>2021</v>
      </c>
      <c r="CB295" t="s">
        <v>38</v>
      </c>
      <c r="CC295" t="s">
        <v>434</v>
      </c>
      <c r="CD295">
        <v>144.1</v>
      </c>
      <c r="CE295">
        <v>192.2</v>
      </c>
      <c r="CF295">
        <v>163.80000000000001</v>
      </c>
      <c r="CG295">
        <v>154.9</v>
      </c>
      <c r="CH295">
        <v>163.9</v>
      </c>
      <c r="CI295">
        <v>153.69999999999999</v>
      </c>
      <c r="CJ295">
        <v>149.5</v>
      </c>
      <c r="CK295">
        <v>159.80000000000001</v>
      </c>
      <c r="CL295">
        <v>112.6</v>
      </c>
      <c r="CM295">
        <v>163.5</v>
      </c>
      <c r="CN295">
        <v>156.5</v>
      </c>
      <c r="CO295">
        <v>168.2</v>
      </c>
      <c r="CP295">
        <v>156.69999999999999</v>
      </c>
      <c r="CQ295">
        <f t="shared" si="21"/>
        <v>2039.3999999999999</v>
      </c>
      <c r="CS295">
        <v>188.1</v>
      </c>
      <c r="CT295">
        <f t="shared" si="22"/>
        <v>188.1</v>
      </c>
      <c r="CU295">
        <v>157.80000000000001</v>
      </c>
      <c r="CV295">
        <v>147.9</v>
      </c>
      <c r="CW295">
        <v>156.4</v>
      </c>
      <c r="CX295">
        <v>159.9</v>
      </c>
      <c r="CY295">
        <v>155.5</v>
      </c>
      <c r="CZ295">
        <v>151.19999999999999</v>
      </c>
      <c r="DA295">
        <v>146.19999999999999</v>
      </c>
      <c r="DB295">
        <v>152.6</v>
      </c>
      <c r="DC295">
        <v>160.19999999999999</v>
      </c>
      <c r="DD295">
        <v>153.80000000000001</v>
      </c>
      <c r="DE295">
        <f t="shared" si="23"/>
        <v>1541.5</v>
      </c>
      <c r="DF295">
        <v>161.69999999999999</v>
      </c>
      <c r="DG295">
        <v>153.80000000000001</v>
      </c>
      <c r="DH295">
        <f t="shared" si="24"/>
        <v>315.5</v>
      </c>
      <c r="DI295">
        <v>156.80000000000001</v>
      </c>
    </row>
    <row r="296" spans="78:113" x14ac:dyDescent="0.3">
      <c r="BZ296" t="s">
        <v>30</v>
      </c>
      <c r="CA296">
        <v>2021</v>
      </c>
      <c r="CB296" t="s">
        <v>39</v>
      </c>
      <c r="CC296" t="s">
        <v>435</v>
      </c>
      <c r="CD296">
        <v>142.69999999999999</v>
      </c>
      <c r="CE296">
        <v>195.5</v>
      </c>
      <c r="CF296">
        <v>163.4</v>
      </c>
      <c r="CG296">
        <v>155</v>
      </c>
      <c r="CH296">
        <v>175.2</v>
      </c>
      <c r="CI296">
        <v>160.6</v>
      </c>
      <c r="CJ296">
        <v>135.1</v>
      </c>
      <c r="CK296">
        <v>161.1</v>
      </c>
      <c r="CL296">
        <v>112.2</v>
      </c>
      <c r="CM296">
        <v>164.4</v>
      </c>
      <c r="CN296">
        <v>161.9</v>
      </c>
      <c r="CO296">
        <v>166.8</v>
      </c>
      <c r="CP296">
        <v>155.6</v>
      </c>
      <c r="CQ296">
        <f t="shared" si="21"/>
        <v>2049.5</v>
      </c>
      <c r="CS296">
        <v>186.8</v>
      </c>
      <c r="CT296">
        <f t="shared" si="22"/>
        <v>186.8</v>
      </c>
      <c r="CU296">
        <v>160.69999999999999</v>
      </c>
      <c r="CV296">
        <v>155.1</v>
      </c>
      <c r="CW296">
        <v>159.9</v>
      </c>
      <c r="CX296">
        <v>161.4</v>
      </c>
      <c r="CY296">
        <v>156</v>
      </c>
      <c r="CZ296">
        <v>155.5</v>
      </c>
      <c r="DA296">
        <v>151.69999999999999</v>
      </c>
      <c r="DB296">
        <v>158.6</v>
      </c>
      <c r="DC296">
        <v>164.1</v>
      </c>
      <c r="DD296">
        <v>158</v>
      </c>
      <c r="DE296">
        <f t="shared" si="23"/>
        <v>1580.9999999999998</v>
      </c>
      <c r="DF296">
        <v>165.3</v>
      </c>
      <c r="DG296">
        <v>154.6</v>
      </c>
      <c r="DH296">
        <f t="shared" si="24"/>
        <v>319.89999999999998</v>
      </c>
      <c r="DI296">
        <v>157.6</v>
      </c>
    </row>
    <row r="297" spans="78:113" x14ac:dyDescent="0.3">
      <c r="BZ297" t="s">
        <v>33</v>
      </c>
      <c r="CA297">
        <v>2021</v>
      </c>
      <c r="CB297" t="s">
        <v>39</v>
      </c>
      <c r="CC297" t="s">
        <v>435</v>
      </c>
      <c r="CD297">
        <v>147.6</v>
      </c>
      <c r="CE297">
        <v>202.5</v>
      </c>
      <c r="CF297">
        <v>166.4</v>
      </c>
      <c r="CG297">
        <v>156</v>
      </c>
      <c r="CH297">
        <v>161.4</v>
      </c>
      <c r="CI297">
        <v>168.8</v>
      </c>
      <c r="CJ297">
        <v>161.6</v>
      </c>
      <c r="CK297">
        <v>162.80000000000001</v>
      </c>
      <c r="CL297">
        <v>114.8</v>
      </c>
      <c r="CM297">
        <v>162.80000000000001</v>
      </c>
      <c r="CN297">
        <v>151.5</v>
      </c>
      <c r="CO297">
        <v>171.4</v>
      </c>
      <c r="CP297">
        <v>162</v>
      </c>
      <c r="CQ297">
        <f t="shared" si="21"/>
        <v>2089.6</v>
      </c>
      <c r="CS297">
        <v>194.4</v>
      </c>
      <c r="CT297">
        <f t="shared" si="22"/>
        <v>194.4</v>
      </c>
      <c r="CU297">
        <v>155.9</v>
      </c>
      <c r="CV297">
        <v>139.30000000000001</v>
      </c>
      <c r="CW297">
        <v>153.4</v>
      </c>
      <c r="CX297">
        <v>161.4</v>
      </c>
      <c r="CY297">
        <v>154.9</v>
      </c>
      <c r="CZ297">
        <v>147.6</v>
      </c>
      <c r="DA297">
        <v>142.1</v>
      </c>
      <c r="DB297">
        <v>149.1</v>
      </c>
      <c r="DC297">
        <v>157.6</v>
      </c>
      <c r="DD297">
        <v>150.5</v>
      </c>
      <c r="DE297">
        <f t="shared" si="23"/>
        <v>1511.7999999999997</v>
      </c>
      <c r="DF297">
        <v>157.5</v>
      </c>
      <c r="DG297">
        <v>156.6</v>
      </c>
      <c r="DH297">
        <f t="shared" si="24"/>
        <v>314.10000000000002</v>
      </c>
      <c r="DI297">
        <v>158</v>
      </c>
    </row>
    <row r="298" spans="78:113" x14ac:dyDescent="0.3">
      <c r="BZ298" t="s">
        <v>35</v>
      </c>
      <c r="CA298">
        <v>2021</v>
      </c>
      <c r="CB298" t="s">
        <v>39</v>
      </c>
      <c r="CC298" t="s">
        <v>435</v>
      </c>
      <c r="CD298">
        <v>144.30000000000001</v>
      </c>
      <c r="CE298">
        <v>198</v>
      </c>
      <c r="CF298">
        <v>164.6</v>
      </c>
      <c r="CG298">
        <v>155.4</v>
      </c>
      <c r="CH298">
        <v>170.1</v>
      </c>
      <c r="CI298">
        <v>164.4</v>
      </c>
      <c r="CJ298">
        <v>144.1</v>
      </c>
      <c r="CK298">
        <v>161.69999999999999</v>
      </c>
      <c r="CL298">
        <v>113.1</v>
      </c>
      <c r="CM298">
        <v>163.9</v>
      </c>
      <c r="CN298">
        <v>157.6</v>
      </c>
      <c r="CO298">
        <v>168.9</v>
      </c>
      <c r="CP298">
        <v>158</v>
      </c>
      <c r="CQ298">
        <f t="shared" si="21"/>
        <v>2064.1</v>
      </c>
      <c r="CS298">
        <v>188.8</v>
      </c>
      <c r="CT298">
        <f t="shared" si="22"/>
        <v>188.8</v>
      </c>
      <c r="CU298">
        <v>158.80000000000001</v>
      </c>
      <c r="CV298">
        <v>148.5</v>
      </c>
      <c r="CW298">
        <v>157.30000000000001</v>
      </c>
      <c r="CX298">
        <v>161.4</v>
      </c>
      <c r="CY298">
        <v>155.6</v>
      </c>
      <c r="CZ298">
        <v>151.80000000000001</v>
      </c>
      <c r="DA298">
        <v>146.6</v>
      </c>
      <c r="DB298">
        <v>153.19999999999999</v>
      </c>
      <c r="DC298">
        <v>160.30000000000001</v>
      </c>
      <c r="DD298">
        <v>154.4</v>
      </c>
      <c r="DE298">
        <f t="shared" si="23"/>
        <v>1547.9</v>
      </c>
      <c r="DF298">
        <v>162.30000000000001</v>
      </c>
      <c r="DG298">
        <v>155.4</v>
      </c>
      <c r="DH298">
        <f t="shared" si="24"/>
        <v>317.70000000000005</v>
      </c>
      <c r="DI298">
        <v>157.80000000000001</v>
      </c>
    </row>
    <row r="299" spans="78:113" x14ac:dyDescent="0.3">
      <c r="BZ299" t="s">
        <v>30</v>
      </c>
      <c r="CA299">
        <v>2021</v>
      </c>
      <c r="CB299" t="s">
        <v>41</v>
      </c>
      <c r="CC299" t="s">
        <v>436</v>
      </c>
      <c r="CD299">
        <v>145.1</v>
      </c>
      <c r="CE299">
        <v>198.5</v>
      </c>
      <c r="CF299">
        <v>168.6</v>
      </c>
      <c r="CG299">
        <v>155.80000000000001</v>
      </c>
      <c r="CH299">
        <v>184.4</v>
      </c>
      <c r="CI299">
        <v>162.30000000000001</v>
      </c>
      <c r="CJ299">
        <v>138.4</v>
      </c>
      <c r="CK299">
        <v>165.1</v>
      </c>
      <c r="CL299">
        <v>114.3</v>
      </c>
      <c r="CM299">
        <v>169.7</v>
      </c>
      <c r="CN299">
        <v>164.6</v>
      </c>
      <c r="CO299">
        <v>169.8</v>
      </c>
      <c r="CP299">
        <v>158.69999999999999</v>
      </c>
      <c r="CQ299">
        <f t="shared" si="21"/>
        <v>2095.2999999999997</v>
      </c>
      <c r="CS299">
        <v>189.6</v>
      </c>
      <c r="CT299">
        <f t="shared" si="22"/>
        <v>189.6</v>
      </c>
      <c r="CU299">
        <v>165.3</v>
      </c>
      <c r="CV299">
        <v>160.6</v>
      </c>
      <c r="CW299">
        <v>164.5</v>
      </c>
      <c r="CX299">
        <v>161.6</v>
      </c>
      <c r="CY299">
        <v>161.69999999999999</v>
      </c>
      <c r="CZ299">
        <v>158.80000000000001</v>
      </c>
      <c r="DA299">
        <v>153.19999999999999</v>
      </c>
      <c r="DB299">
        <v>160</v>
      </c>
      <c r="DC299">
        <v>167.6</v>
      </c>
      <c r="DD299">
        <v>161.1</v>
      </c>
      <c r="DE299">
        <f t="shared" si="23"/>
        <v>1614.3999999999999</v>
      </c>
      <c r="DF299">
        <v>169.1</v>
      </c>
      <c r="DG299">
        <v>159.30000000000001</v>
      </c>
      <c r="DH299">
        <f t="shared" si="24"/>
        <v>328.4</v>
      </c>
      <c r="DI299">
        <v>161.1</v>
      </c>
    </row>
    <row r="300" spans="78:113" x14ac:dyDescent="0.3">
      <c r="BZ300" t="s">
        <v>33</v>
      </c>
      <c r="CA300">
        <v>2021</v>
      </c>
      <c r="CB300" t="s">
        <v>41</v>
      </c>
      <c r="CC300" t="s">
        <v>436</v>
      </c>
      <c r="CD300">
        <v>148.80000000000001</v>
      </c>
      <c r="CE300">
        <v>204.3</v>
      </c>
      <c r="CF300">
        <v>173</v>
      </c>
      <c r="CG300">
        <v>156.5</v>
      </c>
      <c r="CH300">
        <v>168.8</v>
      </c>
      <c r="CI300">
        <v>172.5</v>
      </c>
      <c r="CJ300">
        <v>166.5</v>
      </c>
      <c r="CK300">
        <v>165.9</v>
      </c>
      <c r="CL300">
        <v>115.9</v>
      </c>
      <c r="CM300">
        <v>165.2</v>
      </c>
      <c r="CN300">
        <v>152</v>
      </c>
      <c r="CO300">
        <v>171.1</v>
      </c>
      <c r="CP300">
        <v>164.2</v>
      </c>
      <c r="CQ300">
        <f t="shared" si="21"/>
        <v>2124.7000000000003</v>
      </c>
      <c r="CS300">
        <v>198.2</v>
      </c>
      <c r="CT300">
        <f t="shared" si="22"/>
        <v>198.2</v>
      </c>
      <c r="CU300">
        <v>156.5</v>
      </c>
      <c r="CV300">
        <v>140.19999999999999</v>
      </c>
      <c r="CW300">
        <v>154.1</v>
      </c>
      <c r="CX300">
        <v>161.6</v>
      </c>
      <c r="CY300">
        <v>155.5</v>
      </c>
      <c r="CZ300">
        <v>150.1</v>
      </c>
      <c r="DA300">
        <v>145</v>
      </c>
      <c r="DB300">
        <v>152.6</v>
      </c>
      <c r="DC300">
        <v>156.6</v>
      </c>
      <c r="DD300">
        <v>152.30000000000001</v>
      </c>
      <c r="DE300">
        <f t="shared" si="23"/>
        <v>1524.4999999999998</v>
      </c>
      <c r="DF300">
        <v>160.4</v>
      </c>
      <c r="DG300">
        <v>157.5</v>
      </c>
      <c r="DH300">
        <f t="shared" si="24"/>
        <v>317.89999999999998</v>
      </c>
      <c r="DI300">
        <v>159.5</v>
      </c>
    </row>
    <row r="301" spans="78:113" x14ac:dyDescent="0.3">
      <c r="BZ301" t="s">
        <v>35</v>
      </c>
      <c r="CA301">
        <v>2021</v>
      </c>
      <c r="CB301" t="s">
        <v>41</v>
      </c>
      <c r="CC301" t="s">
        <v>436</v>
      </c>
      <c r="CD301">
        <v>146.30000000000001</v>
      </c>
      <c r="CE301">
        <v>200.5</v>
      </c>
      <c r="CF301">
        <v>170.3</v>
      </c>
      <c r="CG301">
        <v>156.1</v>
      </c>
      <c r="CH301">
        <v>178.7</v>
      </c>
      <c r="CI301">
        <v>167.1</v>
      </c>
      <c r="CJ301">
        <v>147.9</v>
      </c>
      <c r="CK301">
        <v>165.4</v>
      </c>
      <c r="CL301">
        <v>114.8</v>
      </c>
      <c r="CM301">
        <v>168.2</v>
      </c>
      <c r="CN301">
        <v>159.30000000000001</v>
      </c>
      <c r="CO301">
        <v>170.4</v>
      </c>
      <c r="CP301">
        <v>160.69999999999999</v>
      </c>
      <c r="CQ301">
        <f t="shared" si="21"/>
        <v>2105.7000000000003</v>
      </c>
      <c r="CS301">
        <v>191.9</v>
      </c>
      <c r="CT301">
        <f t="shared" si="22"/>
        <v>191.9</v>
      </c>
      <c r="CU301">
        <v>161.80000000000001</v>
      </c>
      <c r="CV301">
        <v>152.1</v>
      </c>
      <c r="CW301">
        <v>160.4</v>
      </c>
      <c r="CX301">
        <v>161.6</v>
      </c>
      <c r="CY301">
        <v>159.4</v>
      </c>
      <c r="CZ301">
        <v>154.69999999999999</v>
      </c>
      <c r="DA301">
        <v>148.9</v>
      </c>
      <c r="DB301">
        <v>155.80000000000001</v>
      </c>
      <c r="DC301">
        <v>161.19999999999999</v>
      </c>
      <c r="DD301">
        <v>156.80000000000001</v>
      </c>
      <c r="DE301">
        <f t="shared" si="23"/>
        <v>1572.7</v>
      </c>
      <c r="DF301">
        <v>165.8</v>
      </c>
      <c r="DG301">
        <v>158.6</v>
      </c>
      <c r="DH301">
        <f t="shared" si="24"/>
        <v>324.39999999999998</v>
      </c>
      <c r="DI301">
        <v>160.4</v>
      </c>
    </row>
    <row r="302" spans="78:113" x14ac:dyDescent="0.3">
      <c r="BZ302" t="s">
        <v>30</v>
      </c>
      <c r="CA302">
        <v>2021</v>
      </c>
      <c r="CB302" t="s">
        <v>42</v>
      </c>
      <c r="CC302" t="s">
        <v>437</v>
      </c>
      <c r="CD302">
        <v>145.6</v>
      </c>
      <c r="CE302">
        <v>200.1</v>
      </c>
      <c r="CF302">
        <v>179.3</v>
      </c>
      <c r="CG302">
        <v>156.1</v>
      </c>
      <c r="CH302">
        <v>190.4</v>
      </c>
      <c r="CI302">
        <v>158.6</v>
      </c>
      <c r="CJ302">
        <v>144.69999999999999</v>
      </c>
      <c r="CK302">
        <v>165.5</v>
      </c>
      <c r="CL302">
        <v>114.6</v>
      </c>
      <c r="CM302">
        <v>170</v>
      </c>
      <c r="CN302">
        <v>165.5</v>
      </c>
      <c r="CO302">
        <v>171.7</v>
      </c>
      <c r="CP302">
        <v>160.5</v>
      </c>
      <c r="CQ302">
        <f t="shared" si="21"/>
        <v>2122.6</v>
      </c>
      <c r="CS302">
        <v>189.1</v>
      </c>
      <c r="CT302">
        <f t="shared" si="22"/>
        <v>189.1</v>
      </c>
      <c r="CU302">
        <v>165.3</v>
      </c>
      <c r="CV302">
        <v>159.9</v>
      </c>
      <c r="CW302">
        <v>164.6</v>
      </c>
      <c r="CX302">
        <v>160.5</v>
      </c>
      <c r="CY302">
        <v>162.1</v>
      </c>
      <c r="CZ302">
        <v>159.19999999999999</v>
      </c>
      <c r="DA302">
        <v>154.19999999999999</v>
      </c>
      <c r="DB302">
        <v>160.4</v>
      </c>
      <c r="DC302">
        <v>166.8</v>
      </c>
      <c r="DD302">
        <v>161.5</v>
      </c>
      <c r="DE302">
        <f t="shared" si="23"/>
        <v>1614.5000000000002</v>
      </c>
      <c r="DF302">
        <v>169.7</v>
      </c>
      <c r="DG302">
        <v>159.4</v>
      </c>
      <c r="DH302">
        <f t="shared" si="24"/>
        <v>329.1</v>
      </c>
      <c r="DI302">
        <v>162.1</v>
      </c>
    </row>
    <row r="303" spans="78:113" x14ac:dyDescent="0.3">
      <c r="BZ303" t="s">
        <v>33</v>
      </c>
      <c r="CA303">
        <v>2021</v>
      </c>
      <c r="CB303" t="s">
        <v>42</v>
      </c>
      <c r="CC303" t="s">
        <v>437</v>
      </c>
      <c r="CD303">
        <v>149.19999999999999</v>
      </c>
      <c r="CE303">
        <v>205.5</v>
      </c>
      <c r="CF303">
        <v>182.8</v>
      </c>
      <c r="CG303">
        <v>156.5</v>
      </c>
      <c r="CH303">
        <v>172.2</v>
      </c>
      <c r="CI303">
        <v>171.5</v>
      </c>
      <c r="CJ303">
        <v>176.2</v>
      </c>
      <c r="CK303">
        <v>166.9</v>
      </c>
      <c r="CL303">
        <v>116.1</v>
      </c>
      <c r="CM303">
        <v>165.5</v>
      </c>
      <c r="CN303">
        <v>152.30000000000001</v>
      </c>
      <c r="CO303">
        <v>173.3</v>
      </c>
      <c r="CP303">
        <v>166.2</v>
      </c>
      <c r="CQ303">
        <f t="shared" si="21"/>
        <v>2154.1999999999998</v>
      </c>
      <c r="CS303">
        <v>195.6</v>
      </c>
      <c r="CT303">
        <f t="shared" si="22"/>
        <v>195.6</v>
      </c>
      <c r="CU303">
        <v>157.30000000000001</v>
      </c>
      <c r="CV303">
        <v>140.5</v>
      </c>
      <c r="CW303">
        <v>154.80000000000001</v>
      </c>
      <c r="CX303">
        <v>160.5</v>
      </c>
      <c r="CY303">
        <v>156.1</v>
      </c>
      <c r="CZ303">
        <v>149.80000000000001</v>
      </c>
      <c r="DA303">
        <v>147.5</v>
      </c>
      <c r="DB303">
        <v>150.69999999999999</v>
      </c>
      <c r="DC303">
        <v>158.1</v>
      </c>
      <c r="DD303">
        <v>153.4</v>
      </c>
      <c r="DE303">
        <f t="shared" si="23"/>
        <v>1528.7</v>
      </c>
      <c r="DF303">
        <v>160.80000000000001</v>
      </c>
      <c r="DG303">
        <v>158</v>
      </c>
      <c r="DH303">
        <f t="shared" si="24"/>
        <v>318.8</v>
      </c>
      <c r="DI303">
        <v>160.4</v>
      </c>
    </row>
    <row r="304" spans="78:113" x14ac:dyDescent="0.3">
      <c r="BZ304" t="s">
        <v>35</v>
      </c>
      <c r="CA304">
        <v>2021</v>
      </c>
      <c r="CB304" t="s">
        <v>42</v>
      </c>
      <c r="CC304" t="s">
        <v>437</v>
      </c>
      <c r="CD304">
        <v>146.69999999999999</v>
      </c>
      <c r="CE304">
        <v>202</v>
      </c>
      <c r="CF304">
        <v>180.7</v>
      </c>
      <c r="CG304">
        <v>156.19999999999999</v>
      </c>
      <c r="CH304">
        <v>183.7</v>
      </c>
      <c r="CI304">
        <v>164.6</v>
      </c>
      <c r="CJ304">
        <v>155.4</v>
      </c>
      <c r="CK304">
        <v>166</v>
      </c>
      <c r="CL304">
        <v>115.1</v>
      </c>
      <c r="CM304">
        <v>168.5</v>
      </c>
      <c r="CN304">
        <v>160</v>
      </c>
      <c r="CO304">
        <v>172.4</v>
      </c>
      <c r="CP304">
        <v>162.6</v>
      </c>
      <c r="CQ304">
        <f t="shared" si="21"/>
        <v>2133.9</v>
      </c>
      <c r="CS304">
        <v>190.8</v>
      </c>
      <c r="CT304">
        <f t="shared" si="22"/>
        <v>190.8</v>
      </c>
      <c r="CU304">
        <v>162.19999999999999</v>
      </c>
      <c r="CV304">
        <v>151.80000000000001</v>
      </c>
      <c r="CW304">
        <v>160.69999999999999</v>
      </c>
      <c r="CX304">
        <v>160.5</v>
      </c>
      <c r="CY304">
        <v>159.80000000000001</v>
      </c>
      <c r="CZ304">
        <v>154.80000000000001</v>
      </c>
      <c r="DA304">
        <v>150.69999999999999</v>
      </c>
      <c r="DB304">
        <v>154.9</v>
      </c>
      <c r="DC304">
        <v>161.69999999999999</v>
      </c>
      <c r="DD304">
        <v>157.6</v>
      </c>
      <c r="DE304">
        <f t="shared" si="23"/>
        <v>1574.7</v>
      </c>
      <c r="DF304">
        <v>166.3</v>
      </c>
      <c r="DG304">
        <v>158.80000000000001</v>
      </c>
      <c r="DH304">
        <f t="shared" si="24"/>
        <v>325.10000000000002</v>
      </c>
      <c r="DI304">
        <v>161.30000000000001</v>
      </c>
    </row>
    <row r="305" spans="78:113" x14ac:dyDescent="0.3">
      <c r="BZ305" t="s">
        <v>30</v>
      </c>
      <c r="CA305">
        <v>2021</v>
      </c>
      <c r="CB305" t="s">
        <v>44</v>
      </c>
      <c r="CC305" t="s">
        <v>438</v>
      </c>
      <c r="CD305">
        <v>145.1</v>
      </c>
      <c r="CE305">
        <v>204.5</v>
      </c>
      <c r="CF305">
        <v>180.4</v>
      </c>
      <c r="CG305">
        <v>157.1</v>
      </c>
      <c r="CH305">
        <v>188.7</v>
      </c>
      <c r="CI305">
        <v>157.69999999999999</v>
      </c>
      <c r="CJ305">
        <v>152.80000000000001</v>
      </c>
      <c r="CK305">
        <v>163.6</v>
      </c>
      <c r="CL305">
        <v>113.9</v>
      </c>
      <c r="CM305">
        <v>169.7</v>
      </c>
      <c r="CN305">
        <v>166.2</v>
      </c>
      <c r="CO305">
        <v>171</v>
      </c>
      <c r="CP305">
        <v>161.69999999999999</v>
      </c>
      <c r="CQ305">
        <f t="shared" si="21"/>
        <v>2132.4</v>
      </c>
      <c r="CS305">
        <v>189.7</v>
      </c>
      <c r="CT305">
        <f t="shared" si="22"/>
        <v>189.7</v>
      </c>
      <c r="CU305">
        <v>166</v>
      </c>
      <c r="CV305">
        <v>161.1</v>
      </c>
      <c r="CW305">
        <v>165.3</v>
      </c>
      <c r="CX305">
        <v>161.5</v>
      </c>
      <c r="CY305">
        <v>162.5</v>
      </c>
      <c r="CZ305">
        <v>160.30000000000001</v>
      </c>
      <c r="DA305">
        <v>157.1</v>
      </c>
      <c r="DB305">
        <v>160.69999999999999</v>
      </c>
      <c r="DC305">
        <v>167.2</v>
      </c>
      <c r="DD305">
        <v>162.80000000000001</v>
      </c>
      <c r="DE305">
        <f t="shared" si="23"/>
        <v>1624.5</v>
      </c>
      <c r="DF305">
        <v>170.4</v>
      </c>
      <c r="DG305">
        <v>160.4</v>
      </c>
      <c r="DH305">
        <f t="shared" si="24"/>
        <v>330.8</v>
      </c>
      <c r="DI305">
        <v>163.19999999999999</v>
      </c>
    </row>
    <row r="306" spans="78:113" x14ac:dyDescent="0.3">
      <c r="BZ306" t="s">
        <v>33</v>
      </c>
      <c r="CA306">
        <v>2021</v>
      </c>
      <c r="CB306" t="s">
        <v>44</v>
      </c>
      <c r="CC306" t="s">
        <v>438</v>
      </c>
      <c r="CD306">
        <v>149.1</v>
      </c>
      <c r="CE306">
        <v>210.9</v>
      </c>
      <c r="CF306">
        <v>185</v>
      </c>
      <c r="CG306">
        <v>158.19999999999999</v>
      </c>
      <c r="CH306">
        <v>170.6</v>
      </c>
      <c r="CI306">
        <v>170.9</v>
      </c>
      <c r="CJ306">
        <v>186.4</v>
      </c>
      <c r="CK306">
        <v>164.7</v>
      </c>
      <c r="CL306">
        <v>115.7</v>
      </c>
      <c r="CM306">
        <v>165.5</v>
      </c>
      <c r="CN306">
        <v>153.4</v>
      </c>
      <c r="CO306">
        <v>173.5</v>
      </c>
      <c r="CP306">
        <v>167.9</v>
      </c>
      <c r="CQ306">
        <f t="shared" si="21"/>
        <v>2171.8000000000002</v>
      </c>
      <c r="CS306">
        <v>195.5</v>
      </c>
      <c r="CT306">
        <f t="shared" si="22"/>
        <v>195.5</v>
      </c>
      <c r="CU306">
        <v>157.9</v>
      </c>
      <c r="CV306">
        <v>141.9</v>
      </c>
      <c r="CW306">
        <v>155.5</v>
      </c>
      <c r="CX306">
        <v>161.5</v>
      </c>
      <c r="CY306">
        <v>157.69999999999999</v>
      </c>
      <c r="CZ306">
        <v>150.69999999999999</v>
      </c>
      <c r="DA306">
        <v>149.5</v>
      </c>
      <c r="DB306">
        <v>151.19999999999999</v>
      </c>
      <c r="DC306">
        <v>160.30000000000001</v>
      </c>
      <c r="DD306">
        <v>155</v>
      </c>
      <c r="DE306">
        <f t="shared" si="23"/>
        <v>1541.2</v>
      </c>
      <c r="DF306">
        <v>161.5</v>
      </c>
      <c r="DG306">
        <v>159.6</v>
      </c>
      <c r="DH306">
        <f t="shared" si="24"/>
        <v>321.10000000000002</v>
      </c>
      <c r="DI306">
        <v>161.80000000000001</v>
      </c>
    </row>
    <row r="307" spans="78:113" x14ac:dyDescent="0.3">
      <c r="BZ307" t="s">
        <v>35</v>
      </c>
      <c r="CA307">
        <v>2021</v>
      </c>
      <c r="CB307" t="s">
        <v>44</v>
      </c>
      <c r="CC307" t="s">
        <v>438</v>
      </c>
      <c r="CD307">
        <v>146.4</v>
      </c>
      <c r="CE307">
        <v>206.8</v>
      </c>
      <c r="CF307">
        <v>182.2</v>
      </c>
      <c r="CG307">
        <v>157.5</v>
      </c>
      <c r="CH307">
        <v>182.1</v>
      </c>
      <c r="CI307">
        <v>163.9</v>
      </c>
      <c r="CJ307">
        <v>164.2</v>
      </c>
      <c r="CK307">
        <v>164</v>
      </c>
      <c r="CL307">
        <v>114.5</v>
      </c>
      <c r="CM307">
        <v>168.3</v>
      </c>
      <c r="CN307">
        <v>160.9</v>
      </c>
      <c r="CO307">
        <v>172.2</v>
      </c>
      <c r="CP307">
        <v>164</v>
      </c>
      <c r="CQ307">
        <f t="shared" si="21"/>
        <v>2147</v>
      </c>
      <c r="CS307">
        <v>191.2</v>
      </c>
      <c r="CT307">
        <f t="shared" si="22"/>
        <v>191.2</v>
      </c>
      <c r="CU307">
        <v>162.80000000000001</v>
      </c>
      <c r="CV307">
        <v>153.1</v>
      </c>
      <c r="CW307">
        <v>161.4</v>
      </c>
      <c r="CX307">
        <v>161.5</v>
      </c>
      <c r="CY307">
        <v>160.69999999999999</v>
      </c>
      <c r="CZ307">
        <v>155.80000000000001</v>
      </c>
      <c r="DA307">
        <v>153.1</v>
      </c>
      <c r="DB307">
        <v>155.30000000000001</v>
      </c>
      <c r="DC307">
        <v>163.19999999999999</v>
      </c>
      <c r="DD307">
        <v>159</v>
      </c>
      <c r="DE307">
        <f t="shared" si="23"/>
        <v>1585.8999999999999</v>
      </c>
      <c r="DF307">
        <v>167</v>
      </c>
      <c r="DG307">
        <v>160.1</v>
      </c>
      <c r="DH307">
        <f t="shared" si="24"/>
        <v>327.10000000000002</v>
      </c>
      <c r="DI307">
        <v>162.5</v>
      </c>
    </row>
    <row r="308" spans="78:113" x14ac:dyDescent="0.3">
      <c r="BZ308" t="s">
        <v>30</v>
      </c>
      <c r="CA308">
        <v>2021</v>
      </c>
      <c r="CB308" t="s">
        <v>46</v>
      </c>
      <c r="CC308" t="s">
        <v>439</v>
      </c>
      <c r="CD308">
        <v>144.9</v>
      </c>
      <c r="CE308">
        <v>202.3</v>
      </c>
      <c r="CF308">
        <v>176.5</v>
      </c>
      <c r="CG308">
        <v>157.5</v>
      </c>
      <c r="CH308">
        <v>190.9</v>
      </c>
      <c r="CI308">
        <v>155.69999999999999</v>
      </c>
      <c r="CJ308">
        <v>153.9</v>
      </c>
      <c r="CK308">
        <v>162.80000000000001</v>
      </c>
      <c r="CL308">
        <v>115.2</v>
      </c>
      <c r="CM308">
        <v>169.8</v>
      </c>
      <c r="CN308">
        <v>167.6</v>
      </c>
      <c r="CO308">
        <v>171.9</v>
      </c>
      <c r="CP308">
        <v>161.80000000000001</v>
      </c>
      <c r="CQ308">
        <f t="shared" si="21"/>
        <v>2130.8000000000002</v>
      </c>
      <c r="CS308">
        <v>190.2</v>
      </c>
      <c r="CT308">
        <f t="shared" si="22"/>
        <v>190.2</v>
      </c>
      <c r="CU308">
        <v>167</v>
      </c>
      <c r="CV308">
        <v>162.6</v>
      </c>
      <c r="CW308">
        <v>166.3</v>
      </c>
      <c r="CX308">
        <v>162.1</v>
      </c>
      <c r="CY308">
        <v>163.1</v>
      </c>
      <c r="CZ308">
        <v>160.9</v>
      </c>
      <c r="DA308">
        <v>157.69999999999999</v>
      </c>
      <c r="DB308">
        <v>161.1</v>
      </c>
      <c r="DC308">
        <v>167.5</v>
      </c>
      <c r="DD308">
        <v>163.30000000000001</v>
      </c>
      <c r="DE308">
        <f t="shared" si="23"/>
        <v>1631.6</v>
      </c>
      <c r="DF308">
        <v>171.1</v>
      </c>
      <c r="DG308">
        <v>160.30000000000001</v>
      </c>
      <c r="DH308">
        <f t="shared" si="24"/>
        <v>331.4</v>
      </c>
      <c r="DI308">
        <v>163.6</v>
      </c>
    </row>
    <row r="309" spans="78:113" x14ac:dyDescent="0.3">
      <c r="BZ309" t="s">
        <v>33</v>
      </c>
      <c r="CA309">
        <v>2021</v>
      </c>
      <c r="CB309" t="s">
        <v>46</v>
      </c>
      <c r="CC309" t="s">
        <v>439</v>
      </c>
      <c r="CD309">
        <v>149.30000000000001</v>
      </c>
      <c r="CE309">
        <v>207.4</v>
      </c>
      <c r="CF309">
        <v>174.1</v>
      </c>
      <c r="CG309">
        <v>159.19999999999999</v>
      </c>
      <c r="CH309">
        <v>175</v>
      </c>
      <c r="CI309">
        <v>161.30000000000001</v>
      </c>
      <c r="CJ309">
        <v>183.3</v>
      </c>
      <c r="CK309">
        <v>164.5</v>
      </c>
      <c r="CL309">
        <v>120.4</v>
      </c>
      <c r="CM309">
        <v>166.2</v>
      </c>
      <c r="CN309">
        <v>154.80000000000001</v>
      </c>
      <c r="CO309">
        <v>175.1</v>
      </c>
      <c r="CP309">
        <v>167.3</v>
      </c>
      <c r="CQ309">
        <f t="shared" si="21"/>
        <v>2157.9</v>
      </c>
      <c r="CS309">
        <v>196.5</v>
      </c>
      <c r="CT309">
        <f t="shared" si="22"/>
        <v>196.5</v>
      </c>
      <c r="CU309">
        <v>159.80000000000001</v>
      </c>
      <c r="CV309">
        <v>143.6</v>
      </c>
      <c r="CW309">
        <v>157.30000000000001</v>
      </c>
      <c r="CX309">
        <v>162.1</v>
      </c>
      <c r="CY309">
        <v>160.69999999999999</v>
      </c>
      <c r="CZ309">
        <v>153.19999999999999</v>
      </c>
      <c r="DA309">
        <v>150.4</v>
      </c>
      <c r="DB309">
        <v>153.69999999999999</v>
      </c>
      <c r="DC309">
        <v>160.4</v>
      </c>
      <c r="DD309">
        <v>156</v>
      </c>
      <c r="DE309">
        <f t="shared" si="23"/>
        <v>1557.2000000000003</v>
      </c>
      <c r="DF309">
        <v>162.80000000000001</v>
      </c>
      <c r="DG309">
        <v>159.6</v>
      </c>
      <c r="DH309">
        <f t="shared" si="24"/>
        <v>322.39999999999998</v>
      </c>
      <c r="DI309">
        <v>162.30000000000001</v>
      </c>
    </row>
    <row r="310" spans="78:113" x14ac:dyDescent="0.3">
      <c r="BZ310" t="s">
        <v>35</v>
      </c>
      <c r="CA310">
        <v>2021</v>
      </c>
      <c r="CB310" t="s">
        <v>46</v>
      </c>
      <c r="CC310" t="s">
        <v>439</v>
      </c>
      <c r="CD310">
        <v>146.6</v>
      </c>
      <c r="CE310">
        <v>204</v>
      </c>
      <c r="CF310">
        <v>172.8</v>
      </c>
      <c r="CG310">
        <v>158.4</v>
      </c>
      <c r="CH310">
        <v>188</v>
      </c>
      <c r="CI310">
        <v>156.80000000000001</v>
      </c>
      <c r="CJ310">
        <v>162.19999999999999</v>
      </c>
      <c r="CK310">
        <v>164.1</v>
      </c>
      <c r="CL310">
        <v>119.7</v>
      </c>
      <c r="CM310">
        <v>168.8</v>
      </c>
      <c r="CN310">
        <v>162.69999999999999</v>
      </c>
      <c r="CO310">
        <v>173.9</v>
      </c>
      <c r="CP310">
        <v>164</v>
      </c>
      <c r="CQ310">
        <f t="shared" si="21"/>
        <v>2142</v>
      </c>
      <c r="CS310">
        <v>192.1</v>
      </c>
      <c r="CT310">
        <f t="shared" si="22"/>
        <v>192.1</v>
      </c>
      <c r="CU310">
        <v>164.5</v>
      </c>
      <c r="CV310">
        <v>155.30000000000001</v>
      </c>
      <c r="CW310">
        <v>163.19999999999999</v>
      </c>
      <c r="CX310">
        <v>162.1</v>
      </c>
      <c r="CY310">
        <v>162.6</v>
      </c>
      <c r="CZ310">
        <v>157.5</v>
      </c>
      <c r="DA310">
        <v>154</v>
      </c>
      <c r="DB310">
        <v>157.6</v>
      </c>
      <c r="DC310">
        <v>163.80000000000001</v>
      </c>
      <c r="DD310">
        <v>160</v>
      </c>
      <c r="DE310">
        <f t="shared" si="23"/>
        <v>1600.6</v>
      </c>
      <c r="DF310">
        <v>168.4</v>
      </c>
      <c r="DG310">
        <v>160</v>
      </c>
      <c r="DH310">
        <f t="shared" si="24"/>
        <v>328.4</v>
      </c>
      <c r="DI310">
        <v>163.19999999999999</v>
      </c>
    </row>
    <row r="311" spans="78:113" x14ac:dyDescent="0.3">
      <c r="BZ311" t="s">
        <v>30</v>
      </c>
      <c r="CA311">
        <v>2021</v>
      </c>
      <c r="CB311" t="s">
        <v>48</v>
      </c>
      <c r="CC311" t="s">
        <v>440</v>
      </c>
      <c r="CD311">
        <v>145.4</v>
      </c>
      <c r="CE311">
        <v>202.1</v>
      </c>
      <c r="CF311">
        <v>172</v>
      </c>
      <c r="CG311">
        <v>158</v>
      </c>
      <c r="CH311">
        <v>195.5</v>
      </c>
      <c r="CI311">
        <v>152.69999999999999</v>
      </c>
      <c r="CJ311">
        <v>151.4</v>
      </c>
      <c r="CK311">
        <v>163.9</v>
      </c>
      <c r="CL311">
        <v>119.3</v>
      </c>
      <c r="CM311">
        <v>170.1</v>
      </c>
      <c r="CN311">
        <v>168.3</v>
      </c>
      <c r="CO311">
        <v>172.8</v>
      </c>
      <c r="CP311">
        <v>162.1</v>
      </c>
      <c r="CQ311">
        <f t="shared" si="21"/>
        <v>2133.6</v>
      </c>
      <c r="CS311">
        <v>190.5</v>
      </c>
      <c r="CT311">
        <f t="shared" si="22"/>
        <v>190.5</v>
      </c>
      <c r="CU311">
        <v>167.7</v>
      </c>
      <c r="CV311">
        <v>163.6</v>
      </c>
      <c r="CW311">
        <v>167.1</v>
      </c>
      <c r="CX311">
        <v>162.1</v>
      </c>
      <c r="CY311">
        <v>163.69999999999999</v>
      </c>
      <c r="CZ311">
        <v>161.30000000000001</v>
      </c>
      <c r="DA311">
        <v>157.80000000000001</v>
      </c>
      <c r="DB311">
        <v>162.69999999999999</v>
      </c>
      <c r="DC311">
        <v>168.5</v>
      </c>
      <c r="DD311">
        <v>163.80000000000001</v>
      </c>
      <c r="DE311">
        <f t="shared" si="23"/>
        <v>1638.3</v>
      </c>
      <c r="DF311">
        <v>171.9</v>
      </c>
      <c r="DG311">
        <v>160.19999999999999</v>
      </c>
      <c r="DH311">
        <f t="shared" si="24"/>
        <v>332.1</v>
      </c>
      <c r="DI311">
        <v>164</v>
      </c>
    </row>
    <row r="312" spans="78:113" x14ac:dyDescent="0.3">
      <c r="BZ312" t="s">
        <v>33</v>
      </c>
      <c r="CA312">
        <v>2021</v>
      </c>
      <c r="CB312" t="s">
        <v>48</v>
      </c>
      <c r="CC312" t="s">
        <v>440</v>
      </c>
      <c r="CD312">
        <v>149.30000000000001</v>
      </c>
      <c r="CE312">
        <v>207.4</v>
      </c>
      <c r="CF312">
        <v>174.1</v>
      </c>
      <c r="CG312">
        <v>159.1</v>
      </c>
      <c r="CH312">
        <v>175</v>
      </c>
      <c r="CI312">
        <v>161.19999999999999</v>
      </c>
      <c r="CJ312">
        <v>183.5</v>
      </c>
      <c r="CK312">
        <v>164.5</v>
      </c>
      <c r="CL312">
        <v>120.4</v>
      </c>
      <c r="CM312">
        <v>166.2</v>
      </c>
      <c r="CN312">
        <v>154.80000000000001</v>
      </c>
      <c r="CO312">
        <v>175.1</v>
      </c>
      <c r="CP312">
        <v>167.3</v>
      </c>
      <c r="CQ312">
        <f t="shared" si="21"/>
        <v>2157.9</v>
      </c>
      <c r="CS312">
        <v>196.5</v>
      </c>
      <c r="CT312">
        <f t="shared" si="22"/>
        <v>196.5</v>
      </c>
      <c r="CU312">
        <v>159.80000000000001</v>
      </c>
      <c r="CV312">
        <v>143.6</v>
      </c>
      <c r="CW312">
        <v>157.4</v>
      </c>
      <c r="CX312">
        <v>162.1</v>
      </c>
      <c r="CY312">
        <v>160.80000000000001</v>
      </c>
      <c r="CZ312">
        <v>153.30000000000001</v>
      </c>
      <c r="DA312">
        <v>150.5</v>
      </c>
      <c r="DB312">
        <v>153.9</v>
      </c>
      <c r="DC312">
        <v>160.30000000000001</v>
      </c>
      <c r="DD312">
        <v>156</v>
      </c>
      <c r="DE312">
        <f t="shared" si="23"/>
        <v>1557.7</v>
      </c>
      <c r="DF312">
        <v>162.80000000000001</v>
      </c>
      <c r="DG312">
        <v>159.6</v>
      </c>
      <c r="DH312">
        <f t="shared" si="24"/>
        <v>322.39999999999998</v>
      </c>
      <c r="DI312">
        <v>162.30000000000001</v>
      </c>
    </row>
    <row r="313" spans="78:113" x14ac:dyDescent="0.3">
      <c r="BZ313" t="s">
        <v>35</v>
      </c>
      <c r="CA313">
        <v>2021</v>
      </c>
      <c r="CB313" t="s">
        <v>48</v>
      </c>
      <c r="CC313" t="s">
        <v>440</v>
      </c>
      <c r="CD313">
        <v>146.6</v>
      </c>
      <c r="CE313">
        <v>204</v>
      </c>
      <c r="CF313">
        <v>172.8</v>
      </c>
      <c r="CG313">
        <v>158.4</v>
      </c>
      <c r="CH313">
        <v>188</v>
      </c>
      <c r="CI313">
        <v>156.69999999999999</v>
      </c>
      <c r="CJ313">
        <v>162.30000000000001</v>
      </c>
      <c r="CK313">
        <v>164.1</v>
      </c>
      <c r="CL313">
        <v>119.7</v>
      </c>
      <c r="CM313">
        <v>168.8</v>
      </c>
      <c r="CN313">
        <v>162.69999999999999</v>
      </c>
      <c r="CO313">
        <v>173.9</v>
      </c>
      <c r="CP313">
        <v>164</v>
      </c>
      <c r="CQ313">
        <f t="shared" si="21"/>
        <v>2142</v>
      </c>
      <c r="CS313">
        <v>192.1</v>
      </c>
      <c r="CT313">
        <f t="shared" si="22"/>
        <v>192.1</v>
      </c>
      <c r="CU313">
        <v>164.6</v>
      </c>
      <c r="CV313">
        <v>155.30000000000001</v>
      </c>
      <c r="CW313">
        <v>163.30000000000001</v>
      </c>
      <c r="CX313">
        <v>162.1</v>
      </c>
      <c r="CY313">
        <v>162.6</v>
      </c>
      <c r="CZ313">
        <v>157.5</v>
      </c>
      <c r="DA313">
        <v>154</v>
      </c>
      <c r="DB313">
        <v>157.69999999999999</v>
      </c>
      <c r="DC313">
        <v>163.69999999999999</v>
      </c>
      <c r="DD313">
        <v>160</v>
      </c>
      <c r="DE313">
        <f t="shared" si="23"/>
        <v>1600.8000000000002</v>
      </c>
      <c r="DF313">
        <v>168.4</v>
      </c>
      <c r="DG313">
        <v>160</v>
      </c>
      <c r="DH313">
        <f t="shared" si="24"/>
        <v>328.4</v>
      </c>
      <c r="DI313">
        <v>163.19999999999999</v>
      </c>
    </row>
    <row r="314" spans="78:113" x14ac:dyDescent="0.3">
      <c r="BZ314" t="s">
        <v>30</v>
      </c>
      <c r="CA314">
        <v>2021</v>
      </c>
      <c r="CB314" t="s">
        <v>50</v>
      </c>
      <c r="CC314" t="s">
        <v>441</v>
      </c>
      <c r="CD314">
        <v>146.1</v>
      </c>
      <c r="CE314">
        <v>202.5</v>
      </c>
      <c r="CF314">
        <v>170.1</v>
      </c>
      <c r="CG314">
        <v>158.4</v>
      </c>
      <c r="CH314">
        <v>198.8</v>
      </c>
      <c r="CI314">
        <v>152.6</v>
      </c>
      <c r="CJ314">
        <v>170.4</v>
      </c>
      <c r="CK314">
        <v>165.2</v>
      </c>
      <c r="CL314">
        <v>121.6</v>
      </c>
      <c r="CM314">
        <v>170.6</v>
      </c>
      <c r="CN314">
        <v>168.8</v>
      </c>
      <c r="CO314">
        <v>173.6</v>
      </c>
      <c r="CP314">
        <v>165.5</v>
      </c>
      <c r="CQ314">
        <f t="shared" si="21"/>
        <v>2164.1999999999998</v>
      </c>
      <c r="CS314">
        <v>191.2</v>
      </c>
      <c r="CT314">
        <f t="shared" si="22"/>
        <v>191.2</v>
      </c>
      <c r="CU314">
        <v>168.9</v>
      </c>
      <c r="CV314">
        <v>164.8</v>
      </c>
      <c r="CW314">
        <v>168.3</v>
      </c>
      <c r="CX314">
        <v>163.6</v>
      </c>
      <c r="CY314">
        <v>165.5</v>
      </c>
      <c r="CZ314">
        <v>162</v>
      </c>
      <c r="DA314">
        <v>159.5</v>
      </c>
      <c r="DB314">
        <v>163.19999999999999</v>
      </c>
      <c r="DC314">
        <v>169</v>
      </c>
      <c r="DD314">
        <v>164.7</v>
      </c>
      <c r="DE314">
        <f t="shared" si="23"/>
        <v>1649.5</v>
      </c>
      <c r="DF314">
        <v>172.5</v>
      </c>
      <c r="DG314">
        <v>161.1</v>
      </c>
      <c r="DH314">
        <f t="shared" si="24"/>
        <v>333.6</v>
      </c>
      <c r="DI314">
        <v>166.3</v>
      </c>
    </row>
    <row r="315" spans="78:113" x14ac:dyDescent="0.3">
      <c r="BZ315" t="s">
        <v>33</v>
      </c>
      <c r="CA315">
        <v>2021</v>
      </c>
      <c r="CB315" t="s">
        <v>50</v>
      </c>
      <c r="CC315" t="s">
        <v>441</v>
      </c>
      <c r="CD315">
        <v>150.1</v>
      </c>
      <c r="CE315">
        <v>208.4</v>
      </c>
      <c r="CF315">
        <v>173</v>
      </c>
      <c r="CG315">
        <v>159.19999999999999</v>
      </c>
      <c r="CH315">
        <v>176.6</v>
      </c>
      <c r="CI315">
        <v>159.30000000000001</v>
      </c>
      <c r="CJ315">
        <v>214.4</v>
      </c>
      <c r="CK315">
        <v>165.3</v>
      </c>
      <c r="CL315">
        <v>122.5</v>
      </c>
      <c r="CM315">
        <v>166.8</v>
      </c>
      <c r="CN315">
        <v>155.4</v>
      </c>
      <c r="CO315">
        <v>175.9</v>
      </c>
      <c r="CP315">
        <v>171.5</v>
      </c>
      <c r="CQ315">
        <f t="shared" si="21"/>
        <v>2198.4000000000005</v>
      </c>
      <c r="CS315">
        <v>197</v>
      </c>
      <c r="CT315">
        <f t="shared" si="22"/>
        <v>197</v>
      </c>
      <c r="CU315">
        <v>160.80000000000001</v>
      </c>
      <c r="CV315">
        <v>144.4</v>
      </c>
      <c r="CW315">
        <v>158.30000000000001</v>
      </c>
      <c r="CX315">
        <v>163.6</v>
      </c>
      <c r="CY315">
        <v>162.19999999999999</v>
      </c>
      <c r="CZ315">
        <v>154.30000000000001</v>
      </c>
      <c r="DA315">
        <v>152.19999999999999</v>
      </c>
      <c r="DB315">
        <v>155.1</v>
      </c>
      <c r="DC315">
        <v>160.30000000000001</v>
      </c>
      <c r="DD315">
        <v>157</v>
      </c>
      <c r="DE315">
        <f t="shared" si="23"/>
        <v>1568.1999999999998</v>
      </c>
      <c r="DF315">
        <v>163.5</v>
      </c>
      <c r="DG315">
        <v>160.30000000000001</v>
      </c>
      <c r="DH315">
        <f t="shared" si="24"/>
        <v>323.8</v>
      </c>
      <c r="DI315">
        <v>164.6</v>
      </c>
    </row>
    <row r="316" spans="78:113" x14ac:dyDescent="0.3">
      <c r="BZ316" t="s">
        <v>35</v>
      </c>
      <c r="CA316">
        <v>2021</v>
      </c>
      <c r="CB316" t="s">
        <v>50</v>
      </c>
      <c r="CC316" t="s">
        <v>441</v>
      </c>
      <c r="CD316">
        <v>147.4</v>
      </c>
      <c r="CE316">
        <v>204.6</v>
      </c>
      <c r="CF316">
        <v>171.2</v>
      </c>
      <c r="CG316">
        <v>158.69999999999999</v>
      </c>
      <c r="CH316">
        <v>190.6</v>
      </c>
      <c r="CI316">
        <v>155.69999999999999</v>
      </c>
      <c r="CJ316">
        <v>185.3</v>
      </c>
      <c r="CK316">
        <v>165.2</v>
      </c>
      <c r="CL316">
        <v>121.9</v>
      </c>
      <c r="CM316">
        <v>169.3</v>
      </c>
      <c r="CN316">
        <v>163.19999999999999</v>
      </c>
      <c r="CO316">
        <v>174.7</v>
      </c>
      <c r="CP316">
        <v>167.7</v>
      </c>
      <c r="CQ316">
        <f t="shared" si="21"/>
        <v>2175.5</v>
      </c>
      <c r="CS316">
        <v>192.7</v>
      </c>
      <c r="CT316">
        <f t="shared" si="22"/>
        <v>192.7</v>
      </c>
      <c r="CU316">
        <v>165.7</v>
      </c>
      <c r="CV316">
        <v>156.30000000000001</v>
      </c>
      <c r="CW316">
        <v>164.3</v>
      </c>
      <c r="CX316">
        <v>163.6</v>
      </c>
      <c r="CY316">
        <v>164.2</v>
      </c>
      <c r="CZ316">
        <v>158.4</v>
      </c>
      <c r="DA316">
        <v>155.69999999999999</v>
      </c>
      <c r="DB316">
        <v>158.6</v>
      </c>
      <c r="DC316">
        <v>163.9</v>
      </c>
      <c r="DD316">
        <v>161</v>
      </c>
      <c r="DE316">
        <f t="shared" si="23"/>
        <v>1611.6999999999998</v>
      </c>
      <c r="DF316">
        <v>169.1</v>
      </c>
      <c r="DG316">
        <v>160.80000000000001</v>
      </c>
      <c r="DH316">
        <f t="shared" si="24"/>
        <v>329.9</v>
      </c>
      <c r="DI316">
        <v>165.5</v>
      </c>
    </row>
    <row r="317" spans="78:113" x14ac:dyDescent="0.3">
      <c r="BZ317" t="s">
        <v>30</v>
      </c>
      <c r="CA317">
        <v>2021</v>
      </c>
      <c r="CB317" t="s">
        <v>53</v>
      </c>
      <c r="CC317" t="s">
        <v>442</v>
      </c>
      <c r="CD317">
        <v>146.9</v>
      </c>
      <c r="CE317">
        <v>199.8</v>
      </c>
      <c r="CF317">
        <v>171.5</v>
      </c>
      <c r="CG317">
        <v>159.1</v>
      </c>
      <c r="CH317">
        <v>198.4</v>
      </c>
      <c r="CI317">
        <v>153.19999999999999</v>
      </c>
      <c r="CJ317">
        <v>183.9</v>
      </c>
      <c r="CK317">
        <v>165.4</v>
      </c>
      <c r="CL317">
        <v>122.1</v>
      </c>
      <c r="CM317">
        <v>170.8</v>
      </c>
      <c r="CN317">
        <v>169.1</v>
      </c>
      <c r="CO317">
        <v>174.3</v>
      </c>
      <c r="CP317">
        <v>167.5</v>
      </c>
      <c r="CQ317">
        <f t="shared" si="21"/>
        <v>2182</v>
      </c>
      <c r="CS317">
        <v>191.4</v>
      </c>
      <c r="CT317">
        <f t="shared" si="22"/>
        <v>191.4</v>
      </c>
      <c r="CU317">
        <v>170.4</v>
      </c>
      <c r="CV317">
        <v>166</v>
      </c>
      <c r="CW317">
        <v>169.8</v>
      </c>
      <c r="CX317">
        <v>164.2</v>
      </c>
      <c r="CY317">
        <v>165.3</v>
      </c>
      <c r="CZ317">
        <v>162.9</v>
      </c>
      <c r="DA317">
        <v>158.9</v>
      </c>
      <c r="DB317">
        <v>163.80000000000001</v>
      </c>
      <c r="DC317">
        <v>169.3</v>
      </c>
      <c r="DD317">
        <v>165.2</v>
      </c>
      <c r="DE317">
        <f t="shared" si="23"/>
        <v>1655.8</v>
      </c>
      <c r="DF317">
        <v>173.4</v>
      </c>
      <c r="DG317">
        <v>162.4</v>
      </c>
      <c r="DH317">
        <f t="shared" si="24"/>
        <v>335.8</v>
      </c>
      <c r="DI317">
        <v>167.6</v>
      </c>
    </row>
    <row r="318" spans="78:113" x14ac:dyDescent="0.3">
      <c r="BZ318" t="s">
        <v>33</v>
      </c>
      <c r="CA318">
        <v>2021</v>
      </c>
      <c r="CB318" t="s">
        <v>53</v>
      </c>
      <c r="CC318" t="s">
        <v>442</v>
      </c>
      <c r="CD318">
        <v>151</v>
      </c>
      <c r="CE318">
        <v>204.9</v>
      </c>
      <c r="CF318">
        <v>175.4</v>
      </c>
      <c r="CG318">
        <v>159.6</v>
      </c>
      <c r="CH318">
        <v>175.8</v>
      </c>
      <c r="CI318">
        <v>160.30000000000001</v>
      </c>
      <c r="CJ318">
        <v>229.1</v>
      </c>
      <c r="CK318">
        <v>165.1</v>
      </c>
      <c r="CL318">
        <v>123.1</v>
      </c>
      <c r="CM318">
        <v>167.2</v>
      </c>
      <c r="CN318">
        <v>156.1</v>
      </c>
      <c r="CO318">
        <v>176.8</v>
      </c>
      <c r="CP318">
        <v>173.5</v>
      </c>
      <c r="CQ318">
        <f t="shared" si="21"/>
        <v>2217.8999999999996</v>
      </c>
      <c r="CS318">
        <v>197</v>
      </c>
      <c r="CT318">
        <f t="shared" si="22"/>
        <v>197</v>
      </c>
      <c r="CU318">
        <v>162.30000000000001</v>
      </c>
      <c r="CV318">
        <v>145.30000000000001</v>
      </c>
      <c r="CW318">
        <v>159.69999999999999</v>
      </c>
      <c r="CX318">
        <v>164.2</v>
      </c>
      <c r="CY318">
        <v>161.6</v>
      </c>
      <c r="CZ318">
        <v>155.19999999999999</v>
      </c>
      <c r="DA318">
        <v>151.19999999999999</v>
      </c>
      <c r="DB318">
        <v>156.69999999999999</v>
      </c>
      <c r="DC318">
        <v>160.80000000000001</v>
      </c>
      <c r="DD318">
        <v>157.30000000000001</v>
      </c>
      <c r="DE318">
        <f t="shared" si="23"/>
        <v>1574.3</v>
      </c>
      <c r="DF318">
        <v>164.2</v>
      </c>
      <c r="DG318">
        <v>161.80000000000001</v>
      </c>
      <c r="DH318">
        <f t="shared" si="24"/>
        <v>326</v>
      </c>
      <c r="DI318">
        <v>165.6</v>
      </c>
    </row>
    <row r="319" spans="78:113" x14ac:dyDescent="0.3">
      <c r="BZ319" t="s">
        <v>35</v>
      </c>
      <c r="CA319">
        <v>2021</v>
      </c>
      <c r="CB319" t="s">
        <v>53</v>
      </c>
      <c r="CC319" t="s">
        <v>442</v>
      </c>
      <c r="CD319">
        <v>148.19999999999999</v>
      </c>
      <c r="CE319">
        <v>201.6</v>
      </c>
      <c r="CF319">
        <v>173</v>
      </c>
      <c r="CG319">
        <v>159.30000000000001</v>
      </c>
      <c r="CH319">
        <v>190.1</v>
      </c>
      <c r="CI319">
        <v>156.5</v>
      </c>
      <c r="CJ319">
        <v>199.2</v>
      </c>
      <c r="CK319">
        <v>165.3</v>
      </c>
      <c r="CL319">
        <v>122.4</v>
      </c>
      <c r="CM319">
        <v>169.6</v>
      </c>
      <c r="CN319">
        <v>163.69999999999999</v>
      </c>
      <c r="CO319">
        <v>175.5</v>
      </c>
      <c r="CP319">
        <v>169.7</v>
      </c>
      <c r="CQ319">
        <f t="shared" si="21"/>
        <v>2194.1</v>
      </c>
      <c r="CS319">
        <v>192.9</v>
      </c>
      <c r="CT319">
        <f t="shared" si="22"/>
        <v>192.9</v>
      </c>
      <c r="CU319">
        <v>167.2</v>
      </c>
      <c r="CV319">
        <v>157.4</v>
      </c>
      <c r="CW319">
        <v>165.8</v>
      </c>
      <c r="CX319">
        <v>164.2</v>
      </c>
      <c r="CY319">
        <v>163.9</v>
      </c>
      <c r="CZ319">
        <v>159.30000000000001</v>
      </c>
      <c r="DA319">
        <v>154.80000000000001</v>
      </c>
      <c r="DB319">
        <v>159.80000000000001</v>
      </c>
      <c r="DC319">
        <v>164.3</v>
      </c>
      <c r="DD319">
        <v>161.4</v>
      </c>
      <c r="DE319">
        <f t="shared" si="23"/>
        <v>1618.1</v>
      </c>
      <c r="DF319">
        <v>169.9</v>
      </c>
      <c r="DG319">
        <v>162.19999999999999</v>
      </c>
      <c r="DH319">
        <f t="shared" si="24"/>
        <v>332.1</v>
      </c>
      <c r="DI319">
        <v>166.7</v>
      </c>
    </row>
    <row r="320" spans="78:113" x14ac:dyDescent="0.3">
      <c r="BZ320" t="s">
        <v>30</v>
      </c>
      <c r="CA320">
        <v>2021</v>
      </c>
      <c r="CB320" t="s">
        <v>55</v>
      </c>
      <c r="CC320" t="s">
        <v>443</v>
      </c>
      <c r="CD320">
        <v>147.4</v>
      </c>
      <c r="CE320">
        <v>197</v>
      </c>
      <c r="CF320">
        <v>176.5</v>
      </c>
      <c r="CG320">
        <v>159.80000000000001</v>
      </c>
      <c r="CH320">
        <v>195.8</v>
      </c>
      <c r="CI320">
        <v>152</v>
      </c>
      <c r="CJ320">
        <v>172.3</v>
      </c>
      <c r="CK320">
        <v>164.5</v>
      </c>
      <c r="CL320">
        <v>120.6</v>
      </c>
      <c r="CM320">
        <v>171.7</v>
      </c>
      <c r="CN320">
        <v>169.7</v>
      </c>
      <c r="CO320">
        <v>175.1</v>
      </c>
      <c r="CP320">
        <v>165.8</v>
      </c>
      <c r="CQ320">
        <f t="shared" si="21"/>
        <v>2168.1999999999998</v>
      </c>
      <c r="CS320">
        <v>190.8</v>
      </c>
      <c r="CT320">
        <f t="shared" si="22"/>
        <v>190.8</v>
      </c>
      <c r="CU320">
        <v>171.8</v>
      </c>
      <c r="CV320">
        <v>167.3</v>
      </c>
      <c r="CW320">
        <v>171.2</v>
      </c>
      <c r="CX320">
        <v>163.4</v>
      </c>
      <c r="CY320">
        <v>165.6</v>
      </c>
      <c r="CZ320">
        <v>163.9</v>
      </c>
      <c r="DA320">
        <v>160.1</v>
      </c>
      <c r="DB320">
        <v>164.5</v>
      </c>
      <c r="DC320">
        <v>169.7</v>
      </c>
      <c r="DD320">
        <v>166</v>
      </c>
      <c r="DE320">
        <f t="shared" si="23"/>
        <v>1663.5</v>
      </c>
      <c r="DF320">
        <v>174</v>
      </c>
      <c r="DG320">
        <v>162.80000000000001</v>
      </c>
      <c r="DH320">
        <f t="shared" si="24"/>
        <v>336.8</v>
      </c>
      <c r="DI320">
        <v>167</v>
      </c>
    </row>
    <row r="321" spans="78:113" x14ac:dyDescent="0.3">
      <c r="BZ321" t="s">
        <v>33</v>
      </c>
      <c r="CA321">
        <v>2021</v>
      </c>
      <c r="CB321" t="s">
        <v>55</v>
      </c>
      <c r="CC321" t="s">
        <v>443</v>
      </c>
      <c r="CD321">
        <v>151.6</v>
      </c>
      <c r="CE321">
        <v>202.2</v>
      </c>
      <c r="CF321">
        <v>180</v>
      </c>
      <c r="CG321">
        <v>160</v>
      </c>
      <c r="CH321">
        <v>173.5</v>
      </c>
      <c r="CI321">
        <v>158.30000000000001</v>
      </c>
      <c r="CJ321">
        <v>219.5</v>
      </c>
      <c r="CK321">
        <v>164.2</v>
      </c>
      <c r="CL321">
        <v>121.9</v>
      </c>
      <c r="CM321">
        <v>168.2</v>
      </c>
      <c r="CN321">
        <v>156.5</v>
      </c>
      <c r="CO321">
        <v>178.2</v>
      </c>
      <c r="CP321">
        <v>172.2</v>
      </c>
      <c r="CQ321">
        <f t="shared" si="21"/>
        <v>2206.3000000000002</v>
      </c>
      <c r="CS321">
        <v>196.8</v>
      </c>
      <c r="CT321">
        <f t="shared" si="22"/>
        <v>196.8</v>
      </c>
      <c r="CU321">
        <v>163.30000000000001</v>
      </c>
      <c r="CV321">
        <v>146.69999999999999</v>
      </c>
      <c r="CW321">
        <v>160.69999999999999</v>
      </c>
      <c r="CX321">
        <v>163.4</v>
      </c>
      <c r="CY321">
        <v>161.69999999999999</v>
      </c>
      <c r="CZ321">
        <v>156</v>
      </c>
      <c r="DA321">
        <v>151.80000000000001</v>
      </c>
      <c r="DB321">
        <v>157.6</v>
      </c>
      <c r="DC321">
        <v>160.6</v>
      </c>
      <c r="DD321">
        <v>157.80000000000001</v>
      </c>
      <c r="DE321">
        <f t="shared" si="23"/>
        <v>1579.5999999999997</v>
      </c>
      <c r="DF321">
        <v>165.1</v>
      </c>
      <c r="DG321">
        <v>162.4</v>
      </c>
      <c r="DH321">
        <f t="shared" si="24"/>
        <v>327.5</v>
      </c>
      <c r="DI321">
        <v>165.2</v>
      </c>
    </row>
    <row r="322" spans="78:113" x14ac:dyDescent="0.3">
      <c r="BZ322" t="s">
        <v>35</v>
      </c>
      <c r="CA322">
        <v>2021</v>
      </c>
      <c r="CB322" t="s">
        <v>55</v>
      </c>
      <c r="CC322" t="s">
        <v>443</v>
      </c>
      <c r="CD322">
        <v>148.69999999999999</v>
      </c>
      <c r="CE322">
        <v>198.8</v>
      </c>
      <c r="CF322">
        <v>177.9</v>
      </c>
      <c r="CG322">
        <v>159.9</v>
      </c>
      <c r="CH322">
        <v>187.6</v>
      </c>
      <c r="CI322">
        <v>154.9</v>
      </c>
      <c r="CJ322">
        <v>188.3</v>
      </c>
      <c r="CK322">
        <v>164.4</v>
      </c>
      <c r="CL322">
        <v>121</v>
      </c>
      <c r="CM322">
        <v>170.5</v>
      </c>
      <c r="CN322">
        <v>164.2</v>
      </c>
      <c r="CO322">
        <v>176.5</v>
      </c>
      <c r="CP322">
        <v>168.2</v>
      </c>
      <c r="CQ322">
        <f t="shared" si="21"/>
        <v>2180.9</v>
      </c>
      <c r="CS322">
        <v>192.4</v>
      </c>
      <c r="CT322">
        <f t="shared" si="22"/>
        <v>192.4</v>
      </c>
      <c r="CU322">
        <v>168.5</v>
      </c>
      <c r="CV322">
        <v>158.69999999999999</v>
      </c>
      <c r="CW322">
        <v>167</v>
      </c>
      <c r="CX322">
        <v>163.4</v>
      </c>
      <c r="CY322">
        <v>164.1</v>
      </c>
      <c r="CZ322">
        <v>160.19999999999999</v>
      </c>
      <c r="DA322">
        <v>155.69999999999999</v>
      </c>
      <c r="DB322">
        <v>160.6</v>
      </c>
      <c r="DC322">
        <v>164.4</v>
      </c>
      <c r="DD322">
        <v>162</v>
      </c>
      <c r="DE322">
        <f t="shared" si="23"/>
        <v>1624.6000000000001</v>
      </c>
      <c r="DF322">
        <v>170.6</v>
      </c>
      <c r="DG322">
        <v>162.6</v>
      </c>
      <c r="DH322">
        <f t="shared" si="24"/>
        <v>333.2</v>
      </c>
      <c r="DI322">
        <v>166.2</v>
      </c>
    </row>
    <row r="323" spans="78:113" x14ac:dyDescent="0.3">
      <c r="BZ323" t="s">
        <v>30</v>
      </c>
      <c r="CA323">
        <v>2022</v>
      </c>
      <c r="CB323" t="s">
        <v>31</v>
      </c>
      <c r="CC323" t="s">
        <v>444</v>
      </c>
      <c r="CD323">
        <v>148.30000000000001</v>
      </c>
      <c r="CE323">
        <v>196.9</v>
      </c>
      <c r="CF323">
        <v>178</v>
      </c>
      <c r="CG323">
        <v>160.5</v>
      </c>
      <c r="CH323">
        <v>192.6</v>
      </c>
      <c r="CI323">
        <v>151.19999999999999</v>
      </c>
      <c r="CJ323">
        <v>159.19999999999999</v>
      </c>
      <c r="CK323">
        <v>164</v>
      </c>
      <c r="CL323">
        <v>119.3</v>
      </c>
      <c r="CM323">
        <v>173.3</v>
      </c>
      <c r="CN323">
        <v>169.8</v>
      </c>
      <c r="CO323">
        <v>175.8</v>
      </c>
      <c r="CP323">
        <v>164.1</v>
      </c>
      <c r="CQ323">
        <f t="shared" ref="CQ323:CQ373" si="25">SUM(CD323:CP323)</f>
        <v>2153</v>
      </c>
      <c r="CS323">
        <v>190.7</v>
      </c>
      <c r="CT323">
        <f t="shared" ref="CT323:CT373" si="26">(CS323)</f>
        <v>190.7</v>
      </c>
      <c r="CU323">
        <v>173.2</v>
      </c>
      <c r="CV323">
        <v>169.3</v>
      </c>
      <c r="CW323">
        <v>172.7</v>
      </c>
      <c r="CX323">
        <v>164.5</v>
      </c>
      <c r="CY323">
        <v>165.8</v>
      </c>
      <c r="CZ323">
        <v>164.9</v>
      </c>
      <c r="DA323">
        <v>160.80000000000001</v>
      </c>
      <c r="DB323">
        <v>164.9</v>
      </c>
      <c r="DC323">
        <v>169.9</v>
      </c>
      <c r="DD323">
        <v>166.6</v>
      </c>
      <c r="DE323">
        <f t="shared" ref="DE323:DE373" si="27">SUM(CU323:DD323)</f>
        <v>1672.6000000000001</v>
      </c>
      <c r="DF323">
        <v>174.7</v>
      </c>
      <c r="DG323">
        <v>163.19999999999999</v>
      </c>
      <c r="DH323">
        <f t="shared" ref="DH323:DH373" si="28">SUM(DF323:DG323)</f>
        <v>337.9</v>
      </c>
      <c r="DI323">
        <v>166.4</v>
      </c>
    </row>
    <row r="324" spans="78:113" x14ac:dyDescent="0.3">
      <c r="BZ324" t="s">
        <v>33</v>
      </c>
      <c r="CA324">
        <v>2022</v>
      </c>
      <c r="CB324" t="s">
        <v>31</v>
      </c>
      <c r="CC324" t="s">
        <v>444</v>
      </c>
      <c r="CD324">
        <v>152.19999999999999</v>
      </c>
      <c r="CE324">
        <v>202.1</v>
      </c>
      <c r="CF324">
        <v>180.1</v>
      </c>
      <c r="CG324">
        <v>160.4</v>
      </c>
      <c r="CH324">
        <v>171</v>
      </c>
      <c r="CI324">
        <v>156.5</v>
      </c>
      <c r="CJ324">
        <v>203.6</v>
      </c>
      <c r="CK324">
        <v>163.80000000000001</v>
      </c>
      <c r="CL324">
        <v>121.3</v>
      </c>
      <c r="CM324">
        <v>169.8</v>
      </c>
      <c r="CN324">
        <v>156.6</v>
      </c>
      <c r="CO324">
        <v>179</v>
      </c>
      <c r="CP324">
        <v>170.3</v>
      </c>
      <c r="CQ324">
        <f t="shared" si="25"/>
        <v>2186.6999999999998</v>
      </c>
      <c r="CS324">
        <v>196.4</v>
      </c>
      <c r="CT324">
        <f t="shared" si="26"/>
        <v>196.4</v>
      </c>
      <c r="CU324">
        <v>164.7</v>
      </c>
      <c r="CV324">
        <v>148.5</v>
      </c>
      <c r="CW324">
        <v>162.19999999999999</v>
      </c>
      <c r="CX324">
        <v>164.5</v>
      </c>
      <c r="CY324">
        <v>161.6</v>
      </c>
      <c r="CZ324">
        <v>156.80000000000001</v>
      </c>
      <c r="DA324">
        <v>152.69999999999999</v>
      </c>
      <c r="DB324">
        <v>158.4</v>
      </c>
      <c r="DC324">
        <v>161</v>
      </c>
      <c r="DD324">
        <v>158.6</v>
      </c>
      <c r="DE324">
        <f t="shared" si="27"/>
        <v>1589</v>
      </c>
      <c r="DF324">
        <v>166.1</v>
      </c>
      <c r="DG324">
        <v>162.80000000000001</v>
      </c>
      <c r="DH324">
        <f t="shared" si="28"/>
        <v>328.9</v>
      </c>
      <c r="DI324">
        <v>165</v>
      </c>
    </row>
    <row r="325" spans="78:113" x14ac:dyDescent="0.3">
      <c r="BZ325" t="s">
        <v>35</v>
      </c>
      <c r="CA325">
        <v>2022</v>
      </c>
      <c r="CB325" t="s">
        <v>31</v>
      </c>
      <c r="CC325" t="s">
        <v>444</v>
      </c>
      <c r="CD325">
        <v>149.5</v>
      </c>
      <c r="CE325">
        <v>198.7</v>
      </c>
      <c r="CF325">
        <v>178.8</v>
      </c>
      <c r="CG325">
        <v>160.5</v>
      </c>
      <c r="CH325">
        <v>184.7</v>
      </c>
      <c r="CI325">
        <v>153.69999999999999</v>
      </c>
      <c r="CJ325">
        <v>174.3</v>
      </c>
      <c r="CK325">
        <v>163.9</v>
      </c>
      <c r="CL325">
        <v>120</v>
      </c>
      <c r="CM325">
        <v>172.1</v>
      </c>
      <c r="CN325">
        <v>164.3</v>
      </c>
      <c r="CO325">
        <v>177.3</v>
      </c>
      <c r="CP325">
        <v>166.4</v>
      </c>
      <c r="CQ325">
        <f t="shared" si="25"/>
        <v>2164.1999999999998</v>
      </c>
      <c r="CS325">
        <v>192.2</v>
      </c>
      <c r="CT325">
        <f t="shared" si="26"/>
        <v>192.2</v>
      </c>
      <c r="CU325">
        <v>169.9</v>
      </c>
      <c r="CV325">
        <v>160.69999999999999</v>
      </c>
      <c r="CW325">
        <v>168.5</v>
      </c>
      <c r="CX325">
        <v>164.5</v>
      </c>
      <c r="CY325">
        <v>164.2</v>
      </c>
      <c r="CZ325">
        <v>161.1</v>
      </c>
      <c r="DA325">
        <v>156.5</v>
      </c>
      <c r="DB325">
        <v>161.19999999999999</v>
      </c>
      <c r="DC325">
        <v>164.7</v>
      </c>
      <c r="DD325">
        <v>162.69999999999999</v>
      </c>
      <c r="DE325">
        <f t="shared" si="27"/>
        <v>1634.0000000000002</v>
      </c>
      <c r="DF325">
        <v>171.4</v>
      </c>
      <c r="DG325">
        <v>163</v>
      </c>
      <c r="DH325">
        <f t="shared" si="28"/>
        <v>334.4</v>
      </c>
      <c r="DI325">
        <v>165.7</v>
      </c>
    </row>
    <row r="326" spans="78:113" x14ac:dyDescent="0.3">
      <c r="BZ326" t="s">
        <v>30</v>
      </c>
      <c r="CA326">
        <v>2022</v>
      </c>
      <c r="CB326" t="s">
        <v>36</v>
      </c>
      <c r="CC326" t="s">
        <v>445</v>
      </c>
      <c r="CD326">
        <v>148.80000000000001</v>
      </c>
      <c r="CE326">
        <v>198.1</v>
      </c>
      <c r="CF326">
        <v>175.5</v>
      </c>
      <c r="CG326">
        <v>160.69999999999999</v>
      </c>
      <c r="CH326">
        <v>192.6</v>
      </c>
      <c r="CI326">
        <v>151.4</v>
      </c>
      <c r="CJ326">
        <v>155.19999999999999</v>
      </c>
      <c r="CK326">
        <v>163.9</v>
      </c>
      <c r="CL326">
        <v>118.1</v>
      </c>
      <c r="CM326">
        <v>175.4</v>
      </c>
      <c r="CN326">
        <v>170.5</v>
      </c>
      <c r="CO326">
        <v>176.3</v>
      </c>
      <c r="CP326">
        <v>163.9</v>
      </c>
      <c r="CQ326">
        <f t="shared" si="25"/>
        <v>2150.4</v>
      </c>
      <c r="CS326">
        <v>191.5</v>
      </c>
      <c r="CT326">
        <f t="shared" si="26"/>
        <v>191.5</v>
      </c>
      <c r="CU326">
        <v>174.1</v>
      </c>
      <c r="CV326">
        <v>171</v>
      </c>
      <c r="CW326">
        <v>173.7</v>
      </c>
      <c r="CX326">
        <v>165.5</v>
      </c>
      <c r="CY326">
        <v>167.4</v>
      </c>
      <c r="CZ326">
        <v>165.7</v>
      </c>
      <c r="DA326">
        <v>161.19999999999999</v>
      </c>
      <c r="DB326">
        <v>165.5</v>
      </c>
      <c r="DC326">
        <v>170.3</v>
      </c>
      <c r="DD326">
        <v>167.3</v>
      </c>
      <c r="DE326">
        <f t="shared" si="27"/>
        <v>1681.6999999999998</v>
      </c>
      <c r="DF326">
        <v>175.3</v>
      </c>
      <c r="DG326">
        <v>164.5</v>
      </c>
      <c r="DH326">
        <f t="shared" si="28"/>
        <v>339.8</v>
      </c>
      <c r="DI326">
        <v>166.7</v>
      </c>
    </row>
    <row r="327" spans="78:113" x14ac:dyDescent="0.3">
      <c r="BZ327" t="s">
        <v>33</v>
      </c>
      <c r="CA327">
        <v>2022</v>
      </c>
      <c r="CB327" t="s">
        <v>36</v>
      </c>
      <c r="CC327" t="s">
        <v>445</v>
      </c>
      <c r="CD327">
        <v>152.5</v>
      </c>
      <c r="CE327">
        <v>205.2</v>
      </c>
      <c r="CF327">
        <v>176.4</v>
      </c>
      <c r="CG327">
        <v>160.6</v>
      </c>
      <c r="CH327">
        <v>171.5</v>
      </c>
      <c r="CI327">
        <v>156.4</v>
      </c>
      <c r="CJ327">
        <v>198</v>
      </c>
      <c r="CK327">
        <v>163.19999999999999</v>
      </c>
      <c r="CL327">
        <v>120.6</v>
      </c>
      <c r="CM327">
        <v>172.2</v>
      </c>
      <c r="CN327">
        <v>156.69999999999999</v>
      </c>
      <c r="CO327">
        <v>180</v>
      </c>
      <c r="CP327">
        <v>170.2</v>
      </c>
      <c r="CQ327">
        <f t="shared" si="25"/>
        <v>2183.5</v>
      </c>
      <c r="CS327">
        <v>196.5</v>
      </c>
      <c r="CT327">
        <f t="shared" si="26"/>
        <v>196.5</v>
      </c>
      <c r="CU327">
        <v>165.7</v>
      </c>
      <c r="CV327">
        <v>150.4</v>
      </c>
      <c r="CW327">
        <v>163.4</v>
      </c>
      <c r="CX327">
        <v>165.5</v>
      </c>
      <c r="CY327">
        <v>163</v>
      </c>
      <c r="CZ327">
        <v>157.4</v>
      </c>
      <c r="DA327">
        <v>153.1</v>
      </c>
      <c r="DB327">
        <v>159.5</v>
      </c>
      <c r="DC327">
        <v>162</v>
      </c>
      <c r="DD327">
        <v>159.4</v>
      </c>
      <c r="DE327">
        <f t="shared" si="27"/>
        <v>1599.4</v>
      </c>
      <c r="DF327">
        <v>167.2</v>
      </c>
      <c r="DG327">
        <v>164.2</v>
      </c>
      <c r="DH327">
        <f t="shared" si="28"/>
        <v>331.4</v>
      </c>
      <c r="DI327">
        <v>165.5</v>
      </c>
    </row>
    <row r="328" spans="78:113" x14ac:dyDescent="0.3">
      <c r="BZ328" t="s">
        <v>35</v>
      </c>
      <c r="CA328">
        <v>2022</v>
      </c>
      <c r="CB328" t="s">
        <v>36</v>
      </c>
      <c r="CC328" t="s">
        <v>445</v>
      </c>
      <c r="CD328">
        <v>150</v>
      </c>
      <c r="CE328">
        <v>200.6</v>
      </c>
      <c r="CF328">
        <v>175.8</v>
      </c>
      <c r="CG328">
        <v>160.69999999999999</v>
      </c>
      <c r="CH328">
        <v>184.9</v>
      </c>
      <c r="CI328">
        <v>153.69999999999999</v>
      </c>
      <c r="CJ328">
        <v>169.7</v>
      </c>
      <c r="CK328">
        <v>163.69999999999999</v>
      </c>
      <c r="CL328">
        <v>118.9</v>
      </c>
      <c r="CM328">
        <v>174.3</v>
      </c>
      <c r="CN328">
        <v>164.7</v>
      </c>
      <c r="CO328">
        <v>178</v>
      </c>
      <c r="CP328">
        <v>166.2</v>
      </c>
      <c r="CQ328">
        <f t="shared" si="25"/>
        <v>2161.2000000000003</v>
      </c>
      <c r="CS328">
        <v>192.8</v>
      </c>
      <c r="CT328">
        <f t="shared" si="26"/>
        <v>192.8</v>
      </c>
      <c r="CU328">
        <v>170.8</v>
      </c>
      <c r="CV328">
        <v>162.4</v>
      </c>
      <c r="CW328">
        <v>169.6</v>
      </c>
      <c r="CX328">
        <v>165.5</v>
      </c>
      <c r="CY328">
        <v>165.7</v>
      </c>
      <c r="CZ328">
        <v>161.80000000000001</v>
      </c>
      <c r="DA328">
        <v>156.9</v>
      </c>
      <c r="DB328">
        <v>162.1</v>
      </c>
      <c r="DC328">
        <v>165.4</v>
      </c>
      <c r="DD328">
        <v>163.5</v>
      </c>
      <c r="DE328">
        <f t="shared" si="27"/>
        <v>1643.7</v>
      </c>
      <c r="DF328">
        <v>172.2</v>
      </c>
      <c r="DG328">
        <v>164.4</v>
      </c>
      <c r="DH328">
        <f t="shared" si="28"/>
        <v>336.6</v>
      </c>
      <c r="DI328">
        <v>166.1</v>
      </c>
    </row>
    <row r="329" spans="78:113" x14ac:dyDescent="0.3">
      <c r="BZ329" t="s">
        <v>30</v>
      </c>
      <c r="CA329">
        <v>2022</v>
      </c>
      <c r="CB329" t="s">
        <v>38</v>
      </c>
      <c r="CC329" t="s">
        <v>446</v>
      </c>
      <c r="CD329">
        <v>150.19999999999999</v>
      </c>
      <c r="CE329">
        <v>208</v>
      </c>
      <c r="CF329">
        <v>167.9</v>
      </c>
      <c r="CG329">
        <v>162</v>
      </c>
      <c r="CH329">
        <v>203.1</v>
      </c>
      <c r="CI329">
        <v>155.9</v>
      </c>
      <c r="CJ329">
        <v>155.80000000000001</v>
      </c>
      <c r="CK329">
        <v>164.2</v>
      </c>
      <c r="CL329">
        <v>118.1</v>
      </c>
      <c r="CM329">
        <v>178.7</v>
      </c>
      <c r="CN329">
        <v>171.2</v>
      </c>
      <c r="CO329">
        <v>177.4</v>
      </c>
      <c r="CP329">
        <v>166.6</v>
      </c>
      <c r="CQ329">
        <f t="shared" si="25"/>
        <v>2179.1000000000004</v>
      </c>
      <c r="CS329">
        <v>192.3</v>
      </c>
      <c r="CT329">
        <f t="shared" si="26"/>
        <v>192.3</v>
      </c>
      <c r="CU329">
        <v>175.4</v>
      </c>
      <c r="CV329">
        <v>173.2</v>
      </c>
      <c r="CW329">
        <v>175.1</v>
      </c>
      <c r="CX329">
        <v>165.3</v>
      </c>
      <c r="CY329">
        <v>168.9</v>
      </c>
      <c r="CZ329">
        <v>166.5</v>
      </c>
      <c r="DA329">
        <v>162</v>
      </c>
      <c r="DB329">
        <v>166.6</v>
      </c>
      <c r="DC329">
        <v>170.6</v>
      </c>
      <c r="DD329">
        <v>168.3</v>
      </c>
      <c r="DE329">
        <f t="shared" si="27"/>
        <v>1691.8999999999999</v>
      </c>
      <c r="DF329">
        <v>176</v>
      </c>
      <c r="DG329">
        <v>167.4</v>
      </c>
      <c r="DH329">
        <f t="shared" si="28"/>
        <v>343.4</v>
      </c>
      <c r="DI329">
        <v>168.7</v>
      </c>
    </row>
    <row r="330" spans="78:113" x14ac:dyDescent="0.3">
      <c r="BZ330" t="s">
        <v>33</v>
      </c>
      <c r="CA330">
        <v>2022</v>
      </c>
      <c r="CB330" t="s">
        <v>38</v>
      </c>
      <c r="CC330" t="s">
        <v>446</v>
      </c>
      <c r="CD330">
        <v>153.69999999999999</v>
      </c>
      <c r="CE330">
        <v>215.8</v>
      </c>
      <c r="CF330">
        <v>167.7</v>
      </c>
      <c r="CG330">
        <v>162.6</v>
      </c>
      <c r="CH330">
        <v>180</v>
      </c>
      <c r="CI330">
        <v>159.6</v>
      </c>
      <c r="CJ330">
        <v>188.4</v>
      </c>
      <c r="CK330">
        <v>163.4</v>
      </c>
      <c r="CL330">
        <v>120.3</v>
      </c>
      <c r="CM330">
        <v>174.7</v>
      </c>
      <c r="CN330">
        <v>157.1</v>
      </c>
      <c r="CO330">
        <v>181.5</v>
      </c>
      <c r="CP330">
        <v>171.5</v>
      </c>
      <c r="CQ330">
        <f t="shared" si="25"/>
        <v>2196.3000000000002</v>
      </c>
      <c r="CS330">
        <v>197.5</v>
      </c>
      <c r="CT330">
        <f t="shared" si="26"/>
        <v>197.5</v>
      </c>
      <c r="CU330">
        <v>167.1</v>
      </c>
      <c r="CV330">
        <v>152.6</v>
      </c>
      <c r="CW330">
        <v>164.9</v>
      </c>
      <c r="CX330">
        <v>165.3</v>
      </c>
      <c r="CY330">
        <v>164.5</v>
      </c>
      <c r="CZ330">
        <v>158.6</v>
      </c>
      <c r="DA330">
        <v>154.19999999999999</v>
      </c>
      <c r="DB330">
        <v>160.80000000000001</v>
      </c>
      <c r="DC330">
        <v>162.69999999999999</v>
      </c>
      <c r="DD330">
        <v>160.6</v>
      </c>
      <c r="DE330">
        <f t="shared" si="27"/>
        <v>1611.3</v>
      </c>
      <c r="DF330">
        <v>168.2</v>
      </c>
      <c r="DG330">
        <v>166.8</v>
      </c>
      <c r="DH330">
        <f t="shared" si="28"/>
        <v>335</v>
      </c>
      <c r="DI330">
        <v>166.5</v>
      </c>
    </row>
    <row r="331" spans="78:113" x14ac:dyDescent="0.3">
      <c r="BZ331" t="s">
        <v>35</v>
      </c>
      <c r="CA331">
        <v>2022</v>
      </c>
      <c r="CB331" t="s">
        <v>38</v>
      </c>
      <c r="CC331" t="s">
        <v>446</v>
      </c>
      <c r="CD331">
        <v>151.30000000000001</v>
      </c>
      <c r="CE331">
        <v>210.7</v>
      </c>
      <c r="CF331">
        <v>167.8</v>
      </c>
      <c r="CG331">
        <v>162.19999999999999</v>
      </c>
      <c r="CH331">
        <v>194.6</v>
      </c>
      <c r="CI331">
        <v>157.6</v>
      </c>
      <c r="CJ331">
        <v>166.9</v>
      </c>
      <c r="CK331">
        <v>163.9</v>
      </c>
      <c r="CL331">
        <v>118.8</v>
      </c>
      <c r="CM331">
        <v>177.4</v>
      </c>
      <c r="CN331">
        <v>165.3</v>
      </c>
      <c r="CO331">
        <v>179.3</v>
      </c>
      <c r="CP331">
        <v>168.4</v>
      </c>
      <c r="CQ331">
        <f t="shared" si="25"/>
        <v>2184.2000000000003</v>
      </c>
      <c r="CS331">
        <v>193.7</v>
      </c>
      <c r="CT331">
        <f t="shared" si="26"/>
        <v>193.7</v>
      </c>
      <c r="CU331">
        <v>172.1</v>
      </c>
      <c r="CV331">
        <v>164.6</v>
      </c>
      <c r="CW331">
        <v>171.1</v>
      </c>
      <c r="CX331">
        <v>165.3</v>
      </c>
      <c r="CY331">
        <v>167.2</v>
      </c>
      <c r="CZ331">
        <v>162.80000000000001</v>
      </c>
      <c r="DA331">
        <v>157.9</v>
      </c>
      <c r="DB331">
        <v>163.30000000000001</v>
      </c>
      <c r="DC331">
        <v>166</v>
      </c>
      <c r="DD331">
        <v>164.6</v>
      </c>
      <c r="DE331">
        <f t="shared" si="27"/>
        <v>1654.8999999999999</v>
      </c>
      <c r="DF331">
        <v>173</v>
      </c>
      <c r="DG331">
        <v>167.2</v>
      </c>
      <c r="DH331">
        <f t="shared" si="28"/>
        <v>340.2</v>
      </c>
      <c r="DI331">
        <v>167.7</v>
      </c>
    </row>
    <row r="332" spans="78:113" x14ac:dyDescent="0.3">
      <c r="BZ332" t="s">
        <v>30</v>
      </c>
      <c r="CA332">
        <v>2022</v>
      </c>
      <c r="CB332" t="s">
        <v>39</v>
      </c>
      <c r="CC332" t="s">
        <v>447</v>
      </c>
      <c r="CD332">
        <v>151.80000000000001</v>
      </c>
      <c r="CE332">
        <v>209.7</v>
      </c>
      <c r="CF332">
        <v>164.5</v>
      </c>
      <c r="CG332">
        <v>163.80000000000001</v>
      </c>
      <c r="CH332">
        <v>207.4</v>
      </c>
      <c r="CI332">
        <v>169.7</v>
      </c>
      <c r="CJ332">
        <v>153.6</v>
      </c>
      <c r="CK332">
        <v>165.1</v>
      </c>
      <c r="CL332">
        <v>118.2</v>
      </c>
      <c r="CM332">
        <v>182.9</v>
      </c>
      <c r="CN332">
        <v>172.4</v>
      </c>
      <c r="CO332">
        <v>178.9</v>
      </c>
      <c r="CP332">
        <v>168.6</v>
      </c>
      <c r="CQ332">
        <f t="shared" si="25"/>
        <v>2206.6</v>
      </c>
      <c r="CS332">
        <v>192.8</v>
      </c>
      <c r="CT332">
        <f t="shared" si="26"/>
        <v>192.8</v>
      </c>
      <c r="CU332">
        <v>177.5</v>
      </c>
      <c r="CV332">
        <v>175.1</v>
      </c>
      <c r="CW332">
        <v>177.1</v>
      </c>
      <c r="CX332">
        <v>167</v>
      </c>
      <c r="CY332">
        <v>173.3</v>
      </c>
      <c r="CZ332">
        <v>167.7</v>
      </c>
      <c r="DA332">
        <v>166.2</v>
      </c>
      <c r="DB332">
        <v>167.2</v>
      </c>
      <c r="DC332">
        <v>170.9</v>
      </c>
      <c r="DD332">
        <v>170.2</v>
      </c>
      <c r="DE332">
        <f t="shared" si="27"/>
        <v>1712.2000000000003</v>
      </c>
      <c r="DF332">
        <v>177</v>
      </c>
      <c r="DG332">
        <v>169</v>
      </c>
      <c r="DH332">
        <f t="shared" si="28"/>
        <v>346</v>
      </c>
      <c r="DI332">
        <v>170.8</v>
      </c>
    </row>
    <row r="333" spans="78:113" x14ac:dyDescent="0.3">
      <c r="BZ333" t="s">
        <v>33</v>
      </c>
      <c r="CA333">
        <v>2022</v>
      </c>
      <c r="CB333" t="s">
        <v>39</v>
      </c>
      <c r="CC333" t="s">
        <v>447</v>
      </c>
      <c r="CD333">
        <v>155.4</v>
      </c>
      <c r="CE333">
        <v>215.8</v>
      </c>
      <c r="CF333">
        <v>164.6</v>
      </c>
      <c r="CG333">
        <v>164.2</v>
      </c>
      <c r="CH333">
        <v>186</v>
      </c>
      <c r="CI333">
        <v>175.9</v>
      </c>
      <c r="CJ333">
        <v>190.7</v>
      </c>
      <c r="CK333">
        <v>164</v>
      </c>
      <c r="CL333">
        <v>120.5</v>
      </c>
      <c r="CM333">
        <v>178</v>
      </c>
      <c r="CN333">
        <v>157.5</v>
      </c>
      <c r="CO333">
        <v>183.3</v>
      </c>
      <c r="CP333">
        <v>174.5</v>
      </c>
      <c r="CQ333">
        <f t="shared" si="25"/>
        <v>2230.4</v>
      </c>
      <c r="CS333">
        <v>197.1</v>
      </c>
      <c r="CT333">
        <f t="shared" si="26"/>
        <v>197.1</v>
      </c>
      <c r="CU333">
        <v>168.4</v>
      </c>
      <c r="CV333">
        <v>154.5</v>
      </c>
      <c r="CW333">
        <v>166.3</v>
      </c>
      <c r="CX333">
        <v>167</v>
      </c>
      <c r="CY333">
        <v>170.5</v>
      </c>
      <c r="CZ333">
        <v>159.80000000000001</v>
      </c>
      <c r="DA333">
        <v>159.30000000000001</v>
      </c>
      <c r="DB333">
        <v>162.19999999999999</v>
      </c>
      <c r="DC333">
        <v>164</v>
      </c>
      <c r="DD333">
        <v>163.1</v>
      </c>
      <c r="DE333">
        <f t="shared" si="27"/>
        <v>1635.1</v>
      </c>
      <c r="DF333">
        <v>169</v>
      </c>
      <c r="DG333">
        <v>168.4</v>
      </c>
      <c r="DH333">
        <f t="shared" si="28"/>
        <v>337.4</v>
      </c>
      <c r="DI333">
        <v>169.2</v>
      </c>
    </row>
    <row r="334" spans="78:113" x14ac:dyDescent="0.3">
      <c r="BZ334" t="s">
        <v>35</v>
      </c>
      <c r="CA334">
        <v>2022</v>
      </c>
      <c r="CB334" t="s">
        <v>39</v>
      </c>
      <c r="CC334" t="s">
        <v>447</v>
      </c>
      <c r="CD334">
        <v>152.9</v>
      </c>
      <c r="CE334">
        <v>211.8</v>
      </c>
      <c r="CF334">
        <v>164.5</v>
      </c>
      <c r="CG334">
        <v>163.9</v>
      </c>
      <c r="CH334">
        <v>199.5</v>
      </c>
      <c r="CI334">
        <v>172.6</v>
      </c>
      <c r="CJ334">
        <v>166.2</v>
      </c>
      <c r="CK334">
        <v>164.7</v>
      </c>
      <c r="CL334">
        <v>119</v>
      </c>
      <c r="CM334">
        <v>181.3</v>
      </c>
      <c r="CN334">
        <v>166.2</v>
      </c>
      <c r="CO334">
        <v>180.9</v>
      </c>
      <c r="CP334">
        <v>170.8</v>
      </c>
      <c r="CQ334">
        <f t="shared" si="25"/>
        <v>2214.3000000000002</v>
      </c>
      <c r="CS334">
        <v>193.9</v>
      </c>
      <c r="CT334">
        <f t="shared" si="26"/>
        <v>193.9</v>
      </c>
      <c r="CU334">
        <v>173.9</v>
      </c>
      <c r="CV334">
        <v>166.5</v>
      </c>
      <c r="CW334">
        <v>172.8</v>
      </c>
      <c r="CX334">
        <v>167</v>
      </c>
      <c r="CY334">
        <v>172.2</v>
      </c>
      <c r="CZ334">
        <v>164</v>
      </c>
      <c r="DA334">
        <v>162.6</v>
      </c>
      <c r="DB334">
        <v>164.4</v>
      </c>
      <c r="DC334">
        <v>166.9</v>
      </c>
      <c r="DD334">
        <v>166.8</v>
      </c>
      <c r="DE334">
        <f t="shared" si="27"/>
        <v>1677.1000000000001</v>
      </c>
      <c r="DF334">
        <v>174</v>
      </c>
      <c r="DG334">
        <v>168.8</v>
      </c>
      <c r="DH334">
        <f t="shared" si="28"/>
        <v>342.8</v>
      </c>
      <c r="DI334">
        <v>170.1</v>
      </c>
    </row>
    <row r="335" spans="78:113" x14ac:dyDescent="0.3">
      <c r="BZ335" t="s">
        <v>30</v>
      </c>
      <c r="CA335">
        <v>2022</v>
      </c>
      <c r="CB335" t="s">
        <v>41</v>
      </c>
      <c r="CC335" t="s">
        <v>271</v>
      </c>
      <c r="CD335">
        <v>152.9</v>
      </c>
      <c r="CE335">
        <v>214.7</v>
      </c>
      <c r="CF335">
        <v>161.4</v>
      </c>
      <c r="CG335">
        <v>164.6</v>
      </c>
      <c r="CH335">
        <v>209.9</v>
      </c>
      <c r="CI335">
        <v>168</v>
      </c>
      <c r="CJ335">
        <v>160.4</v>
      </c>
      <c r="CK335">
        <v>165</v>
      </c>
      <c r="CL335">
        <v>118.9</v>
      </c>
      <c r="CM335">
        <v>186.6</v>
      </c>
      <c r="CN335">
        <v>173.2</v>
      </c>
      <c r="CO335">
        <v>180.4</v>
      </c>
      <c r="CP335">
        <v>170.8</v>
      </c>
      <c r="CQ335">
        <f t="shared" si="25"/>
        <v>2226.8000000000002</v>
      </c>
      <c r="CS335">
        <v>192.9</v>
      </c>
      <c r="CT335">
        <f t="shared" si="26"/>
        <v>192.9</v>
      </c>
      <c r="CU335">
        <v>179.3</v>
      </c>
      <c r="CV335">
        <v>177.2</v>
      </c>
      <c r="CW335">
        <v>179</v>
      </c>
      <c r="CX335">
        <v>167.5</v>
      </c>
      <c r="CY335">
        <v>175.3</v>
      </c>
      <c r="CZ335">
        <v>168.9</v>
      </c>
      <c r="DA335">
        <v>167.1</v>
      </c>
      <c r="DB335">
        <v>167.6</v>
      </c>
      <c r="DC335">
        <v>171.8</v>
      </c>
      <c r="DD335">
        <v>170.9</v>
      </c>
      <c r="DE335">
        <f t="shared" si="27"/>
        <v>1724.6</v>
      </c>
      <c r="DF335">
        <v>177.7</v>
      </c>
      <c r="DG335">
        <v>168.5</v>
      </c>
      <c r="DH335">
        <f t="shared" si="28"/>
        <v>346.2</v>
      </c>
      <c r="DI335">
        <v>172.5</v>
      </c>
    </row>
    <row r="336" spans="78:113" x14ac:dyDescent="0.3">
      <c r="BZ336" t="s">
        <v>33</v>
      </c>
      <c r="CA336">
        <v>2022</v>
      </c>
      <c r="CB336" t="s">
        <v>41</v>
      </c>
      <c r="CC336" t="s">
        <v>271</v>
      </c>
      <c r="CD336">
        <v>156.69999999999999</v>
      </c>
      <c r="CE336">
        <v>221.2</v>
      </c>
      <c r="CF336">
        <v>164.1</v>
      </c>
      <c r="CG336">
        <v>165.4</v>
      </c>
      <c r="CH336">
        <v>189.5</v>
      </c>
      <c r="CI336">
        <v>174.5</v>
      </c>
      <c r="CJ336">
        <v>203.2</v>
      </c>
      <c r="CK336">
        <v>164.1</v>
      </c>
      <c r="CL336">
        <v>121.2</v>
      </c>
      <c r="CM336">
        <v>181.4</v>
      </c>
      <c r="CN336">
        <v>158.5</v>
      </c>
      <c r="CO336">
        <v>184.9</v>
      </c>
      <c r="CP336">
        <v>177.5</v>
      </c>
      <c r="CQ336">
        <f t="shared" si="25"/>
        <v>2262.2000000000003</v>
      </c>
      <c r="CS336">
        <v>197.5</v>
      </c>
      <c r="CT336">
        <f t="shared" si="26"/>
        <v>197.5</v>
      </c>
      <c r="CU336">
        <v>170</v>
      </c>
      <c r="CV336">
        <v>155.9</v>
      </c>
      <c r="CW336">
        <v>167.8</v>
      </c>
      <c r="CX336">
        <v>167.5</v>
      </c>
      <c r="CY336">
        <v>173.5</v>
      </c>
      <c r="CZ336">
        <v>161.1</v>
      </c>
      <c r="DA336">
        <v>159.4</v>
      </c>
      <c r="DB336">
        <v>163.19999999999999</v>
      </c>
      <c r="DC336">
        <v>165.2</v>
      </c>
      <c r="DD336">
        <v>163.80000000000001</v>
      </c>
      <c r="DE336">
        <f t="shared" si="27"/>
        <v>1647.4</v>
      </c>
      <c r="DF336">
        <v>170.1</v>
      </c>
      <c r="DG336">
        <v>168.2</v>
      </c>
      <c r="DH336">
        <f t="shared" si="28"/>
        <v>338.29999999999995</v>
      </c>
      <c r="DI336">
        <v>170.8</v>
      </c>
    </row>
    <row r="337" spans="78:113" x14ac:dyDescent="0.3">
      <c r="BZ337" t="s">
        <v>35</v>
      </c>
      <c r="CA337">
        <v>2022</v>
      </c>
      <c r="CB337" t="s">
        <v>41</v>
      </c>
      <c r="CC337" t="s">
        <v>271</v>
      </c>
      <c r="CD337">
        <v>154.1</v>
      </c>
      <c r="CE337">
        <v>217</v>
      </c>
      <c r="CF337">
        <v>162.4</v>
      </c>
      <c r="CG337">
        <v>164.9</v>
      </c>
      <c r="CH337">
        <v>202.4</v>
      </c>
      <c r="CI337">
        <v>171</v>
      </c>
      <c r="CJ337">
        <v>174.9</v>
      </c>
      <c r="CK337">
        <v>164.7</v>
      </c>
      <c r="CL337">
        <v>119.7</v>
      </c>
      <c r="CM337">
        <v>184.9</v>
      </c>
      <c r="CN337">
        <v>167.1</v>
      </c>
      <c r="CO337">
        <v>182.5</v>
      </c>
      <c r="CP337">
        <v>173.3</v>
      </c>
      <c r="CQ337">
        <f t="shared" si="25"/>
        <v>2238.9000000000005</v>
      </c>
      <c r="CS337">
        <v>194.1</v>
      </c>
      <c r="CT337">
        <f t="shared" si="26"/>
        <v>194.1</v>
      </c>
      <c r="CU337">
        <v>175.6</v>
      </c>
      <c r="CV337">
        <v>168.4</v>
      </c>
      <c r="CW337">
        <v>174.6</v>
      </c>
      <c r="CX337">
        <v>167.5</v>
      </c>
      <c r="CY337">
        <v>174.6</v>
      </c>
      <c r="CZ337">
        <v>165.2</v>
      </c>
      <c r="DA337">
        <v>163</v>
      </c>
      <c r="DB337">
        <v>165.1</v>
      </c>
      <c r="DC337">
        <v>167.9</v>
      </c>
      <c r="DD337">
        <v>167.5</v>
      </c>
      <c r="DE337">
        <f t="shared" si="27"/>
        <v>1689.4</v>
      </c>
      <c r="DF337">
        <v>174.8</v>
      </c>
      <c r="DG337">
        <v>168.4</v>
      </c>
      <c r="DH337">
        <f t="shared" si="28"/>
        <v>343.20000000000005</v>
      </c>
      <c r="DI337">
        <v>171.7</v>
      </c>
    </row>
    <row r="338" spans="78:113" x14ac:dyDescent="0.3">
      <c r="BZ338" t="s">
        <v>30</v>
      </c>
      <c r="CA338">
        <v>2022</v>
      </c>
      <c r="CB338" t="s">
        <v>42</v>
      </c>
      <c r="CC338" t="s">
        <v>270</v>
      </c>
      <c r="CD338">
        <v>153.80000000000001</v>
      </c>
      <c r="CE338">
        <v>217.2</v>
      </c>
      <c r="CF338">
        <v>169.6</v>
      </c>
      <c r="CG338">
        <v>165.4</v>
      </c>
      <c r="CH338">
        <v>208.1</v>
      </c>
      <c r="CI338">
        <v>165.8</v>
      </c>
      <c r="CJ338">
        <v>167.3</v>
      </c>
      <c r="CK338">
        <v>164.6</v>
      </c>
      <c r="CL338">
        <v>119.1</v>
      </c>
      <c r="CM338">
        <v>188.9</v>
      </c>
      <c r="CN338">
        <v>174.2</v>
      </c>
      <c r="CO338">
        <v>181.9</v>
      </c>
      <c r="CP338">
        <v>172.4</v>
      </c>
      <c r="CQ338">
        <f t="shared" si="25"/>
        <v>2248.3000000000002</v>
      </c>
      <c r="CS338">
        <v>192.9</v>
      </c>
      <c r="CT338">
        <f t="shared" si="26"/>
        <v>192.9</v>
      </c>
      <c r="CU338">
        <v>180.7</v>
      </c>
      <c r="CV338">
        <v>178.7</v>
      </c>
      <c r="CW338">
        <v>180.4</v>
      </c>
      <c r="CX338">
        <v>166.8</v>
      </c>
      <c r="CY338">
        <v>176.7</v>
      </c>
      <c r="CZ338">
        <v>170.3</v>
      </c>
      <c r="DA338">
        <v>165.5</v>
      </c>
      <c r="DB338">
        <v>168</v>
      </c>
      <c r="DC338">
        <v>172.6</v>
      </c>
      <c r="DD338">
        <v>171</v>
      </c>
      <c r="DE338">
        <f t="shared" si="27"/>
        <v>1730.6999999999998</v>
      </c>
      <c r="DF338">
        <v>178.2</v>
      </c>
      <c r="DG338">
        <v>169.5</v>
      </c>
      <c r="DH338">
        <f t="shared" si="28"/>
        <v>347.7</v>
      </c>
      <c r="DI338">
        <v>173.6</v>
      </c>
    </row>
    <row r="339" spans="78:113" x14ac:dyDescent="0.3">
      <c r="BZ339" t="s">
        <v>33</v>
      </c>
      <c r="CA339">
        <v>2022</v>
      </c>
      <c r="CB339" t="s">
        <v>42</v>
      </c>
      <c r="CC339" t="s">
        <v>270</v>
      </c>
      <c r="CD339">
        <v>157.5</v>
      </c>
      <c r="CE339">
        <v>223.4</v>
      </c>
      <c r="CF339">
        <v>172.8</v>
      </c>
      <c r="CG339">
        <v>166.4</v>
      </c>
      <c r="CH339">
        <v>188.6</v>
      </c>
      <c r="CI339">
        <v>174.1</v>
      </c>
      <c r="CJ339">
        <v>211.5</v>
      </c>
      <c r="CK339">
        <v>163.6</v>
      </c>
      <c r="CL339">
        <v>121.4</v>
      </c>
      <c r="CM339">
        <v>183.5</v>
      </c>
      <c r="CN339">
        <v>159.1</v>
      </c>
      <c r="CO339">
        <v>186.3</v>
      </c>
      <c r="CP339">
        <v>179.3</v>
      </c>
      <c r="CQ339">
        <f t="shared" si="25"/>
        <v>2287.5</v>
      </c>
      <c r="CS339">
        <v>198.3</v>
      </c>
      <c r="CT339">
        <f t="shared" si="26"/>
        <v>198.3</v>
      </c>
      <c r="CU339">
        <v>171.6</v>
      </c>
      <c r="CV339">
        <v>157.4</v>
      </c>
      <c r="CW339">
        <v>169.4</v>
      </c>
      <c r="CX339">
        <v>166.8</v>
      </c>
      <c r="CY339">
        <v>174.9</v>
      </c>
      <c r="CZ339">
        <v>162.1</v>
      </c>
      <c r="DA339">
        <v>157.19999999999999</v>
      </c>
      <c r="DB339">
        <v>164.1</v>
      </c>
      <c r="DC339">
        <v>166.5</v>
      </c>
      <c r="DD339">
        <v>163.80000000000001</v>
      </c>
      <c r="DE339">
        <f t="shared" si="27"/>
        <v>1653.8</v>
      </c>
      <c r="DF339">
        <v>170.9</v>
      </c>
      <c r="DG339">
        <v>169.2</v>
      </c>
      <c r="DH339">
        <f t="shared" si="28"/>
        <v>340.1</v>
      </c>
      <c r="DI339">
        <v>171.4</v>
      </c>
    </row>
    <row r="340" spans="78:113" x14ac:dyDescent="0.3">
      <c r="BZ340" t="s">
        <v>35</v>
      </c>
      <c r="CA340">
        <v>2022</v>
      </c>
      <c r="CB340" t="s">
        <v>42</v>
      </c>
      <c r="CC340" t="s">
        <v>270</v>
      </c>
      <c r="CD340">
        <v>155</v>
      </c>
      <c r="CE340">
        <v>219.4</v>
      </c>
      <c r="CF340">
        <v>170.8</v>
      </c>
      <c r="CG340">
        <v>165.8</v>
      </c>
      <c r="CH340">
        <v>200.9</v>
      </c>
      <c r="CI340">
        <v>169.7</v>
      </c>
      <c r="CJ340">
        <v>182.3</v>
      </c>
      <c r="CK340">
        <v>164.3</v>
      </c>
      <c r="CL340">
        <v>119.9</v>
      </c>
      <c r="CM340">
        <v>187.1</v>
      </c>
      <c r="CN340">
        <v>167.9</v>
      </c>
      <c r="CO340">
        <v>183.9</v>
      </c>
      <c r="CP340">
        <v>174.9</v>
      </c>
      <c r="CQ340">
        <f t="shared" si="25"/>
        <v>2261.9</v>
      </c>
      <c r="CS340">
        <v>194.3</v>
      </c>
      <c r="CT340">
        <f t="shared" si="26"/>
        <v>194.3</v>
      </c>
      <c r="CU340">
        <v>177.1</v>
      </c>
      <c r="CV340">
        <v>169.9</v>
      </c>
      <c r="CW340">
        <v>176</v>
      </c>
      <c r="CX340">
        <v>166.8</v>
      </c>
      <c r="CY340">
        <v>176</v>
      </c>
      <c r="CZ340">
        <v>166.4</v>
      </c>
      <c r="DA340">
        <v>161.1</v>
      </c>
      <c r="DB340">
        <v>165.8</v>
      </c>
      <c r="DC340">
        <v>169</v>
      </c>
      <c r="DD340">
        <v>167.5</v>
      </c>
      <c r="DE340">
        <f t="shared" si="27"/>
        <v>1695.6</v>
      </c>
      <c r="DF340">
        <v>175.4</v>
      </c>
      <c r="DG340">
        <v>169.4</v>
      </c>
      <c r="DH340">
        <f t="shared" si="28"/>
        <v>344.8</v>
      </c>
      <c r="DI340">
        <v>172.6</v>
      </c>
    </row>
    <row r="341" spans="78:113" x14ac:dyDescent="0.3">
      <c r="BZ341" t="s">
        <v>30</v>
      </c>
      <c r="CA341">
        <v>2022</v>
      </c>
      <c r="CB341" t="s">
        <v>44</v>
      </c>
      <c r="CC341" t="s">
        <v>269</v>
      </c>
      <c r="CD341">
        <v>155.19999999999999</v>
      </c>
      <c r="CE341">
        <v>210.8</v>
      </c>
      <c r="CF341">
        <v>174.3</v>
      </c>
      <c r="CG341">
        <v>166.3</v>
      </c>
      <c r="CH341">
        <v>202.2</v>
      </c>
      <c r="CI341">
        <v>169.6</v>
      </c>
      <c r="CJ341">
        <v>168.6</v>
      </c>
      <c r="CK341">
        <v>164.4</v>
      </c>
      <c r="CL341">
        <v>119.2</v>
      </c>
      <c r="CM341">
        <v>191.8</v>
      </c>
      <c r="CN341">
        <v>174.5</v>
      </c>
      <c r="CO341">
        <v>183.1</v>
      </c>
      <c r="CP341">
        <v>172.5</v>
      </c>
      <c r="CQ341">
        <f t="shared" si="25"/>
        <v>2252.5</v>
      </c>
      <c r="CS341">
        <v>193.2</v>
      </c>
      <c r="CT341">
        <f t="shared" si="26"/>
        <v>193.2</v>
      </c>
      <c r="CU341">
        <v>182</v>
      </c>
      <c r="CV341">
        <v>180.3</v>
      </c>
      <c r="CW341">
        <v>181.7</v>
      </c>
      <c r="CX341">
        <v>167.8</v>
      </c>
      <c r="CY341">
        <v>179.6</v>
      </c>
      <c r="CZ341">
        <v>171.3</v>
      </c>
      <c r="DA341">
        <v>166.3</v>
      </c>
      <c r="DB341">
        <v>168.6</v>
      </c>
      <c r="DC341">
        <v>174.7</v>
      </c>
      <c r="DD341">
        <v>171.8</v>
      </c>
      <c r="DE341">
        <f t="shared" si="27"/>
        <v>1744.1</v>
      </c>
      <c r="DF341">
        <v>178.8</v>
      </c>
      <c r="DG341">
        <v>169.7</v>
      </c>
      <c r="DH341">
        <f t="shared" si="28"/>
        <v>348.5</v>
      </c>
      <c r="DI341">
        <v>174.3</v>
      </c>
    </row>
    <row r="342" spans="78:113" x14ac:dyDescent="0.3">
      <c r="BZ342" t="s">
        <v>33</v>
      </c>
      <c r="CA342">
        <v>2022</v>
      </c>
      <c r="CB342" t="s">
        <v>44</v>
      </c>
      <c r="CC342" t="s">
        <v>269</v>
      </c>
      <c r="CD342">
        <v>159.30000000000001</v>
      </c>
      <c r="CE342">
        <v>217.1</v>
      </c>
      <c r="CF342">
        <v>176.6</v>
      </c>
      <c r="CG342">
        <v>167.1</v>
      </c>
      <c r="CH342">
        <v>184.8</v>
      </c>
      <c r="CI342">
        <v>179.5</v>
      </c>
      <c r="CJ342">
        <v>208.5</v>
      </c>
      <c r="CK342">
        <v>164</v>
      </c>
      <c r="CL342">
        <v>121.5</v>
      </c>
      <c r="CM342">
        <v>186.3</v>
      </c>
      <c r="CN342">
        <v>159.80000000000001</v>
      </c>
      <c r="CO342">
        <v>187.7</v>
      </c>
      <c r="CP342">
        <v>179.4</v>
      </c>
      <c r="CQ342">
        <f t="shared" si="25"/>
        <v>2291.6</v>
      </c>
      <c r="CS342">
        <v>198.6</v>
      </c>
      <c r="CT342">
        <f t="shared" si="26"/>
        <v>198.6</v>
      </c>
      <c r="CU342">
        <v>172.7</v>
      </c>
      <c r="CV342">
        <v>158.69999999999999</v>
      </c>
      <c r="CW342">
        <v>170.6</v>
      </c>
      <c r="CX342">
        <v>167.8</v>
      </c>
      <c r="CY342">
        <v>179.5</v>
      </c>
      <c r="CZ342">
        <v>163.1</v>
      </c>
      <c r="DA342">
        <v>157.4</v>
      </c>
      <c r="DB342">
        <v>164.6</v>
      </c>
      <c r="DC342">
        <v>169.1</v>
      </c>
      <c r="DD342">
        <v>164.7</v>
      </c>
      <c r="DE342">
        <f t="shared" si="27"/>
        <v>1668.1999999999998</v>
      </c>
      <c r="DF342">
        <v>171.7</v>
      </c>
      <c r="DG342">
        <v>169.8</v>
      </c>
      <c r="DH342">
        <f t="shared" si="28"/>
        <v>341.5</v>
      </c>
      <c r="DI342">
        <v>172.3</v>
      </c>
    </row>
    <row r="343" spans="78:113" x14ac:dyDescent="0.3">
      <c r="BZ343" t="s">
        <v>35</v>
      </c>
      <c r="CA343">
        <v>2022</v>
      </c>
      <c r="CB343" t="s">
        <v>44</v>
      </c>
      <c r="CC343" t="s">
        <v>269</v>
      </c>
      <c r="CD343">
        <v>156.5</v>
      </c>
      <c r="CE343">
        <v>213</v>
      </c>
      <c r="CF343">
        <v>175.2</v>
      </c>
      <c r="CG343">
        <v>166.6</v>
      </c>
      <c r="CH343">
        <v>195.8</v>
      </c>
      <c r="CI343">
        <v>174.2</v>
      </c>
      <c r="CJ343">
        <v>182.1</v>
      </c>
      <c r="CK343">
        <v>164.3</v>
      </c>
      <c r="CL343">
        <v>120</v>
      </c>
      <c r="CM343">
        <v>190</v>
      </c>
      <c r="CN343">
        <v>168.4</v>
      </c>
      <c r="CO343">
        <v>185.2</v>
      </c>
      <c r="CP343">
        <v>175</v>
      </c>
      <c r="CQ343">
        <f t="shared" si="25"/>
        <v>2266.3000000000002</v>
      </c>
      <c r="CS343">
        <v>194.6</v>
      </c>
      <c r="CT343">
        <f t="shared" si="26"/>
        <v>194.6</v>
      </c>
      <c r="CU343">
        <v>178.3</v>
      </c>
      <c r="CV343">
        <v>171.3</v>
      </c>
      <c r="CW343">
        <v>177.3</v>
      </c>
      <c r="CX343">
        <v>167.8</v>
      </c>
      <c r="CY343">
        <v>179.6</v>
      </c>
      <c r="CZ343">
        <v>167.4</v>
      </c>
      <c r="DA343">
        <v>161.6</v>
      </c>
      <c r="DB343">
        <v>166.3</v>
      </c>
      <c r="DC343">
        <v>171.4</v>
      </c>
      <c r="DD343">
        <v>168.4</v>
      </c>
      <c r="DE343">
        <f t="shared" si="27"/>
        <v>1709.4</v>
      </c>
      <c r="DF343">
        <v>176.1</v>
      </c>
      <c r="DG343">
        <v>169.7</v>
      </c>
      <c r="DH343">
        <f t="shared" si="28"/>
        <v>345.79999999999995</v>
      </c>
      <c r="DI343">
        <v>173.4</v>
      </c>
    </row>
    <row r="344" spans="78:113" x14ac:dyDescent="0.3">
      <c r="BZ344" t="s">
        <v>30</v>
      </c>
      <c r="CA344">
        <v>2022</v>
      </c>
      <c r="CB344" t="s">
        <v>46</v>
      </c>
      <c r="CC344" t="s">
        <v>267</v>
      </c>
      <c r="CD344">
        <v>159.5</v>
      </c>
      <c r="CE344">
        <v>204.1</v>
      </c>
      <c r="CF344">
        <v>168.3</v>
      </c>
      <c r="CG344">
        <v>167.9</v>
      </c>
      <c r="CH344">
        <v>198.1</v>
      </c>
      <c r="CI344">
        <v>169.2</v>
      </c>
      <c r="CJ344">
        <v>173.1</v>
      </c>
      <c r="CK344">
        <v>167.1</v>
      </c>
      <c r="CL344">
        <v>120.2</v>
      </c>
      <c r="CM344">
        <v>195.6</v>
      </c>
      <c r="CN344">
        <v>174.8</v>
      </c>
      <c r="CO344">
        <v>184</v>
      </c>
      <c r="CP344">
        <v>173.9</v>
      </c>
      <c r="CQ344">
        <f t="shared" si="25"/>
        <v>2255.7999999999997</v>
      </c>
      <c r="CS344">
        <v>193.7</v>
      </c>
      <c r="CT344">
        <f t="shared" si="26"/>
        <v>193.7</v>
      </c>
      <c r="CU344">
        <v>183.2</v>
      </c>
      <c r="CV344">
        <v>181.7</v>
      </c>
      <c r="CW344">
        <v>183</v>
      </c>
      <c r="CX344">
        <v>169</v>
      </c>
      <c r="CY344">
        <v>179.1</v>
      </c>
      <c r="CZ344">
        <v>172.3</v>
      </c>
      <c r="DA344">
        <v>166.6</v>
      </c>
      <c r="DB344">
        <v>169.3</v>
      </c>
      <c r="DC344">
        <v>175.7</v>
      </c>
      <c r="DD344">
        <v>172.6</v>
      </c>
      <c r="DE344">
        <f t="shared" si="27"/>
        <v>1752.4999999999998</v>
      </c>
      <c r="DF344">
        <v>179.4</v>
      </c>
      <c r="DG344">
        <v>171.1</v>
      </c>
      <c r="DH344">
        <f t="shared" si="28"/>
        <v>350.5</v>
      </c>
      <c r="DI344">
        <v>175.3</v>
      </c>
    </row>
    <row r="345" spans="78:113" x14ac:dyDescent="0.3">
      <c r="BZ345" t="s">
        <v>33</v>
      </c>
      <c r="CA345">
        <v>2022</v>
      </c>
      <c r="CB345" t="s">
        <v>46</v>
      </c>
      <c r="CC345" t="s">
        <v>267</v>
      </c>
      <c r="CD345">
        <v>162.1</v>
      </c>
      <c r="CE345">
        <v>210.9</v>
      </c>
      <c r="CF345">
        <v>170.6</v>
      </c>
      <c r="CG345">
        <v>168.4</v>
      </c>
      <c r="CH345">
        <v>182.5</v>
      </c>
      <c r="CI345">
        <v>177.1</v>
      </c>
      <c r="CJ345">
        <v>213.1</v>
      </c>
      <c r="CK345">
        <v>167.3</v>
      </c>
      <c r="CL345">
        <v>122.2</v>
      </c>
      <c r="CM345">
        <v>189.7</v>
      </c>
      <c r="CN345">
        <v>160.5</v>
      </c>
      <c r="CO345">
        <v>188.9</v>
      </c>
      <c r="CP345">
        <v>180.4</v>
      </c>
      <c r="CQ345">
        <f t="shared" si="25"/>
        <v>2293.6999999999998</v>
      </c>
      <c r="CS345">
        <v>198.7</v>
      </c>
      <c r="CT345">
        <f t="shared" si="26"/>
        <v>198.7</v>
      </c>
      <c r="CU345">
        <v>173.7</v>
      </c>
      <c r="CV345">
        <v>160</v>
      </c>
      <c r="CW345">
        <v>171.6</v>
      </c>
      <c r="CX345">
        <v>169</v>
      </c>
      <c r="CY345">
        <v>178.4</v>
      </c>
      <c r="CZ345">
        <v>164.2</v>
      </c>
      <c r="DA345">
        <v>157.69999999999999</v>
      </c>
      <c r="DB345">
        <v>165.1</v>
      </c>
      <c r="DC345">
        <v>169.9</v>
      </c>
      <c r="DD345">
        <v>165.4</v>
      </c>
      <c r="DE345">
        <f t="shared" si="27"/>
        <v>1675</v>
      </c>
      <c r="DF345">
        <v>172.6</v>
      </c>
      <c r="DG345">
        <v>171.4</v>
      </c>
      <c r="DH345">
        <f t="shared" si="28"/>
        <v>344</v>
      </c>
      <c r="DI345">
        <v>173.1</v>
      </c>
    </row>
    <row r="346" spans="78:113" x14ac:dyDescent="0.3">
      <c r="BZ346" t="s">
        <v>35</v>
      </c>
      <c r="CA346">
        <v>2022</v>
      </c>
      <c r="CB346" t="s">
        <v>46</v>
      </c>
      <c r="CC346" t="s">
        <v>267</v>
      </c>
      <c r="CD346">
        <v>160.30000000000001</v>
      </c>
      <c r="CE346">
        <v>206.5</v>
      </c>
      <c r="CF346">
        <v>169.2</v>
      </c>
      <c r="CG346">
        <v>168.1</v>
      </c>
      <c r="CH346">
        <v>192.4</v>
      </c>
      <c r="CI346">
        <v>172.9</v>
      </c>
      <c r="CJ346">
        <v>186.7</v>
      </c>
      <c r="CK346">
        <v>167.2</v>
      </c>
      <c r="CL346">
        <v>120.9</v>
      </c>
      <c r="CM346">
        <v>193.6</v>
      </c>
      <c r="CN346">
        <v>168.8</v>
      </c>
      <c r="CO346">
        <v>186.3</v>
      </c>
      <c r="CP346">
        <v>176.3</v>
      </c>
      <c r="CQ346">
        <f t="shared" si="25"/>
        <v>2269.2000000000003</v>
      </c>
      <c r="CS346">
        <v>195</v>
      </c>
      <c r="CT346">
        <f t="shared" si="26"/>
        <v>195</v>
      </c>
      <c r="CU346">
        <v>179.5</v>
      </c>
      <c r="CV346">
        <v>172.7</v>
      </c>
      <c r="CW346">
        <v>178.5</v>
      </c>
      <c r="CX346">
        <v>169</v>
      </c>
      <c r="CY346">
        <v>178.8</v>
      </c>
      <c r="CZ346">
        <v>168.5</v>
      </c>
      <c r="DA346">
        <v>161.9</v>
      </c>
      <c r="DB346">
        <v>166.9</v>
      </c>
      <c r="DC346">
        <v>172.3</v>
      </c>
      <c r="DD346">
        <v>169.1</v>
      </c>
      <c r="DE346">
        <f t="shared" si="27"/>
        <v>1717.2</v>
      </c>
      <c r="DF346">
        <v>176.8</v>
      </c>
      <c r="DG346">
        <v>171.2</v>
      </c>
      <c r="DH346">
        <f t="shared" si="28"/>
        <v>348</v>
      </c>
      <c r="DI346">
        <v>174.3</v>
      </c>
    </row>
    <row r="347" spans="78:113" x14ac:dyDescent="0.3">
      <c r="BZ347" t="s">
        <v>30</v>
      </c>
      <c r="CA347">
        <v>2022</v>
      </c>
      <c r="CB347" t="s">
        <v>48</v>
      </c>
      <c r="CC347" t="s">
        <v>274</v>
      </c>
      <c r="CD347">
        <v>162.9</v>
      </c>
      <c r="CE347">
        <v>206.7</v>
      </c>
      <c r="CF347">
        <v>169</v>
      </c>
      <c r="CG347">
        <v>169.5</v>
      </c>
      <c r="CH347">
        <v>194.1</v>
      </c>
      <c r="CI347">
        <v>164.1</v>
      </c>
      <c r="CJ347">
        <v>176.9</v>
      </c>
      <c r="CK347">
        <v>169</v>
      </c>
      <c r="CL347">
        <v>120.8</v>
      </c>
      <c r="CM347">
        <v>199.1</v>
      </c>
      <c r="CN347">
        <v>175.4</v>
      </c>
      <c r="CO347">
        <v>184.8</v>
      </c>
      <c r="CP347">
        <v>175.5</v>
      </c>
      <c r="CQ347">
        <f t="shared" si="25"/>
        <v>2267.8000000000002</v>
      </c>
      <c r="CS347">
        <v>194.5</v>
      </c>
      <c r="CT347">
        <f t="shared" si="26"/>
        <v>194.5</v>
      </c>
      <c r="CU347">
        <v>184.7</v>
      </c>
      <c r="CV347">
        <v>183.3</v>
      </c>
      <c r="CW347">
        <v>184.5</v>
      </c>
      <c r="CX347">
        <v>169.5</v>
      </c>
      <c r="CY347">
        <v>179.7</v>
      </c>
      <c r="CZ347">
        <v>173.6</v>
      </c>
      <c r="DA347">
        <v>166.9</v>
      </c>
      <c r="DB347">
        <v>170</v>
      </c>
      <c r="DC347">
        <v>176.2</v>
      </c>
      <c r="DD347">
        <v>173.1</v>
      </c>
      <c r="DE347">
        <f t="shared" si="27"/>
        <v>1761.5</v>
      </c>
      <c r="DF347">
        <v>180.2</v>
      </c>
      <c r="DG347">
        <v>170.8</v>
      </c>
      <c r="DH347">
        <f t="shared" si="28"/>
        <v>351</v>
      </c>
      <c r="DI347">
        <v>176.4</v>
      </c>
    </row>
    <row r="348" spans="78:113" x14ac:dyDescent="0.3">
      <c r="BZ348" t="s">
        <v>33</v>
      </c>
      <c r="CA348">
        <v>2022</v>
      </c>
      <c r="CB348" t="s">
        <v>48</v>
      </c>
      <c r="CC348" t="s">
        <v>274</v>
      </c>
      <c r="CD348">
        <v>164.9</v>
      </c>
      <c r="CE348">
        <v>213.7</v>
      </c>
      <c r="CF348">
        <v>170.9</v>
      </c>
      <c r="CG348">
        <v>170.1</v>
      </c>
      <c r="CH348">
        <v>179.3</v>
      </c>
      <c r="CI348">
        <v>167.5</v>
      </c>
      <c r="CJ348">
        <v>220.8</v>
      </c>
      <c r="CK348">
        <v>169.2</v>
      </c>
      <c r="CL348">
        <v>123.1</v>
      </c>
      <c r="CM348">
        <v>193.6</v>
      </c>
      <c r="CN348">
        <v>161.1</v>
      </c>
      <c r="CO348">
        <v>190.4</v>
      </c>
      <c r="CP348">
        <v>181.8</v>
      </c>
      <c r="CQ348">
        <f t="shared" si="25"/>
        <v>2306.4</v>
      </c>
      <c r="CS348">
        <v>199.7</v>
      </c>
      <c r="CT348">
        <f t="shared" si="26"/>
        <v>199.7</v>
      </c>
      <c r="CU348">
        <v>175</v>
      </c>
      <c r="CV348">
        <v>161.69999999999999</v>
      </c>
      <c r="CW348">
        <v>173</v>
      </c>
      <c r="CX348">
        <v>169.5</v>
      </c>
      <c r="CY348">
        <v>179.2</v>
      </c>
      <c r="CZ348">
        <v>165</v>
      </c>
      <c r="DA348">
        <v>158.19999999999999</v>
      </c>
      <c r="DB348">
        <v>165.8</v>
      </c>
      <c r="DC348">
        <v>170.9</v>
      </c>
      <c r="DD348">
        <v>166.1</v>
      </c>
      <c r="DE348">
        <f t="shared" si="27"/>
        <v>1684.4</v>
      </c>
      <c r="DF348">
        <v>173.8</v>
      </c>
      <c r="DG348">
        <v>171.1</v>
      </c>
      <c r="DH348">
        <f t="shared" si="28"/>
        <v>344.9</v>
      </c>
      <c r="DI348">
        <v>174.1</v>
      </c>
    </row>
    <row r="349" spans="78:113" x14ac:dyDescent="0.3">
      <c r="BZ349" t="s">
        <v>35</v>
      </c>
      <c r="CA349">
        <v>2022</v>
      </c>
      <c r="CB349" t="s">
        <v>48</v>
      </c>
      <c r="CC349" t="s">
        <v>274</v>
      </c>
      <c r="CD349">
        <v>163.5</v>
      </c>
      <c r="CE349">
        <v>209.2</v>
      </c>
      <c r="CF349">
        <v>169.7</v>
      </c>
      <c r="CG349">
        <v>169.7</v>
      </c>
      <c r="CH349">
        <v>188.7</v>
      </c>
      <c r="CI349">
        <v>165.7</v>
      </c>
      <c r="CJ349">
        <v>191.8</v>
      </c>
      <c r="CK349">
        <v>169.1</v>
      </c>
      <c r="CL349">
        <v>121.6</v>
      </c>
      <c r="CM349">
        <v>197.3</v>
      </c>
      <c r="CN349">
        <v>169.4</v>
      </c>
      <c r="CO349">
        <v>187.4</v>
      </c>
      <c r="CP349">
        <v>177.8</v>
      </c>
      <c r="CQ349">
        <f t="shared" si="25"/>
        <v>2280.9</v>
      </c>
      <c r="CS349">
        <v>195.9</v>
      </c>
      <c r="CT349">
        <f t="shared" si="26"/>
        <v>195.9</v>
      </c>
      <c r="CU349">
        <v>180.9</v>
      </c>
      <c r="CV349">
        <v>174.3</v>
      </c>
      <c r="CW349">
        <v>179.9</v>
      </c>
      <c r="CX349">
        <v>169.5</v>
      </c>
      <c r="CY349">
        <v>179.5</v>
      </c>
      <c r="CZ349">
        <v>169.5</v>
      </c>
      <c r="DA349">
        <v>162.30000000000001</v>
      </c>
      <c r="DB349">
        <v>167.6</v>
      </c>
      <c r="DC349">
        <v>173.1</v>
      </c>
      <c r="DD349">
        <v>169.7</v>
      </c>
      <c r="DE349">
        <f t="shared" si="27"/>
        <v>1726.2999999999997</v>
      </c>
      <c r="DF349">
        <v>177.8</v>
      </c>
      <c r="DG349">
        <v>170.9</v>
      </c>
      <c r="DH349">
        <f t="shared" si="28"/>
        <v>348.70000000000005</v>
      </c>
      <c r="DI349">
        <v>175.3</v>
      </c>
    </row>
    <row r="350" spans="78:113" x14ac:dyDescent="0.3">
      <c r="BZ350" t="s">
        <v>30</v>
      </c>
      <c r="CA350">
        <v>2022</v>
      </c>
      <c r="CB350" t="s">
        <v>50</v>
      </c>
      <c r="CC350" t="s">
        <v>273</v>
      </c>
      <c r="CD350">
        <v>164.7</v>
      </c>
      <c r="CE350">
        <v>208.8</v>
      </c>
      <c r="CF350">
        <v>170.3</v>
      </c>
      <c r="CG350">
        <v>170.9</v>
      </c>
      <c r="CH350">
        <v>191.6</v>
      </c>
      <c r="CI350">
        <v>162.19999999999999</v>
      </c>
      <c r="CJ350">
        <v>184.8</v>
      </c>
      <c r="CK350">
        <v>169.7</v>
      </c>
      <c r="CL350">
        <v>121.1</v>
      </c>
      <c r="CM350">
        <v>201.6</v>
      </c>
      <c r="CN350">
        <v>175.8</v>
      </c>
      <c r="CO350">
        <v>185.6</v>
      </c>
      <c r="CP350">
        <v>177.4</v>
      </c>
      <c r="CQ350">
        <f t="shared" si="25"/>
        <v>2284.5</v>
      </c>
      <c r="CS350">
        <v>194.9</v>
      </c>
      <c r="CT350">
        <f t="shared" si="26"/>
        <v>194.9</v>
      </c>
      <c r="CU350">
        <v>186.1</v>
      </c>
      <c r="CV350">
        <v>184.4</v>
      </c>
      <c r="CW350">
        <v>185.9</v>
      </c>
      <c r="CX350">
        <v>171.2</v>
      </c>
      <c r="CY350">
        <v>180.8</v>
      </c>
      <c r="CZ350">
        <v>174.4</v>
      </c>
      <c r="DA350">
        <v>167.4</v>
      </c>
      <c r="DB350">
        <v>170.6</v>
      </c>
      <c r="DC350">
        <v>176.5</v>
      </c>
      <c r="DD350">
        <v>173.9</v>
      </c>
      <c r="DE350">
        <f t="shared" si="27"/>
        <v>1771.2</v>
      </c>
      <c r="DF350">
        <v>181.2</v>
      </c>
      <c r="DG350">
        <v>172</v>
      </c>
      <c r="DH350">
        <f t="shared" si="28"/>
        <v>353.2</v>
      </c>
      <c r="DI350">
        <v>177.9</v>
      </c>
    </row>
    <row r="351" spans="78:113" x14ac:dyDescent="0.3">
      <c r="BZ351" t="s">
        <v>33</v>
      </c>
      <c r="CA351">
        <v>2022</v>
      </c>
      <c r="CB351" t="s">
        <v>50</v>
      </c>
      <c r="CC351" t="s">
        <v>273</v>
      </c>
      <c r="CD351">
        <v>166.4</v>
      </c>
      <c r="CE351">
        <v>214.9</v>
      </c>
      <c r="CF351">
        <v>171.9</v>
      </c>
      <c r="CG351">
        <v>171</v>
      </c>
      <c r="CH351">
        <v>177.7</v>
      </c>
      <c r="CI351">
        <v>165.7</v>
      </c>
      <c r="CJ351">
        <v>228.6</v>
      </c>
      <c r="CK351">
        <v>169.9</v>
      </c>
      <c r="CL351">
        <v>123.4</v>
      </c>
      <c r="CM351">
        <v>196.4</v>
      </c>
      <c r="CN351">
        <v>161.6</v>
      </c>
      <c r="CO351">
        <v>191.5</v>
      </c>
      <c r="CP351">
        <v>183.3</v>
      </c>
      <c r="CQ351">
        <f t="shared" si="25"/>
        <v>2322.3000000000002</v>
      </c>
      <c r="CS351">
        <v>200.1</v>
      </c>
      <c r="CT351">
        <f t="shared" si="26"/>
        <v>200.1</v>
      </c>
      <c r="CU351">
        <v>175.5</v>
      </c>
      <c r="CV351">
        <v>162.6</v>
      </c>
      <c r="CW351">
        <v>173.6</v>
      </c>
      <c r="CX351">
        <v>171.2</v>
      </c>
      <c r="CY351">
        <v>180</v>
      </c>
      <c r="CZ351">
        <v>166</v>
      </c>
      <c r="DA351">
        <v>158.80000000000001</v>
      </c>
      <c r="DB351">
        <v>166.3</v>
      </c>
      <c r="DC351">
        <v>171.2</v>
      </c>
      <c r="DD351">
        <v>166.8</v>
      </c>
      <c r="DE351">
        <f t="shared" si="27"/>
        <v>1692</v>
      </c>
      <c r="DF351">
        <v>174.7</v>
      </c>
      <c r="DG351">
        <v>172.3</v>
      </c>
      <c r="DH351">
        <f t="shared" si="28"/>
        <v>347</v>
      </c>
      <c r="DI351">
        <v>175.3</v>
      </c>
    </row>
    <row r="352" spans="78:113" x14ac:dyDescent="0.3">
      <c r="BZ352" t="s">
        <v>35</v>
      </c>
      <c r="CA352">
        <v>2022</v>
      </c>
      <c r="CB352" t="s">
        <v>50</v>
      </c>
      <c r="CC352" t="s">
        <v>273</v>
      </c>
      <c r="CD352">
        <v>165.2</v>
      </c>
      <c r="CE352">
        <v>210.9</v>
      </c>
      <c r="CF352">
        <v>170.9</v>
      </c>
      <c r="CG352">
        <v>170.9</v>
      </c>
      <c r="CH352">
        <v>186.5</v>
      </c>
      <c r="CI352">
        <v>163.80000000000001</v>
      </c>
      <c r="CJ352">
        <v>199.7</v>
      </c>
      <c r="CK352">
        <v>169.8</v>
      </c>
      <c r="CL352">
        <v>121.9</v>
      </c>
      <c r="CM352">
        <v>199.9</v>
      </c>
      <c r="CN352">
        <v>169.9</v>
      </c>
      <c r="CO352">
        <v>188.3</v>
      </c>
      <c r="CP352">
        <v>179.6</v>
      </c>
      <c r="CQ352">
        <f t="shared" si="25"/>
        <v>2297.3000000000002</v>
      </c>
      <c r="CS352">
        <v>196.3</v>
      </c>
      <c r="CT352">
        <f t="shared" si="26"/>
        <v>196.3</v>
      </c>
      <c r="CU352">
        <v>181.9</v>
      </c>
      <c r="CV352">
        <v>175.3</v>
      </c>
      <c r="CW352">
        <v>181</v>
      </c>
      <c r="CX352">
        <v>171.2</v>
      </c>
      <c r="CY352">
        <v>180.5</v>
      </c>
      <c r="CZ352">
        <v>170.4</v>
      </c>
      <c r="DA352">
        <v>162.9</v>
      </c>
      <c r="DB352">
        <v>168.2</v>
      </c>
      <c r="DC352">
        <v>173.4</v>
      </c>
      <c r="DD352">
        <v>170.5</v>
      </c>
      <c r="DE352">
        <f t="shared" si="27"/>
        <v>1735.3000000000004</v>
      </c>
      <c r="DF352">
        <v>178.7</v>
      </c>
      <c r="DG352">
        <v>172.1</v>
      </c>
      <c r="DH352">
        <f t="shared" si="28"/>
        <v>350.79999999999995</v>
      </c>
      <c r="DI352">
        <v>176.7</v>
      </c>
    </row>
    <row r="353" spans="78:113" x14ac:dyDescent="0.3">
      <c r="BZ353" t="s">
        <v>30</v>
      </c>
      <c r="CA353">
        <v>2022</v>
      </c>
      <c r="CB353" t="s">
        <v>53</v>
      </c>
      <c r="CC353" t="s">
        <v>272</v>
      </c>
      <c r="CD353">
        <v>166.9</v>
      </c>
      <c r="CE353">
        <v>207.2</v>
      </c>
      <c r="CF353">
        <v>180.2</v>
      </c>
      <c r="CG353">
        <v>172.3</v>
      </c>
      <c r="CH353">
        <v>194</v>
      </c>
      <c r="CI353">
        <v>159.1</v>
      </c>
      <c r="CJ353">
        <v>171.6</v>
      </c>
      <c r="CK353">
        <v>170.2</v>
      </c>
      <c r="CL353">
        <v>121.5</v>
      </c>
      <c r="CM353">
        <v>204.8</v>
      </c>
      <c r="CN353">
        <v>176.4</v>
      </c>
      <c r="CO353">
        <v>186.9</v>
      </c>
      <c r="CP353">
        <v>176.6</v>
      </c>
      <c r="CQ353">
        <f t="shared" si="25"/>
        <v>2287.6999999999998</v>
      </c>
      <c r="CS353">
        <v>195.5</v>
      </c>
      <c r="CT353">
        <f t="shared" si="26"/>
        <v>195.5</v>
      </c>
      <c r="CU353">
        <v>187.2</v>
      </c>
      <c r="CV353">
        <v>185.2</v>
      </c>
      <c r="CW353">
        <v>186.9</v>
      </c>
      <c r="CX353">
        <v>171.8</v>
      </c>
      <c r="CY353">
        <v>181.9</v>
      </c>
      <c r="CZ353">
        <v>175.5</v>
      </c>
      <c r="DA353">
        <v>167.5</v>
      </c>
      <c r="DB353">
        <v>170.8</v>
      </c>
      <c r="DC353">
        <v>176.9</v>
      </c>
      <c r="DD353">
        <v>174.6</v>
      </c>
      <c r="DE353">
        <f t="shared" si="27"/>
        <v>1778.3</v>
      </c>
      <c r="DF353">
        <v>182.3</v>
      </c>
      <c r="DG353">
        <v>173.4</v>
      </c>
      <c r="DH353">
        <f t="shared" si="28"/>
        <v>355.70000000000005</v>
      </c>
      <c r="DI353">
        <v>177.8</v>
      </c>
    </row>
    <row r="354" spans="78:113" x14ac:dyDescent="0.3">
      <c r="BZ354" t="s">
        <v>33</v>
      </c>
      <c r="CA354">
        <v>2022</v>
      </c>
      <c r="CB354" t="s">
        <v>53</v>
      </c>
      <c r="CC354" t="s">
        <v>272</v>
      </c>
      <c r="CD354">
        <v>168.4</v>
      </c>
      <c r="CE354">
        <v>213.4</v>
      </c>
      <c r="CF354">
        <v>183.2</v>
      </c>
      <c r="CG354">
        <v>172.3</v>
      </c>
      <c r="CH354">
        <v>180</v>
      </c>
      <c r="CI354">
        <v>162.6</v>
      </c>
      <c r="CJ354">
        <v>205.5</v>
      </c>
      <c r="CK354">
        <v>171</v>
      </c>
      <c r="CL354">
        <v>123.4</v>
      </c>
      <c r="CM354">
        <v>198.8</v>
      </c>
      <c r="CN354">
        <v>162.1</v>
      </c>
      <c r="CO354">
        <v>192.4</v>
      </c>
      <c r="CP354">
        <v>181.3</v>
      </c>
      <c r="CQ354">
        <f t="shared" si="25"/>
        <v>2314.4</v>
      </c>
      <c r="CS354">
        <v>200.6</v>
      </c>
      <c r="CT354">
        <f t="shared" si="26"/>
        <v>200.6</v>
      </c>
      <c r="CU354">
        <v>176.7</v>
      </c>
      <c r="CV354">
        <v>163.5</v>
      </c>
      <c r="CW354">
        <v>174.7</v>
      </c>
      <c r="CX354">
        <v>171.8</v>
      </c>
      <c r="CY354">
        <v>180.3</v>
      </c>
      <c r="CZ354">
        <v>166.9</v>
      </c>
      <c r="DA354">
        <v>158.9</v>
      </c>
      <c r="DB354">
        <v>166.7</v>
      </c>
      <c r="DC354">
        <v>171.5</v>
      </c>
      <c r="DD354">
        <v>167.4</v>
      </c>
      <c r="DE354">
        <f t="shared" si="27"/>
        <v>1698.4000000000003</v>
      </c>
      <c r="DF354">
        <v>175.8</v>
      </c>
      <c r="DG354">
        <v>173.8</v>
      </c>
      <c r="DH354">
        <f t="shared" si="28"/>
        <v>349.6</v>
      </c>
      <c r="DI354">
        <v>174.1</v>
      </c>
    </row>
    <row r="355" spans="78:113" x14ac:dyDescent="0.3">
      <c r="BZ355" t="s">
        <v>35</v>
      </c>
      <c r="CA355">
        <v>2022</v>
      </c>
      <c r="CB355" t="s">
        <v>53</v>
      </c>
      <c r="CC355" t="s">
        <v>272</v>
      </c>
      <c r="CD355">
        <v>167.4</v>
      </c>
      <c r="CE355">
        <v>209.4</v>
      </c>
      <c r="CF355">
        <v>181.4</v>
      </c>
      <c r="CG355">
        <v>172.3</v>
      </c>
      <c r="CH355">
        <v>188.9</v>
      </c>
      <c r="CI355">
        <v>160.69999999999999</v>
      </c>
      <c r="CJ355">
        <v>183.1</v>
      </c>
      <c r="CK355">
        <v>170.5</v>
      </c>
      <c r="CL355">
        <v>122.1</v>
      </c>
      <c r="CM355">
        <v>202.8</v>
      </c>
      <c r="CN355">
        <v>170.4</v>
      </c>
      <c r="CO355">
        <v>189.5</v>
      </c>
      <c r="CP355">
        <v>178.3</v>
      </c>
      <c r="CQ355">
        <f t="shared" si="25"/>
        <v>2296.8000000000002</v>
      </c>
      <c r="CS355">
        <v>196.9</v>
      </c>
      <c r="CT355">
        <f t="shared" si="26"/>
        <v>196.9</v>
      </c>
      <c r="CU355">
        <v>183.1</v>
      </c>
      <c r="CV355">
        <v>176.2</v>
      </c>
      <c r="CW355">
        <v>182.1</v>
      </c>
      <c r="CX355">
        <v>171.8</v>
      </c>
      <c r="CY355">
        <v>181.3</v>
      </c>
      <c r="CZ355">
        <v>171.4</v>
      </c>
      <c r="DA355">
        <v>163</v>
      </c>
      <c r="DB355">
        <v>168.5</v>
      </c>
      <c r="DC355">
        <v>173.7</v>
      </c>
      <c r="DD355">
        <v>171.1</v>
      </c>
      <c r="DE355">
        <f t="shared" si="27"/>
        <v>1742.2</v>
      </c>
      <c r="DF355">
        <v>179.8</v>
      </c>
      <c r="DG355">
        <v>173.6</v>
      </c>
      <c r="DH355">
        <f t="shared" si="28"/>
        <v>353.4</v>
      </c>
      <c r="DI355">
        <v>176.5</v>
      </c>
    </row>
    <row r="356" spans="78:113" x14ac:dyDescent="0.3">
      <c r="BZ356" t="s">
        <v>30</v>
      </c>
      <c r="CA356">
        <v>2022</v>
      </c>
      <c r="CB356" t="s">
        <v>55</v>
      </c>
      <c r="CC356" t="s">
        <v>268</v>
      </c>
      <c r="CD356">
        <v>168.8</v>
      </c>
      <c r="CE356">
        <v>206.9</v>
      </c>
      <c r="CF356">
        <v>189.1</v>
      </c>
      <c r="CG356">
        <v>173.4</v>
      </c>
      <c r="CH356">
        <v>193.9</v>
      </c>
      <c r="CI356">
        <v>156.69999999999999</v>
      </c>
      <c r="CJ356">
        <v>150.19999999999999</v>
      </c>
      <c r="CK356">
        <v>170.5</v>
      </c>
      <c r="CL356">
        <v>121.2</v>
      </c>
      <c r="CM356">
        <v>207.5</v>
      </c>
      <c r="CN356">
        <v>176.8</v>
      </c>
      <c r="CO356">
        <v>187.7</v>
      </c>
      <c r="CP356">
        <v>174.4</v>
      </c>
      <c r="CQ356">
        <f t="shared" si="25"/>
        <v>2277.1</v>
      </c>
      <c r="CS356">
        <v>195.9</v>
      </c>
      <c r="CT356">
        <f t="shared" si="26"/>
        <v>195.9</v>
      </c>
      <c r="CU356">
        <v>188.1</v>
      </c>
      <c r="CV356">
        <v>185.9</v>
      </c>
      <c r="CW356">
        <v>187.8</v>
      </c>
      <c r="CX356">
        <v>170.7</v>
      </c>
      <c r="CY356">
        <v>182.8</v>
      </c>
      <c r="CZ356">
        <v>176.4</v>
      </c>
      <c r="DA356">
        <v>167.8</v>
      </c>
      <c r="DB356">
        <v>171.2</v>
      </c>
      <c r="DC356">
        <v>177.3</v>
      </c>
      <c r="DD356">
        <v>175.5</v>
      </c>
      <c r="DE356">
        <f t="shared" si="27"/>
        <v>1783.5</v>
      </c>
      <c r="DF356">
        <v>183.5</v>
      </c>
      <c r="DG356">
        <v>175.7</v>
      </c>
      <c r="DH356">
        <f t="shared" si="28"/>
        <v>359.2</v>
      </c>
      <c r="DI356">
        <v>177.1</v>
      </c>
    </row>
    <row r="357" spans="78:113" x14ac:dyDescent="0.3">
      <c r="BZ357" t="s">
        <v>33</v>
      </c>
      <c r="CA357">
        <v>2022</v>
      </c>
      <c r="CB357" t="s">
        <v>55</v>
      </c>
      <c r="CC357" t="s">
        <v>268</v>
      </c>
      <c r="CD357">
        <v>170.2</v>
      </c>
      <c r="CE357">
        <v>212.9</v>
      </c>
      <c r="CF357">
        <v>191.9</v>
      </c>
      <c r="CG357">
        <v>173.9</v>
      </c>
      <c r="CH357">
        <v>179.1</v>
      </c>
      <c r="CI357">
        <v>159.5</v>
      </c>
      <c r="CJ357">
        <v>178.7</v>
      </c>
      <c r="CK357">
        <v>171.3</v>
      </c>
      <c r="CL357">
        <v>123.1</v>
      </c>
      <c r="CM357">
        <v>200.5</v>
      </c>
      <c r="CN357">
        <v>162.80000000000001</v>
      </c>
      <c r="CO357">
        <v>193.3</v>
      </c>
      <c r="CP357">
        <v>178.6</v>
      </c>
      <c r="CQ357">
        <f t="shared" si="25"/>
        <v>2295.7999999999997</v>
      </c>
      <c r="CS357">
        <v>201.1</v>
      </c>
      <c r="CT357">
        <f t="shared" si="26"/>
        <v>201.1</v>
      </c>
      <c r="CU357">
        <v>177.7</v>
      </c>
      <c r="CV357">
        <v>164.5</v>
      </c>
      <c r="CW357">
        <v>175.7</v>
      </c>
      <c r="CX357">
        <v>170.7</v>
      </c>
      <c r="CY357">
        <v>180.6</v>
      </c>
      <c r="CZ357">
        <v>167.3</v>
      </c>
      <c r="DA357">
        <v>159.4</v>
      </c>
      <c r="DB357">
        <v>167.1</v>
      </c>
      <c r="DC357">
        <v>171.8</v>
      </c>
      <c r="DD357">
        <v>168.2</v>
      </c>
      <c r="DE357">
        <f t="shared" si="27"/>
        <v>1703</v>
      </c>
      <c r="DF357">
        <v>177.2</v>
      </c>
      <c r="DG357">
        <v>176</v>
      </c>
      <c r="DH357">
        <f t="shared" si="28"/>
        <v>353.2</v>
      </c>
      <c r="DI357">
        <v>174.1</v>
      </c>
    </row>
    <row r="358" spans="78:113" x14ac:dyDescent="0.3">
      <c r="BZ358" t="s">
        <v>35</v>
      </c>
      <c r="CA358">
        <v>2022</v>
      </c>
      <c r="CB358" t="s">
        <v>55</v>
      </c>
      <c r="CC358" t="s">
        <v>268</v>
      </c>
      <c r="CD358">
        <v>169.2</v>
      </c>
      <c r="CE358">
        <v>209</v>
      </c>
      <c r="CF358">
        <v>190.2</v>
      </c>
      <c r="CG358">
        <v>173.6</v>
      </c>
      <c r="CH358">
        <v>188.5</v>
      </c>
      <c r="CI358">
        <v>158</v>
      </c>
      <c r="CJ358">
        <v>159.9</v>
      </c>
      <c r="CK358">
        <v>170.8</v>
      </c>
      <c r="CL358">
        <v>121.8</v>
      </c>
      <c r="CM358">
        <v>205.2</v>
      </c>
      <c r="CN358">
        <v>171</v>
      </c>
      <c r="CO358">
        <v>190.3</v>
      </c>
      <c r="CP358">
        <v>175.9</v>
      </c>
      <c r="CQ358">
        <f t="shared" si="25"/>
        <v>2283.4</v>
      </c>
      <c r="CS358">
        <v>197.3</v>
      </c>
      <c r="CT358">
        <f t="shared" si="26"/>
        <v>197.3</v>
      </c>
      <c r="CU358">
        <v>184</v>
      </c>
      <c r="CV358">
        <v>177</v>
      </c>
      <c r="CW358">
        <v>183</v>
      </c>
      <c r="CX358">
        <v>170.7</v>
      </c>
      <c r="CY358">
        <v>182</v>
      </c>
      <c r="CZ358">
        <v>172.1</v>
      </c>
      <c r="DA358">
        <v>163.4</v>
      </c>
      <c r="DB358">
        <v>168.9</v>
      </c>
      <c r="DC358">
        <v>174.1</v>
      </c>
      <c r="DD358">
        <v>172</v>
      </c>
      <c r="DE358">
        <f t="shared" si="27"/>
        <v>1747.2</v>
      </c>
      <c r="DF358">
        <v>181.1</v>
      </c>
      <c r="DG358">
        <v>175.8</v>
      </c>
      <c r="DH358">
        <f t="shared" si="28"/>
        <v>356.9</v>
      </c>
      <c r="DI358">
        <v>175.7</v>
      </c>
    </row>
    <row r="359" spans="78:113" x14ac:dyDescent="0.3">
      <c r="BZ359" t="s">
        <v>30</v>
      </c>
      <c r="CA359">
        <v>2023</v>
      </c>
      <c r="CB359" t="s">
        <v>31</v>
      </c>
      <c r="CC359" t="s">
        <v>277</v>
      </c>
      <c r="CD359">
        <v>174</v>
      </c>
      <c r="CE359">
        <v>208.3</v>
      </c>
      <c r="CF359">
        <v>192.9</v>
      </c>
      <c r="CG359">
        <v>174.3</v>
      </c>
      <c r="CH359">
        <v>192.6</v>
      </c>
      <c r="CI359">
        <v>156.30000000000001</v>
      </c>
      <c r="CJ359">
        <v>142.9</v>
      </c>
      <c r="CK359">
        <v>170.7</v>
      </c>
      <c r="CL359">
        <v>120.3</v>
      </c>
      <c r="CM359">
        <v>210.5</v>
      </c>
      <c r="CN359">
        <v>176.9</v>
      </c>
      <c r="CO359">
        <v>188.5</v>
      </c>
      <c r="CP359">
        <v>175</v>
      </c>
      <c r="CQ359">
        <f t="shared" si="25"/>
        <v>2283.2000000000003</v>
      </c>
      <c r="CS359">
        <v>196.9</v>
      </c>
      <c r="CT359">
        <f t="shared" si="26"/>
        <v>196.9</v>
      </c>
      <c r="CU359">
        <v>189</v>
      </c>
      <c r="CV359">
        <v>186.3</v>
      </c>
      <c r="CW359">
        <v>188.6</v>
      </c>
      <c r="CX359">
        <v>172.1</v>
      </c>
      <c r="CY359">
        <v>183.2</v>
      </c>
      <c r="CZ359">
        <v>177.2</v>
      </c>
      <c r="DA359">
        <v>168.2</v>
      </c>
      <c r="DB359">
        <v>171.8</v>
      </c>
      <c r="DC359">
        <v>177.8</v>
      </c>
      <c r="DD359">
        <v>176.5</v>
      </c>
      <c r="DE359">
        <f t="shared" si="27"/>
        <v>1790.7</v>
      </c>
      <c r="DF359">
        <v>184.7</v>
      </c>
      <c r="DG359">
        <v>178.4</v>
      </c>
      <c r="DH359">
        <f t="shared" si="28"/>
        <v>363.1</v>
      </c>
      <c r="DI359">
        <v>177.8</v>
      </c>
    </row>
    <row r="360" spans="78:113" x14ac:dyDescent="0.3">
      <c r="BZ360" t="s">
        <v>33</v>
      </c>
      <c r="CA360">
        <v>2023</v>
      </c>
      <c r="CB360" t="s">
        <v>31</v>
      </c>
      <c r="CC360" t="s">
        <v>277</v>
      </c>
      <c r="CD360">
        <v>173.3</v>
      </c>
      <c r="CE360">
        <v>215.2</v>
      </c>
      <c r="CF360">
        <v>197</v>
      </c>
      <c r="CG360">
        <v>175.2</v>
      </c>
      <c r="CH360">
        <v>178</v>
      </c>
      <c r="CI360">
        <v>160.5</v>
      </c>
      <c r="CJ360">
        <v>175.3</v>
      </c>
      <c r="CK360">
        <v>171.2</v>
      </c>
      <c r="CL360">
        <v>122.7</v>
      </c>
      <c r="CM360">
        <v>204.3</v>
      </c>
      <c r="CN360">
        <v>163.69999999999999</v>
      </c>
      <c r="CO360">
        <v>194.3</v>
      </c>
      <c r="CP360">
        <v>179.5</v>
      </c>
      <c r="CQ360">
        <f t="shared" si="25"/>
        <v>2310.2000000000003</v>
      </c>
      <c r="CS360">
        <v>201.6</v>
      </c>
      <c r="CT360">
        <f t="shared" si="26"/>
        <v>201.6</v>
      </c>
      <c r="CU360">
        <v>178.7</v>
      </c>
      <c r="CV360">
        <v>165.3</v>
      </c>
      <c r="CW360">
        <v>176.6</v>
      </c>
      <c r="CX360">
        <v>172.1</v>
      </c>
      <c r="CY360">
        <v>180.1</v>
      </c>
      <c r="CZ360">
        <v>168</v>
      </c>
      <c r="DA360">
        <v>159.5</v>
      </c>
      <c r="DB360">
        <v>167.8</v>
      </c>
      <c r="DC360">
        <v>171.8</v>
      </c>
      <c r="DD360">
        <v>168.9</v>
      </c>
      <c r="DE360">
        <f t="shared" si="27"/>
        <v>1708.8000000000002</v>
      </c>
      <c r="DF360">
        <v>178.5</v>
      </c>
      <c r="DG360">
        <v>178.8</v>
      </c>
      <c r="DH360">
        <f t="shared" si="28"/>
        <v>357.3</v>
      </c>
      <c r="DI360">
        <v>174.9</v>
      </c>
    </row>
    <row r="361" spans="78:113" x14ac:dyDescent="0.3">
      <c r="BZ361" t="s">
        <v>35</v>
      </c>
      <c r="CA361">
        <v>2023</v>
      </c>
      <c r="CB361" t="s">
        <v>31</v>
      </c>
      <c r="CC361" t="s">
        <v>277</v>
      </c>
      <c r="CD361">
        <v>173.8</v>
      </c>
      <c r="CE361">
        <v>210.7</v>
      </c>
      <c r="CF361">
        <v>194.5</v>
      </c>
      <c r="CG361">
        <v>174.6</v>
      </c>
      <c r="CH361">
        <v>187.2</v>
      </c>
      <c r="CI361">
        <v>158.30000000000001</v>
      </c>
      <c r="CJ361">
        <v>153.9</v>
      </c>
      <c r="CK361">
        <v>170.9</v>
      </c>
      <c r="CL361">
        <v>121.1</v>
      </c>
      <c r="CM361">
        <v>208.4</v>
      </c>
      <c r="CN361">
        <v>171.4</v>
      </c>
      <c r="CO361">
        <v>191.2</v>
      </c>
      <c r="CP361">
        <v>176.7</v>
      </c>
      <c r="CQ361">
        <f t="shared" si="25"/>
        <v>2292.6999999999998</v>
      </c>
      <c r="CS361">
        <v>198.2</v>
      </c>
      <c r="CT361">
        <f t="shared" si="26"/>
        <v>198.2</v>
      </c>
      <c r="CU361">
        <v>184.9</v>
      </c>
      <c r="CV361">
        <v>177.6</v>
      </c>
      <c r="CW361">
        <v>183.8</v>
      </c>
      <c r="CX361">
        <v>172.1</v>
      </c>
      <c r="CY361">
        <v>182</v>
      </c>
      <c r="CZ361">
        <v>172.9</v>
      </c>
      <c r="DA361">
        <v>163.6</v>
      </c>
      <c r="DB361">
        <v>169.5</v>
      </c>
      <c r="DC361">
        <v>174.3</v>
      </c>
      <c r="DD361">
        <v>172.8</v>
      </c>
      <c r="DE361">
        <f t="shared" si="27"/>
        <v>1753.4999999999998</v>
      </c>
      <c r="DF361">
        <v>182.3</v>
      </c>
      <c r="DG361">
        <v>178.6</v>
      </c>
      <c r="DH361">
        <f t="shared" si="28"/>
        <v>360.9</v>
      </c>
      <c r="DI361">
        <v>176.5</v>
      </c>
    </row>
    <row r="362" spans="78:113" x14ac:dyDescent="0.3">
      <c r="BZ362" t="s">
        <v>30</v>
      </c>
      <c r="CA362">
        <v>2023</v>
      </c>
      <c r="CB362" t="s">
        <v>36</v>
      </c>
      <c r="CC362" t="s">
        <v>276</v>
      </c>
      <c r="CD362">
        <v>174.2</v>
      </c>
      <c r="CE362">
        <v>205.2</v>
      </c>
      <c r="CF362">
        <v>173.9</v>
      </c>
      <c r="CG362">
        <v>177</v>
      </c>
      <c r="CH362">
        <v>183.4</v>
      </c>
      <c r="CI362">
        <v>167.2</v>
      </c>
      <c r="CJ362">
        <v>140.9</v>
      </c>
      <c r="CK362">
        <v>170.4</v>
      </c>
      <c r="CL362">
        <v>119.1</v>
      </c>
      <c r="CM362">
        <v>212.1</v>
      </c>
      <c r="CN362">
        <v>177.6</v>
      </c>
      <c r="CO362">
        <v>189.9</v>
      </c>
      <c r="CP362">
        <v>174.8</v>
      </c>
      <c r="CQ362">
        <f t="shared" si="25"/>
        <v>2265.6999999999998</v>
      </c>
      <c r="CS362">
        <v>198.3</v>
      </c>
      <c r="CT362">
        <f t="shared" si="26"/>
        <v>198.3</v>
      </c>
      <c r="CU362">
        <v>190</v>
      </c>
      <c r="CV362">
        <v>187</v>
      </c>
      <c r="CW362">
        <v>189.6</v>
      </c>
      <c r="CX362">
        <v>173.5</v>
      </c>
      <c r="CY362">
        <v>181.6</v>
      </c>
      <c r="CZ362">
        <v>178.6</v>
      </c>
      <c r="DA362">
        <v>169</v>
      </c>
      <c r="DB362">
        <v>172.8</v>
      </c>
      <c r="DC362">
        <v>178.5</v>
      </c>
      <c r="DD362">
        <v>177.9</v>
      </c>
      <c r="DE362">
        <f t="shared" si="27"/>
        <v>1798.5</v>
      </c>
      <c r="DF362">
        <v>186.6</v>
      </c>
      <c r="DG362">
        <v>180.7</v>
      </c>
      <c r="DH362">
        <f t="shared" si="28"/>
        <v>367.29999999999995</v>
      </c>
      <c r="DI362">
        <v>178</v>
      </c>
    </row>
    <row r="363" spans="78:113" x14ac:dyDescent="0.3">
      <c r="BZ363" t="s">
        <v>33</v>
      </c>
      <c r="CA363">
        <v>2023</v>
      </c>
      <c r="CB363" t="s">
        <v>36</v>
      </c>
      <c r="CC363" t="s">
        <v>276</v>
      </c>
      <c r="CD363">
        <v>174.7</v>
      </c>
      <c r="CE363">
        <v>212.2</v>
      </c>
      <c r="CF363">
        <v>177.2</v>
      </c>
      <c r="CG363">
        <v>177.9</v>
      </c>
      <c r="CH363">
        <v>172.2</v>
      </c>
      <c r="CI363">
        <v>172.1</v>
      </c>
      <c r="CJ363">
        <v>175.8</v>
      </c>
      <c r="CK363">
        <v>172.2</v>
      </c>
      <c r="CL363">
        <v>121.9</v>
      </c>
      <c r="CM363">
        <v>204.8</v>
      </c>
      <c r="CN363">
        <v>164.9</v>
      </c>
      <c r="CO363">
        <v>196.6</v>
      </c>
      <c r="CP363">
        <v>180.7</v>
      </c>
      <c r="CQ363">
        <f t="shared" si="25"/>
        <v>2303.1999999999998</v>
      </c>
      <c r="CS363">
        <v>202.7</v>
      </c>
      <c r="CT363">
        <f t="shared" si="26"/>
        <v>202.7</v>
      </c>
      <c r="CU363">
        <v>180.3</v>
      </c>
      <c r="CV363">
        <v>167</v>
      </c>
      <c r="CW363">
        <v>178.2</v>
      </c>
      <c r="CX363">
        <v>173.5</v>
      </c>
      <c r="CY363">
        <v>182.8</v>
      </c>
      <c r="CZ363">
        <v>169.2</v>
      </c>
      <c r="DA363">
        <v>159.80000000000001</v>
      </c>
      <c r="DB363">
        <v>168.4</v>
      </c>
      <c r="DC363">
        <v>172.5</v>
      </c>
      <c r="DD363">
        <v>170</v>
      </c>
      <c r="DE363">
        <f t="shared" si="27"/>
        <v>1721.7</v>
      </c>
      <c r="DF363">
        <v>180.8</v>
      </c>
      <c r="DG363">
        <v>181.4</v>
      </c>
      <c r="DH363">
        <f t="shared" si="28"/>
        <v>362.20000000000005</v>
      </c>
      <c r="DI363">
        <v>176.3</v>
      </c>
    </row>
    <row r="364" spans="78:113" x14ac:dyDescent="0.3">
      <c r="BZ364" t="s">
        <v>35</v>
      </c>
      <c r="CA364">
        <v>2023</v>
      </c>
      <c r="CB364" t="s">
        <v>36</v>
      </c>
      <c r="CC364" t="s">
        <v>276</v>
      </c>
      <c r="CD364">
        <v>174.4</v>
      </c>
      <c r="CE364">
        <v>207.7</v>
      </c>
      <c r="CF364">
        <v>175.2</v>
      </c>
      <c r="CG364">
        <v>177.3</v>
      </c>
      <c r="CH364">
        <v>179.3</v>
      </c>
      <c r="CI364">
        <v>169.5</v>
      </c>
      <c r="CJ364">
        <v>152.69999999999999</v>
      </c>
      <c r="CK364">
        <v>171</v>
      </c>
      <c r="CL364">
        <v>120</v>
      </c>
      <c r="CM364">
        <v>209.7</v>
      </c>
      <c r="CN364">
        <v>172.3</v>
      </c>
      <c r="CO364">
        <v>193</v>
      </c>
      <c r="CP364">
        <v>177</v>
      </c>
      <c r="CQ364">
        <f t="shared" si="25"/>
        <v>2279.1</v>
      </c>
      <c r="CS364">
        <v>199.5</v>
      </c>
      <c r="CT364">
        <f t="shared" si="26"/>
        <v>199.5</v>
      </c>
      <c r="CU364">
        <v>186.2</v>
      </c>
      <c r="CV364">
        <v>178.7</v>
      </c>
      <c r="CW364">
        <v>185.1</v>
      </c>
      <c r="CX364">
        <v>173.5</v>
      </c>
      <c r="CY364">
        <v>182.1</v>
      </c>
      <c r="CZ364">
        <v>174.2</v>
      </c>
      <c r="DA364">
        <v>164.2</v>
      </c>
      <c r="DB364">
        <v>170.3</v>
      </c>
      <c r="DC364">
        <v>175</v>
      </c>
      <c r="DD364">
        <v>174.1</v>
      </c>
      <c r="DE364">
        <f t="shared" si="27"/>
        <v>1763.3999999999999</v>
      </c>
      <c r="DF364">
        <v>184.4</v>
      </c>
      <c r="DG364">
        <v>181</v>
      </c>
      <c r="DH364">
        <f t="shared" si="28"/>
        <v>365.4</v>
      </c>
      <c r="DI364">
        <v>177.2</v>
      </c>
    </row>
    <row r="365" spans="78:113" x14ac:dyDescent="0.3">
      <c r="BZ365" t="s">
        <v>30</v>
      </c>
      <c r="CA365">
        <v>2023</v>
      </c>
      <c r="CB365" t="s">
        <v>38</v>
      </c>
      <c r="CC365" t="s">
        <v>278</v>
      </c>
      <c r="CD365">
        <v>174.3</v>
      </c>
      <c r="CE365">
        <v>205.2</v>
      </c>
      <c r="CF365">
        <v>173.9</v>
      </c>
      <c r="CG365">
        <v>177</v>
      </c>
      <c r="CH365">
        <v>183.3</v>
      </c>
      <c r="CI365">
        <v>167.2</v>
      </c>
      <c r="CJ365">
        <v>140.9</v>
      </c>
      <c r="CK365">
        <v>170.5</v>
      </c>
      <c r="CL365">
        <v>119.1</v>
      </c>
      <c r="CM365">
        <v>212.1</v>
      </c>
      <c r="CN365">
        <v>177.6</v>
      </c>
      <c r="CO365">
        <v>189.9</v>
      </c>
      <c r="CP365">
        <v>174.8</v>
      </c>
      <c r="CQ365">
        <f t="shared" si="25"/>
        <v>2265.8000000000002</v>
      </c>
      <c r="CS365">
        <v>198.4</v>
      </c>
      <c r="CT365">
        <f t="shared" si="26"/>
        <v>198.4</v>
      </c>
      <c r="CU365">
        <v>190</v>
      </c>
      <c r="CV365">
        <v>187</v>
      </c>
      <c r="CW365">
        <v>189.6</v>
      </c>
      <c r="CX365">
        <v>173.5</v>
      </c>
      <c r="CY365">
        <v>181.4</v>
      </c>
      <c r="CZ365">
        <v>178.6</v>
      </c>
      <c r="DA365">
        <v>169</v>
      </c>
      <c r="DB365">
        <v>172.8</v>
      </c>
      <c r="DC365">
        <v>178.5</v>
      </c>
      <c r="DD365">
        <v>177.9</v>
      </c>
      <c r="DE365">
        <f t="shared" si="27"/>
        <v>1798.3</v>
      </c>
      <c r="DF365">
        <v>186.6</v>
      </c>
      <c r="DG365">
        <v>180.7</v>
      </c>
      <c r="DH365">
        <f t="shared" si="28"/>
        <v>367.29999999999995</v>
      </c>
      <c r="DI365">
        <v>178</v>
      </c>
    </row>
    <row r="366" spans="78:113" x14ac:dyDescent="0.3">
      <c r="BZ366" t="s">
        <v>33</v>
      </c>
      <c r="CA366">
        <v>2023</v>
      </c>
      <c r="CB366" t="s">
        <v>38</v>
      </c>
      <c r="CC366" t="s">
        <v>278</v>
      </c>
      <c r="CD366">
        <v>174.7</v>
      </c>
      <c r="CE366">
        <v>212.2</v>
      </c>
      <c r="CF366">
        <v>177.2</v>
      </c>
      <c r="CG366">
        <v>177.9</v>
      </c>
      <c r="CH366">
        <v>172.2</v>
      </c>
      <c r="CI366">
        <v>172.1</v>
      </c>
      <c r="CJ366">
        <v>175.9</v>
      </c>
      <c r="CK366">
        <v>172.2</v>
      </c>
      <c r="CL366">
        <v>121.9</v>
      </c>
      <c r="CM366">
        <v>204.8</v>
      </c>
      <c r="CN366">
        <v>164.9</v>
      </c>
      <c r="CO366">
        <v>196.6</v>
      </c>
      <c r="CP366">
        <v>180.8</v>
      </c>
      <c r="CQ366">
        <f t="shared" si="25"/>
        <v>2303.4</v>
      </c>
      <c r="CS366">
        <v>202.7</v>
      </c>
      <c r="CT366">
        <f t="shared" si="26"/>
        <v>202.7</v>
      </c>
      <c r="CU366">
        <v>180.2</v>
      </c>
      <c r="CV366">
        <v>167</v>
      </c>
      <c r="CW366">
        <v>178.2</v>
      </c>
      <c r="CX366">
        <v>173.5</v>
      </c>
      <c r="CY366">
        <v>182.6</v>
      </c>
      <c r="CZ366">
        <v>169.2</v>
      </c>
      <c r="DA366">
        <v>159.80000000000001</v>
      </c>
      <c r="DB366">
        <v>168.4</v>
      </c>
      <c r="DC366">
        <v>172.5</v>
      </c>
      <c r="DD366">
        <v>170</v>
      </c>
      <c r="DE366">
        <f t="shared" si="27"/>
        <v>1721.4</v>
      </c>
      <c r="DF366">
        <v>180.8</v>
      </c>
      <c r="DG366">
        <v>181.5</v>
      </c>
      <c r="DH366">
        <f t="shared" si="28"/>
        <v>362.3</v>
      </c>
      <c r="DI366">
        <v>176.3</v>
      </c>
    </row>
    <row r="367" spans="78:113" x14ac:dyDescent="0.3">
      <c r="BZ367" t="s">
        <v>35</v>
      </c>
      <c r="CA367">
        <v>2023</v>
      </c>
      <c r="CB367" t="s">
        <v>38</v>
      </c>
      <c r="CC367" t="s">
        <v>278</v>
      </c>
      <c r="CD367">
        <v>174.4</v>
      </c>
      <c r="CE367">
        <v>207.7</v>
      </c>
      <c r="CF367">
        <v>175.2</v>
      </c>
      <c r="CG367">
        <v>177.3</v>
      </c>
      <c r="CH367">
        <v>179.2</v>
      </c>
      <c r="CI367">
        <v>169.5</v>
      </c>
      <c r="CJ367">
        <v>152.80000000000001</v>
      </c>
      <c r="CK367">
        <v>171.1</v>
      </c>
      <c r="CL367">
        <v>120</v>
      </c>
      <c r="CM367">
        <v>209.7</v>
      </c>
      <c r="CN367">
        <v>172.3</v>
      </c>
      <c r="CO367">
        <v>193</v>
      </c>
      <c r="CP367">
        <v>177</v>
      </c>
      <c r="CQ367">
        <f t="shared" si="25"/>
        <v>2279.1999999999998</v>
      </c>
      <c r="CS367">
        <v>199.5</v>
      </c>
      <c r="CT367">
        <f t="shared" si="26"/>
        <v>199.5</v>
      </c>
      <c r="CU367">
        <v>186.1</v>
      </c>
      <c r="CV367">
        <v>178.7</v>
      </c>
      <c r="CW367">
        <v>185.1</v>
      </c>
      <c r="CX367">
        <v>173.5</v>
      </c>
      <c r="CY367">
        <v>181.9</v>
      </c>
      <c r="CZ367">
        <v>174.2</v>
      </c>
      <c r="DA367">
        <v>164.2</v>
      </c>
      <c r="DB367">
        <v>170.3</v>
      </c>
      <c r="DC367">
        <v>175</v>
      </c>
      <c r="DD367">
        <v>174.1</v>
      </c>
      <c r="DE367">
        <f t="shared" si="27"/>
        <v>1763.1</v>
      </c>
      <c r="DF367">
        <v>184.4</v>
      </c>
      <c r="DG367">
        <v>181</v>
      </c>
      <c r="DH367">
        <f t="shared" si="28"/>
        <v>365.4</v>
      </c>
      <c r="DI367">
        <v>177.2</v>
      </c>
    </row>
    <row r="368" spans="78:113" x14ac:dyDescent="0.3">
      <c r="BZ368" t="s">
        <v>30</v>
      </c>
      <c r="CA368">
        <v>2023</v>
      </c>
      <c r="CB368" t="s">
        <v>39</v>
      </c>
      <c r="CC368" t="s">
        <v>275</v>
      </c>
      <c r="CD368">
        <v>173.3</v>
      </c>
      <c r="CE368">
        <v>206.9</v>
      </c>
      <c r="CF368">
        <v>167.9</v>
      </c>
      <c r="CG368">
        <v>178.2</v>
      </c>
      <c r="CH368">
        <v>178.5</v>
      </c>
      <c r="CI368">
        <v>173.7</v>
      </c>
      <c r="CJ368">
        <v>142.80000000000001</v>
      </c>
      <c r="CK368">
        <v>172.8</v>
      </c>
      <c r="CL368">
        <v>120.4</v>
      </c>
      <c r="CM368">
        <v>215.5</v>
      </c>
      <c r="CN368">
        <v>178.2</v>
      </c>
      <c r="CO368">
        <v>190.5</v>
      </c>
      <c r="CP368">
        <v>175.5</v>
      </c>
      <c r="CQ368">
        <f t="shared" si="25"/>
        <v>2274.1999999999998</v>
      </c>
      <c r="CS368">
        <v>199.5</v>
      </c>
      <c r="CT368">
        <f t="shared" si="26"/>
        <v>199.5</v>
      </c>
      <c r="CU368">
        <v>190.7</v>
      </c>
      <c r="CV368">
        <v>187.3</v>
      </c>
      <c r="CW368">
        <v>190.2</v>
      </c>
      <c r="CX368">
        <v>175.2</v>
      </c>
      <c r="CY368">
        <v>181.5</v>
      </c>
      <c r="CZ368">
        <v>179.1</v>
      </c>
      <c r="DA368">
        <v>169.4</v>
      </c>
      <c r="DB368">
        <v>173.2</v>
      </c>
      <c r="DC368">
        <v>179.4</v>
      </c>
      <c r="DD368">
        <v>178.9</v>
      </c>
      <c r="DE368">
        <f t="shared" si="27"/>
        <v>1804.9000000000003</v>
      </c>
      <c r="DF368">
        <v>187.2</v>
      </c>
      <c r="DG368">
        <v>183.8</v>
      </c>
      <c r="DH368">
        <f t="shared" si="28"/>
        <v>371</v>
      </c>
      <c r="DI368">
        <v>178.8</v>
      </c>
    </row>
    <row r="369" spans="78:113" x14ac:dyDescent="0.3">
      <c r="BZ369" t="s">
        <v>33</v>
      </c>
      <c r="CA369">
        <v>2023</v>
      </c>
      <c r="CB369" t="s">
        <v>39</v>
      </c>
      <c r="CC369" t="s">
        <v>275</v>
      </c>
      <c r="CD369">
        <v>174.8</v>
      </c>
      <c r="CE369">
        <v>213.7</v>
      </c>
      <c r="CF369">
        <v>172.4</v>
      </c>
      <c r="CG369">
        <v>178.8</v>
      </c>
      <c r="CH369">
        <v>168.7</v>
      </c>
      <c r="CI369">
        <v>179.2</v>
      </c>
      <c r="CJ369">
        <v>179.9</v>
      </c>
      <c r="CK369">
        <v>174.7</v>
      </c>
      <c r="CL369">
        <v>123.1</v>
      </c>
      <c r="CM369">
        <v>207.8</v>
      </c>
      <c r="CN369">
        <v>165.5</v>
      </c>
      <c r="CO369">
        <v>197</v>
      </c>
      <c r="CP369">
        <v>182.1</v>
      </c>
      <c r="CQ369">
        <f t="shared" si="25"/>
        <v>2317.7000000000003</v>
      </c>
      <c r="CS369">
        <v>203.5</v>
      </c>
      <c r="CT369">
        <f t="shared" si="26"/>
        <v>203.5</v>
      </c>
      <c r="CU369">
        <v>181</v>
      </c>
      <c r="CV369">
        <v>167.7</v>
      </c>
      <c r="CW369">
        <v>178.9</v>
      </c>
      <c r="CX369">
        <v>175.2</v>
      </c>
      <c r="CY369">
        <v>182.1</v>
      </c>
      <c r="CZ369">
        <v>169.6</v>
      </c>
      <c r="DA369">
        <v>160.1</v>
      </c>
      <c r="DB369">
        <v>168.8</v>
      </c>
      <c r="DC369">
        <v>174.2</v>
      </c>
      <c r="DD369">
        <v>170.9</v>
      </c>
      <c r="DE369">
        <f t="shared" si="27"/>
        <v>1728.5</v>
      </c>
      <c r="DF369">
        <v>181.5</v>
      </c>
      <c r="DG369">
        <v>184.4</v>
      </c>
      <c r="DH369">
        <f t="shared" si="28"/>
        <v>365.9</v>
      </c>
      <c r="DI369">
        <v>177.4</v>
      </c>
    </row>
    <row r="370" spans="78:113" x14ac:dyDescent="0.3">
      <c r="BZ370" t="s">
        <v>35</v>
      </c>
      <c r="CA370">
        <v>2023</v>
      </c>
      <c r="CB370" t="s">
        <v>39</v>
      </c>
      <c r="CC370" t="s">
        <v>275</v>
      </c>
      <c r="CD370">
        <v>173.8</v>
      </c>
      <c r="CE370">
        <v>209.3</v>
      </c>
      <c r="CF370">
        <v>169.6</v>
      </c>
      <c r="CG370">
        <v>178.4</v>
      </c>
      <c r="CH370">
        <v>174.9</v>
      </c>
      <c r="CI370">
        <v>176.3</v>
      </c>
      <c r="CJ370">
        <v>155.4</v>
      </c>
      <c r="CK370">
        <v>173.4</v>
      </c>
      <c r="CL370">
        <v>121.3</v>
      </c>
      <c r="CM370">
        <v>212.9</v>
      </c>
      <c r="CN370">
        <v>172.9</v>
      </c>
      <c r="CO370">
        <v>193.5</v>
      </c>
      <c r="CP370">
        <v>177.9</v>
      </c>
      <c r="CQ370">
        <f t="shared" si="25"/>
        <v>2289.6000000000004</v>
      </c>
      <c r="CS370">
        <v>200.6</v>
      </c>
      <c r="CT370">
        <f t="shared" si="26"/>
        <v>200.6</v>
      </c>
      <c r="CU370">
        <v>186.9</v>
      </c>
      <c r="CV370">
        <v>179.2</v>
      </c>
      <c r="CW370">
        <v>185.7</v>
      </c>
      <c r="CX370">
        <v>175.2</v>
      </c>
      <c r="CY370">
        <v>181.7</v>
      </c>
      <c r="CZ370">
        <v>174.6</v>
      </c>
      <c r="DA370">
        <v>164.5</v>
      </c>
      <c r="DB370">
        <v>170.7</v>
      </c>
      <c r="DC370">
        <v>176.4</v>
      </c>
      <c r="DD370">
        <v>175</v>
      </c>
      <c r="DE370">
        <f t="shared" si="27"/>
        <v>1769.9</v>
      </c>
      <c r="DF370">
        <v>185</v>
      </c>
      <c r="DG370">
        <v>184</v>
      </c>
      <c r="DH370">
        <f t="shared" si="28"/>
        <v>369</v>
      </c>
      <c r="DI370">
        <v>178.1</v>
      </c>
    </row>
    <row r="371" spans="78:113" x14ac:dyDescent="0.3">
      <c r="BZ371" t="s">
        <v>30</v>
      </c>
      <c r="CA371">
        <v>2023</v>
      </c>
      <c r="CB371" t="s">
        <v>41</v>
      </c>
      <c r="CC371" t="s">
        <v>279</v>
      </c>
      <c r="CD371">
        <v>173.2</v>
      </c>
      <c r="CE371">
        <v>211.5</v>
      </c>
      <c r="CF371">
        <v>171</v>
      </c>
      <c r="CG371">
        <v>179.6</v>
      </c>
      <c r="CH371">
        <v>173.3</v>
      </c>
      <c r="CI371">
        <v>169</v>
      </c>
      <c r="CJ371">
        <v>148.69999999999999</v>
      </c>
      <c r="CK371">
        <v>174.9</v>
      </c>
      <c r="CL371">
        <v>121.9</v>
      </c>
      <c r="CM371">
        <v>221</v>
      </c>
      <c r="CN371">
        <v>178.7</v>
      </c>
      <c r="CO371">
        <v>191.1</v>
      </c>
      <c r="CP371">
        <v>176.8</v>
      </c>
      <c r="CQ371">
        <f t="shared" si="25"/>
        <v>2290.7000000000007</v>
      </c>
      <c r="CS371">
        <v>199.9</v>
      </c>
      <c r="CT371">
        <f t="shared" si="26"/>
        <v>199.9</v>
      </c>
      <c r="CU371">
        <v>191.2</v>
      </c>
      <c r="CV371">
        <v>187.9</v>
      </c>
      <c r="CW371">
        <v>190.8</v>
      </c>
      <c r="CX371">
        <v>175.6</v>
      </c>
      <c r="CY371">
        <v>182.5</v>
      </c>
      <c r="CZ371">
        <v>179.8</v>
      </c>
      <c r="DA371">
        <v>169.7</v>
      </c>
      <c r="DB371">
        <v>173.8</v>
      </c>
      <c r="DC371">
        <v>180.3</v>
      </c>
      <c r="DD371">
        <v>179.5</v>
      </c>
      <c r="DE371">
        <f t="shared" si="27"/>
        <v>1811.1000000000001</v>
      </c>
      <c r="DF371">
        <v>187.8</v>
      </c>
      <c r="DG371">
        <v>184.9</v>
      </c>
      <c r="DH371">
        <f t="shared" si="28"/>
        <v>372.70000000000005</v>
      </c>
      <c r="DI371">
        <v>179.8</v>
      </c>
    </row>
    <row r="372" spans="78:113" x14ac:dyDescent="0.3">
      <c r="BZ372" t="s">
        <v>33</v>
      </c>
      <c r="CA372">
        <v>2023</v>
      </c>
      <c r="CB372" t="s">
        <v>41</v>
      </c>
      <c r="CC372" t="s">
        <v>279</v>
      </c>
      <c r="CD372">
        <v>174.7</v>
      </c>
      <c r="CE372">
        <v>219.4</v>
      </c>
      <c r="CF372">
        <v>176.7</v>
      </c>
      <c r="CG372">
        <v>179.4</v>
      </c>
      <c r="CH372">
        <v>164.4</v>
      </c>
      <c r="CI372">
        <v>175.8</v>
      </c>
      <c r="CJ372">
        <v>185</v>
      </c>
      <c r="CK372">
        <v>176.9</v>
      </c>
      <c r="CL372">
        <v>124.2</v>
      </c>
      <c r="CM372">
        <v>211.9</v>
      </c>
      <c r="CN372">
        <v>165.9</v>
      </c>
      <c r="CO372">
        <v>197.7</v>
      </c>
      <c r="CP372">
        <v>183.1</v>
      </c>
      <c r="CQ372">
        <f t="shared" si="25"/>
        <v>2335.1</v>
      </c>
      <c r="CS372">
        <v>204.2</v>
      </c>
      <c r="CT372">
        <f t="shared" si="26"/>
        <v>204.2</v>
      </c>
      <c r="CU372">
        <v>181.3</v>
      </c>
      <c r="CV372">
        <v>168.1</v>
      </c>
      <c r="CW372">
        <v>179.3</v>
      </c>
      <c r="CX372">
        <v>175.6</v>
      </c>
      <c r="CY372">
        <v>183.4</v>
      </c>
      <c r="CZ372">
        <v>170.1</v>
      </c>
      <c r="DA372">
        <v>160.4</v>
      </c>
      <c r="DB372">
        <v>169.2</v>
      </c>
      <c r="DC372">
        <v>174.8</v>
      </c>
      <c r="DD372">
        <v>171.6</v>
      </c>
      <c r="DE372">
        <f t="shared" si="27"/>
        <v>1733.8</v>
      </c>
      <c r="DF372">
        <v>182.2</v>
      </c>
      <c r="DG372">
        <v>185.6</v>
      </c>
      <c r="DH372">
        <f t="shared" si="28"/>
        <v>367.79999999999995</v>
      </c>
      <c r="DI372">
        <v>178.2</v>
      </c>
    </row>
    <row r="373" spans="78:113" x14ac:dyDescent="0.3">
      <c r="BZ373" t="s">
        <v>35</v>
      </c>
      <c r="CA373">
        <v>2023</v>
      </c>
      <c r="CB373" t="s">
        <v>41</v>
      </c>
      <c r="CC373" t="s">
        <v>279</v>
      </c>
      <c r="CD373">
        <v>173.7</v>
      </c>
      <c r="CE373">
        <v>214.3</v>
      </c>
      <c r="CF373">
        <v>173.2</v>
      </c>
      <c r="CG373">
        <v>179.5</v>
      </c>
      <c r="CH373">
        <v>170</v>
      </c>
      <c r="CI373">
        <v>172.2</v>
      </c>
      <c r="CJ373">
        <v>161</v>
      </c>
      <c r="CK373">
        <v>175.6</v>
      </c>
      <c r="CL373">
        <v>122.7</v>
      </c>
      <c r="CM373">
        <v>218</v>
      </c>
      <c r="CN373">
        <v>173.4</v>
      </c>
      <c r="CO373">
        <v>194.2</v>
      </c>
      <c r="CP373">
        <v>179.1</v>
      </c>
      <c r="CQ373">
        <f t="shared" si="25"/>
        <v>2306.9</v>
      </c>
      <c r="CS373">
        <v>201</v>
      </c>
      <c r="CT373">
        <f t="shared" si="26"/>
        <v>201</v>
      </c>
      <c r="CU373">
        <v>187.3</v>
      </c>
      <c r="CV373">
        <v>179.7</v>
      </c>
      <c r="CW373">
        <v>186.2</v>
      </c>
      <c r="CX373">
        <v>175.6</v>
      </c>
      <c r="CY373">
        <v>182.8</v>
      </c>
      <c r="CZ373">
        <v>175.2</v>
      </c>
      <c r="DA373">
        <v>164.8</v>
      </c>
      <c r="DB373">
        <v>171.2</v>
      </c>
      <c r="DC373">
        <v>177.1</v>
      </c>
      <c r="DD373">
        <v>175.7</v>
      </c>
      <c r="DE373">
        <f t="shared" si="27"/>
        <v>1775.6000000000001</v>
      </c>
      <c r="DF373">
        <v>185.7</v>
      </c>
      <c r="DG373">
        <v>185.2</v>
      </c>
      <c r="DH373">
        <f t="shared" si="28"/>
        <v>370.9</v>
      </c>
      <c r="DI373">
        <v>179.1</v>
      </c>
    </row>
  </sheetData>
  <conditionalFormatting sqref="P9:P3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c F A A B Q S w M E F A A C A A g A o H W d W C 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C g d Z 1 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H W d W G M d i R R f A g A A N w s A A B M A H A B G b 3 J t d W x h c y 9 T Z W N 0 a W 9 u M S 5 t I K I Y A C i g F A A A A A A A A A A A A A A A A A A A A A A A A A A A A O 1 U T W / T Q B C 9 R 8 p / W L m X R D I R S Y E D K I f K a W g P Q C A t E m p Q t F l P 7 F X W O 9 Z + p K 2 q / n d m 7 U A r 2 B B x 4 B Y f 7 G T m z e z M 7 J t n Q T i J m s 3 b 7 / B d t 9 P t 2 J I b y N l J c q b U 8 l L n k o c 3 3 C 2 v a 4 f L s 9 p I N T p l v W E / Y W O m w H U 7 j J 4 5 e i O A L J n d D i Y o f A X a 9 a Z S w S B D 7 e i P 7 S X Z 2 8 W 1 B W M X O c D G L i Z 4 q x X y 3 C 4 O H T U Q d p v 0 0 5 s J K F l J B 2 a c p E n K M l S + 0 n Z 8 + j J l 5 1 p g L n U x H o 5 e j 1 L 2 2 a O D u b t X M H 7 6 O f i I G r 7 3 0 7 b k k 2 R m s C J f z i 6 A 5 1 R X 6 O i K r w i 4 8 + z s v b a 7 l N 3 s 7 F T v X H D F j R 0 7 4 5 + n z E q u C 8 p 4 d V / D U 7 o r w 7 V d o 6 n a i o P T 9 i L n p w 8 P S b g M N N S d I x R z c O c e U / a Q f A M e j J f a v X k 1 C A k a 6 w e a b f k H N g M D X F n G d c 5 q g 7 k X z v 4 E a V + t w L T B w F 2 D W U t b R v z n R R G L k m p z K P M n u T t 9 z a P + q f E y 6 v g K B b g w s p h z 5 p W F g 1 3 N f c F N A y L i r V t m g 7 m P I W s p o g c R T V 5 w J b B E J Q V b w R Y M L + I l G a i b d a n C w F N m N R e b 8 L 0 F c J a B E 4 N Y + 4 h 5 U + F f U 3 N N R l x x I b A B S + 3 w T g q u o 2 1 n C l 1 J / I 8 f 5 2 5 b + u y L a i 9 r P + 4 C v X 2 W / B f T p h 5 U E 6 t k U b o 9 g U B z z F l B T b e X R x K w 3 T N 5 W g T l Y l x s N q h G 0 x J W Y F V 5 T b M I l x t B f w F B G 9 B o W 4 D z i o o I g h Q j O f F o X 5 o Z 7 S R q r p i g O 2 4 y w T o w K r p M 0 g p Q i m u g j i P + 9 0 A s p F Q y C N x v / s d + t y N 1 V E L + R Z J H R 0 k + S v J R k o + S f J T k / y r J P w B Q S w E C L Q A U A A I A C A C g d Z 1 Y J a s C p 6 Y A A A D 3 A A A A E g A A A A A A A A A A A A A A A A A A A A A A Q 2 9 u Z m l n L 1 B h Y 2 t h Z 2 U u e G 1 s U E s B A i 0 A F A A C A A g A o H W d W A / K 6 a u k A A A A 6 Q A A A B M A A A A A A A A A A A A A A A A A 8 g A A A F t D b 2 5 0 Z W 5 0 X 1 R 5 c G V z X S 5 4 b W x Q S w E C L Q A U A A I A C A C g d Z 1 Y Y x 2 J F F 8 C A A A 3 C w A A E w A A A A A A A A A A A A A A A A D j A Q A A R m 9 y b X V s Y X M v U 2 V j d G l v b j E u b V B L B Q Y A A A A A A w A D A M I A A A C P 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m P g A A A A A A A M 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W x s X 0 l u Z G l h X 0 l u Z G V 4 X 1 V w d G 9 f Q X B y a W w y M y U y M C g 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F s b F 9 J b m R p Y V 9 J b m R l e F 9 V c H R v X 0 F w c m l s M j N f X z E i I C 8 + P E V u d H J 5 I F R 5 c G U 9 I k Z p b G x l Z E N v b X B s Z X R l U m V z d W x 0 V G 9 X b 3 J r c 2 h l Z X Q i I F Z h b H V l P S J s M S I g L z 4 8 R W 5 0 c n k g V H l w Z T 0 i Q W R k Z W R U b 0 R h d G F N b 2 R l b C I g V m F s d W U 9 I m w w I i A v P j x F b n R y e S B U e X B l P S J G a W x s Q 2 9 1 b n Q i I F Z h b H V l P S J s M z c y I i A v P j x F b n R y e S B U e X B l P S J G a W x s R X J y b 3 J D b 2 R l I i B W Y W x 1 Z T 0 i c 1 V u a 2 5 v d 2 4 i I C 8 + P E V u d H J 5 I F R 5 c G U 9 I k Z p b G x F c n J v c k N v d W 5 0 I i B W Y W x 1 Z T 0 i b D Y i I C 8 + P E V u d H J 5 I F R 5 c G U 9 I k Z p b G x M Y X N 0 V X B k Y X R l Z C I g V m F s d W U 9 I m Q y M D I 0 L T A 0 L T I 3 V D E 4 O j M x O j E 0 L j M 3 O T c 0 M j V a I i A v P j x F b n R y e S B U e X B l P S J G a W x s Q 2 9 s d W 1 u V H l w Z X M i I F Z h b H V l P S J z Q m d N R 0 J R V U Z C U V V G Q l F V R k J R V U Z C U V V G Q l F V R 0 J R V U Z C U V V G Q l F V R i I g L z 4 8 R W 5 0 c n k g V H l w Z T 0 i R m l s b E N v b H V t b k 5 h b W V z I i B W Y W x 1 Z T 0 i c 1 s m c X V v d D t T Z W N 0 b 3 I m c X V v d D s s J n F 1 b 3 Q 7 W W V h c i Z x d W 9 0 O y w m c X V v d D t N b 2 5 0 a C Z x d W 9 0 O y w m c X V v d D t D Z X J l Y W x z I G F u Z C B w c m 9 k d W N 0 c y Z x d W 9 0 O y w m c X V v d D t N Z W F 0 I G F u Z C B m a X N o J n F 1 b 3 Q 7 L C Z x d W 9 0 O 0 V n Z y Z x d W 9 0 O y w m c X V v d D t N a W x r I G F u Z C B w c m 9 k d W N 0 c y Z x d W 9 0 O y w m c X V v d D t P a W x z I G F u Z C B m Y X R z J n F 1 b 3 Q 7 L C Z x d W 9 0 O 0 Z y d W l 0 c y Z x d W 9 0 O y w m c X V v d D t W Z W d l d G F i b G V z J n F 1 b 3 Q 7 L C Z x d W 9 0 O 1 B 1 b H N l c y B h b m Q g c H J v Z H V j d H M m c X V v d D s s J n F 1 b 3 Q 7 U 3 V n Y X I g Y W 5 k I E N v b m Z l Y 3 R p b 2 5 l c n k m c X V v d D s s J n F 1 b 3 Q 7 U 3 B p Y 2 V z J n F 1 b 3 Q 7 L C Z x d W 9 0 O 0 5 v b i 1 h b G N v a G 9 s a W M g Y m V 2 Z X J h Z 2 V z J n F 1 b 3 Q 7 L C Z x d W 9 0 O 1 B y Z X B h c m V k I G 1 l Y W x z L C B z b m F j a 3 M s I H N 3 Z W V 0 c y B l d G M u J n F 1 b 3 Q 7 L C Z x d W 9 0 O 0 Z v b 2 Q g Y W 5 k I G J l d m V y Y W d l c y Z x d W 9 0 O y w m c X V v d D t Q Y W 4 s I H R v Y m F j Y 2 8 g Y W 5 k I G l u d G 9 4 a W N h b n R z J n F 1 b 3 Q 7 L C Z x d W 9 0 O 0 N s b 3 R o a W 5 n J n F 1 b 3 Q 7 L C Z x d W 9 0 O 0 Z v b 3 R 3 Z W F y J n F 1 b 3 Q 7 L C Z x d W 9 0 O 0 N s b 3 R o a W 5 n I G F u Z C B m b 2 9 0 d 2 V h c i Z x d W 9 0 O y w m c X V v d D t I b 3 V z a W 5 n J n F 1 b 3 Q 7 L C Z x d W 9 0 O 0 Z 1 Z W w g Y W 5 k I G x p Z 2 h 0 J n F 1 b 3 Q 7 L C Z x d W 9 0 O 0 h v d X N l a G 9 s Z C B n b 2 9 k c y B h b m Q g c 2 V y d m l j Z X M m c X V v d D s s J n F 1 b 3 Q 7 S G V h b H R o J n F 1 b 3 Q 7 L C Z x d W 9 0 O 1 R y Y W 5 z c G 9 y d C B h b m Q g Y 2 9 t b X V u a W N h d G l v b i Z x d W 9 0 O y w m c X V v d D t S Z W N y Z W F 0 a W 9 u I G F u Z C B h b X V z Z W 1 l b n Q m c X V v d D s s J n F 1 b 3 Q 7 R W R 1 Y 2 F 0 a W 9 u J n F 1 b 3 Q 7 L C Z x d W 9 0 O 1 B l c n N v b m F s I G N h c m U g Y W 5 k I G V m Z m V j d H M m c X V v d D s s J n F 1 b 3 Q 7 T W l z Y 2 V s b G F u Z W 9 1 c y Z x d W 9 0 O y w m c X V v d D t H Z W 5 l c m F s I G l u Z G V 4 J n F 1 b 3 Q 7 X S I g L z 4 8 R W 5 0 c n k g V H l w Z T 0 i R m l s b F N 0 Y X R 1 c y I g V m F s d W U 9 I n N D b 2 1 w b G V 0 Z S I g L z 4 8 R W 5 0 c n k g V H l w Z T 0 i U m V s Y X R p b 2 5 z a G l w S W 5 m b 0 N v b n R h a W 5 l c i I g V m F s d W U 9 I n N 7 J n F 1 b 3 Q 7 Y 2 9 s d W 1 u Q 2 9 1 b n Q m c X V v d D s 6 M z A s J n F 1 b 3 Q 7 a 2 V 5 Q 2 9 s d W 1 u T m F t Z X M m c X V v d D s 6 W 1 0 s J n F 1 b 3 Q 7 c X V l c n l S Z W x h d G l v b n N o a X B z J n F 1 b 3 Q 7 O l t d L C Z x d W 9 0 O 2 N v b H V t b k l k Z W 5 0 a X R p Z X M m c X V v d D s 6 W y Z x d W 9 0 O 1 N l Y 3 R p b 2 4 x L 0 F s b F 9 J b m R p Y V 9 J b m R l e F 9 V c H R v X 0 F w c m l s M j M g K D E p L 0 N o Y W 5 n Z W Q g V H l w Z S 5 7 U 2 V j d G 9 y L D B 9 J n F 1 b 3 Q 7 L C Z x d W 9 0 O 1 N l Y 3 R p b 2 4 x L 0 F s b F 9 J b m R p Y V 9 J b m R l e F 9 V c H R v X 0 F w c m l s M j M g K D E p L 0 N o Y W 5 n Z W Q g V H l w Z S 5 7 W W V h c i w x f S Z x d W 9 0 O y w m c X V v d D t T Z W N 0 a W 9 u M S 9 B b G x f S W 5 k a W F f S W 5 k Z X h f V X B 0 b 1 9 B c H J p b D I z I C g x K S 9 D a G F u Z 2 V k I F R 5 c G U u e 0 1 v b n R o L D J 9 J n F 1 b 3 Q 7 L C Z x d W 9 0 O 1 N l Y 3 R p b 2 4 x L 0 F s b F 9 J b m R p Y V 9 J b m R l e F 9 V c H R v X 0 F w c m l s M j M g K D E p L 0 N o Y W 5 n Z W Q g V H l w Z S 5 7 Q 2 V y Z W F s c y B h b m Q g c H J v Z H V j d H M s M 3 0 m c X V v d D s s J n F 1 b 3 Q 7 U 2 V j d G l v b j E v Q W x s X 0 l u Z G l h X 0 l u Z G V 4 X 1 V w d G 9 f Q X B y a W w y M y A o M S k v Q 2 h h b m d l Z C B U e X B l L n t N Z W F 0 I G F u Z C B m a X N o L D R 9 J n F 1 b 3 Q 7 L C Z x d W 9 0 O 1 N l Y 3 R p b 2 4 x L 0 F s b F 9 J b m R p Y V 9 J b m R l e F 9 V c H R v X 0 F w c m l s M j M g K D E p L 0 N o Y W 5 n Z W Q g V H l w Z S 5 7 R W d n L D V 9 J n F 1 b 3 Q 7 L C Z x d W 9 0 O 1 N l Y 3 R p b 2 4 x L 0 F s b F 9 J b m R p Y V 9 J b m R l e F 9 V c H R v X 0 F w c m l s M j M g K D E p L 0 N o Y W 5 n Z W Q g V H l w Z S 5 7 T W l s a y B h b m Q g c H J v Z H V j d H M s N n 0 m c X V v d D s s J n F 1 b 3 Q 7 U 2 V j d G l v b j E v Q W x s X 0 l u Z G l h X 0 l u Z G V 4 X 1 V w d G 9 f Q X B y a W w y M y A o M S k v Q 2 h h b m d l Z C B U e X B l L n t P a W x z I G F u Z C B m Y X R z L D d 9 J n F 1 b 3 Q 7 L C Z x d W 9 0 O 1 N l Y 3 R p b 2 4 x L 0 F s b F 9 J b m R p Y V 9 J b m R l e F 9 V c H R v X 0 F w c m l s M j M g K D E p L 0 N o Y W 5 n Z W Q g V H l w Z S 5 7 R n J 1 a X R z L D h 9 J n F 1 b 3 Q 7 L C Z x d W 9 0 O 1 N l Y 3 R p b 2 4 x L 0 F s b F 9 J b m R p Y V 9 J b m R l e F 9 V c H R v X 0 F w c m l s M j M g K D E p L 0 N o Y W 5 n Z W Q g V H l w Z S 5 7 V m V n Z X R h Y m x l c y w 5 f S Z x d W 9 0 O y w m c X V v d D t T Z W N 0 a W 9 u M S 9 B b G x f S W 5 k a W F f S W 5 k Z X h f V X B 0 b 1 9 B c H J p b D I z I C g x K S 9 D a G F u Z 2 V k I F R 5 c G U u e 1 B 1 b H N l c y B h b m Q g c H J v Z H V j d H M s M T B 9 J n F 1 b 3 Q 7 L C Z x d W 9 0 O 1 N l Y 3 R p b 2 4 x L 0 F s b F 9 J b m R p Y V 9 J b m R l e F 9 V c H R v X 0 F w c m l s M j M g K D E p L 0 N o Y W 5 n Z W Q g V H l w Z S 5 7 U 3 V n Y X I g Y W 5 k I E N v b m Z l Y 3 R p b 2 5 l c n k s M T F 9 J n F 1 b 3 Q 7 L C Z x d W 9 0 O 1 N l Y 3 R p b 2 4 x L 0 F s b F 9 J b m R p Y V 9 J b m R l e F 9 V c H R v X 0 F w c m l s M j M g K D E p L 0 N o Y W 5 n Z W Q g V H l w Z S 5 7 U 3 B p Y 2 V z L D E y f S Z x d W 9 0 O y w m c X V v d D t T Z W N 0 a W 9 u M S 9 B b G x f S W 5 k a W F f S W 5 k Z X h f V X B 0 b 1 9 B c H J p b D I z I C g x K S 9 D a G F u Z 2 V k I F R 5 c G U u e 0 5 v b i 1 h b G N v a G 9 s a W M g Y m V 2 Z X J h Z 2 V z L D E z f S Z x d W 9 0 O y w m c X V v d D t T Z W N 0 a W 9 u M S 9 B b G x f S W 5 k a W F f S W 5 k Z X h f V X B 0 b 1 9 B c H J p b D I z I C g x K S 9 D a G F u Z 2 V k I F R 5 c G U u e 1 B y Z X B h c m V k I G 1 l Y W x z L C B z b m F j a 3 M s I H N 3 Z W V 0 c y B l d G M u L D E 0 f S Z x d W 9 0 O y w m c X V v d D t T Z W N 0 a W 9 u M S 9 B b G x f S W 5 k a W F f S W 5 k Z X h f V X B 0 b 1 9 B c H J p b D I z I C g x K S 9 D a G F u Z 2 V k I F R 5 c G U u e 0 Z v b 2 Q g Y W 5 k I G J l d m V y Y W d l c y w x N X 0 m c X V v d D s s J n F 1 b 3 Q 7 U 2 V j d G l v b j E v Q W x s X 0 l u Z G l h X 0 l u Z G V 4 X 1 V w d G 9 f Q X B y a W w y M y A o M S k v Q 2 h h b m d l Z C B U e X B l L n t Q Y W 4 s I H R v Y m F j Y 2 8 g Y W 5 k I G l u d G 9 4 a W N h b n R z L D E 2 f S Z x d W 9 0 O y w m c X V v d D t T Z W N 0 a W 9 u M S 9 B b G x f S W 5 k a W F f S W 5 k Z X h f V X B 0 b 1 9 B c H J p b D I z I C g x K S 9 D a G F u Z 2 V k I F R 5 c G U u e 0 N s b 3 R o a W 5 n L D E 3 f S Z x d W 9 0 O y w m c X V v d D t T Z W N 0 a W 9 u M S 9 B b G x f S W 5 k a W F f S W 5 k Z X h f V X B 0 b 1 9 B c H J p b D I z I C g x K S 9 D a G F u Z 2 V k I F R 5 c G U u e 0 Z v b 3 R 3 Z W F y L D E 4 f S Z x d W 9 0 O y w m c X V v d D t T Z W N 0 a W 9 u M S 9 B b G x f S W 5 k a W F f S W 5 k Z X h f V X B 0 b 1 9 B c H J p b D I z I C g x K S 9 D a G F u Z 2 V k I F R 5 c G U u e 0 N s b 3 R o a W 5 n I G F u Z C B m b 2 9 0 d 2 V h c i w x O X 0 m c X V v d D s s J n F 1 b 3 Q 7 U 2 V j d G l v b j E v Q W x s X 0 l u Z G l h X 0 l u Z G V 4 X 1 V w d G 9 f Q X B y a W w y M y A o M S k v Q 2 h h b m d l Z C B U e X B l L n t I b 3 V z a W 5 n L D I w f S Z x d W 9 0 O y w m c X V v d D t T Z W N 0 a W 9 u M S 9 B b G x f S W 5 k a W F f S W 5 k Z X h f V X B 0 b 1 9 B c H J p b D I z I C g x K S 9 D a G F u Z 2 V k I F R 5 c G U u e 0 Z 1 Z W w g Y W 5 k I G x p Z 2 h 0 L D I x f S Z x d W 9 0 O y w m c X V v d D t T Z W N 0 a W 9 u M S 9 B b G x f S W 5 k a W F f S W 5 k Z X h f V X B 0 b 1 9 B c H J p b D I z I C g x K S 9 D a G F u Z 2 V k I F R 5 c G U u e 0 h v d X N l a G 9 s Z C B n b 2 9 k c y B h b m Q g c 2 V y d m l j Z X M s M j J 9 J n F 1 b 3 Q 7 L C Z x d W 9 0 O 1 N l Y 3 R p b 2 4 x L 0 F s b F 9 J b m R p Y V 9 J b m R l e F 9 V c H R v X 0 F w c m l s M j M g K D E p L 0 N o Y W 5 n Z W Q g V H l w Z S 5 7 S G V h b H R o L D I z f S Z x d W 9 0 O y w m c X V v d D t T Z W N 0 a W 9 u M S 9 B b G x f S W 5 k a W F f S W 5 k Z X h f V X B 0 b 1 9 B c H J p b D I z I C g x K S 9 D a G F u Z 2 V k I F R 5 c G U u e 1 R y Y W 5 z c G 9 y d C B h b m Q g Y 2 9 t b X V u a W N h d G l v b i w y N H 0 m c X V v d D s s J n F 1 b 3 Q 7 U 2 V j d G l v b j E v Q W x s X 0 l u Z G l h X 0 l u Z G V 4 X 1 V w d G 9 f Q X B y a W w y M y A o M S k v Q 2 h h b m d l Z C B U e X B l L n t S Z W N y Z W F 0 a W 9 u I G F u Z C B h b X V z Z W 1 l b n Q s M j V 9 J n F 1 b 3 Q 7 L C Z x d W 9 0 O 1 N l Y 3 R p b 2 4 x L 0 F s b F 9 J b m R p Y V 9 J b m R l e F 9 V c H R v X 0 F w c m l s M j M g K D E p L 0 N o Y W 5 n Z W Q g V H l w Z S 5 7 R W R 1 Y 2 F 0 a W 9 u L D I 2 f S Z x d W 9 0 O y w m c X V v d D t T Z W N 0 a W 9 u M S 9 B b G x f S W 5 k a W F f S W 5 k Z X h f V X B 0 b 1 9 B c H J p b D I z I C g x K S 9 D a G F u Z 2 V k I F R 5 c G U u e 1 B l c n N v b m F s I G N h c m U g Y W 5 k I G V m Z m V j d H M s M j d 9 J n F 1 b 3 Q 7 L C Z x d W 9 0 O 1 N l Y 3 R p b 2 4 x L 0 F s b F 9 J b m R p Y V 9 J b m R l e F 9 V c H R v X 0 F w c m l s M j M g K D E p L 0 N o Y W 5 n Z W Q g V H l w Z S 5 7 T W l z Y 2 V s b G F u Z W 9 1 c y w y O H 0 m c X V v d D s s J n F 1 b 3 Q 7 U 2 V j d G l v b j E v Q W x s X 0 l u Z G l h X 0 l u Z G V 4 X 1 V w d G 9 f Q X B y a W w y M y A o M S k v Q 2 h h b m d l Z C B U e X B l L n t H Z W 5 l c m F s I G l u Z G V 4 L D I 5 f S Z x d W 9 0 O 1 0 s J n F 1 b 3 Q 7 Q 2 9 s d W 1 u Q 2 9 1 b n Q m c X V v d D s 6 M z A s J n F 1 b 3 Q 7 S 2 V 5 Q 2 9 s d W 1 u T m F t Z X M m c X V v d D s 6 W 1 0 s J n F 1 b 3 Q 7 Q 2 9 s d W 1 u S W R l b n R p d G l l c y Z x d W 9 0 O z p b J n F 1 b 3 Q 7 U 2 V j d G l v b j E v Q W x s X 0 l u Z G l h X 0 l u Z G V 4 X 1 V w d G 9 f Q X B y a W w y M y A o M S k v Q 2 h h b m d l Z C B U e X B l L n t T Z W N 0 b 3 I s M H 0 m c X V v d D s s J n F 1 b 3 Q 7 U 2 V j d G l v b j E v Q W x s X 0 l u Z G l h X 0 l u Z G V 4 X 1 V w d G 9 f Q X B y a W w y M y A o M S k v Q 2 h h b m d l Z C B U e X B l L n t Z Z W F y L D F 9 J n F 1 b 3 Q 7 L C Z x d W 9 0 O 1 N l Y 3 R p b 2 4 x L 0 F s b F 9 J b m R p Y V 9 J b m R l e F 9 V c H R v X 0 F w c m l s M j M g K D E p L 0 N o Y W 5 n Z W Q g V H l w Z S 5 7 T W 9 u d G g s M n 0 m c X V v d D s s J n F 1 b 3 Q 7 U 2 V j d G l v b j E v Q W x s X 0 l u Z G l h X 0 l u Z G V 4 X 1 V w d G 9 f Q X B y a W w y M y A o M S k v Q 2 h h b m d l Z C B U e X B l L n t D Z X J l Y W x z I G F u Z C B w c m 9 k d W N 0 c y w z f S Z x d W 9 0 O y w m c X V v d D t T Z W N 0 a W 9 u M S 9 B b G x f S W 5 k a W F f S W 5 k Z X h f V X B 0 b 1 9 B c H J p b D I z I C g x K S 9 D a G F u Z 2 V k I F R 5 c G U u e 0 1 l Y X Q g Y W 5 k I G Z p c 2 g s N H 0 m c X V v d D s s J n F 1 b 3 Q 7 U 2 V j d G l v b j E v Q W x s X 0 l u Z G l h X 0 l u Z G V 4 X 1 V w d G 9 f Q X B y a W w y M y A o M S k v Q 2 h h b m d l Z C B U e X B l L n t F Z 2 c s N X 0 m c X V v d D s s J n F 1 b 3 Q 7 U 2 V j d G l v b j E v Q W x s X 0 l u Z G l h X 0 l u Z G V 4 X 1 V w d G 9 f Q X B y a W w y M y A o M S k v Q 2 h h b m d l Z C B U e X B l L n t N a W x r I G F u Z C B w c m 9 k d W N 0 c y w 2 f S Z x d W 9 0 O y w m c X V v d D t T Z W N 0 a W 9 u M S 9 B b G x f S W 5 k a W F f S W 5 k Z X h f V X B 0 b 1 9 B c H J p b D I z I C g x K S 9 D a G F u Z 2 V k I F R 5 c G U u e 0 9 p b H M g Y W 5 k I G Z h d H M s N 3 0 m c X V v d D s s J n F 1 b 3 Q 7 U 2 V j d G l v b j E v Q W x s X 0 l u Z G l h X 0 l u Z G V 4 X 1 V w d G 9 f Q X B y a W w y M y A o M S k v Q 2 h h b m d l Z C B U e X B l L n t G c n V p d H M s O H 0 m c X V v d D s s J n F 1 b 3 Q 7 U 2 V j d G l v b j E v Q W x s X 0 l u Z G l h X 0 l u Z G V 4 X 1 V w d G 9 f Q X B y a W w y M y A o M S k v Q 2 h h b m d l Z C B U e X B l L n t W Z W d l d G F i b G V z L D l 9 J n F 1 b 3 Q 7 L C Z x d W 9 0 O 1 N l Y 3 R p b 2 4 x L 0 F s b F 9 J b m R p Y V 9 J b m R l e F 9 V c H R v X 0 F w c m l s M j M g K D E p L 0 N o Y W 5 n Z W Q g V H l w Z S 5 7 U H V s c 2 V z I G F u Z C B w c m 9 k d W N 0 c y w x M H 0 m c X V v d D s s J n F 1 b 3 Q 7 U 2 V j d G l v b j E v Q W x s X 0 l u Z G l h X 0 l u Z G V 4 X 1 V w d G 9 f Q X B y a W w y M y A o M S k v Q 2 h h b m d l Z C B U e X B l L n t T d W d h c i B h b m Q g Q 2 9 u Z m V j d G l v b m V y e S w x M X 0 m c X V v d D s s J n F 1 b 3 Q 7 U 2 V j d G l v b j E v Q W x s X 0 l u Z G l h X 0 l u Z G V 4 X 1 V w d G 9 f Q X B y a W w y M y A o M S k v Q 2 h h b m d l Z C B U e X B l L n t T c G l j Z X M s M T J 9 J n F 1 b 3 Q 7 L C Z x d W 9 0 O 1 N l Y 3 R p b 2 4 x L 0 F s b F 9 J b m R p Y V 9 J b m R l e F 9 V c H R v X 0 F w c m l s M j M g K D E p L 0 N o Y W 5 n Z W Q g V H l w Z S 5 7 T m 9 u L W F s Y 2 9 o b 2 x p Y y B i Z X Z l c m F n Z X M s M T N 9 J n F 1 b 3 Q 7 L C Z x d W 9 0 O 1 N l Y 3 R p b 2 4 x L 0 F s b F 9 J b m R p Y V 9 J b m R l e F 9 V c H R v X 0 F w c m l s M j M g K D E p L 0 N o Y W 5 n Z W Q g V H l w Z S 5 7 U H J l c G F y Z W Q g b W V h b H M s I H N u Y W N r c y w g c 3 d l Z X R z I G V 0 Y y 4 s M T R 9 J n F 1 b 3 Q 7 L C Z x d W 9 0 O 1 N l Y 3 R p b 2 4 x L 0 F s b F 9 J b m R p Y V 9 J b m R l e F 9 V c H R v X 0 F w c m l s M j M g K D E p L 0 N o Y W 5 n Z W Q g V H l w Z S 5 7 R m 9 v Z C B h b m Q g Y m V 2 Z X J h Z 2 V z L D E 1 f S Z x d W 9 0 O y w m c X V v d D t T Z W N 0 a W 9 u M S 9 B b G x f S W 5 k a W F f S W 5 k Z X h f V X B 0 b 1 9 B c H J p b D I z I C g x K S 9 D a G F u Z 2 V k I F R 5 c G U u e 1 B h b i w g d G 9 i Y W N j b y B h b m Q g a W 5 0 b 3 h p Y 2 F u d H M s M T Z 9 J n F 1 b 3 Q 7 L C Z x d W 9 0 O 1 N l Y 3 R p b 2 4 x L 0 F s b F 9 J b m R p Y V 9 J b m R l e F 9 V c H R v X 0 F w c m l s M j M g K D E p L 0 N o Y W 5 n Z W Q g V H l w Z S 5 7 Q 2 x v d G h p b m c s M T d 9 J n F 1 b 3 Q 7 L C Z x d W 9 0 O 1 N l Y 3 R p b 2 4 x L 0 F s b F 9 J b m R p Y V 9 J b m R l e F 9 V c H R v X 0 F w c m l s M j M g K D E p L 0 N o Y W 5 n Z W Q g V H l w Z S 5 7 R m 9 v d H d l Y X I s M T h 9 J n F 1 b 3 Q 7 L C Z x d W 9 0 O 1 N l Y 3 R p b 2 4 x L 0 F s b F 9 J b m R p Y V 9 J b m R l e F 9 V c H R v X 0 F w c m l s M j M g K D E p L 0 N o Y W 5 n Z W Q g V H l w Z S 5 7 Q 2 x v d G h p b m c g Y W 5 k I G Z v b 3 R 3 Z W F y L D E 5 f S Z x d W 9 0 O y w m c X V v d D t T Z W N 0 a W 9 u M S 9 B b G x f S W 5 k a W F f S W 5 k Z X h f V X B 0 b 1 9 B c H J p b D I z I C g x K S 9 D a G F u Z 2 V k I F R 5 c G U u e 0 h v d X N p b m c s M j B 9 J n F 1 b 3 Q 7 L C Z x d W 9 0 O 1 N l Y 3 R p b 2 4 x L 0 F s b F 9 J b m R p Y V 9 J b m R l e F 9 V c H R v X 0 F w c m l s M j M g K D E p L 0 N o Y W 5 n Z W Q g V H l w Z S 5 7 R n V l b C B h b m Q g b G l n a H Q s M j F 9 J n F 1 b 3 Q 7 L C Z x d W 9 0 O 1 N l Y 3 R p b 2 4 x L 0 F s b F 9 J b m R p Y V 9 J b m R l e F 9 V c H R v X 0 F w c m l s M j M g K D E p L 0 N o Y W 5 n Z W Q g V H l w Z S 5 7 S G 9 1 c 2 V o b 2 x k I G d v b 2 R z I G F u Z C B z Z X J 2 a W N l c y w y M n 0 m c X V v d D s s J n F 1 b 3 Q 7 U 2 V j d G l v b j E v Q W x s X 0 l u Z G l h X 0 l u Z G V 4 X 1 V w d G 9 f Q X B y a W w y M y A o M S k v Q 2 h h b m d l Z C B U e X B l L n t I Z W F s d G g s M j N 9 J n F 1 b 3 Q 7 L C Z x d W 9 0 O 1 N l Y 3 R p b 2 4 x L 0 F s b F 9 J b m R p Y V 9 J b m R l e F 9 V c H R v X 0 F w c m l s M j M g K D E p L 0 N o Y W 5 n Z W Q g V H l w Z S 5 7 V H J h b n N w b 3 J 0 I G F u Z C B j b 2 1 t d W 5 p Y 2 F 0 a W 9 u L D I 0 f S Z x d W 9 0 O y w m c X V v d D t T Z W N 0 a W 9 u M S 9 B b G x f S W 5 k a W F f S W 5 k Z X h f V X B 0 b 1 9 B c H J p b D I z I C g x K S 9 D a G F u Z 2 V k I F R 5 c G U u e 1 J l Y 3 J l Y X R p b 2 4 g Y W 5 k I G F t d X N l b W V u d C w y N X 0 m c X V v d D s s J n F 1 b 3 Q 7 U 2 V j d G l v b j E v Q W x s X 0 l u Z G l h X 0 l u Z G V 4 X 1 V w d G 9 f Q X B y a W w y M y A o M S k v Q 2 h h b m d l Z C B U e X B l L n t F Z H V j Y X R p b 2 4 s M j Z 9 J n F 1 b 3 Q 7 L C Z x d W 9 0 O 1 N l Y 3 R p b 2 4 x L 0 F s b F 9 J b m R p Y V 9 J b m R l e F 9 V c H R v X 0 F w c m l s M j M g K D E p L 0 N o Y W 5 n Z W Q g V H l w Z S 5 7 U G V y c 2 9 u Y W w g Y 2 F y Z S B h b m Q g Z W Z m Z W N 0 c y w y N 3 0 m c X V v d D s s J n F 1 b 3 Q 7 U 2 V j d G l v b j E v Q W x s X 0 l u Z G l h X 0 l u Z G V 4 X 1 V w d G 9 f Q X B y a W w y M y A o M S k v Q 2 h h b m d l Z C B U e X B l L n t N a X N j Z W x s Y W 5 l b 3 V z L D I 4 f S Z x d W 9 0 O y w m c X V v d D t T Z W N 0 a W 9 u M S 9 B b G x f S W 5 k a W F f S W 5 k Z X h f V X B 0 b 1 9 B c H J p b D I z I C g x K S 9 D a G F u Z 2 V k I F R 5 c G U u e 0 d l b m V y Y W w g a W 5 k Z X g s M j l 9 J n F 1 b 3 Q 7 X S w m c X V v d D t S Z W x h d G l v b n N o a X B J b m Z v J n F 1 b 3 Q 7 O l t d f S I g L z 4 8 L 1 N 0 Y W J s Z U V u d H J p Z X M + P C 9 J d G V t P j x J d G V t P j x J d G V t T G 9 j Y X R p b 2 4 + P E l 0 Z W 1 U e X B l P k Z v c m 1 1 b G E 8 L 0 l 0 Z W 1 U e X B l P j x J d G V t U G F 0 a D 5 T Z W N 0 a W 9 u M S 9 B b G x f S W 5 k a W F f S W 5 k Z X h f V X B 0 b 1 9 B c H J p b D I z J T I w K D E p L 1 N v d X J j Z T w v S X R l b V B h d G g + P C 9 J d G V t T G 9 j Y X R p b 2 4 + P F N 0 Y W J s Z U V u d H J p Z X M g L z 4 8 L 0 l 0 Z W 0 + P E l 0 Z W 0 + P E l 0 Z W 1 M b 2 N h d G l v b j 4 8 S X R l b V R 5 c G U + R m 9 y b X V s Y T w v S X R l b V R 5 c G U + P E l 0 Z W 1 Q Y X R o P l N l Y 3 R p b 2 4 x L 0 F s b F 9 J b m R p Y V 9 J b m R l e F 9 V c H R v X 0 F w c m l s M j M l M j A o M S k v U H J v b W 9 0 Z W Q l M j B I Z W F k Z X J z P C 9 J d G V t U G F 0 a D 4 8 L 0 l 0 Z W 1 M b 2 N h d G l v b j 4 8 U 3 R h Y m x l R W 5 0 c m l l c y A v P j w v S X R l b T 4 8 S X R l b T 4 8 S X R l b U x v Y 2 F 0 a W 9 u P j x J d G V t V H l w Z T 5 G b 3 J t d W x h P C 9 J d G V t V H l w Z T 4 8 S X R l b V B h d G g + U 2 V j d G l v b j E v Q W x s X 0 l u Z G l h X 0 l u Z G V 4 X 1 V w d G 9 f Q X B y a W w y M y U y M C g x K S 9 D a G F u Z 2 V k J T I w V H l w Z T w v S X R l b V B h d G g + P C 9 J d G V t T G 9 j Y X R p b 2 4 + P F N 0 Y W J s Z U V u d H J p Z X M g L z 4 8 L 0 l 0 Z W 0 + P E l 0 Z W 0 + P E l 0 Z W 1 M b 2 N h d G l v b j 4 8 S X R l b V R 5 c G U + R m 9 y b X V s Y T w v S X R l b V R 5 c G U + P E l 0 Z W 1 Q Y X R o P l N l Y 3 R p b 2 4 x L 0 F s b F 9 J b m R p Y V 9 J b m R l e F 9 V c H R v X 0 F w c m l s M j 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N i I g L z 4 8 R W 5 0 c n k g V H l w Z T 0 i R m l s b E x h c 3 R V c G R h d G V k I i B W Y W x 1 Z T 0 i Z D I w M j Q t M D Q t M j d U M T g 6 M z E 6 M T Q u M z c 5 N z Q y N V o i I C 8 + P E V u d H J 5 I F R 5 c G U 9 I k Z p b G x D b 2 x 1 b W 5 U e X B l c y I g V m F s d W U 9 I n N C Z 0 1 H Q l F V R k J R V U Z C U V V G Q l F V R k J R V U Z C U V V H Q l F V R k J R V U Z C U V V G I i A v P j x F b n R y e S B U e X B l P S J G a W x s Q 2 9 s d W 1 u T m F t Z X M i I F Z h b H V l P S J z W y Z x d W 9 0 O 1 N l Y 3 R v c i Z x d W 9 0 O y w m c X V v d D t Z Z W F y J n F 1 b 3 Q 7 L C Z x d W 9 0 O 0 1 v b n R o J n F 1 b 3 Q 7 L C Z x d W 9 0 O 0 N l c m V h b H M g Y W 5 k I H B y b 2 R 1 Y 3 R z J n F 1 b 3 Q 7 L C Z x d W 9 0 O 0 1 l Y X Q g Y W 5 k I G Z p c 2 g m c X V v d D s s J n F 1 b 3 Q 7 R W d n J n F 1 b 3 Q 7 L C Z x d W 9 0 O 0 1 p b G s g Y W 5 k I H B y b 2 R 1 Y 3 R z J n F 1 b 3 Q 7 L C Z x d W 9 0 O 0 9 p b H M g Y W 5 k I G Z h d H M m c X V v d D s s J n F 1 b 3 Q 7 R n J 1 a X R z J n F 1 b 3 Q 7 L C Z x d W 9 0 O 1 Z l Z 2 V 0 Y W J s Z X M m c X V v d D s s J n F 1 b 3 Q 7 U H V s c 2 V z I G F u Z C B w c m 9 k d W N 0 c y Z x d W 9 0 O y w m c X V v d D t T d W d h c i B h b m Q g Q 2 9 u Z m V j d G l v b m V y e S Z x d W 9 0 O y w m c X V v d D t T c G l j Z X M m c X V v d D s s J n F 1 b 3 Q 7 T m 9 u L W F s Y 2 9 o b 2 x p Y y B i Z X Z l c m F n Z X M m c X V v d D s s J n F 1 b 3 Q 7 U H J l c G F y Z W Q g b W V h b H M s I H N u Y W N r c y w g c 3 d l Z X R z I G V 0 Y y 4 m c X V v d D s s J n F 1 b 3 Q 7 R m 9 v Z C B h b m Q g Y m V 2 Z X J h Z 2 V z J n F 1 b 3 Q 7 L C Z x d W 9 0 O 1 B h b i w g d G 9 i Y W N j b y B h b m Q g a W 5 0 b 3 h p Y 2 F u d H M m c X V v d D s s J n F 1 b 3 Q 7 Q 2 x v d G h p b m c m c X V v d D s s J n F 1 b 3 Q 7 R m 9 v d H d l Y X I m c X V v d D s s J n F 1 b 3 Q 7 Q 2 x v d G h p b m c g Y W 5 k I G Z v b 3 R 3 Z W F y J n F 1 b 3 Q 7 L C Z x d W 9 0 O 0 h v d X N p b m c m c X V v d D s s J n F 1 b 3 Q 7 R n V l b C B h b m Q g b G l n a H Q m c X V v d D s s J n F 1 b 3 Q 7 S G 9 1 c 2 V o b 2 x k I G d v b 2 R z I G F u Z C B z Z X J 2 a W N l c y Z x d W 9 0 O y w m c X V v d D t I Z W F s d G g m c X V v d D s s J n F 1 b 3 Q 7 V H J h b n N w b 3 J 0 I G F u Z C B j b 2 1 t d W 5 p Y 2 F 0 a W 9 u J n F 1 b 3 Q 7 L C Z x d W 9 0 O 1 J l Y 3 J l Y X R p b 2 4 g Y W 5 k I G F t d X N l b W V u d C Z x d W 9 0 O y w m c X V v d D t F Z H V j Y X R p b 2 4 m c X V v d D s s J n F 1 b 3 Q 7 U G V y c 2 9 u Y W w g Y 2 F y Z S B h b m Q g Z W Z m Z W N 0 c y Z x d W 9 0 O y w m c X V v d D t N a X N j Z W x s Y W 5 l b 3 V z J n F 1 b 3 Q 7 L C Z x d W 9 0 O 0 d l b m V y Y W w g a W 5 k Z X g m c X V v d D t d I i A v P j x F b n R y e S B U e X B l P S J G a W x s U 3 R h d H V z I i B W Y W x 1 Z T 0 i c 0 N v b X B s Z X R l I i A v P j x F b n R y e S B U e X B l P S J G a W x s Q 2 9 1 b n Q i I F Z h b H V l P S J s M z c y I i A v P j x F b n R y e S B U e X B l P S J S Z W x h d G l v b n N o a X B J b m Z v Q 2 9 u d G F p b m V y I i B W Y W x 1 Z T 0 i c 3 s m c X V v d D t j b 2 x 1 b W 5 D b 3 V u d C Z x d W 9 0 O z o z M C w m c X V v d D t r Z X l D b 2 x 1 b W 5 O Y W 1 l c y Z x d W 9 0 O z p b X S w m c X V v d D t x d W V y e V J l b G F 0 a W 9 u c 2 h p c H M m c X V v d D s 6 W 1 0 s J n F 1 b 3 Q 7 Y 2 9 s d W 1 u S W R l b n R p d G l l c y Z x d W 9 0 O z p b J n F 1 b 3 Q 7 U 2 V j d G l v b j E v Q W x s X 0 l u Z G l h X 0 l u Z G V 4 X 1 V w d G 9 f Q X B y a W w y M y A o M S k v Q 2 h h b m d l Z C B U e X B l L n t T Z W N 0 b 3 I s M H 0 m c X V v d D s s J n F 1 b 3 Q 7 U 2 V j d G l v b j E v Q W x s X 0 l u Z G l h X 0 l u Z G V 4 X 1 V w d G 9 f Q X B y a W w y M y A o M S k v Q 2 h h b m d l Z C B U e X B l L n t Z Z W F y L D F 9 J n F 1 b 3 Q 7 L C Z x d W 9 0 O 1 N l Y 3 R p b 2 4 x L 0 F s b F 9 J b m R p Y V 9 J b m R l e F 9 V c H R v X 0 F w c m l s M j M g K D E p L 0 N o Y W 5 n Z W Q g V H l w Z S 5 7 T W 9 u d G g s M n 0 m c X V v d D s s J n F 1 b 3 Q 7 U 2 V j d G l v b j E v Q W x s X 0 l u Z G l h X 0 l u Z G V 4 X 1 V w d G 9 f Q X B y a W w y M y A o M S k v Q 2 h h b m d l Z C B U e X B l L n t D Z X J l Y W x z I G F u Z C B w c m 9 k d W N 0 c y w z f S Z x d W 9 0 O y w m c X V v d D t T Z W N 0 a W 9 u M S 9 B b G x f S W 5 k a W F f S W 5 k Z X h f V X B 0 b 1 9 B c H J p b D I z I C g x K S 9 D a G F u Z 2 V k I F R 5 c G U u e 0 1 l Y X Q g Y W 5 k I G Z p c 2 g s N H 0 m c X V v d D s s J n F 1 b 3 Q 7 U 2 V j d G l v b j E v Q W x s X 0 l u Z G l h X 0 l u Z G V 4 X 1 V w d G 9 f Q X B y a W w y M y A o M S k v Q 2 h h b m d l Z C B U e X B l L n t F Z 2 c s N X 0 m c X V v d D s s J n F 1 b 3 Q 7 U 2 V j d G l v b j E v Q W x s X 0 l u Z G l h X 0 l u Z G V 4 X 1 V w d G 9 f Q X B y a W w y M y A o M S k v Q 2 h h b m d l Z C B U e X B l L n t N a W x r I G F u Z C B w c m 9 k d W N 0 c y w 2 f S Z x d W 9 0 O y w m c X V v d D t T Z W N 0 a W 9 u M S 9 B b G x f S W 5 k a W F f S W 5 k Z X h f V X B 0 b 1 9 B c H J p b D I z I C g x K S 9 D a G F u Z 2 V k I F R 5 c G U u e 0 9 p b H M g Y W 5 k I G Z h d H M s N 3 0 m c X V v d D s s J n F 1 b 3 Q 7 U 2 V j d G l v b j E v Q W x s X 0 l u Z G l h X 0 l u Z G V 4 X 1 V w d G 9 f Q X B y a W w y M y A o M S k v Q 2 h h b m d l Z C B U e X B l L n t G c n V p d H M s O H 0 m c X V v d D s s J n F 1 b 3 Q 7 U 2 V j d G l v b j E v Q W x s X 0 l u Z G l h X 0 l u Z G V 4 X 1 V w d G 9 f Q X B y a W w y M y A o M S k v Q 2 h h b m d l Z C B U e X B l L n t W Z W d l d G F i b G V z L D l 9 J n F 1 b 3 Q 7 L C Z x d W 9 0 O 1 N l Y 3 R p b 2 4 x L 0 F s b F 9 J b m R p Y V 9 J b m R l e F 9 V c H R v X 0 F w c m l s M j M g K D E p L 0 N o Y W 5 n Z W Q g V H l w Z S 5 7 U H V s c 2 V z I G F u Z C B w c m 9 k d W N 0 c y w x M H 0 m c X V v d D s s J n F 1 b 3 Q 7 U 2 V j d G l v b j E v Q W x s X 0 l u Z G l h X 0 l u Z G V 4 X 1 V w d G 9 f Q X B y a W w y M y A o M S k v Q 2 h h b m d l Z C B U e X B l L n t T d W d h c i B h b m Q g Q 2 9 u Z m V j d G l v b m V y e S w x M X 0 m c X V v d D s s J n F 1 b 3 Q 7 U 2 V j d G l v b j E v Q W x s X 0 l u Z G l h X 0 l u Z G V 4 X 1 V w d G 9 f Q X B y a W w y M y A o M S k v Q 2 h h b m d l Z C B U e X B l L n t T c G l j Z X M s M T J 9 J n F 1 b 3 Q 7 L C Z x d W 9 0 O 1 N l Y 3 R p b 2 4 x L 0 F s b F 9 J b m R p Y V 9 J b m R l e F 9 V c H R v X 0 F w c m l s M j M g K D E p L 0 N o Y W 5 n Z W Q g V H l w Z S 5 7 T m 9 u L W F s Y 2 9 o b 2 x p Y y B i Z X Z l c m F n Z X M s M T N 9 J n F 1 b 3 Q 7 L C Z x d W 9 0 O 1 N l Y 3 R p b 2 4 x L 0 F s b F 9 J b m R p Y V 9 J b m R l e F 9 V c H R v X 0 F w c m l s M j M g K D E p L 0 N o Y W 5 n Z W Q g V H l w Z S 5 7 U H J l c G F y Z W Q g b W V h b H M s I H N u Y W N r c y w g c 3 d l Z X R z I G V 0 Y y 4 s M T R 9 J n F 1 b 3 Q 7 L C Z x d W 9 0 O 1 N l Y 3 R p b 2 4 x L 0 F s b F 9 J b m R p Y V 9 J b m R l e F 9 V c H R v X 0 F w c m l s M j M g K D E p L 0 N o Y W 5 n Z W Q g V H l w Z S 5 7 R m 9 v Z C B h b m Q g Y m V 2 Z X J h Z 2 V z L D E 1 f S Z x d W 9 0 O y w m c X V v d D t T Z W N 0 a W 9 u M S 9 B b G x f S W 5 k a W F f S W 5 k Z X h f V X B 0 b 1 9 B c H J p b D I z I C g x K S 9 D a G F u Z 2 V k I F R 5 c G U u e 1 B h b i w g d G 9 i Y W N j b y B h b m Q g a W 5 0 b 3 h p Y 2 F u d H M s M T Z 9 J n F 1 b 3 Q 7 L C Z x d W 9 0 O 1 N l Y 3 R p b 2 4 x L 0 F s b F 9 J b m R p Y V 9 J b m R l e F 9 V c H R v X 0 F w c m l s M j M g K D E p L 0 N o Y W 5 n Z W Q g V H l w Z S 5 7 Q 2 x v d G h p b m c s M T d 9 J n F 1 b 3 Q 7 L C Z x d W 9 0 O 1 N l Y 3 R p b 2 4 x L 0 F s b F 9 J b m R p Y V 9 J b m R l e F 9 V c H R v X 0 F w c m l s M j M g K D E p L 0 N o Y W 5 n Z W Q g V H l w Z S 5 7 R m 9 v d H d l Y X I s M T h 9 J n F 1 b 3 Q 7 L C Z x d W 9 0 O 1 N l Y 3 R p b 2 4 x L 0 F s b F 9 J b m R p Y V 9 J b m R l e F 9 V c H R v X 0 F w c m l s M j M g K D E p L 0 N o Y W 5 n Z W Q g V H l w Z S 5 7 Q 2 x v d G h p b m c g Y W 5 k I G Z v b 3 R 3 Z W F y L D E 5 f S Z x d W 9 0 O y w m c X V v d D t T Z W N 0 a W 9 u M S 9 B b G x f S W 5 k a W F f S W 5 k Z X h f V X B 0 b 1 9 B c H J p b D I z I C g x K S 9 D a G F u Z 2 V k I F R 5 c G U u e 0 h v d X N p b m c s M j B 9 J n F 1 b 3 Q 7 L C Z x d W 9 0 O 1 N l Y 3 R p b 2 4 x L 0 F s b F 9 J b m R p Y V 9 J b m R l e F 9 V c H R v X 0 F w c m l s M j M g K D E p L 0 N o Y W 5 n Z W Q g V H l w Z S 5 7 R n V l b C B h b m Q g b G l n a H Q s M j F 9 J n F 1 b 3 Q 7 L C Z x d W 9 0 O 1 N l Y 3 R p b 2 4 x L 0 F s b F 9 J b m R p Y V 9 J b m R l e F 9 V c H R v X 0 F w c m l s M j M g K D E p L 0 N o Y W 5 n Z W Q g V H l w Z S 5 7 S G 9 1 c 2 V o b 2 x k I G d v b 2 R z I G F u Z C B z Z X J 2 a W N l c y w y M n 0 m c X V v d D s s J n F 1 b 3 Q 7 U 2 V j d G l v b j E v Q W x s X 0 l u Z G l h X 0 l u Z G V 4 X 1 V w d G 9 f Q X B y a W w y M y A o M S k v Q 2 h h b m d l Z C B U e X B l L n t I Z W F s d G g s M j N 9 J n F 1 b 3 Q 7 L C Z x d W 9 0 O 1 N l Y 3 R p b 2 4 x L 0 F s b F 9 J b m R p Y V 9 J b m R l e F 9 V c H R v X 0 F w c m l s M j M g K D E p L 0 N o Y W 5 n Z W Q g V H l w Z S 5 7 V H J h b n N w b 3 J 0 I G F u Z C B j b 2 1 t d W 5 p Y 2 F 0 a W 9 u L D I 0 f S Z x d W 9 0 O y w m c X V v d D t T Z W N 0 a W 9 u M S 9 B b G x f S W 5 k a W F f S W 5 k Z X h f V X B 0 b 1 9 B c H J p b D I z I C g x K S 9 D a G F u Z 2 V k I F R 5 c G U u e 1 J l Y 3 J l Y X R p b 2 4 g Y W 5 k I G F t d X N l b W V u d C w y N X 0 m c X V v d D s s J n F 1 b 3 Q 7 U 2 V j d G l v b j E v Q W x s X 0 l u Z G l h X 0 l u Z G V 4 X 1 V w d G 9 f Q X B y a W w y M y A o M S k v Q 2 h h b m d l Z C B U e X B l L n t F Z H V j Y X R p b 2 4 s M j Z 9 J n F 1 b 3 Q 7 L C Z x d W 9 0 O 1 N l Y 3 R p b 2 4 x L 0 F s b F 9 J b m R p Y V 9 J b m R l e F 9 V c H R v X 0 F w c m l s M j M g K D E p L 0 N o Y W 5 n Z W Q g V H l w Z S 5 7 U G V y c 2 9 u Y W w g Y 2 F y Z S B h b m Q g Z W Z m Z W N 0 c y w y N 3 0 m c X V v d D s s J n F 1 b 3 Q 7 U 2 V j d G l v b j E v Q W x s X 0 l u Z G l h X 0 l u Z G V 4 X 1 V w d G 9 f Q X B y a W w y M y A o M S k v Q 2 h h b m d l Z C B U e X B l L n t N a X N j Z W x s Y W 5 l b 3 V z L D I 4 f S Z x d W 9 0 O y w m c X V v d D t T Z W N 0 a W 9 u M S 9 B b G x f S W 5 k a W F f S W 5 k Z X h f V X B 0 b 1 9 B c H J p b D I z I C g x K S 9 D a G F u Z 2 V k I F R 5 c G U u e 0 d l b m V y Y W w g a W 5 k Z X g s M j l 9 J n F 1 b 3 Q 7 X S w m c X V v d D t D b 2 x 1 b W 5 D b 3 V u d C Z x d W 9 0 O z o z M C w m c X V v d D t L Z X l D b 2 x 1 b W 5 O Y W 1 l c y Z x d W 9 0 O z p b X S w m c X V v d D t D b 2 x 1 b W 5 J Z G V u d G l 0 a W V z J n F 1 b 3 Q 7 O l s m c X V v d D t T Z W N 0 a W 9 u M S 9 B b G x f S W 5 k a W F f S W 5 k Z X h f V X B 0 b 1 9 B c H J p b D I z I C g x K S 9 D a G F u Z 2 V k I F R 5 c G U u e 1 N l Y 3 R v c i w w f S Z x d W 9 0 O y w m c X V v d D t T Z W N 0 a W 9 u M S 9 B b G x f S W 5 k a W F f S W 5 k Z X h f V X B 0 b 1 9 B c H J p b D I z I C g x K S 9 D a G F u Z 2 V k I F R 5 c G U u e 1 l l Y X I s M X 0 m c X V v d D s s J n F 1 b 3 Q 7 U 2 V j d G l v b j E v Q W x s X 0 l u Z G l h X 0 l u Z G V 4 X 1 V w d G 9 f Q X B y a W w y M y A o M S k v Q 2 h h b m d l Z C B U e X B l L n t N b 2 5 0 a C w y f S Z x d W 9 0 O y w m c X V v d D t T Z W N 0 a W 9 u M S 9 B b G x f S W 5 k a W F f S W 5 k Z X h f V X B 0 b 1 9 B c H J p b D I z I C g x K S 9 D a G F u Z 2 V k I F R 5 c G U u e 0 N l c m V h b H M g Y W 5 k I H B y b 2 R 1 Y 3 R z L D N 9 J n F 1 b 3 Q 7 L C Z x d W 9 0 O 1 N l Y 3 R p b 2 4 x L 0 F s b F 9 J b m R p Y V 9 J b m R l e F 9 V c H R v X 0 F w c m l s M j M g K D E p L 0 N o Y W 5 n Z W Q g V H l w Z S 5 7 T W V h d C B h b m Q g Z m l z a C w 0 f S Z x d W 9 0 O y w m c X V v d D t T Z W N 0 a W 9 u M S 9 B b G x f S W 5 k a W F f S W 5 k Z X h f V X B 0 b 1 9 B c H J p b D I z I C g x K S 9 D a G F u Z 2 V k I F R 5 c G U u e 0 V n Z y w 1 f S Z x d W 9 0 O y w m c X V v d D t T Z W N 0 a W 9 u M S 9 B b G x f S W 5 k a W F f S W 5 k Z X h f V X B 0 b 1 9 B c H J p b D I z I C g x K S 9 D a G F u Z 2 V k I F R 5 c G U u e 0 1 p b G s g Y W 5 k I H B y b 2 R 1 Y 3 R z L D Z 9 J n F 1 b 3 Q 7 L C Z x d W 9 0 O 1 N l Y 3 R p b 2 4 x L 0 F s b F 9 J b m R p Y V 9 J b m R l e F 9 V c H R v X 0 F w c m l s M j M g K D E p L 0 N o Y W 5 n Z W Q g V H l w Z S 5 7 T 2 l s c y B h b m Q g Z m F 0 c y w 3 f S Z x d W 9 0 O y w m c X V v d D t T Z W N 0 a W 9 u M S 9 B b G x f S W 5 k a W F f S W 5 k Z X h f V X B 0 b 1 9 B c H J p b D I z I C g x K S 9 D a G F u Z 2 V k I F R 5 c G U u e 0 Z y d W l 0 c y w 4 f S Z x d W 9 0 O y w m c X V v d D t T Z W N 0 a W 9 u M S 9 B b G x f S W 5 k a W F f S W 5 k Z X h f V X B 0 b 1 9 B c H J p b D I z I C g x K S 9 D a G F u Z 2 V k I F R 5 c G U u e 1 Z l Z 2 V 0 Y W J s Z X M s O X 0 m c X V v d D s s J n F 1 b 3 Q 7 U 2 V j d G l v b j E v Q W x s X 0 l u Z G l h X 0 l u Z G V 4 X 1 V w d G 9 f Q X B y a W w y M y A o M S k v Q 2 h h b m d l Z C B U e X B l L n t Q d W x z Z X M g Y W 5 k I H B y b 2 R 1 Y 3 R z L D E w f S Z x d W 9 0 O y w m c X V v d D t T Z W N 0 a W 9 u M S 9 B b G x f S W 5 k a W F f S W 5 k Z X h f V X B 0 b 1 9 B c H J p b D I z I C g x K S 9 D a G F u Z 2 V k I F R 5 c G U u e 1 N 1 Z 2 F y I G F u Z C B D b 2 5 m Z W N 0 a W 9 u Z X J 5 L D E x f S Z x d W 9 0 O y w m c X V v d D t T Z W N 0 a W 9 u M S 9 B b G x f S W 5 k a W F f S W 5 k Z X h f V X B 0 b 1 9 B c H J p b D I z I C g x K S 9 D a G F u Z 2 V k I F R 5 c G U u e 1 N w a W N l c y w x M n 0 m c X V v d D s s J n F 1 b 3 Q 7 U 2 V j d G l v b j E v Q W x s X 0 l u Z G l h X 0 l u Z G V 4 X 1 V w d G 9 f Q X B y a W w y M y A o M S k v Q 2 h h b m d l Z C B U e X B l L n t O b 2 4 t Y W x j b 2 h v b G l j I G J l d m V y Y W d l c y w x M 3 0 m c X V v d D s s J n F 1 b 3 Q 7 U 2 V j d G l v b j E v Q W x s X 0 l u Z G l h X 0 l u Z G V 4 X 1 V w d G 9 f Q X B y a W w y M y A o M S k v Q 2 h h b m d l Z C B U e X B l L n t Q c m V w Y X J l Z C B t Z W F s c y w g c 2 5 h Y 2 t z L C B z d 2 V l d H M g Z X R j L i w x N H 0 m c X V v d D s s J n F 1 b 3 Q 7 U 2 V j d G l v b j E v Q W x s X 0 l u Z G l h X 0 l u Z G V 4 X 1 V w d G 9 f Q X B y a W w y M y A o M S k v Q 2 h h b m d l Z C B U e X B l L n t G b 2 9 k I G F u Z C B i Z X Z l c m F n Z X M s M T V 9 J n F 1 b 3 Q 7 L C Z x d W 9 0 O 1 N l Y 3 R p b 2 4 x L 0 F s b F 9 J b m R p Y V 9 J b m R l e F 9 V c H R v X 0 F w c m l s M j M g K D E p L 0 N o Y W 5 n Z W Q g V H l w Z S 5 7 U G F u L C B 0 b 2 J h Y 2 N v I G F u Z C B p b n R v e G l j Y W 5 0 c y w x N n 0 m c X V v d D s s J n F 1 b 3 Q 7 U 2 V j d G l v b j E v Q W x s X 0 l u Z G l h X 0 l u Z G V 4 X 1 V w d G 9 f Q X B y a W w y M y A o M S k v Q 2 h h b m d l Z C B U e X B l L n t D b G 9 0 a G l u Z y w x N 3 0 m c X V v d D s s J n F 1 b 3 Q 7 U 2 V j d G l v b j E v Q W x s X 0 l u Z G l h X 0 l u Z G V 4 X 1 V w d G 9 f Q X B y a W w y M y A o M S k v Q 2 h h b m d l Z C B U e X B l L n t G b 2 9 0 d 2 V h c i w x O H 0 m c X V v d D s s J n F 1 b 3 Q 7 U 2 V j d G l v b j E v Q W x s X 0 l u Z G l h X 0 l u Z G V 4 X 1 V w d G 9 f Q X B y a W w y M y A o M S k v Q 2 h h b m d l Z C B U e X B l L n t D b G 9 0 a G l u Z y B h b m Q g Z m 9 v d H d l Y X I s M T l 9 J n F 1 b 3 Q 7 L C Z x d W 9 0 O 1 N l Y 3 R p b 2 4 x L 0 F s b F 9 J b m R p Y V 9 J b m R l e F 9 V c H R v X 0 F w c m l s M j M g K D E p L 0 N o Y W 5 n Z W Q g V H l w Z S 5 7 S G 9 1 c 2 l u Z y w y M H 0 m c X V v d D s s J n F 1 b 3 Q 7 U 2 V j d G l v b j E v Q W x s X 0 l u Z G l h X 0 l u Z G V 4 X 1 V w d G 9 f Q X B y a W w y M y A o M S k v Q 2 h h b m d l Z C B U e X B l L n t G d W V s I G F u Z C B s a W d o d C w y M X 0 m c X V v d D s s J n F 1 b 3 Q 7 U 2 V j d G l v b j E v Q W x s X 0 l u Z G l h X 0 l u Z G V 4 X 1 V w d G 9 f Q X B y a W w y M y A o M S k v Q 2 h h b m d l Z C B U e X B l L n t I b 3 V z Z W h v b G Q g Z 2 9 v Z H M g Y W 5 k I H N l c n Z p Y 2 V z L D I y f S Z x d W 9 0 O y w m c X V v d D t T Z W N 0 a W 9 u M S 9 B b G x f S W 5 k a W F f S W 5 k Z X h f V X B 0 b 1 9 B c H J p b D I z I C g x K S 9 D a G F u Z 2 V k I F R 5 c G U u e 0 h l Y W x 0 a C w y M 3 0 m c X V v d D s s J n F 1 b 3 Q 7 U 2 V j d G l v b j E v Q W x s X 0 l u Z G l h X 0 l u Z G V 4 X 1 V w d G 9 f Q X B y a W w y M y A o M S k v Q 2 h h b m d l Z C B U e X B l L n t U c m F u c 3 B v c n Q g Y W 5 k I G N v b W 1 1 b m l j Y X R p b 2 4 s M j R 9 J n F 1 b 3 Q 7 L C Z x d W 9 0 O 1 N l Y 3 R p b 2 4 x L 0 F s b F 9 J b m R p Y V 9 J b m R l e F 9 V c H R v X 0 F w c m l s M j M g K D E p L 0 N o Y W 5 n Z W Q g V H l w Z S 5 7 U m V j c m V h d G l v b i B h b m Q g Y W 1 1 c 2 V t Z W 5 0 L D I 1 f S Z x d W 9 0 O y w m c X V v d D t T Z W N 0 a W 9 u M S 9 B b G x f S W 5 k a W F f S W 5 k Z X h f V X B 0 b 1 9 B c H J p b D I z I C g x K S 9 D a G F u Z 2 V k I F R 5 c G U u e 0 V k d W N h d G l v b i w y N n 0 m c X V v d D s s J n F 1 b 3 Q 7 U 2 V j d G l v b j E v Q W x s X 0 l u Z G l h X 0 l u Z G V 4 X 1 V w d G 9 f Q X B y a W w y M y A o M S k v Q 2 h h b m d l Z C B U e X B l L n t Q Z X J z b 2 5 h b C B j Y X J l I G F u Z C B l Z m Z l Y 3 R z L D I 3 f S Z x d W 9 0 O y w m c X V v d D t T Z W N 0 a W 9 u M S 9 B b G x f S W 5 k a W F f S W 5 k Z X h f V X B 0 b 1 9 B c H J p b D I z I C g x K S 9 D a G F u Z 2 V k I F R 5 c G U u e 0 1 p c 2 N l b G x h b m V v d X M s M j h 9 J n F 1 b 3 Q 7 L C Z x d W 9 0 O 1 N l Y 3 R p b 2 4 x L 0 F s b F 9 J b m R p Y V 9 J b m R l e F 9 V c H R v X 0 F w c m l s M j M g K D E p L 0 N o Y W 5 n Z W Q g V H l w Z S 5 7 R 2 V u Z X J h b C B p b m R l e C w y O X 0 m c X V v d D t d L C Z x d W 9 0 O 1 J l b G F 0 a W 9 u c 2 h p c E l u Z m 8 m c X V v d D s 6 W 1 1 9 I i A v P j x F b n R y e S B U e X B l P S J M b 2 F k Z W R U b 0 F u Y W x 5 c 2 l z U 2 V y d m l j Z X M i I F Z h b H V l P S J s M C I g L z 4 8 L 1 N 0 Y W J s Z U V u d H J p Z X M + P C 9 J d G V t P j x J d G V t P j x J d G V t T G 9 j Y X R p b 2 4 + P E l 0 Z W 1 U e X B l P k Z v c m 1 1 b G E 8 L 0 l 0 Z W 1 U e X B l P j x J d G V t U G F 0 a D 5 T Z W N 0 a W 9 u M S 9 B b G x f S W 5 k a W F f S W 5 k Z X h f V X B 0 b 1 9 B c H J p b D I z J T I w K D I p L 1 N v d X J j Z T w v S X R l b V B h d G g + P C 9 J d G V t T G 9 j Y X R p b 2 4 + P F N 0 Y W J s Z U V u d H J p Z X M g L z 4 8 L 0 l 0 Z W 0 + P E l 0 Z W 0 + P E l 0 Z W 1 M b 2 N h d G l v b j 4 8 S X R l b V R 5 c G U + R m 9 y b X V s Y T w v S X R l b V R 5 c G U + P E l 0 Z W 1 Q Y X R o P l N l Y 3 R p b 2 4 x L 0 F s b F 9 J b m R p Y V 9 J b m R l e F 9 V c H R v X 0 F w c m l s M j M l M j A o M i k v U H J v b W 9 0 Z W Q l M j B I Z W F k Z X J z P C 9 J d G V t U G F 0 a D 4 8 L 0 l 0 Z W 1 M b 2 N h d G l v b j 4 8 U 3 R h Y m x l R W 5 0 c m l l c y A v P j w v S X R l b T 4 8 S X R l b T 4 8 S X R l b U x v Y 2 F 0 a W 9 u P j x J d G V t V H l w Z T 5 G b 3 J t d W x h P C 9 J d G V t V H l w Z T 4 8 S X R l b V B h d G g + U 2 V j d G l v b j E v Q W x s X 0 l u Z G l h X 0 l u Z G V 4 X 1 V w d G 9 f Q X B y a W w y M y U y M C g y K S 9 D a G F u Z 2 V k J T I w V H l w Z T w v S X R l b V B h d G g + P C 9 J d G V t T G 9 j Y X R p b 2 4 + P F N 0 Y W J s Z U V u d H J p Z X M g L z 4 8 L 0 l 0 Z W 0 + P C 9 J d G V t c z 4 8 L 0 x v Y 2 F s U G F j a 2 F n Z U 1 l d G F k Y X R h R m l s Z T 4 W A A A A U E s F B g A A A A A A A A A A A A A A A A A A A A A A A C Y B A A A B A A A A 0 I y d 3 w E V 0 R G M e g D A T 8 K X 6 w E A A A C c P / P x p / t H S 7 z + o q u U 1 t B Z A A A A A A I A A A A A A B B m A A A A A Q A A I A A A A O + v P g n 9 X a 3 S G q J x N 6 E x t O t t x + J h c Y I T + 2 H M d 2 o H / f 5 g A A A A A A 6 A A A A A A g A A I A A A A K b y w 4 + j O S u x s c m n O v f l M g t i i 8 N X a i m E 8 A 8 Q y C / Y V g Q r U A A A A K f 5 2 Z 0 3 L c 0 p T Y A e T J 2 A W D p y b 3 a L t o a W V d a a u J 0 O s N o f O M Z h b Y B I x 4 V f v u R 4 N X Z g h 4 X j 6 k H 5 4 U F U r f m X U + 6 L n B / s s h A q 9 l P T 1 E + 4 b V k V z 4 b 1 Q A A A A L W J A x m 5 4 9 e r n 3 U + V m x w 7 D i Q / O + Y P 6 O O M E D 2 I Y n 0 D / S M s 6 N V X P 4 N C n W b a Z 7 4 d M l Q y J P p g 5 f N H F H R 6 H k j M T i 4 w + E = < / D a t a M a s h u p > 
</file>

<file path=customXml/itemProps1.xml><?xml version="1.0" encoding="utf-8"?>
<ds:datastoreItem xmlns:ds="http://schemas.openxmlformats.org/officeDocument/2006/customXml" ds:itemID="{2D479E89-A7C4-4565-B70C-73441145100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Raw Data</vt:lpstr>
      <vt:lpstr>Data Dictionary</vt:lpstr>
      <vt:lpstr>Understanding the data by Pivot</vt:lpstr>
      <vt:lpstr>Notes</vt:lpstr>
      <vt:lpstr>Working Data</vt:lpstr>
      <vt:lpstr>Analysis- Problem 1</vt:lpstr>
      <vt:lpstr>Analysis- Problem 2</vt:lpstr>
      <vt:lpstr>Analysis- Problem 3</vt:lpstr>
      <vt:lpstr>Analysis- Problem 4</vt:lpstr>
      <vt:lpstr>Crude Oil Data</vt:lpstr>
      <vt:lpstr>Analysis- Problem 5</vt:lpstr>
      <vt:lpstr>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Deeksha Singh</dc:creator>
  <cp:lastModifiedBy>Deeksha Singh</cp:lastModifiedBy>
  <dcterms:created xsi:type="dcterms:W3CDTF">2024-04-27T18:30:22Z</dcterms:created>
  <dcterms:modified xsi:type="dcterms:W3CDTF">2024-05-18T06:52:07Z</dcterms:modified>
</cp:coreProperties>
</file>