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13"/>
  <workbookPr/>
  <mc:AlternateContent xmlns:mc="http://schemas.openxmlformats.org/markup-compatibility/2006">
    <mc:Choice Requires="x15">
      <x15ac:absPath xmlns:x15ac="http://schemas.microsoft.com/office/spreadsheetml/2010/11/ac" url="D:\2004. Security Specialist\3. CMU\00.Robot\"/>
    </mc:Choice>
  </mc:AlternateContent>
  <xr:revisionPtr revIDLastSave="0" documentId="8_{EF3F2CB4-1CC1-4ECD-8849-988115C9B60E}" xr6:coauthVersionLast="47" xr6:coauthVersionMax="47" xr10:uidLastSave="{00000000-0000-0000-0000-000000000000}"/>
  <bookViews>
    <workbookView xWindow="0" yWindow="0" windowWidth="26520" windowHeight="10185" tabRatio="781" xr2:uid="{00000000-000D-0000-FFFF-FFFF00000000}"/>
  </bookViews>
  <sheets>
    <sheet name="Security Analysis" sheetId="1" r:id="rId1"/>
    <sheet name="Attack feasibility" sheetId="9" r:id="rId2"/>
    <sheet name="Attack Feasibility Rationale" sheetId="7" r:id="rId3"/>
    <sheet name="Impact Rating" sheetId="6" r:id="rId4"/>
  </sheets>
  <definedNames>
    <definedName name="_xlnm._FilterDatabase" localSheetId="0" hidden="1">'Security Analysis'!$A$1:$X$70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5" i="1" l="1"/>
  <c r="T15" i="1" s="1"/>
  <c r="M12" i="1"/>
  <c r="S12" i="1"/>
  <c r="T12" i="1"/>
  <c r="M13" i="1"/>
  <c r="S13" i="1"/>
  <c r="T13" i="1"/>
  <c r="M14" i="1"/>
  <c r="S14" i="1"/>
  <c r="T14" i="1"/>
  <c r="M15" i="1"/>
  <c r="M16" i="1"/>
  <c r="S16" i="1"/>
  <c r="T16" i="1"/>
  <c r="M17" i="1"/>
  <c r="S17" i="1"/>
  <c r="T17" i="1"/>
  <c r="M18" i="1"/>
  <c r="S18" i="1"/>
  <c r="T18" i="1"/>
  <c r="S11" i="1"/>
  <c r="T11" i="1" s="1"/>
  <c r="M11" i="1"/>
  <c r="M4" i="1"/>
  <c r="M5" i="1"/>
  <c r="M6" i="1"/>
  <c r="M7" i="1"/>
  <c r="M8" i="1"/>
  <c r="M9" i="1"/>
  <c r="M10" i="1"/>
  <c r="M3" i="1"/>
  <c r="S9" i="1" l="1"/>
  <c r="T9" i="1" s="1"/>
  <c r="S4" i="1"/>
  <c r="T4" i="1" s="1"/>
  <c r="S5" i="1"/>
  <c r="T5" i="1" s="1"/>
  <c r="S6" i="1"/>
  <c r="T6" i="1" s="1"/>
  <c r="S7" i="1"/>
  <c r="T7" i="1" s="1"/>
  <c r="S8" i="1"/>
  <c r="T8" i="1" s="1"/>
  <c r="S10" i="1"/>
  <c r="T10" i="1" s="1"/>
  <c r="S3" i="1"/>
  <c r="T3" i="1" s="1"/>
</calcChain>
</file>

<file path=xl/sharedStrings.xml><?xml version="1.0" encoding="utf-8"?>
<sst xmlns="http://schemas.openxmlformats.org/spreadsheetml/2006/main" count="511" uniqueCount="243">
  <si>
    <t>No</t>
    <phoneticPr fontId="18" type="noConversion"/>
  </si>
  <si>
    <t>Function</t>
    <phoneticPr fontId="18" type="noConversion"/>
  </si>
  <si>
    <t>Component</t>
    <phoneticPr fontId="18" type="noConversion"/>
  </si>
  <si>
    <t>Asset</t>
    <phoneticPr fontId="18" type="noConversion"/>
  </si>
  <si>
    <t>Connection Type</t>
    <phoneticPr fontId="18" type="noConversion"/>
  </si>
  <si>
    <t>Security Property</t>
    <phoneticPr fontId="21" type="noConversion"/>
  </si>
  <si>
    <t>STRIDE Category</t>
    <phoneticPr fontId="18" type="noConversion"/>
  </si>
  <si>
    <t>Threat Scenario</t>
    <phoneticPr fontId="18" type="noConversion"/>
  </si>
  <si>
    <t>Impact Rating</t>
    <phoneticPr fontId="18" type="noConversion"/>
  </si>
  <si>
    <t>Attack Feasibility Rating</t>
    <phoneticPr fontId="21" type="noConversion"/>
  </si>
  <si>
    <t>Risk Treatment Decisions</t>
    <phoneticPr fontId="18" type="noConversion"/>
  </si>
  <si>
    <t>Attack Feasibility Rating Rationale</t>
    <phoneticPr fontId="21" type="noConversion"/>
  </si>
  <si>
    <t>Mitigatrion Requirement</t>
  </si>
  <si>
    <t>Implementation Status</t>
  </si>
  <si>
    <t>Comment</t>
  </si>
  <si>
    <t>C</t>
    <phoneticPr fontId="21" type="noConversion"/>
  </si>
  <si>
    <t>I</t>
  </si>
  <si>
    <t>A</t>
    <phoneticPr fontId="21" type="noConversion"/>
  </si>
  <si>
    <t>Opertation</t>
    <phoneticPr fontId="18" type="noConversion"/>
  </si>
  <si>
    <t>Privacy</t>
    <phoneticPr fontId="18" type="noConversion"/>
  </si>
  <si>
    <t>Elapsed time</t>
    <phoneticPr fontId="21" type="noConversion"/>
  </si>
  <si>
    <t>Expertise</t>
    <phoneticPr fontId="21" type="noConversion"/>
  </si>
  <si>
    <t>Knowledge of the item or component</t>
    <phoneticPr fontId="21" type="noConversion"/>
  </si>
  <si>
    <t>Window of opportunity</t>
    <phoneticPr fontId="21" type="noConversion"/>
  </si>
  <si>
    <t>Equipment</t>
    <phoneticPr fontId="21" type="noConversion"/>
  </si>
  <si>
    <t>Attack feasibility Rating</t>
    <phoneticPr fontId="21" type="noConversion"/>
  </si>
  <si>
    <t>Network</t>
    <phoneticPr fontId="18" type="noConversion"/>
  </si>
  <si>
    <t>Wifi Router/
Robot</t>
    <phoneticPr fontId="18" type="noConversion"/>
  </si>
  <si>
    <t xml:space="preserve">Data : Operating mode and status information,
Different operating modes of the robot ,
Real-time condition monitoring data
</t>
  </si>
  <si>
    <t>TCP Connection
(Robot To Wifi Router)</t>
    <phoneticPr fontId="18" type="noConversion"/>
  </si>
  <si>
    <t>-</t>
  </si>
  <si>
    <t>O</t>
  </si>
  <si>
    <t>Denial Of Service</t>
  </si>
  <si>
    <t>If network traffic becomes saturated, normal data transmission may be disrupted, preventing the robot's control signals or status updates from being sent to the remote user interface. This can prevent operators from accessing the real-time data they need to control or monitor the robot.
- Network issues can prevent robots from taking emergency action, such as going into safe mode or detecting danger and alerting operators.
- If the bot is approaching the target, commands that should be adjusted in real time may not be delivered, which may cause accidents or incorrect operations.</t>
  </si>
  <si>
    <t>High</t>
  </si>
  <si>
    <t>Low</t>
  </si>
  <si>
    <t>≤ 1 week</t>
  </si>
  <si>
    <t>basic of expertise</t>
  </si>
  <si>
    <t>basic knowledge about the target</t>
  </si>
  <si>
    <t>accessible opportunity</t>
  </si>
  <si>
    <t>Basic Equipment</t>
  </si>
  <si>
    <t>DDoS attacks do not require advanced skills and can be launched with relatively few resources and preparation.</t>
  </si>
  <si>
    <t xml:space="preserve">Audit log : 
"To prevent DoS attacks, audit logs will be implemented to enhance security. By tracking and analyzing audit logs, suspicious activities can be identified and mitigated promptly, thus preventing potential DoS attacks."
Data limit filter : 
"The server employs a data limit filter to monitor the volume of incoming data in a single network environment to enhance security.
Anti-Replay Mechanisms : 
To prevent replay attacks, mechanisms such as the implementation of timestamps should be applied.
</t>
  </si>
  <si>
    <t>Complete</t>
  </si>
  <si>
    <t xml:space="preserve">Data : Operating mode and status information,Different operating modes of the robot ,
Real-time condition monitoring data
</t>
  </si>
  <si>
    <t>Information Disclosure</t>
  </si>
  <si>
    <t>An attacker can intercept TCP communication between the robot and the router and modify the data. This causes the robot to perform incorrect actions if an attacker modifies the robot's command data.
- Robots may misidentify targets, move to the wrong location, or activate equipment at inappropriate times.
- If an attacker modifies or deletes the robot's safety-related messages, the robot's safety protocols may not function properly. This could result in the robot operating in a dangerous state or failing to enter safe mode when needed, which could lead to a serious accident.</t>
  </si>
  <si>
    <t>≤ several weeks</t>
  </si>
  <si>
    <t>moderate level of expertise</t>
  </si>
  <si>
    <t>partial knowledge about the target</t>
  </si>
  <si>
    <t>a limited time window</t>
  </si>
  <si>
    <t>Inexpensive Commercial Equipment</t>
  </si>
  <si>
    <t>Requires intermediate or higher technical expertise, and attackers will need a detailed understanding of relevant network and communication protocols. Preparation for an attack generally takes 2-3 weeks, and the necessary equipment can be general network analysis tools, so the opportunity for an attack is high.</t>
  </si>
  <si>
    <t>TLS/SSL:
Communication between the robot and the router is encrypted with TLS/SSL to protect your data. This ensures that if your data is intercepted in transit, it will be unreadable.
certification:
Mutual authentication is performed before communication between the robot and the router to ensure that each device is a trusted counterpart. You can use digital certificates for this.
Integrity check:
We use integrity checking mechanisms such as Hashed Message Authentication Code (HMAC) to verify the integrity of transmitted data.</t>
  </si>
  <si>
    <t xml:space="preserve">Network communication : TCP/IP communication between robot and remote user interface.
Network settings and configuration data.
</t>
  </si>
  <si>
    <t>Repudiation</t>
  </si>
  <si>
    <t>Even though the Wi-Fi router has received data, it can deny that it has not received data. This can impact the reliability of critical information such as robot work instructions, status updates, and emergency stop signals.
- When the robot is expecting a response from the router, the robot's workflow may be interrupted if the router denies receiving the data. For example, if a robot does not receive confirmation of a specific command, it may not proceed to the next step.
- If it contains safety-related commands or data, the robot may not be able to take the necessary safety measures if the router denies receiving the data.</t>
  </si>
  <si>
    <t>high level of expertise and complex skills</t>
  </si>
  <si>
    <t>Risk assessment requires a moderate to high level of expertise and equipment, and preparation for an attack can take weeks. It requires detailed knowledge of the system, information to which access is usually limited. The attack window of opportunity is relatively short.</t>
  </si>
  <si>
    <t>An alternative is to use logging or auditing capabilities to record the origin, time, and summary of data received so that the integrity of the data can be verified and tracked, ensuring that the data was transmitted and stored correctly.
We use integrity checking mechanisms such as Hashed Message Authentication Code (HMAC) to verify the integrity of transmitted data.</t>
  </si>
  <si>
    <t>Spoofing</t>
  </si>
  <si>
    <t>An attacker can spoof your Wi-Fi router. As a result, command data between the robot and the Wi-Fi router can be altered, or altered incorrect information can be transmitted to the router. This can cause the robot to aim at the wrong target or perform unsafe actions, and it can cause operators to take inappropriate actions without knowing exactly the actual state of the robot.</t>
  </si>
  <si>
    <t>≤ 1 day</t>
  </si>
  <si>
    <t>always opportunity</t>
  </si>
  <si>
    <t>Intermediate level technical knowledge and deep understanding of networks are required. Attackers require intermediate or higher knowledge of network security, protocols, and router settings. It can take anywhere from a few hours to a day, and attack opportunities can occur when the network is vulnerable or when management is negligent.
The equipment is generally easy to access and inexpensive, and the primary tools used are wireless network cards and software that can analyze and generate network packets.</t>
  </si>
  <si>
    <t xml:space="preserve">Data : Robot status information, path data, target identification data, 
Operating mode and status information
</t>
  </si>
  <si>
    <t>Wifi routers can be spoofed by attackers. This could allow an attacker to manipulate the router to disrupt or disconnect access to network services. This may prevent the robot from receiving real-time commands, causing the robot to fall out of control or become unable to receive remote commands.</t>
  </si>
  <si>
    <t xml:space="preserve">Control software : Robot Control System
Software that controls the robot and its remote user interface.
All codes and algorithms associated with control instructions.
</t>
  </si>
  <si>
    <t>TCP Connection
(Wifi Router To Robot)</t>
  </si>
  <si>
    <t>Elevation Of Privilege</t>
    <phoneticPr fontId="18" type="noConversion"/>
  </si>
  <si>
    <t>By passing data to the server, an attacker can change the flow of program execution inside the server to the attacker's liking.
Because of this
1) The attacker injects malicious input into the robot’s command processing system and executes unexpected commands. This allows you to manipulate the robot's movements or gain additional permissions.
2) The attacker is set up to execute remote code on the robot system to tamper with the robot's functions or perform additional malicious actions.
3) An attacker can transfer data that exceeds the robot system's buffer, invade its memory, and execute arbitrary code, taking complete control of the system.
4) An attacker can manipulate the robot's sensor data to make it make wrong decisions.</t>
  </si>
  <si>
    <t>Specialized Equipment</t>
  </si>
  <si>
    <t>Preparing and executing this type of attack can take weeks to months, requiring extensive technical knowledge and a deep understanding of a server's or software's internal structure, memory management, and processing. Attacks are possible during update cycles and need intermediate to advanced equipment like hacking tools, software development kits, and network sniffers..</t>
  </si>
  <si>
    <t>TLS/SSL:
Communication between the robot and the router is encrypted with TLS/SSL to protect your data. This ensures that if your data is intercepted in transit, it will be unreadable.</t>
  </si>
  <si>
    <t>Wifi Router/
Robot</t>
  </si>
  <si>
    <t>It can cause a lot of fake traffic on your WiFi router, preventing normal traffic from reaching your robot. This may cause the robot to malfunction or become unresponsive.</t>
  </si>
  <si>
    <t>Knowledge level Requires an intermediate level or higher understanding of how network protocols, routers, and servers work.
The equipment level goes beyond the simple use of a personal computer and requires the mobilization of several advanced equipment and network resources.
System knowledge requires an advanced level that goes beyond simple technical understanding and includes a deep understanding of strategic and complex network environments.</t>
  </si>
  <si>
    <t>Audit log : 
"To prevent DoS attacks, audit logs will be implemented to enhance security. By tracking and analyzing audit logs, suspicious activities can be identified and mitigated promptly, thus preventing potential DoS attacks."
Data limit filter : 
"The server employs a data limit filter to monitor the volume of incoming data in a single network environment to enhance security.
Anti-Replay Mechanisms : 
To prevent replay attacks, mechanisms such as the implementation of timestamps should be applied.</t>
  </si>
  <si>
    <t>Even though the robot received the data, it can be claimed that it did not receive it. This may interfere with the provision of the following normal services.
- Claims that remote commands were not received and will stop executing commands or will not apply necessary updates or patches.
- This may result in the system administrator having to retransmit data, wasting the system administrator's time and resources.</t>
  </si>
  <si>
    <t>detailed knowledge about the target</t>
  </si>
  <si>
    <t>You will need to prepare equipment such as a Wi-Fi adapter, sniffing software (e.g. Wireshark), and you will need knowledge of the system's architecture and application structure, along with a deep understanding of TCP/IP and TLS/SSL protocols. Additionally, advanced technology is required to analyze and exploit security vulnerabilities.</t>
  </si>
  <si>
    <t>User Interaction</t>
  </si>
  <si>
    <t>User / Remote User Interface</t>
  </si>
  <si>
    <t>Data : User Input Data</t>
  </si>
  <si>
    <t>User Interface</t>
  </si>
  <si>
    <t>Spoofing</t>
    <phoneticPr fontId="18" type="noConversion"/>
  </si>
  <si>
    <t>Users may be subject to spoofing attacks, in which an attacker impersonates the identity of another person or system. This can lead to the following malicious actions:
- An attacker can manipulate the I/O controller to block certain commands or execute incorrect commands, causing the system to crash.
- An attacker can impersonate a system administrator or other advanced user to obtain additional unauthorized privileges, allowing access to more system resources and more serious damage to the system.
- Attackers can steal sensitive information such as login information stored in the system.</t>
  </si>
  <si>
    <t>It requires a fairly high level of expertise and system understanding, as well as advanced equipment and a moderate period of time. An attacker who satisfies all of these conditions is likely to be an organized hacker group or insider with sufficient resources and motivation.</t>
  </si>
  <si>
    <t>Message Authentication
HMAC guarantees that the message was originated by the specified sender. By using HMAC when authenticating users, you can verify that the authentication request was actually sent by a valid user.</t>
  </si>
  <si>
    <t>Tampering</t>
  </si>
  <si>
    <t>Data entered by the user may be altered by an attacker. Modified data causes the I/O controller to operate abnormally or stop, making the system unable to provide services. And if an attacker modifies input data to elevate the I/O controller's privileges, it may be possible to access protected areas of the system or obtain administrator privileges. Additionally, the I/O controller may leak login information or system settings to the outside through altered input data.</t>
  </si>
  <si>
    <t>You will need to prepare equipment up to special MITM attack tools, and you will need a deep understanding of TCP/IP and TLS/SSL protocols as well as knowledge of the system's architecture and application structure. Additionally, advanced technology is required to analyze and exploit security vulnerabilities.</t>
  </si>
  <si>
    <t xml:space="preserve">Mitigation measures are required to prevent abnormal operation of the I/O controller due to altered input data.
- Input data validation: We perform rigorous validation and appropriate sanitization on all input data to ensure that the data can be safely processed within the system. 
- Encryption: We use encryption during data transmission and storage to protect the confidentiality and integrity of your data. This also helps verify whether the data has been tampered with.
</t>
  </si>
  <si>
    <t>Network</t>
  </si>
  <si>
    <t>RemoteUserInterface / Wifi Router</t>
  </si>
  <si>
    <t>Data : user authentication information, control commands, and robot status data.</t>
  </si>
  <si>
    <t>TCP Connection 
(RemoteUserInterface To Wifi Router)</t>
  </si>
  <si>
    <t>Data may be sniffed by an attacker. This allows an attacker to intercept and read data transmitted over the network, and the attacker can use the stolen information to attack other parts of the system or cause information leaks that lead to regulatory violations.</t>
  </si>
  <si>
    <t>Experience with an integrated security approach and working in complex network environments. Extensive knowledge of security protocols, encryption technologies, and system architecture is required.</t>
  </si>
  <si>
    <t xml:space="preserve">Measures are needed to prevent data from being read by third parties when it is being transmitted or stored.
Encryption during transport (Transport Layer Security, TLS): When transmitting data over a network, the data is encrypted using protocols such as TLS.
Encryption of data at rest: Encrypt data before it is stored in a database or file system.
</t>
  </si>
  <si>
    <t>There is a risk that your WiFi router may be spoofed by an attacker, which could cause data to be sent to the attacker's target instead of the legitimate WiFi router. This allows an attacker to manipulate network traffic to disguise themselves as a legitimate router, thereby intercepting and modifying communications between the Remote User Interface and the robot. Through this, malicious commands can be inserted or data altered to cause system malfunction, and attackers can intercept and analyze traffic between the Remote User Interface and the WiFi router to steal user authentication information, control commands, and robot status data. can do.</t>
  </si>
  <si>
    <t>Attackers require intermediate level knowledge and equipment, and can carry out attacks in a relatively short period of time if the right opportunity is identified.</t>
  </si>
  <si>
    <t>A mitigation policy is required to identify external entities.
Standard authentication mechanism
Enforce data encryption and strong authentication protocols
TLS/SSL:
Communication between the robot and the router is encrypted with TLS/SSL to protect your data. This ensures that if your data is intercepted in transit, it will be unreadable.</t>
  </si>
  <si>
    <t>Network communication : TCP/IP communication between robot and remote user interface.
Network settings and configuration data.</t>
  </si>
  <si>
    <t>An attacker could tamper with the data packets between the Wi-Fi router and the robot, pretending that the router did not receive normal data from the robot, which could seriously affect the robot's behavior by causing the robot to perform incorrect commands or prevent it from receiving important updates. You can. Additionally, if the router continuously blocks communication, claiming that no data has been received, communication between the robot and the remote user interface may be lost, disrupting system services and making robot control and monitoring impossible.</t>
  </si>
  <si>
    <t>You will need a Wi-Fi adapter, sniffing software (e.g. Wireshark), and knowledge of the system's architecture and application structure along with a deep understanding of TCP/IP and TLS/SSL protocols. Additionally, advanced technology is required to analyze and exploit security vulnerabilities.</t>
  </si>
  <si>
    <t xml:space="preserve">Data : Robot status information, path data, target identification data, etc.
User credentials (username, password, etc.)
</t>
  </si>
  <si>
    <t>TCP Connection 
(Wifi Router To RemoteUserInterface)</t>
  </si>
  <si>
    <t>An attacker could spoof the application during data transfer between a WiFi router and the RemoteUserInterface, causing the data to be sent to the attacker's system instead of its intended destination. This can intercept user authentication information, commands, and system configuration information transmitted between the router and the RemoteUserInterface.
An attacker can tamper with transmitted data so that the RemoteUserInterface receives incorrect information, which can cause the robot to behave incorrectly or interfere with the normal functioning of the system.</t>
  </si>
  <si>
    <t>It requires a high level of technical skills and considerable preparation time. An attacker must fully understand the system's security architecture and be able to use a variety of security tools to bypass defense mechanisms.</t>
  </si>
  <si>
    <t>Strong authentication mechanisms: Use standard authentication mechanisms to identify external entities.
Encryption: We use encryption when transmitting data to protect the confidentiality and integrity of your data.
TLS/SSL:
Communication between the robot and the router is encrypted with TLS/SSL to protect your data. This ensures that if your data is intercepted in transit, it will be unreadable.</t>
  </si>
  <si>
    <t>Data : video streams</t>
  </si>
  <si>
    <t>If an attacker modifies the TCP message between the WiFi router and the RemoteUserInterface, especially the video stream data, the application may receive the video stream in a disconnected or distorted state, and the user may become unable to remotely control and monitor the robot. Additionally, attackers can obtain sensitive information through modified TCP messages, and video streams containing important operational information or user data can be leaked.</t>
  </si>
  <si>
    <t>Attackers require an advanced level of knowledge and equipment, and can execute attacks in a relatively short period of time when the network is active or video streams are active.</t>
  </si>
  <si>
    <t>An attacker can sniff TCP messages (particularly video streams). As a result, important operating information or user data contained in the video stream may be leaked, affecting privacy, and additional attacks may be performed by discovering network configuration or user authentication information.</t>
  </si>
  <si>
    <t>Sniffing and interpreting TCP messages requires intermediate to intermediate knowledge of network security and protocols, and intermediate level equipment to sniff and interpret TCP messages, allowing attacks to be carried out when the network is active or when routers are active.</t>
  </si>
  <si>
    <t>Attack Feasibility Rating</t>
    <phoneticPr fontId="18" type="noConversion"/>
  </si>
  <si>
    <t>Attack Feasibility Table</t>
    <phoneticPr fontId="18" type="noConversion"/>
  </si>
  <si>
    <t>High</t>
    <phoneticPr fontId="21" type="noConversion"/>
  </si>
  <si>
    <t xml:space="preserve">Parameters </t>
    <phoneticPr fontId="18" type="noConversion"/>
  </si>
  <si>
    <t>Criteria</t>
    <phoneticPr fontId="18" type="noConversion"/>
  </si>
  <si>
    <t xml:space="preserve"> Value </t>
  </si>
  <si>
    <t>Risk value</t>
    <phoneticPr fontId="18" type="noConversion"/>
  </si>
  <si>
    <t>comment</t>
    <phoneticPr fontId="18" type="noConversion"/>
  </si>
  <si>
    <t xml:space="preserve">Attack Feasibility Rating </t>
    <phoneticPr fontId="18" type="noConversion"/>
  </si>
  <si>
    <t>Values</t>
    <phoneticPr fontId="18" type="noConversion"/>
  </si>
  <si>
    <t>Comment</t>
    <phoneticPr fontId="18" type="noConversion"/>
  </si>
  <si>
    <t>Medium</t>
    <phoneticPr fontId="21" type="noConversion"/>
  </si>
  <si>
    <t>Elapsed time</t>
    <phoneticPr fontId="18" type="noConversion"/>
  </si>
  <si>
    <t>≤ 1 day</t>
    <phoneticPr fontId="18" type="noConversion"/>
  </si>
  <si>
    <t>Very High Risk</t>
    <phoneticPr fontId="18" type="noConversion"/>
  </si>
  <si>
    <t>Very High</t>
    <phoneticPr fontId="18" type="noConversion"/>
  </si>
  <si>
    <t>0~6</t>
    <phoneticPr fontId="18" type="noConversion"/>
  </si>
  <si>
    <t>attack very easy</t>
    <phoneticPr fontId="18" type="noConversion"/>
  </si>
  <si>
    <t>Low</t>
    <phoneticPr fontId="21" type="noConversion"/>
  </si>
  <si>
    <t>≤ 1 week</t>
    <phoneticPr fontId="18" type="noConversion"/>
  </si>
  <si>
    <t>High Risk</t>
  </si>
  <si>
    <t>7~15</t>
    <phoneticPr fontId="18" type="noConversion"/>
  </si>
  <si>
    <t>attack relatively easy</t>
    <phoneticPr fontId="18" type="noConversion"/>
  </si>
  <si>
    <t>Very Low</t>
    <phoneticPr fontId="21" type="noConversion"/>
  </si>
  <si>
    <t>≤ several weeks</t>
    <phoneticPr fontId="18" type="noConversion"/>
  </si>
  <si>
    <t>Medium Risk</t>
    <phoneticPr fontId="18" type="noConversion"/>
  </si>
  <si>
    <t>Medium</t>
    <phoneticPr fontId="18" type="noConversion"/>
  </si>
  <si>
    <t>16~27</t>
    <phoneticPr fontId="18" type="noConversion"/>
  </si>
  <si>
    <t>attack possible but challenging</t>
    <phoneticPr fontId="18" type="noConversion"/>
  </si>
  <si>
    <t>&gt; several weeks</t>
    <phoneticPr fontId="18" type="noConversion"/>
  </si>
  <si>
    <t>Very Low Risk</t>
  </si>
  <si>
    <t>Very Low</t>
    <phoneticPr fontId="18" type="noConversion"/>
  </si>
  <si>
    <t>&gt; 27</t>
    <phoneticPr fontId="18" type="noConversion"/>
  </si>
  <si>
    <t>attack nearly impossible.</t>
    <phoneticPr fontId="18" type="noConversion"/>
  </si>
  <si>
    <t>Expertise</t>
    <phoneticPr fontId="18" type="noConversion"/>
  </si>
  <si>
    <t>without any special expertise</t>
    <phoneticPr fontId="18" type="noConversion"/>
  </si>
  <si>
    <t>without any special expertise or skills, accessible even to general users.</t>
    <phoneticPr fontId="18" type="noConversion"/>
  </si>
  <si>
    <t>very low</t>
  </si>
  <si>
    <t>low</t>
  </si>
  <si>
    <t>medium</t>
  </si>
  <si>
    <t>high</t>
  </si>
  <si>
    <t>basic of expertise</t>
    <phoneticPr fontId="18" type="noConversion"/>
  </si>
  <si>
    <t>High Risk</t>
    <phoneticPr fontId="18" type="noConversion"/>
  </si>
  <si>
    <t>basic knowledge and simple skills.</t>
    <phoneticPr fontId="18" type="noConversion"/>
  </si>
  <si>
    <t>impact</t>
  </si>
  <si>
    <t>severe</t>
  </si>
  <si>
    <t>moderate level of expertise</t>
    <phoneticPr fontId="18" type="noConversion"/>
  </si>
  <si>
    <t>Medium Risk</t>
  </si>
  <si>
    <t>moderate level of expertise and technical skills</t>
    <phoneticPr fontId="18" type="noConversion"/>
  </si>
  <si>
    <t>major</t>
    <phoneticPr fontId="21" type="noConversion"/>
  </si>
  <si>
    <t>high level of expertise and complex skills</t>
    <phoneticPr fontId="18" type="noConversion"/>
  </si>
  <si>
    <t>Very Low Risk</t>
    <phoneticPr fontId="18" type="noConversion"/>
  </si>
  <si>
    <t>moderate</t>
  </si>
  <si>
    <t>Knowledge of the item or component</t>
    <phoneticPr fontId="18" type="noConversion"/>
  </si>
  <si>
    <t>no specific knowledge</t>
    <phoneticPr fontId="18" type="noConversion"/>
  </si>
  <si>
    <t>widely known/ no specific knowledge about the target</t>
    <phoneticPr fontId="18" type="noConversion"/>
  </si>
  <si>
    <t>negligible</t>
  </si>
  <si>
    <t>basic knowledge about the target</t>
    <phoneticPr fontId="18" type="noConversion"/>
  </si>
  <si>
    <t>easy to obtain / basic knowledge about the target</t>
    <phoneticPr fontId="18" type="noConversion"/>
  </si>
  <si>
    <t>partial knowledge about the target</t>
    <phoneticPr fontId="18" type="noConversion"/>
  </si>
  <si>
    <t>difficult to obtain / partial knowledge about the target</t>
    <phoneticPr fontId="18" type="noConversion"/>
  </si>
  <si>
    <t>detailed knowledge about the target</t>
    <phoneticPr fontId="18" type="noConversion"/>
  </si>
  <si>
    <t>hard to obtain / detailed knowledge about the target</t>
    <phoneticPr fontId="18" type="noConversion"/>
  </si>
  <si>
    <t>Window of Opportunity</t>
    <phoneticPr fontId="18" type="noConversion"/>
  </si>
  <si>
    <t>always opportunity</t>
    <phoneticPr fontId="18" type="noConversion"/>
  </si>
  <si>
    <t>attacker always has the opportunity to execute</t>
    <phoneticPr fontId="18" type="noConversion"/>
  </si>
  <si>
    <t>accessible opportunity</t>
    <phoneticPr fontId="18" type="noConversion"/>
  </si>
  <si>
    <t>attacker has consistent and accessible opportunity</t>
    <phoneticPr fontId="18" type="noConversion"/>
  </si>
  <si>
    <t>a limited time window</t>
    <phoneticPr fontId="18" type="noConversion"/>
  </si>
  <si>
    <t>attacker has a limited time window</t>
    <phoneticPr fontId="18" type="noConversion"/>
  </si>
  <si>
    <t>almost no opportunity</t>
    <phoneticPr fontId="18" type="noConversion"/>
  </si>
  <si>
    <t>attacker has almost no opportunity</t>
    <phoneticPr fontId="18" type="noConversion"/>
  </si>
  <si>
    <t>Equipment</t>
    <phoneticPr fontId="18" type="noConversion"/>
  </si>
  <si>
    <t>Basic Equipment</t>
    <phoneticPr fontId="18" type="noConversion"/>
  </si>
  <si>
    <t>Easily accessible to anyone
Examples: General computer, smartphone, internet connection</t>
    <phoneticPr fontId="18" type="noConversion"/>
  </si>
  <si>
    <t>Inexpensive Commercial Equipment</t>
    <phoneticPr fontId="18" type="noConversion"/>
  </si>
  <si>
    <t>Easily accessible but incurs some cost
Examples: Wi-Fi adapter, Raspberry Pi, USB keylogger</t>
    <phoneticPr fontId="18" type="noConversion"/>
  </si>
  <si>
    <t>Specialized Equipment</t>
    <phoneticPr fontId="18" type="noConversion"/>
  </si>
  <si>
    <t>Accessible to individuals with specific skills or knowledge
Examples: Network sniffer, hardware debugger, advanced hacking tools</t>
    <phoneticPr fontId="18" type="noConversion"/>
  </si>
  <si>
    <t>Advanced Specialized Equipment</t>
    <phoneticPr fontId="18" type="noConversion"/>
  </si>
  <si>
    <t xml:space="preserve">Requires high-level skills and significant cost
Examples: Specific industrial equipment, military-grade equipment, </t>
    <phoneticPr fontId="18" type="noConversion"/>
  </si>
  <si>
    <t>Impact Rating에 대해서는 모두 동일한 우선순위를 가지고 있다고 가정을 하였다.</t>
    <phoneticPr fontId="18" type="noConversion"/>
  </si>
  <si>
    <t>Risk treatment decisions은 Attack feasibility Rating이 "High" 또는 "Very High"이면,  "Reducing the risk"로 설정하고, 그렇지 않으면 "Retaining the risk"로 설정합니다.</t>
    <phoneticPr fontId="18" type="noConversion"/>
  </si>
  <si>
    <t>Description</t>
    <phoneticPr fontId="21" type="noConversion"/>
  </si>
  <si>
    <t>DDoS attacks do not require advanced skills and can be launched with relatively few resources and preparation.+U3:U11</t>
  </si>
  <si>
    <t>Attack preparation period:
It usually takes 1-2 weeks.
Expertise level:
The expertise required to carry out a DDoS attack is relatively low, rated at 4/10.
Level of system knowledge required:
It does not require specific knowledge of the target system, so it is rated 3/10.
Equipment level:
There is no need for special hardware for a DDoS attack; all that is required is a large number of devices with basic computing resources and network connectivity. The equipment level is rated 2/10.
Attacks are likely to occur:
DDoS attacks are one of the most widely known and easy to execute methods, with the likelihood of an attack occurring being rated at 7/10.</t>
  </si>
  <si>
    <t>Preparation time for attack: Typically 2-3 weeks.
Level of Expertise: Requires in-depth knowledge of TCP/IP protocols, network sniffing, and data packet analysis.
Level of system knowledge required: Requires detailed knowledge of the specific network and its infrastructure
Equipment level: May include a computer with a network card, advanced network sniffing tools, and appropriate software.
Likelihood of attack: Could be launched during system upgrade or maintenance.</t>
  </si>
  <si>
    <t>Elapsed Time: Medium (2-3 weeks)
Preparing and executing an attack can take an average of two to three weeks. This may vary depending on the complexity of the target system and the attacker's initial level of access.
Equipment: Medium
Standard network sniffing tools and log manipulation tools.
Expertise: High
Attackers need expert knowledge of network security, encryption protocols, and logging systems. Acquiring it can take a significant amount of time and resources, and requires knowledge at the level of an expert or advanced hacker in the field.
System knowledge (Knowledge of the item or component): High
Attackers need detailed and sophisticated knowledge of the target system's internal structure, network architecture, and logging mechanisms. This knowledge is often limited and difficult to access, requiring a high degree of expertise.
Window of Opportunity: Medium
The attack window is determined by the data logging and monitoring cycle. These systems are typically monitored continuously, so attackers must take advantage of short windows, which can range from hours to days.</t>
  </si>
  <si>
    <t>Elapsed Time: A spoofing attack can take anywhere from a few hours to a day. Preparing for an attack includes time configuring routers and analyzing network traffic.
Expertise: Executing these attacks requires a deep understanding of network protocols and Wi-Fi security mechanisms. Attackers must have intermediate or higher knowledge in networking and security.
Knowledge of the item or component: Effective spoofing attacks require detailed knowledge of the target router's technical specifications and network configuration. This may include your router model, firmware version in use, network configuration, and more.
Window of Opportunity: An attacker needs an opportunity to take advantage of a time when the network is weak or unmanaged. For example, during system maintenance or when security updates are not available.
Equipment: Equipment required for a spoofing attack may require a computer for sniffing and analyzing network packets, software for generating offensive network packets (e.g. Wireshark, ARP spoofing tool), and a wireless network card. This equipment is generally accessible and relatively inexpensive.</t>
  </si>
  <si>
    <t xml:space="preserve">
Preparing and executing this type of attack can take weeks to months, requiring extensive technical knowledge and a deep understanding of a server's or software's internal structure, memory management, and processing. Attacks are possible during update cycles and need intermediate to advanced equipment like hacking tools, software development kits, and network sniffers.</t>
  </si>
  <si>
    <t>Elapsed Time:
Preparing and executing an attack can take weeks or even months. This depends on the complexity and security level of the target system. It takes time to gather preliminary information, search for vulnerabilities, and develop and test attack code.
Expertise:
Advanced: This type of attack requires extensive technical knowledge. Attackers must understand and be able to exploit software development, networking, security systems, and vulnerabilities.
Knowledge of the item or component (target system knowledge):
Advanced: Requires a clear understanding of the internal structure, memory management, and processing of a specific server or software. It is also necessary to identify vulnerabilities and configurations of the software used by the server.
Window of Opportunity:
Medium to long duration: A successful attack requires time to find and exploit appropriate vulnerabilities. Additionally, it is important to understand the update cycle, as attacks must be completed before security updates.
Equipment:
Intermediate to Advanced: These attacks may require advanced hacking tools, software development kits, network sniffing tools, compilers, etc. Additionally, establishing a test environment for attack simulation may be required.</t>
  </si>
  <si>
    <t>Expertise:
Basic knowledge: You will need basic network and security knowledge to launch a DDoS attack. This helps you understand how attacks work, how the tools are used, and what impact they have.
Intermediate Knowledge: May require understanding of how network protocols, routers, and servers work. This is important to effectively coordinate attacks and identify weaknesses in the target network.
Equipment:
Network Access: The attacker needs the ability to access the network. This is done in a location that has sufficient bandwidth to launch the attack.
Attack Tool: A software tool or service for DDoS attacks. These are often run using botnets or rented servers, and require tools that can generate and manage large amounts of traffic.
System knowledge (Knowledge of the item or component):
Configuration of the target system: An understanding of the network configuration, security settings, and vulnerabilities of the Wi-Fi router connected to the robot is required.
Network Structure: By understanding the structure of the attack target network and the path through which traffic flows, you can develop a more effective attack plan.</t>
  </si>
  <si>
    <t>Expertise:
Requires understanding of Wi-Fi protocols, TCP/IP, network sniffing tools, and packet forgery tools. Knowledge of DoS attacks is required.
Intermediate Knowledge: May require understanding of how network protocols, routers, and servers work. This is important to effectively coordinate attacks and identify weaknesses in the target network.
Equipment:
Network Access: The attacker needs the ability to access the network. This is done in a location that has sufficient bandwidth to launch the attack.
Attack Tool: A software tool or service for DDoS attacks. These are often run using botnets or rented servers, and require tools that can generate and manage large amounts of traffic.
System knowledge (Knowledge of the item or component):
Configuration of the target system: An understanding of the network configuration, security settings, and vulnerabilities of the Wi-Fi router connected to the robot is required.
Network Structure: By understanding the structure of the attack target network and the path through which traffic flows, you can develop a more effective attack plan.</t>
  </si>
  <si>
    <t>Elapsed Time: 3 to 7 days (medium). It takes time to prepare for a spoofing attack, secure I/O controller access, and test.
Equipment: Medium-level equipment, high-performance computer, network sniffers and packet manipulation tools (e.g. Wireshark, Scapy) Social engineering tools (phishing emails, etc.)
Expertise: Advanced Expertise, deep understanding of network protocols and the use of sniffing tools, understanding of embedded systems such as I/O controllers, social engineering and authentication bypass techniques.
Knowledge of the System: Advanced System Knowledge, deep understanding of the architecture and operation of the Gel Water Blaster Cannon Application, detailed knowledge of the internal structure and communication protocol of the I/O controller , an understanding of how the remote user interface communicates with the robot.</t>
  </si>
  <si>
    <t>Period (Elapsed Time): It may take several days to several weeks.
Equipment: Network sniffer (e.g. Wireshark): Used to capture and analyze network traffic.
Hacking tools (e.g. Metasploit): Used to exploit system vulnerabilities and launch attacks.
Expertise: In-depth knowledge of system security: You must understand the security mechanisms of the target system and know how to circumvent them.
Network Security: Requires a deep understanding of network configuration and protocols.
Coding and scripting skills: Required to exploit vulnerabilities or write malicious code.
Knowledge of the System: Advanced - The attacker needs extensive knowledge of the network infrastructure, operating system, and internal structure of the application. You need to know exactly how critical components, especially I/O controllers, work.</t>
  </si>
  <si>
    <t>1. Time required:
  ○ Intermediate level (1-3 months): This attack involves network monitoring and data interception, so you should consider the time needed to set up appropriate tools and understand network traffic. Learning the traffic patterns of a target system and developing an effective attack scenario can take weeks or months.
2. Equipment needed:
  ○ Low cost ($100-$1000): Mid-range network sniffing tools (e.g. Wireshark) and VPN services are available, and these are relatively inexpensive and easily accessible.
3. Expertise:
  ○ Intermediate to Advanced: Requires a deep understanding of network protocols, encryption techniques, and data flow.
4. System knowledge:
  ○ Advanced: Requires a detailed understanding of a specific system's I/O handling methods, authentication mechanisms, and data verification procedures, as well as in-depth knowledge of the design and implementation of that system.
5. System access frequency:
  • Medium (25-50% probability): Since the system operates by periodically exchanging data with external networks, an attacker may have the opportunity to attempt to interfere during these communications.</t>
  </si>
  <si>
    <t>1. Elapsed Time
 : Attacks to spoof WiFi routers can be carried out in a relatively short period of time. Attacks can occur within hours to weeks.
2. Expertise
: Performing a WiFi router spoofing attack requires intermediate or higher knowledge of network security and wireless communications.
3. Knowledge of the Item or Component
: The attacker needs detailed knowledge of the target system (e.g. Gel Water Blaster Cannon Application) and its network structure. In particular, we need information about your router settings, IP addresses, and network traffic patterns.
4. Window of Opportunity
: Attack opportunities may be limited. An attacker must take advantage of times when the network is active or when the router is active. Additionally, attack opportunities may vary depending on the system administrator's monitoring frequency and security policy.
5.Equipment
: Intermediate level equipment is required to perform a WiFi router spoofing attack. This includes WiFi adapters, sniffing software (e.g. Wireshark), and packet injection tools (e.g. Aircrack-ng).</t>
  </si>
  <si>
    <t>1. Elapsed Time
: In order to perform a data packet tampering attack, it can take several hours to several weeks to sniff network traffic, analyze packets, and then tamper with them.
2. Expertise
: Requires a deep understanding of Wi-Fi protocols, TCP/IP, network sniffing tools, and packet forgery tools.
3. Knowledge of the Item or Component
: The attacker needs detailed knowledge of the target system (e.g. Gel Water Blaster Cannon Application), the system's network structure, router settings, and the robot's communication protocol.
4. Window of Opportunity
: Attack opportunities may be limited. An attacker must take advantage of times when the network is active or when communication between the router and the robot is active.
5.Equipment
: Advanced level equipment is required to perform a data packet tampering attack. This includes Wi-Fi adapters, sniffing software (e.g. Wireshark), and packet injection tools (e.g. Scapy, Ettercap).</t>
  </si>
  <si>
    <t>Duration (Elapsed Time): This can take anywhere from a few hours to several days.
Equipment: WiFi adapter, sniffing and spoofing software, packet analysis tools, etc.
Expertise: Requires advanced knowledge of network security, packet sniffing, and spoofing techniques.
Knowledge of the Item or Component: Attackers need detailed knowledge of the target system and network structure. In particular, an understanding of the communication protocol between the router and the RemoteUserInterface is required.
Window of Opportunity: Limited. You should use the time when the network is active or when the router is active.</t>
  </si>
  <si>
    <t>Elapsed Time
: TCP message tampering attacks can be carried out within a few hours.
Expertise
: Advanced knowledge of network security, TCP/IP protocols, packet sniffing and forgery techniques is required.
Knowledge of the Item or Component
: Attackers need detailed knowledge of the target system and network structure and an understanding of the format and transmission method of video stream data.
Window of Opportunity
: Attack opportunities may be limited. An attacker can attack any time the network is active or the video stream is active.
Equipment
Requires a mid to advanced network adapter, packet sniffing and forgery software, and packet analysis tools.</t>
  </si>
  <si>
    <t>Elapsed Time
: TCP message sniffing attacks can be performed within hours to weeks.
Expertise
: Intermediate knowledge of network security and protocols and a deep understanding of WiFi protocols, sniffing tools, and packet analysis are required.
Knowledge of the Item or Component
: Requires detailed knowledge of network structure, including system and router settings, IP addresses, and network traffic patterns.
Window of Opportunity
: You must use the time when the network is active or when the router is active.
Equipment
: Intermediate level equipment is required to sniff TCP messages.</t>
  </si>
  <si>
    <t>impact Rating Table</t>
    <phoneticPr fontId="18" type="noConversion"/>
  </si>
  <si>
    <t>Parameter</t>
    <phoneticPr fontId="18" type="noConversion"/>
  </si>
  <si>
    <t>Value</t>
    <phoneticPr fontId="18" type="noConversion"/>
  </si>
  <si>
    <t xml:space="preserve">Impact Rating </t>
    <phoneticPr fontId="18" type="noConversion"/>
  </si>
  <si>
    <t>Operational</t>
  </si>
  <si>
    <t>High</t>
    <phoneticPr fontId="18" type="noConversion"/>
  </si>
  <si>
    <t>Severe impact potentially causing partial or complete system outage; requires immediate remedial action.</t>
    <phoneticPr fontId="18" type="noConversion"/>
  </si>
  <si>
    <t>10~18</t>
    <phoneticPr fontId="18" type="noConversion"/>
  </si>
  <si>
    <t>serious impact.</t>
    <phoneticPr fontId="18" type="noConversion"/>
  </si>
  <si>
    <t>Intermediate impact affecting some system functions temporarily, but overall system remains operational.</t>
    <phoneticPr fontId="18" type="noConversion"/>
  </si>
  <si>
    <t>7~9</t>
    <phoneticPr fontId="18" type="noConversion"/>
  </si>
  <si>
    <t>moderate impact</t>
    <phoneticPr fontId="18" type="noConversion"/>
  </si>
  <si>
    <t>Low</t>
    <phoneticPr fontId="18" type="noConversion"/>
  </si>
  <si>
    <t>Minor impact causing temporary disruption or degradation of system performance.</t>
    <phoneticPr fontId="18" type="noConversion"/>
  </si>
  <si>
    <t xml:space="preserve">Low </t>
    <phoneticPr fontId="18" type="noConversion"/>
  </si>
  <si>
    <t>4~6</t>
    <phoneticPr fontId="18" type="noConversion"/>
  </si>
  <si>
    <t>minor impact</t>
    <phoneticPr fontId="18" type="noConversion"/>
  </si>
  <si>
    <t>Negligible</t>
    <phoneticPr fontId="18" type="noConversion"/>
  </si>
  <si>
    <t>No or minimal impact on system functionality; system operations remain unaffected.</t>
    <phoneticPr fontId="18" type="noConversion"/>
  </si>
  <si>
    <t>0~3</t>
    <phoneticPr fontId="18" type="noConversion"/>
  </si>
  <si>
    <t>Little or no impact</t>
    <phoneticPr fontId="18" type="noConversion"/>
  </si>
  <si>
    <t xml:space="preserve">Privacy </t>
  </si>
  <si>
    <t>Significant risk of exposure of personal information, potentially leading to major consequences; urgent protective measures are necessary.</t>
    <phoneticPr fontId="18" type="noConversion"/>
  </si>
  <si>
    <t>Some risk of exposure to personal information; requires adequate access controls.</t>
    <phoneticPr fontId="18" type="noConversion"/>
  </si>
  <si>
    <t>Limited risk of access to personal information with effective protection measures in place.</t>
    <phoneticPr fontId="18" type="noConversion"/>
  </si>
  <si>
    <t>Almost no risk of access or exposure to personal information; negligible threat to privacy.</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</si>
</sst>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1"/>
      <name val="맑은 고딕"/>
      <family val="3"/>
      <charset val="129"/>
      <scheme val="minor"/>
    </font>
    <font>
      <sz val="11"/>
      <color theme="1"/>
      <name val="현대하모니 L"/>
      <family val="3"/>
      <charset val="129"/>
    </font>
    <font>
      <sz val="8"/>
      <name val="맑은 고딕"/>
      <family val="3"/>
      <charset val="129"/>
    </font>
    <font>
      <sz val="8"/>
      <color theme="1"/>
      <name val="맑은 고딕"/>
      <family val="3"/>
      <charset val="129"/>
      <scheme val="minor"/>
    </font>
    <font>
      <sz val="11"/>
      <color indexed="8"/>
      <name val="맑은 고딕"/>
      <family val="3"/>
      <charset val="129"/>
      <scheme val="minor"/>
    </font>
    <font>
      <b/>
      <sz val="11"/>
      <color indexed="8"/>
      <name val="Calibri"/>
      <family val="2"/>
    </font>
    <font>
      <sz val="11"/>
      <color rgb="FF172B4D"/>
      <name val="Segoe UI"/>
      <family val="2"/>
    </font>
    <font>
      <b/>
      <sz val="11"/>
      <color rgb="FF172B4D"/>
      <name val="Segoe UI"/>
      <family val="2"/>
    </font>
    <font>
      <b/>
      <sz val="11"/>
      <color indexed="8"/>
      <name val="맑은 고딕"/>
      <family val="3"/>
      <charset val="129"/>
      <scheme val="minor"/>
    </font>
    <font>
      <sz val="11"/>
      <color rgb="FF444444"/>
      <name val="Malgun Gothic"/>
      <charset val="1"/>
    </font>
    <font>
      <sz val="11"/>
      <color rgb="FF000000"/>
      <name val="맑은 고딕"/>
      <family val="3"/>
      <charset val="129"/>
    </font>
    <font>
      <sz val="11"/>
      <color rgb="FF000000"/>
      <name val="Calibri"/>
      <scheme val="minor"/>
    </font>
    <font>
      <b/>
      <sz val="11"/>
      <color theme="1"/>
      <name val="맑은 고딕"/>
      <family val="3"/>
      <charset val="129"/>
      <scheme val="minor"/>
    </font>
    <font>
      <b/>
      <sz val="11"/>
      <color indexed="8"/>
      <name val="맑은 고딕"/>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FFFF"/>
        <bgColor indexed="64"/>
      </patternFill>
    </fill>
    <fill>
      <patternFill patternType="solid">
        <fgColor rgb="FFF4F5F7"/>
        <bgColor indexed="64"/>
      </patternFill>
    </fill>
    <fill>
      <patternFill patternType="solid">
        <fgColor theme="7"/>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2F2F2"/>
        <bgColor rgb="FF000000"/>
      </patternFill>
    </fill>
    <fill>
      <patternFill patternType="solid">
        <fgColor theme="0"/>
        <bgColor indexed="64"/>
      </patternFill>
    </fill>
  </fills>
  <borders count="6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1C7D0"/>
      </left>
      <right style="medium">
        <color rgb="FFC1C7D0"/>
      </right>
      <top style="medium">
        <color rgb="FFC1C7D0"/>
      </top>
      <bottom style="medium">
        <color rgb="FFC1C7D0"/>
      </bottom>
      <diagonal/>
    </border>
    <border>
      <left style="medium">
        <color rgb="FFC1C7D0"/>
      </left>
      <right style="medium">
        <color rgb="FFC1C7D0"/>
      </right>
      <top style="medium">
        <color rgb="FFC1C7D0"/>
      </top>
      <bottom/>
      <diagonal/>
    </border>
    <border>
      <left style="medium">
        <color rgb="FFC1C7D0"/>
      </left>
      <right style="medium">
        <color rgb="FFC1C7D0"/>
      </right>
      <top/>
      <bottom/>
      <diagonal/>
    </border>
    <border>
      <left style="medium">
        <color rgb="FFC1C7D0"/>
      </left>
      <right style="medium">
        <color rgb="FFC1C7D0"/>
      </right>
      <top/>
      <bottom style="medium">
        <color rgb="FFC1C7D0"/>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indexed="64"/>
      </top>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4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lignment vertical="center"/>
    </xf>
    <xf numFmtId="0" fontId="19" fillId="0" borderId="0">
      <alignment vertical="center"/>
    </xf>
    <xf numFmtId="0" fontId="20" fillId="0" borderId="0">
      <alignment vertical="center"/>
    </xf>
    <xf numFmtId="0" fontId="19" fillId="0" borderId="0">
      <alignment vertical="center"/>
    </xf>
    <xf numFmtId="0" fontId="23" fillId="0" borderId="0">
      <alignment vertical="center"/>
    </xf>
    <xf numFmtId="0" fontId="23" fillId="0" borderId="0">
      <alignment vertical="center"/>
    </xf>
  </cellStyleXfs>
  <cellXfs count="143">
    <xf numFmtId="0" fontId="0" fillId="0" borderId="0" xfId="0">
      <alignment vertical="center"/>
    </xf>
    <xf numFmtId="0" fontId="0" fillId="0" borderId="0" xfId="0" applyAlignment="1">
      <alignment vertical="center" wrapText="1"/>
    </xf>
    <xf numFmtId="0" fontId="23" fillId="0" borderId="0" xfId="47">
      <alignment vertical="center"/>
    </xf>
    <xf numFmtId="0" fontId="25" fillId="36" borderId="17" xfId="47" applyFont="1" applyFill="1" applyBorder="1" applyAlignment="1">
      <alignment horizontal="left" vertical="top" wrapText="1"/>
    </xf>
    <xf numFmtId="0" fontId="25" fillId="36" borderId="17" xfId="47" applyFont="1" applyFill="1" applyBorder="1" applyAlignment="1">
      <alignment horizontal="center" vertical="top" wrapText="1"/>
    </xf>
    <xf numFmtId="0" fontId="0" fillId="0" borderId="10" xfId="0" applyBorder="1" applyAlignment="1">
      <alignment horizontal="center" vertical="center" wrapText="1"/>
    </xf>
    <xf numFmtId="0" fontId="0" fillId="0" borderId="0" xfId="0" applyAlignment="1">
      <alignment horizontal="center" vertical="center" wrapText="1"/>
    </xf>
    <xf numFmtId="0" fontId="0" fillId="33" borderId="10" xfId="0" applyFill="1" applyBorder="1" applyAlignment="1">
      <alignment horizontal="center" vertical="center" wrapText="1"/>
    </xf>
    <xf numFmtId="0" fontId="0" fillId="33" borderId="10" xfId="0" applyFill="1" applyBorder="1" applyAlignment="1">
      <alignment horizontal="center" vertical="center"/>
    </xf>
    <xf numFmtId="0" fontId="0" fillId="33" borderId="22" xfId="0" applyFill="1" applyBorder="1" applyAlignment="1">
      <alignment horizontal="center" vertical="center" wrapText="1"/>
    </xf>
    <xf numFmtId="0" fontId="0" fillId="33" borderId="25" xfId="0" applyFill="1" applyBorder="1" applyAlignment="1">
      <alignment horizontal="center" vertical="center" wrapText="1"/>
    </xf>
    <xf numFmtId="0" fontId="0" fillId="33" borderId="25" xfId="0" applyFill="1" applyBorder="1" applyAlignment="1">
      <alignment horizontal="center" vertical="center"/>
    </xf>
    <xf numFmtId="0" fontId="0" fillId="33" borderId="22" xfId="0" applyFill="1" applyBorder="1" applyAlignment="1">
      <alignment horizontal="center" vertical="center"/>
    </xf>
    <xf numFmtId="0" fontId="24" fillId="35" borderId="10" xfId="46" applyFont="1" applyFill="1" applyBorder="1" applyAlignment="1">
      <alignment horizontal="center" vertical="center" wrapText="1"/>
    </xf>
    <xf numFmtId="0" fontId="0" fillId="0" borderId="10" xfId="0" applyBorder="1" applyAlignment="1">
      <alignment horizontal="center" vertical="top" wrapText="1"/>
    </xf>
    <xf numFmtId="0" fontId="0" fillId="35" borderId="25" xfId="0" applyFill="1" applyBorder="1" applyAlignment="1">
      <alignment horizontal="center" vertical="center" wrapText="1"/>
    </xf>
    <xf numFmtId="0" fontId="0" fillId="35" borderId="26" xfId="0" applyFill="1" applyBorder="1" applyAlignment="1">
      <alignment horizontal="center" vertical="center" wrapText="1"/>
    </xf>
    <xf numFmtId="0" fontId="0" fillId="42" borderId="14" xfId="0" applyFill="1" applyBorder="1" applyAlignment="1">
      <alignment horizontal="center" vertical="center" wrapText="1"/>
    </xf>
    <xf numFmtId="0" fontId="0" fillId="42" borderId="10" xfId="0" applyFill="1" applyBorder="1" applyAlignment="1">
      <alignment horizontal="center" vertical="center" wrapText="1"/>
    </xf>
    <xf numFmtId="0" fontId="0" fillId="42" borderId="25" xfId="0" applyFill="1" applyBorder="1" applyAlignment="1">
      <alignment horizontal="center" vertical="center" wrapText="1"/>
    </xf>
    <xf numFmtId="0" fontId="0" fillId="42" borderId="34" xfId="0" applyFill="1" applyBorder="1" applyAlignment="1">
      <alignment horizontal="center" vertical="center"/>
    </xf>
    <xf numFmtId="0" fontId="0" fillId="42" borderId="12" xfId="0" applyFill="1" applyBorder="1" applyAlignment="1">
      <alignment horizontal="center" vertical="center"/>
    </xf>
    <xf numFmtId="0" fontId="0" fillId="42" borderId="35" xfId="0" applyFill="1" applyBorder="1" applyAlignment="1">
      <alignment horizontal="center" vertical="center" wrapText="1"/>
    </xf>
    <xf numFmtId="0" fontId="0" fillId="39" borderId="13" xfId="0" applyFill="1" applyBorder="1" applyAlignment="1">
      <alignment horizontal="center" vertical="center" wrapText="1"/>
    </xf>
    <xf numFmtId="0" fontId="0" fillId="39" borderId="36" xfId="0" applyFill="1" applyBorder="1" applyAlignment="1">
      <alignment horizontal="center" vertical="center" wrapText="1"/>
    </xf>
    <xf numFmtId="0" fontId="0" fillId="35" borderId="35" xfId="0" applyFill="1" applyBorder="1" applyAlignment="1">
      <alignment horizontal="center" vertical="center" wrapText="1"/>
    </xf>
    <xf numFmtId="0" fontId="0" fillId="39" borderId="30" xfId="0" applyFill="1" applyBorder="1" applyAlignment="1">
      <alignment horizontal="center" vertical="center" wrapText="1"/>
    </xf>
    <xf numFmtId="0" fontId="0" fillId="39" borderId="41" xfId="0" applyFill="1" applyBorder="1" applyAlignment="1">
      <alignment horizontal="center" vertical="center" wrapText="1"/>
    </xf>
    <xf numFmtId="0" fontId="0" fillId="33" borderId="23" xfId="0" applyFill="1" applyBorder="1" applyAlignment="1">
      <alignment horizontal="left" vertical="center" wrapText="1"/>
    </xf>
    <xf numFmtId="0" fontId="0" fillId="33" borderId="24" xfId="0" applyFill="1" applyBorder="1" applyAlignment="1">
      <alignment horizontal="left" vertical="center" wrapText="1"/>
    </xf>
    <xf numFmtId="0" fontId="0" fillId="33" borderId="26" xfId="0" applyFill="1" applyBorder="1" applyAlignment="1">
      <alignment horizontal="left" vertical="center" wrapText="1"/>
    </xf>
    <xf numFmtId="0" fontId="0" fillId="33" borderId="23" xfId="0" applyFill="1" applyBorder="1" applyAlignment="1">
      <alignment horizontal="left" vertical="center"/>
    </xf>
    <xf numFmtId="0" fontId="0" fillId="42" borderId="27" xfId="0" applyFill="1" applyBorder="1" applyAlignment="1">
      <alignment horizontal="left" vertical="center" wrapText="1"/>
    </xf>
    <xf numFmtId="0" fontId="0" fillId="42" borderId="24" xfId="0" applyFill="1" applyBorder="1" applyAlignment="1">
      <alignment horizontal="left" vertical="center" wrapText="1"/>
    </xf>
    <xf numFmtId="0" fontId="0" fillId="42" borderId="26" xfId="0" applyFill="1" applyBorder="1" applyAlignment="1">
      <alignment horizontal="left" vertical="center" wrapText="1"/>
    </xf>
    <xf numFmtId="0" fontId="16" fillId="0" borderId="10" xfId="0" applyFont="1" applyBorder="1" applyAlignment="1">
      <alignment horizontal="center" vertical="center" wrapText="1"/>
    </xf>
    <xf numFmtId="0" fontId="0" fillId="0" borderId="10" xfId="0" applyBorder="1" applyAlignment="1">
      <alignment horizontal="left" vertical="top" wrapText="1"/>
    </xf>
    <xf numFmtId="0" fontId="0" fillId="44" borderId="10" xfId="0" applyFill="1" applyBorder="1" applyAlignment="1">
      <alignment horizontal="center" vertical="top" wrapText="1"/>
    </xf>
    <xf numFmtId="0" fontId="0" fillId="45" borderId="10" xfId="0" applyFill="1" applyBorder="1" applyAlignment="1">
      <alignment horizontal="center" vertical="top" wrapText="1"/>
    </xf>
    <xf numFmtId="0" fontId="0" fillId="0" borderId="0" xfId="0" applyAlignment="1">
      <alignment horizontal="left" vertical="top" wrapText="1"/>
    </xf>
    <xf numFmtId="0" fontId="0" fillId="33" borderId="24" xfId="0" applyFill="1" applyBorder="1" applyAlignment="1">
      <alignment horizontal="left" vertical="top" wrapText="1"/>
    </xf>
    <xf numFmtId="0" fontId="0" fillId="33" borderId="26" xfId="0" applyFill="1" applyBorder="1" applyAlignment="1">
      <alignment horizontal="left" vertical="top" wrapText="1"/>
    </xf>
    <xf numFmtId="0" fontId="0" fillId="33" borderId="12" xfId="0" applyFill="1" applyBorder="1" applyAlignment="1">
      <alignment horizontal="center" vertical="center" wrapText="1"/>
    </xf>
    <xf numFmtId="0" fontId="0" fillId="33" borderId="35" xfId="0" applyFill="1" applyBorder="1" applyAlignment="1">
      <alignment horizontal="center" vertical="center" wrapText="1"/>
    </xf>
    <xf numFmtId="0" fontId="0" fillId="39" borderId="47" xfId="0" applyFill="1" applyBorder="1" applyAlignment="1">
      <alignment horizontal="center" vertical="center" wrapText="1"/>
    </xf>
    <xf numFmtId="0" fontId="0" fillId="39" borderId="48" xfId="0" applyFill="1" applyBorder="1" applyAlignment="1">
      <alignment horizontal="center" vertical="center" wrapText="1"/>
    </xf>
    <xf numFmtId="0" fontId="0" fillId="39" borderId="49" xfId="0" applyFill="1" applyBorder="1" applyAlignment="1">
      <alignment horizontal="center" vertical="center" wrapText="1"/>
    </xf>
    <xf numFmtId="0" fontId="0" fillId="39" borderId="50" xfId="0" applyFill="1" applyBorder="1" applyAlignment="1">
      <alignment horizontal="center" vertical="center" wrapText="1"/>
    </xf>
    <xf numFmtId="0" fontId="0" fillId="33" borderId="37" xfId="0" applyFill="1" applyBorder="1" applyAlignment="1">
      <alignment horizontal="center" vertical="center" wrapText="1"/>
    </xf>
    <xf numFmtId="0" fontId="0" fillId="33" borderId="23" xfId="0" applyFill="1" applyBorder="1" applyAlignment="1">
      <alignment horizontal="left" vertical="top" wrapText="1"/>
    </xf>
    <xf numFmtId="0" fontId="16" fillId="35" borderId="10" xfId="0" applyFont="1" applyFill="1" applyBorder="1" applyAlignment="1">
      <alignment horizontal="center" vertical="center" wrapText="1"/>
    </xf>
    <xf numFmtId="0" fontId="16" fillId="0" borderId="0" xfId="0" applyFont="1" applyAlignment="1">
      <alignment horizontal="center" vertical="center" wrapText="1"/>
    </xf>
    <xf numFmtId="0" fontId="0" fillId="44" borderId="0" xfId="0" applyFill="1" applyAlignment="1">
      <alignment horizontal="center" vertical="top" wrapText="1"/>
    </xf>
    <xf numFmtId="0" fontId="0" fillId="45" borderId="0" xfId="0" applyFill="1" applyAlignment="1">
      <alignment horizontal="center" vertical="top" wrapText="1"/>
    </xf>
    <xf numFmtId="0" fontId="0" fillId="0" borderId="0" xfId="0" applyAlignment="1">
      <alignment horizontal="center" vertical="top" wrapText="1"/>
    </xf>
    <xf numFmtId="0" fontId="22" fillId="33" borderId="10" xfId="42" applyFont="1" applyFill="1" applyBorder="1" applyAlignment="1">
      <alignment horizontal="center" vertical="center" wrapText="1"/>
    </xf>
    <xf numFmtId="0" fontId="0" fillId="0" borderId="14" xfId="0" applyBorder="1" applyAlignment="1">
      <alignment horizontal="left" vertical="top" wrapText="1"/>
    </xf>
    <xf numFmtId="0" fontId="0" fillId="0" borderId="14" xfId="0" applyBorder="1" applyAlignment="1">
      <alignment horizontal="center" vertical="center" wrapText="1"/>
    </xf>
    <xf numFmtId="0" fontId="0" fillId="0" borderId="14" xfId="0" applyBorder="1" applyAlignment="1">
      <alignment horizontal="center" vertical="top" wrapText="1"/>
    </xf>
    <xf numFmtId="0" fontId="22" fillId="33" borderId="51" xfId="42" applyFont="1" applyFill="1" applyBorder="1" applyAlignment="1">
      <alignment horizontal="center" vertical="center" wrapText="1"/>
    </xf>
    <xf numFmtId="0" fontId="0" fillId="33" borderId="51" xfId="0" applyFill="1" applyBorder="1" applyAlignment="1">
      <alignment horizontal="center" vertical="center" wrapText="1"/>
    </xf>
    <xf numFmtId="0" fontId="29" fillId="46" borderId="10" xfId="0" applyFont="1" applyFill="1" applyBorder="1" applyAlignment="1">
      <alignment vertical="center" wrapText="1"/>
    </xf>
    <xf numFmtId="0" fontId="29" fillId="46" borderId="12" xfId="0" applyFont="1" applyFill="1" applyBorder="1" applyAlignment="1">
      <alignment vertical="center" wrapText="1"/>
    </xf>
    <xf numFmtId="0" fontId="29" fillId="46" borderId="14" xfId="0" applyFont="1" applyFill="1" applyBorder="1" applyAlignment="1">
      <alignment vertical="center" wrapText="1"/>
    </xf>
    <xf numFmtId="0" fontId="29" fillId="46" borderId="34" xfId="0" applyFont="1" applyFill="1" applyBorder="1" applyAlignment="1">
      <alignment vertical="center" wrapText="1"/>
    </xf>
    <xf numFmtId="0" fontId="29" fillId="46" borderId="0" xfId="0" applyFont="1" applyFill="1" applyAlignment="1">
      <alignment vertical="center" wrapText="1"/>
    </xf>
    <xf numFmtId="0" fontId="29" fillId="46" borderId="16" xfId="0" applyFont="1" applyFill="1" applyBorder="1" applyAlignment="1">
      <alignment vertical="center" wrapText="1"/>
    </xf>
    <xf numFmtId="0" fontId="29" fillId="46" borderId="52" xfId="0" applyFont="1" applyFill="1" applyBorder="1" applyAlignment="1">
      <alignment vertical="center" wrapText="1"/>
    </xf>
    <xf numFmtId="0" fontId="0" fillId="0" borderId="21" xfId="0" applyBorder="1" applyAlignment="1">
      <alignment horizontal="center" vertical="center" wrapText="1"/>
    </xf>
    <xf numFmtId="0" fontId="0" fillId="0" borderId="11" xfId="0" applyBorder="1" applyAlignment="1">
      <alignment horizontal="center" vertical="center" wrapText="1"/>
    </xf>
    <xf numFmtId="0" fontId="31" fillId="38" borderId="10" xfId="45" applyFont="1" applyFill="1" applyBorder="1" applyAlignment="1">
      <alignment horizontal="center" vertical="center" wrapText="1"/>
    </xf>
    <xf numFmtId="0" fontId="0" fillId="0" borderId="53" xfId="0" applyBorder="1" applyAlignment="1">
      <alignment horizontal="left" vertical="top" wrapText="1"/>
    </xf>
    <xf numFmtId="0" fontId="28" fillId="0" borderId="58" xfId="0" applyFont="1" applyBorder="1" applyAlignment="1">
      <alignment horizontal="center" vertical="center" wrapText="1"/>
    </xf>
    <xf numFmtId="0" fontId="0" fillId="0" borderId="59" xfId="0" applyBorder="1" applyAlignment="1">
      <alignment horizontal="left" vertical="top" wrapText="1"/>
    </xf>
    <xf numFmtId="0" fontId="0" fillId="33" borderId="0" xfId="0" applyFill="1" applyAlignment="1">
      <alignment horizontal="center" vertical="center" wrapText="1"/>
    </xf>
    <xf numFmtId="0" fontId="0" fillId="0" borderId="0" xfId="0" applyAlignment="1">
      <alignment horizontal="left" vertical="center" wrapText="1"/>
    </xf>
    <xf numFmtId="0" fontId="0" fillId="47" borderId="0" xfId="0" applyFill="1" applyAlignment="1">
      <alignment horizontal="center" vertical="center" wrapText="1"/>
    </xf>
    <xf numFmtId="0" fontId="0" fillId="33" borderId="11" xfId="0" applyFill="1" applyBorder="1" applyAlignment="1">
      <alignment horizontal="center" vertical="center" wrapText="1"/>
    </xf>
    <xf numFmtId="0" fontId="0" fillId="33" borderId="53" xfId="0" applyFill="1" applyBorder="1" applyAlignment="1">
      <alignment horizontal="center" vertical="center" wrapText="1"/>
    </xf>
    <xf numFmtId="0" fontId="0" fillId="33" borderId="11" xfId="0" applyFill="1" applyBorder="1" applyAlignment="1">
      <alignment vertical="center" wrapText="1"/>
    </xf>
    <xf numFmtId="0" fontId="0" fillId="33" borderId="0" xfId="0" applyFill="1" applyAlignment="1">
      <alignment horizontal="left" vertical="center" wrapText="1"/>
    </xf>
    <xf numFmtId="0" fontId="0" fillId="33" borderId="14" xfId="0" applyFill="1" applyBorder="1" applyAlignment="1">
      <alignment horizontal="center" vertical="center" wrapText="1"/>
    </xf>
    <xf numFmtId="0" fontId="28" fillId="33" borderId="53" xfId="0" applyFont="1" applyFill="1" applyBorder="1" applyAlignment="1">
      <alignment horizontal="center" vertical="center" wrapText="1"/>
    </xf>
    <xf numFmtId="0" fontId="0" fillId="33" borderId="54" xfId="0" applyFill="1" applyBorder="1" applyAlignment="1">
      <alignment horizontal="center" vertical="center" wrapText="1"/>
    </xf>
    <xf numFmtId="0" fontId="0" fillId="33" borderId="55" xfId="0" applyFill="1" applyBorder="1" applyAlignment="1">
      <alignment horizontal="center" vertical="center" wrapText="1"/>
    </xf>
    <xf numFmtId="0" fontId="23" fillId="33" borderId="10" xfId="46" applyFill="1" applyBorder="1" applyAlignment="1">
      <alignment horizontal="center" vertical="center" wrapText="1"/>
    </xf>
    <xf numFmtId="0" fontId="0" fillId="33" borderId="13" xfId="0" applyFill="1" applyBorder="1" applyAlignment="1">
      <alignment horizontal="center" vertical="center" wrapText="1"/>
    </xf>
    <xf numFmtId="0" fontId="23" fillId="33" borderId="13" xfId="46" applyFill="1" applyBorder="1" applyAlignment="1">
      <alignment horizontal="center" vertical="center" wrapText="1"/>
    </xf>
    <xf numFmtId="0" fontId="0" fillId="33" borderId="52" xfId="0" applyFill="1" applyBorder="1" applyAlignment="1">
      <alignment horizontal="center" vertical="center" wrapText="1"/>
    </xf>
    <xf numFmtId="0" fontId="23" fillId="33" borderId="52" xfId="46" applyFill="1" applyBorder="1" applyAlignment="1">
      <alignment horizontal="center" vertical="center" wrapText="1"/>
    </xf>
    <xf numFmtId="0" fontId="23" fillId="47" borderId="0" xfId="46" applyFill="1" applyAlignment="1">
      <alignment horizontal="center" vertical="center" wrapText="1"/>
    </xf>
    <xf numFmtId="0" fontId="0" fillId="33" borderId="10" xfId="0" applyFill="1" applyBorder="1" applyAlignment="1">
      <alignment horizontal="left" vertical="center" wrapText="1"/>
    </xf>
    <xf numFmtId="0" fontId="0" fillId="33" borderId="13" xfId="0" applyFill="1" applyBorder="1" applyAlignment="1">
      <alignment horizontal="left" vertical="center" wrapText="1"/>
    </xf>
    <xf numFmtId="0" fontId="0" fillId="33" borderId="52" xfId="0" applyFill="1" applyBorder="1" applyAlignment="1">
      <alignment horizontal="left" vertical="center" wrapText="1"/>
    </xf>
    <xf numFmtId="0" fontId="0" fillId="47" borderId="0" xfId="0" applyFill="1" applyAlignment="1">
      <alignment horizontal="left" vertical="center" wrapText="1"/>
    </xf>
    <xf numFmtId="0" fontId="0" fillId="0" borderId="14" xfId="0" applyBorder="1" applyAlignment="1">
      <alignment horizontal="left" vertical="center" wrapText="1"/>
    </xf>
    <xf numFmtId="0" fontId="0" fillId="0" borderId="10" xfId="0" applyBorder="1" applyAlignment="1">
      <alignment horizontal="left" vertical="center" wrapText="1"/>
    </xf>
    <xf numFmtId="0" fontId="23" fillId="33" borderId="10" xfId="46" applyFill="1" applyBorder="1" applyAlignment="1">
      <alignment horizontal="left" vertical="center" wrapText="1"/>
    </xf>
    <xf numFmtId="0" fontId="23" fillId="33" borderId="11" xfId="46" applyFill="1" applyBorder="1" applyAlignment="1">
      <alignment horizontal="left" vertical="center" wrapText="1"/>
    </xf>
    <xf numFmtId="0" fontId="0" fillId="33" borderId="11" xfId="0" applyFill="1" applyBorder="1" applyAlignment="1">
      <alignment horizontal="left" vertical="center" wrapText="1"/>
    </xf>
    <xf numFmtId="0" fontId="0" fillId="33" borderId="0" xfId="0" applyFill="1" applyAlignment="1">
      <alignment vertical="center" wrapText="1"/>
    </xf>
    <xf numFmtId="0" fontId="30" fillId="33" borderId="11" xfId="0" applyFont="1" applyFill="1" applyBorder="1" applyAlignment="1">
      <alignment horizontal="left" vertical="center" wrapText="1"/>
    </xf>
    <xf numFmtId="0" fontId="0" fillId="33" borderId="56" xfId="0" applyFill="1" applyBorder="1" applyAlignment="1">
      <alignment horizontal="left" vertical="center" wrapText="1"/>
    </xf>
    <xf numFmtId="0" fontId="0" fillId="33" borderId="57" xfId="0" applyFill="1" applyBorder="1" applyAlignment="1">
      <alignment horizontal="left" vertical="center" wrapText="1"/>
    </xf>
    <xf numFmtId="0" fontId="16" fillId="38" borderId="13" xfId="0" applyFont="1" applyFill="1" applyBorder="1" applyAlignment="1">
      <alignment horizontal="center" vertical="center" wrapText="1"/>
    </xf>
    <xf numFmtId="0" fontId="16" fillId="38" borderId="14" xfId="0" applyFont="1" applyFill="1" applyBorder="1" applyAlignment="1">
      <alignment horizontal="center" vertical="center" wrapText="1"/>
    </xf>
    <xf numFmtId="0" fontId="16" fillId="38" borderId="10" xfId="0" applyFont="1" applyFill="1" applyBorder="1" applyAlignment="1">
      <alignment horizontal="center" vertical="center" wrapText="1"/>
    </xf>
    <xf numFmtId="0" fontId="32" fillId="43" borderId="53" xfId="46" applyFont="1" applyFill="1" applyBorder="1" applyAlignment="1">
      <alignment horizontal="center" vertical="center" wrapText="1"/>
    </xf>
    <xf numFmtId="0" fontId="31" fillId="38" borderId="10" xfId="45" applyFont="1" applyFill="1" applyBorder="1" applyAlignment="1">
      <alignment horizontal="center" vertical="center" wrapText="1"/>
    </xf>
    <xf numFmtId="0" fontId="27" fillId="35" borderId="10" xfId="46" applyFont="1" applyFill="1" applyBorder="1" applyAlignment="1">
      <alignment horizontal="center" vertical="center" wrapText="1"/>
    </xf>
    <xf numFmtId="0" fontId="16" fillId="43" borderId="56" xfId="0" applyFont="1" applyFill="1" applyBorder="1" applyAlignment="1">
      <alignment horizontal="center" vertical="center" wrapText="1"/>
    </xf>
    <xf numFmtId="0" fontId="16" fillId="43" borderId="15" xfId="0" applyFont="1" applyFill="1" applyBorder="1" applyAlignment="1">
      <alignment horizontal="center" vertical="center" wrapText="1"/>
    </xf>
    <xf numFmtId="0" fontId="24" fillId="35" borderId="13" xfId="46" applyFont="1" applyFill="1" applyBorder="1" applyAlignment="1">
      <alignment horizontal="center" vertical="center" wrapText="1"/>
    </xf>
    <xf numFmtId="0" fontId="24" fillId="35" borderId="14" xfId="46" applyFont="1" applyFill="1" applyBorder="1" applyAlignment="1">
      <alignment horizontal="center" vertical="center" wrapText="1"/>
    </xf>
    <xf numFmtId="0" fontId="32" fillId="43" borderId="15" xfId="46" applyFont="1" applyFill="1" applyBorder="1" applyAlignment="1">
      <alignment horizontal="center" vertical="center" wrapText="1"/>
    </xf>
    <xf numFmtId="0" fontId="32" fillId="43" borderId="21" xfId="46" applyFont="1" applyFill="1" applyBorder="1" applyAlignment="1">
      <alignment horizontal="center" vertical="center" wrapText="1"/>
    </xf>
    <xf numFmtId="0" fontId="24" fillId="35" borderId="16" xfId="46" applyFont="1" applyFill="1" applyBorder="1" applyAlignment="1">
      <alignment horizontal="center" vertical="center" wrapText="1"/>
    </xf>
    <xf numFmtId="0" fontId="16" fillId="35" borderId="11" xfId="0" applyFont="1" applyFill="1" applyBorder="1" applyAlignment="1">
      <alignment horizontal="center" vertical="center" wrapText="1"/>
    </xf>
    <xf numFmtId="0" fontId="16" fillId="35" borderId="42" xfId="0" applyFont="1" applyFill="1" applyBorder="1" applyAlignment="1">
      <alignment horizontal="center" vertical="center" wrapText="1"/>
    </xf>
    <xf numFmtId="0" fontId="16" fillId="35" borderId="12" xfId="0" applyFont="1" applyFill="1" applyBorder="1" applyAlignment="1">
      <alignment horizontal="center" vertical="center" wrapText="1"/>
    </xf>
    <xf numFmtId="0" fontId="26" fillId="37" borderId="18" xfId="47" applyFont="1" applyFill="1" applyBorder="1" applyAlignment="1">
      <alignment horizontal="left" vertical="top" wrapText="1"/>
    </xf>
    <xf numFmtId="0" fontId="26" fillId="37" borderId="19" xfId="47" applyFont="1" applyFill="1" applyBorder="1" applyAlignment="1">
      <alignment horizontal="left" vertical="top" wrapText="1"/>
    </xf>
    <xf numFmtId="0" fontId="26" fillId="37" borderId="20" xfId="47" applyFont="1" applyFill="1" applyBorder="1" applyAlignment="1">
      <alignment horizontal="left" vertical="top" wrapText="1"/>
    </xf>
    <xf numFmtId="0" fontId="0" fillId="0" borderId="0" xfId="0" applyAlignment="1">
      <alignment horizontal="left" vertical="top" wrapText="1"/>
    </xf>
    <xf numFmtId="0" fontId="0" fillId="40" borderId="38" xfId="0" applyFill="1" applyBorder="1" applyAlignment="1">
      <alignment horizontal="center" vertical="center" wrapText="1"/>
    </xf>
    <xf numFmtId="0" fontId="0" fillId="40" borderId="29" xfId="0" applyFill="1" applyBorder="1" applyAlignment="1">
      <alignment horizontal="center" vertical="center" wrapText="1"/>
    </xf>
    <xf numFmtId="0" fontId="0" fillId="40" borderId="40" xfId="0" applyFill="1" applyBorder="1" applyAlignment="1">
      <alignment horizontal="center" vertical="center" wrapText="1"/>
    </xf>
    <xf numFmtId="0" fontId="0" fillId="34" borderId="38" xfId="0" applyFill="1" applyBorder="1" applyAlignment="1">
      <alignment horizontal="center" vertical="center" wrapText="1"/>
    </xf>
    <xf numFmtId="0" fontId="0" fillId="34" borderId="28" xfId="0" applyFill="1" applyBorder="1" applyAlignment="1">
      <alignment horizontal="center" vertical="center" wrapText="1"/>
    </xf>
    <xf numFmtId="0" fontId="0" fillId="34" borderId="39" xfId="0" applyFill="1" applyBorder="1" applyAlignment="1">
      <alignment horizontal="center" vertical="center" wrapText="1"/>
    </xf>
    <xf numFmtId="0" fontId="0" fillId="0" borderId="0" xfId="0" applyAlignment="1">
      <alignment horizontal="left" vertical="center" wrapText="1"/>
    </xf>
    <xf numFmtId="0" fontId="0" fillId="41" borderId="37" xfId="0" applyFill="1" applyBorder="1" applyAlignment="1">
      <alignment horizontal="center" vertical="center" wrapText="1"/>
    </xf>
    <xf numFmtId="0" fontId="0" fillId="41" borderId="22" xfId="0" applyFill="1" applyBorder="1" applyAlignment="1">
      <alignment horizontal="center" vertical="center" wrapText="1"/>
    </xf>
    <xf numFmtId="0" fontId="0" fillId="41" borderId="23" xfId="0" applyFill="1" applyBorder="1" applyAlignment="1">
      <alignment horizontal="center" vertical="center" wrapText="1"/>
    </xf>
    <xf numFmtId="0" fontId="0" fillId="40" borderId="31" xfId="0" applyFill="1" applyBorder="1" applyAlignment="1">
      <alignment horizontal="center" vertical="center" wrapText="1"/>
    </xf>
    <xf numFmtId="0" fontId="0" fillId="40" borderId="32" xfId="0" applyFill="1" applyBorder="1" applyAlignment="1">
      <alignment horizontal="center" vertical="center" wrapText="1"/>
    </xf>
    <xf numFmtId="0" fontId="0" fillId="40" borderId="33" xfId="0" applyFill="1" applyBorder="1" applyAlignment="1">
      <alignment horizontal="center" vertical="center" wrapText="1"/>
    </xf>
    <xf numFmtId="0" fontId="24" fillId="38" borderId="13" xfId="46" applyFont="1" applyFill="1" applyBorder="1" applyAlignment="1">
      <alignment horizontal="center" vertical="center" wrapText="1"/>
    </xf>
    <xf numFmtId="0" fontId="24" fillId="38" borderId="14" xfId="46" applyFont="1" applyFill="1" applyBorder="1" applyAlignment="1">
      <alignment horizontal="center" vertical="center" wrapText="1"/>
    </xf>
    <xf numFmtId="0" fontId="0" fillId="33" borderId="43" xfId="0" applyFill="1" applyBorder="1" applyAlignment="1">
      <alignment horizontal="center" vertical="center" wrapText="1"/>
    </xf>
    <xf numFmtId="0" fontId="0" fillId="33" borderId="44" xfId="0" applyFill="1" applyBorder="1" applyAlignment="1">
      <alignment horizontal="center" vertical="center" wrapText="1"/>
    </xf>
    <xf numFmtId="0" fontId="0" fillId="33" borderId="45" xfId="0" applyFill="1" applyBorder="1" applyAlignment="1">
      <alignment horizontal="center" vertical="center" wrapText="1"/>
    </xf>
    <xf numFmtId="0" fontId="0" fillId="38" borderId="46" xfId="0" applyFill="1" applyBorder="1" applyAlignment="1">
      <alignment horizontal="center" vertical="center" wrapText="1"/>
    </xf>
  </cellXfs>
  <cellStyles count="48">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 2" xfId="43" xr:uid="{00000000-0005-0000-0000-00002A000000}"/>
    <cellStyle name="표준 2_Sheet7" xfId="47" xr:uid="{00000000-0005-0000-0000-00002B000000}"/>
    <cellStyle name="표준 3" xfId="44" xr:uid="{00000000-0005-0000-0000-00002C000000}"/>
    <cellStyle name="표준 6" xfId="45" xr:uid="{00000000-0005-0000-0000-00002D000000}"/>
    <cellStyle name="표준_2. Asset Identification111" xfId="46" xr:uid="{00000000-0005-0000-0000-00002E000000}"/>
    <cellStyle name="표준_From Robot To Network" xfId="42" xr:uid="{00000000-0005-0000-0000-00002F000000}"/>
  </cellStyles>
  <dxfs count="6">
    <dxf>
      <font>
        <b/>
        <i val="0"/>
      </font>
      <fill>
        <patternFill patternType="solid">
          <bgColor rgb="FFFFC7CE"/>
        </patternFill>
      </fill>
    </dxf>
    <dxf>
      <font>
        <b/>
        <i val="0"/>
        <color rgb="FF006100"/>
      </font>
      <fill>
        <patternFill patternType="solid">
          <bgColor rgb="FFC6EFCE"/>
        </patternFill>
      </fill>
    </dxf>
    <dxf>
      <font>
        <b/>
        <i val="0"/>
      </font>
      <fill>
        <patternFill patternType="solid">
          <bgColor theme="0" tint="-0.249977111117893"/>
        </patternFill>
      </fill>
    </dxf>
    <dxf>
      <font>
        <b/>
        <i val="0"/>
        <color rgb="FF9C5700"/>
      </font>
      <fill>
        <patternFill>
          <bgColor rgb="FFFFEB9C"/>
        </patternFill>
      </fill>
    </dxf>
    <dxf>
      <font>
        <color rgb="FF006100"/>
      </font>
      <fill>
        <patternFill>
          <bgColor rgb="FFC6EFCE"/>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H188"/>
  <sheetViews>
    <sheetView tabSelected="1" zoomScale="85" zoomScaleNormal="85" workbookViewId="0">
      <selection activeCell="AD4" sqref="AD4"/>
    </sheetView>
  </sheetViews>
  <sheetFormatPr defaultColWidth="11.875" defaultRowHeight="16.5"/>
  <cols>
    <col min="1" max="1" width="8.875" style="5" customWidth="1"/>
    <col min="2" max="2" width="14.5" style="5" customWidth="1"/>
    <col min="3" max="3" width="15.625" style="5" customWidth="1"/>
    <col min="4" max="4" width="20.75" style="5" customWidth="1"/>
    <col min="5" max="5" width="21.375" style="5" customWidth="1"/>
    <col min="6" max="6" width="8.25" style="5" customWidth="1"/>
    <col min="7" max="7" width="8.125" style="5" customWidth="1"/>
    <col min="8" max="8" width="10" style="5" customWidth="1"/>
    <col min="9" max="9" width="13.625" style="5" customWidth="1"/>
    <col min="10" max="10" width="61.375" style="96" customWidth="1"/>
    <col min="11" max="11" width="10.25" style="5" customWidth="1"/>
    <col min="12" max="12" width="11" style="5" customWidth="1"/>
    <col min="13" max="13" width="13.25" style="5" customWidth="1"/>
    <col min="14" max="20" width="11.875" style="5" customWidth="1"/>
    <col min="21" max="21" width="17.75" style="96" customWidth="1"/>
    <col min="22" max="22" width="66.375" style="96" customWidth="1"/>
    <col min="23" max="23" width="25.5" style="69" customWidth="1"/>
    <col min="24" max="24" width="44.625" style="54" customWidth="1"/>
    <col min="25" max="190" width="11.875" style="54"/>
    <col min="191" max="16384" width="11.875" style="14"/>
  </cols>
  <sheetData>
    <row r="1" spans="1:190" s="35" customFormat="1" ht="38.25" customHeight="1">
      <c r="A1" s="104" t="s">
        <v>0</v>
      </c>
      <c r="B1" s="104" t="s">
        <v>1</v>
      </c>
      <c r="C1" s="106" t="s">
        <v>2</v>
      </c>
      <c r="D1" s="106" t="s">
        <v>3</v>
      </c>
      <c r="E1" s="106" t="s">
        <v>4</v>
      </c>
      <c r="F1" s="108" t="s">
        <v>5</v>
      </c>
      <c r="G1" s="108"/>
      <c r="H1" s="108"/>
      <c r="I1" s="106" t="s">
        <v>6</v>
      </c>
      <c r="J1" s="106" t="s">
        <v>7</v>
      </c>
      <c r="K1" s="117" t="s">
        <v>8</v>
      </c>
      <c r="L1" s="118"/>
      <c r="M1" s="119"/>
      <c r="N1" s="109" t="s">
        <v>9</v>
      </c>
      <c r="O1" s="109"/>
      <c r="P1" s="109"/>
      <c r="Q1" s="109"/>
      <c r="R1" s="109"/>
      <c r="S1" s="109"/>
      <c r="T1" s="116" t="s">
        <v>10</v>
      </c>
      <c r="U1" s="112" t="s">
        <v>11</v>
      </c>
      <c r="V1" s="114" t="s">
        <v>12</v>
      </c>
      <c r="W1" s="110" t="s">
        <v>13</v>
      </c>
      <c r="X1" s="107" t="s">
        <v>14</v>
      </c>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c r="CI1" s="51"/>
      <c r="CJ1" s="51"/>
      <c r="CK1" s="51"/>
      <c r="CL1" s="51"/>
      <c r="CM1" s="51"/>
      <c r="CN1" s="51"/>
      <c r="CO1" s="51"/>
      <c r="CP1" s="51"/>
      <c r="CQ1" s="51"/>
      <c r="CR1" s="51"/>
      <c r="CS1" s="51"/>
      <c r="CT1" s="51"/>
      <c r="CU1" s="51"/>
      <c r="CV1" s="51"/>
      <c r="CW1" s="51"/>
      <c r="CX1" s="51"/>
      <c r="CY1" s="51"/>
      <c r="CZ1" s="51"/>
      <c r="DA1" s="51"/>
      <c r="DB1" s="51"/>
      <c r="DC1" s="51"/>
      <c r="DD1" s="51"/>
      <c r="DE1" s="51"/>
      <c r="DF1" s="51"/>
      <c r="DG1" s="51"/>
      <c r="DH1" s="51"/>
      <c r="DI1" s="51"/>
      <c r="DJ1" s="51"/>
      <c r="DK1" s="51"/>
      <c r="DL1" s="51"/>
      <c r="DM1" s="51"/>
      <c r="DN1" s="51"/>
      <c r="DO1" s="51"/>
      <c r="DP1" s="51"/>
      <c r="DQ1" s="51"/>
      <c r="DR1" s="51"/>
      <c r="DS1" s="51"/>
      <c r="DT1" s="51"/>
      <c r="DU1" s="51"/>
      <c r="DV1" s="51"/>
      <c r="DW1" s="51"/>
      <c r="DX1" s="51"/>
      <c r="DY1" s="51"/>
      <c r="DZ1" s="51"/>
      <c r="EA1" s="51"/>
      <c r="EB1" s="51"/>
      <c r="EC1" s="51"/>
      <c r="ED1" s="51"/>
      <c r="EE1" s="51"/>
      <c r="EF1" s="51"/>
      <c r="EG1" s="51"/>
      <c r="EH1" s="51"/>
      <c r="EI1" s="51"/>
      <c r="EJ1" s="51"/>
      <c r="EK1" s="51"/>
      <c r="EL1" s="51"/>
      <c r="EM1" s="51"/>
      <c r="EN1" s="51"/>
      <c r="EO1" s="51"/>
      <c r="EP1" s="51"/>
      <c r="EQ1" s="51"/>
      <c r="ER1" s="51"/>
      <c r="ES1" s="51"/>
      <c r="ET1" s="51"/>
      <c r="EU1" s="51"/>
      <c r="EV1" s="51"/>
      <c r="EW1" s="51"/>
      <c r="EX1" s="51"/>
      <c r="EY1" s="51"/>
      <c r="EZ1" s="51"/>
      <c r="FA1" s="51"/>
      <c r="FB1" s="51"/>
      <c r="FC1" s="51"/>
      <c r="FD1" s="51"/>
      <c r="FE1" s="51"/>
      <c r="FF1" s="51"/>
      <c r="FG1" s="51"/>
      <c r="FH1" s="51"/>
      <c r="FI1" s="51"/>
      <c r="FJ1" s="51"/>
      <c r="FK1" s="51"/>
      <c r="FL1" s="51"/>
      <c r="FM1" s="51"/>
      <c r="FN1" s="51"/>
      <c r="FO1" s="51"/>
      <c r="FP1" s="51"/>
      <c r="FQ1" s="51"/>
      <c r="FR1" s="51"/>
      <c r="FS1" s="51"/>
      <c r="FT1" s="51"/>
      <c r="FU1" s="51"/>
      <c r="FV1" s="51"/>
      <c r="FW1" s="51"/>
      <c r="FX1" s="51"/>
      <c r="FY1" s="51"/>
      <c r="FZ1" s="51"/>
      <c r="GA1" s="51"/>
      <c r="GB1" s="51"/>
      <c r="GC1" s="51"/>
      <c r="GD1" s="51"/>
      <c r="GE1" s="51"/>
      <c r="GF1" s="51"/>
      <c r="GG1" s="51"/>
      <c r="GH1" s="51"/>
    </row>
    <row r="2" spans="1:190" s="35" customFormat="1" ht="51" customHeight="1">
      <c r="A2" s="105"/>
      <c r="B2" s="105"/>
      <c r="C2" s="106"/>
      <c r="D2" s="104"/>
      <c r="E2" s="106"/>
      <c r="F2" s="70" t="s">
        <v>15</v>
      </c>
      <c r="G2" s="70" t="s">
        <v>16</v>
      </c>
      <c r="H2" s="70" t="s">
        <v>17</v>
      </c>
      <c r="I2" s="106"/>
      <c r="J2" s="106"/>
      <c r="K2" s="50" t="s">
        <v>18</v>
      </c>
      <c r="L2" s="50" t="s">
        <v>19</v>
      </c>
      <c r="M2" s="50" t="s">
        <v>8</v>
      </c>
      <c r="N2" s="13" t="s">
        <v>20</v>
      </c>
      <c r="O2" s="13" t="s">
        <v>21</v>
      </c>
      <c r="P2" s="13" t="s">
        <v>22</v>
      </c>
      <c r="Q2" s="13" t="s">
        <v>23</v>
      </c>
      <c r="R2" s="13" t="s">
        <v>24</v>
      </c>
      <c r="S2" s="13" t="s">
        <v>25</v>
      </c>
      <c r="T2" s="113"/>
      <c r="U2" s="113"/>
      <c r="V2" s="115"/>
      <c r="W2" s="111"/>
      <c r="X2" s="107"/>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51"/>
      <c r="DF2" s="51"/>
      <c r="DG2" s="51"/>
      <c r="DH2" s="51"/>
      <c r="DI2" s="51"/>
      <c r="DJ2" s="51"/>
      <c r="DK2" s="51"/>
      <c r="DL2" s="51"/>
      <c r="DM2" s="51"/>
      <c r="DN2" s="51"/>
      <c r="DO2" s="51"/>
      <c r="DP2" s="51"/>
      <c r="DQ2" s="51"/>
      <c r="DR2" s="51"/>
      <c r="DS2" s="51"/>
      <c r="DT2" s="51"/>
      <c r="DU2" s="51"/>
      <c r="DV2" s="51"/>
      <c r="DW2" s="51"/>
      <c r="DX2" s="51"/>
      <c r="DY2" s="51"/>
      <c r="DZ2" s="51"/>
      <c r="EA2" s="51"/>
      <c r="EB2" s="51"/>
      <c r="EC2" s="51"/>
      <c r="ED2" s="51"/>
      <c r="EE2" s="51"/>
      <c r="EF2" s="51"/>
      <c r="EG2" s="51"/>
      <c r="EH2" s="51"/>
      <c r="EI2" s="51"/>
      <c r="EJ2" s="51"/>
      <c r="EK2" s="51"/>
      <c r="EL2" s="51"/>
      <c r="EM2" s="51"/>
      <c r="EN2" s="51"/>
      <c r="EO2" s="51"/>
      <c r="EP2" s="51"/>
      <c r="EQ2" s="51"/>
      <c r="ER2" s="51"/>
      <c r="ES2" s="51"/>
      <c r="ET2" s="51"/>
      <c r="EU2" s="51"/>
      <c r="EV2" s="51"/>
      <c r="EW2" s="51"/>
      <c r="EX2" s="51"/>
      <c r="EY2" s="51"/>
      <c r="EZ2" s="51"/>
      <c r="FA2" s="51"/>
      <c r="FB2" s="51"/>
      <c r="FC2" s="51"/>
      <c r="FD2" s="51"/>
      <c r="FE2" s="51"/>
      <c r="FF2" s="51"/>
      <c r="FG2" s="51"/>
      <c r="FH2" s="51"/>
      <c r="FI2" s="51"/>
      <c r="FJ2" s="51"/>
      <c r="FK2" s="51"/>
      <c r="FL2" s="51"/>
      <c r="FM2" s="51"/>
      <c r="FN2" s="51"/>
      <c r="FO2" s="51"/>
      <c r="FP2" s="51"/>
      <c r="FQ2" s="51"/>
      <c r="FR2" s="51"/>
      <c r="FS2" s="51"/>
      <c r="FT2" s="51"/>
      <c r="FU2" s="51"/>
      <c r="FV2" s="51"/>
      <c r="FW2" s="51"/>
      <c r="FX2" s="51"/>
      <c r="FY2" s="51"/>
      <c r="FZ2" s="51"/>
      <c r="GA2" s="51"/>
      <c r="GB2" s="51"/>
      <c r="GC2" s="51"/>
      <c r="GD2" s="51"/>
      <c r="GE2" s="51"/>
      <c r="GF2" s="51"/>
      <c r="GG2" s="51"/>
      <c r="GH2" s="51"/>
    </row>
    <row r="3" spans="1:190" s="37" customFormat="1" ht="188.25" customHeight="1">
      <c r="A3" s="7">
        <v>1</v>
      </c>
      <c r="B3" s="7" t="s">
        <v>26</v>
      </c>
      <c r="C3" s="77" t="s">
        <v>27</v>
      </c>
      <c r="D3" s="78" t="s">
        <v>28</v>
      </c>
      <c r="E3" s="42" t="s">
        <v>29</v>
      </c>
      <c r="F3" s="55" t="s">
        <v>30</v>
      </c>
      <c r="G3" s="55" t="s">
        <v>30</v>
      </c>
      <c r="H3" s="55" t="s">
        <v>31</v>
      </c>
      <c r="I3" s="7" t="s">
        <v>32</v>
      </c>
      <c r="J3" s="91" t="s">
        <v>33</v>
      </c>
      <c r="K3" s="7" t="s">
        <v>34</v>
      </c>
      <c r="L3" s="7" t="s">
        <v>35</v>
      </c>
      <c r="M3" s="7" t="str">
        <f>IF(
    VLOOKUP(K3, 'Impact Rating'!$B$3:$C$6, 2, FALSE) + VLOOKUP(L3, 'Impact Rating'!$B$7:$C$10, 2, FALSE) &lt;= 3,
    "Negligible",
    IF(
        VLOOKUP(K3, 'Impact Rating'!$B$3:$C$6, 2, FALSE) + VLOOKUP(L3, 'Impact Rating'!$B$7:$C$10, 2, FALSE) &lt;= 6,
        "Low",
        IF(
            VLOOKUP(K3, 'Impact Rating'!$B$3:$C$6, 2, FALSE) + VLOOKUP(L3, 'Impact Rating'!$B$7:$C$10, 2, FALSE) &lt;= 9,
            "Medium",
            "High"
        )
    )
)</f>
        <v>High</v>
      </c>
      <c r="N3" s="85" t="s">
        <v>36</v>
      </c>
      <c r="O3" s="85" t="s">
        <v>37</v>
      </c>
      <c r="P3" s="85" t="s">
        <v>38</v>
      </c>
      <c r="Q3" s="85" t="s">
        <v>39</v>
      </c>
      <c r="R3" s="85" t="s">
        <v>40</v>
      </c>
      <c r="S3" s="7" t="str">
        <f>IF(SUM(
    VLOOKUP(N3,'Attack feasibility'!$B$3:$C$6,2,FALSE) +
    VLOOKUP(O3,'Attack feasibility'!$B$7:$C$10,2,FALSE) +
    VLOOKUP(P3,'Attack feasibility'!$B$11:$C$14,2,FALSE) +
    VLOOKUP(Q3,'Attack feasibility'!$B$15:$C$18,2,FALSE) +
    VLOOKUP(R3,'Attack feasibility'!$B$19:$C$22,2,FALSE)
)&lt;=6, "Very High",
IF(SUM(
    VLOOKUP(N3,'Attack feasibility'!$B$3:$C$6,2,FALSE) +
    VLOOKUP(O3,'Attack feasibility'!$B$7:$C$10,2,FALSE) +
    VLOOKUP(P3,'Attack feasibility'!$B$11:$C$14,2,FALSE) +
    VLOOKUP(Q3,'Attack feasibility'!$B$15:$C$18,2,FALSE) +
    VLOOKUP(R3,'Attack feasibility'!$B$19:$C$22,2,FALSE)
)&lt;=15, "High",
IF(SUM(
    VLOOKUP(N3,'Attack feasibility'!$B$3:$C$6,2,FALSE) +
    VLOOKUP(O3,'Attack feasibility'!$B$7:$C$10,2,FALSE) +
    VLOOKUP(P3,'Attack feasibility'!$B$11:$C$14,2,FALSE) +
    VLOOKUP(Q3,'Attack feasibility'!$B$15:$C$18,2,FALSE) +
    VLOOKUP(R3,'Attack feasibility'!$B$19:$C$22,2,FALSE)
)&lt;=27, "Medium", "Very Low")))</f>
        <v>High</v>
      </c>
      <c r="T3" s="85" t="str">
        <f>IF(AND(OR(M3="Medium", M3="High"), OR(S3="Medium", S3="High", S3="Very High")), "Reducing the risk", "Retaining the risk")</f>
        <v>Reducing the risk</v>
      </c>
      <c r="U3" s="97" t="s">
        <v>41</v>
      </c>
      <c r="V3" s="98" t="s">
        <v>42</v>
      </c>
      <c r="W3" s="72" t="s">
        <v>43</v>
      </c>
      <c r="X3" s="73"/>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c r="FL3" s="52"/>
      <c r="FM3" s="52"/>
      <c r="FN3" s="52"/>
      <c r="FO3" s="52"/>
      <c r="FP3" s="52"/>
      <c r="FQ3" s="52"/>
      <c r="FR3" s="52"/>
      <c r="FS3" s="52"/>
      <c r="FT3" s="52"/>
      <c r="FU3" s="52"/>
      <c r="FV3" s="52"/>
      <c r="FW3" s="52"/>
      <c r="FX3" s="52"/>
      <c r="FY3" s="52"/>
      <c r="FZ3" s="52"/>
      <c r="GA3" s="52"/>
      <c r="GB3" s="52"/>
      <c r="GC3" s="52"/>
      <c r="GD3" s="52"/>
      <c r="GE3" s="52"/>
      <c r="GF3" s="52"/>
      <c r="GG3" s="52"/>
      <c r="GH3" s="52"/>
    </row>
    <row r="4" spans="1:190" s="37" customFormat="1" ht="189" customHeight="1">
      <c r="A4" s="7">
        <v>2</v>
      </c>
      <c r="B4" s="7" t="s">
        <v>26</v>
      </c>
      <c r="C4" s="77" t="s">
        <v>27</v>
      </c>
      <c r="D4" s="78" t="s">
        <v>44</v>
      </c>
      <c r="E4" s="42" t="s">
        <v>29</v>
      </c>
      <c r="F4" s="55" t="s">
        <v>30</v>
      </c>
      <c r="G4" s="55" t="s">
        <v>31</v>
      </c>
      <c r="H4" s="55" t="s">
        <v>31</v>
      </c>
      <c r="I4" s="74" t="s">
        <v>45</v>
      </c>
      <c r="J4" s="91" t="s">
        <v>46</v>
      </c>
      <c r="K4" s="7" t="s">
        <v>34</v>
      </c>
      <c r="L4" s="7" t="s">
        <v>34</v>
      </c>
      <c r="M4" s="7" t="str">
        <f>IF(
    VLOOKUP(K4, 'Impact Rating'!$B$3:$C$6, 2, FALSE) + VLOOKUP(L4, 'Impact Rating'!$B$7:$C$10, 2, FALSE) &lt;= 3,
    "Negligible",
    IF(
        VLOOKUP(K4, 'Impact Rating'!$B$3:$C$6, 2, FALSE) + VLOOKUP(L4, 'Impact Rating'!$B$7:$C$10, 2, FALSE) &lt;= 6,
        "Low",
        IF(
            VLOOKUP(K4, 'Impact Rating'!$B$3:$C$6, 2, FALSE) + VLOOKUP(L4, 'Impact Rating'!$B$7:$C$10, 2, FALSE) &lt;= 9,
            "Medium",
            "High"
        )
    )
)</f>
        <v>High</v>
      </c>
      <c r="N4" s="85" t="s">
        <v>47</v>
      </c>
      <c r="O4" s="85" t="s">
        <v>48</v>
      </c>
      <c r="P4" s="85" t="s">
        <v>49</v>
      </c>
      <c r="Q4" s="85" t="s">
        <v>50</v>
      </c>
      <c r="R4" s="85" t="s">
        <v>51</v>
      </c>
      <c r="S4" s="7" t="str">
        <f>IF(SUM(
    VLOOKUP(N4,'Attack feasibility'!$B$3:$C$6,2,FALSE) +
    VLOOKUP(O4,'Attack feasibility'!$B$7:$C$10,2,FALSE) +
    VLOOKUP(P4,'Attack feasibility'!$B$11:$C$14,2,FALSE) +
    VLOOKUP(Q4,'Attack feasibility'!$B$15:$C$18,2,FALSE) +
    VLOOKUP(R4,'Attack feasibility'!$B$19:$C$22,2,FALSE)
)&lt;=6, "Very High",
IF(SUM(
    VLOOKUP(N4,'Attack feasibility'!$B$3:$C$6,2,FALSE) +
    VLOOKUP(O4,'Attack feasibility'!$B$7:$C$10,2,FALSE) +
    VLOOKUP(P4,'Attack feasibility'!$B$11:$C$14,2,FALSE) +
    VLOOKUP(Q4,'Attack feasibility'!$B$15:$C$18,2,FALSE) +
    VLOOKUP(R4,'Attack feasibility'!$B$19:$C$22,2,FALSE)
)&lt;=15, "High",
IF(SUM(
    VLOOKUP(N4,'Attack feasibility'!$B$3:$C$6,2,FALSE) +
    VLOOKUP(O4,'Attack feasibility'!$B$7:$C$10,2,FALSE) +
    VLOOKUP(P4,'Attack feasibility'!$B$11:$C$14,2,FALSE) +
    VLOOKUP(Q4,'Attack feasibility'!$B$15:$C$18,2,FALSE) +
    VLOOKUP(R4,'Attack feasibility'!$B$19:$C$22,2,FALSE)
)&lt;=27, "Medium", "Very Low")))</f>
        <v>Medium</v>
      </c>
      <c r="T4" s="85" t="str">
        <f t="shared" ref="T4:T11" si="0">IF(OR(S4="Medium", S4="High", S4="Very High"), "Reducing the risk", "Retaining the risk")</f>
        <v>Reducing the risk</v>
      </c>
      <c r="U4" s="97" t="s">
        <v>52</v>
      </c>
      <c r="V4" s="98" t="s">
        <v>53</v>
      </c>
      <c r="W4" s="72" t="s">
        <v>43</v>
      </c>
      <c r="X4" s="71"/>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row>
    <row r="5" spans="1:190" s="37" customFormat="1" ht="189" customHeight="1">
      <c r="A5" s="7">
        <v>3</v>
      </c>
      <c r="B5" s="7" t="s">
        <v>26</v>
      </c>
      <c r="C5" s="77" t="s">
        <v>27</v>
      </c>
      <c r="D5" s="78" t="s">
        <v>54</v>
      </c>
      <c r="E5" s="42" t="s">
        <v>29</v>
      </c>
      <c r="F5" s="55" t="s">
        <v>30</v>
      </c>
      <c r="G5" s="55" t="s">
        <v>31</v>
      </c>
      <c r="H5" s="55" t="s">
        <v>30</v>
      </c>
      <c r="I5" s="7" t="s">
        <v>55</v>
      </c>
      <c r="J5" s="91" t="s">
        <v>56</v>
      </c>
      <c r="K5" s="7" t="s">
        <v>34</v>
      </c>
      <c r="L5" s="7" t="s">
        <v>34</v>
      </c>
      <c r="M5" s="7" t="str">
        <f>IF(
    VLOOKUP(K5, 'Impact Rating'!$B$3:$C$6, 2, FALSE) + VLOOKUP(L5, 'Impact Rating'!$B$7:$C$10, 2, FALSE) &lt;= 3,
    "Negligible",
    IF(
        VLOOKUP(K5, 'Impact Rating'!$B$3:$C$6, 2, FALSE) + VLOOKUP(L5, 'Impact Rating'!$B$7:$C$10, 2, FALSE) &lt;= 6,
        "Low",
        IF(
            VLOOKUP(K5, 'Impact Rating'!$B$3:$C$6, 2, FALSE) + VLOOKUP(L5, 'Impact Rating'!$B$7:$C$10, 2, FALSE) &lt;= 9,
            "Medium",
            "High"
        )
    )
)</f>
        <v>High</v>
      </c>
      <c r="N5" s="85" t="s">
        <v>47</v>
      </c>
      <c r="O5" s="85" t="s">
        <v>57</v>
      </c>
      <c r="P5" s="85" t="s">
        <v>49</v>
      </c>
      <c r="Q5" s="85" t="s">
        <v>39</v>
      </c>
      <c r="R5" s="85" t="s">
        <v>51</v>
      </c>
      <c r="S5" s="7" t="str">
        <f>IF(SUM(
    VLOOKUP(N5,'Attack feasibility'!$B$3:$C$6,2,FALSE) +
    VLOOKUP(O5,'Attack feasibility'!$B$7:$C$10,2,FALSE) +
    VLOOKUP(P5,'Attack feasibility'!$B$11:$C$14,2,FALSE) +
    VLOOKUP(Q5,'Attack feasibility'!$B$15:$C$18,2,FALSE) +
    VLOOKUP(R5,'Attack feasibility'!$B$19:$C$22,2,FALSE)
)&lt;=6, "Very High",
IF(SUM(
    VLOOKUP(N5,'Attack feasibility'!$B$3:$C$6,2,FALSE) +
    VLOOKUP(O5,'Attack feasibility'!$B$7:$C$10,2,FALSE) +
    VLOOKUP(P5,'Attack feasibility'!$B$11:$C$14,2,FALSE) +
    VLOOKUP(Q5,'Attack feasibility'!$B$15:$C$18,2,FALSE) +
    VLOOKUP(R5,'Attack feasibility'!$B$19:$C$22,2,FALSE)
)&lt;=15, "High",
IF(SUM(
    VLOOKUP(N5,'Attack feasibility'!$B$3:$C$6,2,FALSE) +
    VLOOKUP(O5,'Attack feasibility'!$B$7:$C$10,2,FALSE) +
    VLOOKUP(P5,'Attack feasibility'!$B$11:$C$14,2,FALSE) +
    VLOOKUP(Q5,'Attack feasibility'!$B$15:$C$18,2,FALSE) +
    VLOOKUP(R5,'Attack feasibility'!$B$19:$C$22,2,FALSE)
)&lt;=27, "Medium", "Very Low")))</f>
        <v>Medium</v>
      </c>
      <c r="T5" s="85" t="str">
        <f t="shared" si="0"/>
        <v>Reducing the risk</v>
      </c>
      <c r="U5" s="91" t="s">
        <v>58</v>
      </c>
      <c r="V5" s="99" t="s">
        <v>59</v>
      </c>
      <c r="W5" s="72" t="s">
        <v>43</v>
      </c>
      <c r="X5" s="71"/>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row>
    <row r="6" spans="1:190" s="37" customFormat="1" ht="195" customHeight="1">
      <c r="A6" s="7">
        <v>4</v>
      </c>
      <c r="B6" s="7" t="s">
        <v>26</v>
      </c>
      <c r="C6" s="79" t="s">
        <v>27</v>
      </c>
      <c r="D6" s="78" t="s">
        <v>44</v>
      </c>
      <c r="E6" s="42" t="s">
        <v>29</v>
      </c>
      <c r="F6" s="55" t="s">
        <v>30</v>
      </c>
      <c r="G6" s="55" t="s">
        <v>31</v>
      </c>
      <c r="H6" s="55" t="s">
        <v>30</v>
      </c>
      <c r="I6" s="7" t="s">
        <v>60</v>
      </c>
      <c r="J6" s="91" t="s">
        <v>61</v>
      </c>
      <c r="K6" s="7" t="s">
        <v>34</v>
      </c>
      <c r="L6" s="7" t="s">
        <v>34</v>
      </c>
      <c r="M6" s="7" t="str">
        <f>IF(
    VLOOKUP(K6, 'Impact Rating'!$B$3:$C$6, 2, FALSE) + VLOOKUP(L6, 'Impact Rating'!$B$7:$C$10, 2, FALSE) &lt;= 3,
    "Negligible",
    IF(
        VLOOKUP(K6, 'Impact Rating'!$B$3:$C$6, 2, FALSE) + VLOOKUP(L6, 'Impact Rating'!$B$7:$C$10, 2, FALSE) &lt;= 6,
        "Low",
        IF(
            VLOOKUP(K6, 'Impact Rating'!$B$3:$C$6, 2, FALSE) + VLOOKUP(L6, 'Impact Rating'!$B$7:$C$10, 2, FALSE) &lt;= 9,
            "Medium",
            "High"
        )
    )
)</f>
        <v>High</v>
      </c>
      <c r="N6" s="85" t="s">
        <v>62</v>
      </c>
      <c r="O6" s="85" t="s">
        <v>48</v>
      </c>
      <c r="P6" s="85" t="s">
        <v>49</v>
      </c>
      <c r="Q6" s="85" t="s">
        <v>63</v>
      </c>
      <c r="R6" s="85" t="s">
        <v>40</v>
      </c>
      <c r="S6" s="7" t="str">
        <f>IF(SUM(
    VLOOKUP(N6,'Attack feasibility'!$B$3:$C$6,2,FALSE) +
    VLOOKUP(O6,'Attack feasibility'!$B$7:$C$10,2,FALSE) +
    VLOOKUP(P6,'Attack feasibility'!$B$11:$C$14,2,FALSE) +
    VLOOKUP(Q6,'Attack feasibility'!$B$15:$C$18,2,FALSE) +
    VLOOKUP(R6,'Attack feasibility'!$B$19:$C$22,2,FALSE)
)&lt;=6, "Very High",
IF(SUM(
    VLOOKUP(N6,'Attack feasibility'!$B$3:$C$6,2,FALSE) +
    VLOOKUP(O6,'Attack feasibility'!$B$7:$C$10,2,FALSE) +
    VLOOKUP(P6,'Attack feasibility'!$B$11:$C$14,2,FALSE) +
    VLOOKUP(Q6,'Attack feasibility'!$B$15:$C$18,2,FALSE) +
    VLOOKUP(R6,'Attack feasibility'!$B$19:$C$22,2,FALSE)
)&lt;=15, "High",
IF(SUM(
    VLOOKUP(N6,'Attack feasibility'!$B$3:$C$6,2,FALSE) +
    VLOOKUP(O6,'Attack feasibility'!$B$7:$C$10,2,FALSE) +
    VLOOKUP(P6,'Attack feasibility'!$B$11:$C$14,2,FALSE) +
    VLOOKUP(Q6,'Attack feasibility'!$B$15:$C$18,2,FALSE) +
    VLOOKUP(R6,'Attack feasibility'!$B$19:$C$22,2,FALSE)
)&lt;=27, "Medium", "Very Low")))</f>
        <v>High</v>
      </c>
      <c r="T6" s="85" t="str">
        <f t="shared" si="0"/>
        <v>Reducing the risk</v>
      </c>
      <c r="U6" s="91" t="s">
        <v>64</v>
      </c>
      <c r="V6" s="99" t="s">
        <v>53</v>
      </c>
      <c r="W6" s="72" t="s">
        <v>43</v>
      </c>
      <c r="X6" s="71"/>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row>
    <row r="7" spans="1:190" s="37" customFormat="1" ht="194.25" customHeight="1">
      <c r="A7" s="7">
        <v>5</v>
      </c>
      <c r="B7" s="7" t="s">
        <v>26</v>
      </c>
      <c r="C7" s="79" t="s">
        <v>27</v>
      </c>
      <c r="D7" s="78" t="s">
        <v>65</v>
      </c>
      <c r="E7" s="42" t="s">
        <v>29</v>
      </c>
      <c r="F7" s="55" t="s">
        <v>30</v>
      </c>
      <c r="G7" s="55" t="s">
        <v>31</v>
      </c>
      <c r="H7" s="55" t="s">
        <v>31</v>
      </c>
      <c r="I7" s="7" t="s">
        <v>60</v>
      </c>
      <c r="J7" s="91" t="s">
        <v>66</v>
      </c>
      <c r="K7" s="7" t="s">
        <v>34</v>
      </c>
      <c r="L7" s="7" t="s">
        <v>34</v>
      </c>
      <c r="M7" s="7" t="str">
        <f>IF(
    VLOOKUP(K7, 'Impact Rating'!$B$3:$C$6, 2, FALSE) + VLOOKUP(L7, 'Impact Rating'!$B$7:$C$10, 2, FALSE) &lt;= 3,
    "Negligible",
    IF(
        VLOOKUP(K7, 'Impact Rating'!$B$3:$C$6, 2, FALSE) + VLOOKUP(L7, 'Impact Rating'!$B$7:$C$10, 2, FALSE) &lt;= 6,
        "Low",
        IF(
            VLOOKUP(K7, 'Impact Rating'!$B$3:$C$6, 2, FALSE) + VLOOKUP(L7, 'Impact Rating'!$B$7:$C$10, 2, FALSE) &lt;= 9,
            "Medium",
            "High"
        )
    )
)</f>
        <v>High</v>
      </c>
      <c r="N7" s="85" t="s">
        <v>62</v>
      </c>
      <c r="O7" s="85" t="s">
        <v>48</v>
      </c>
      <c r="P7" s="85" t="s">
        <v>49</v>
      </c>
      <c r="Q7" s="85" t="s">
        <v>63</v>
      </c>
      <c r="R7" s="85" t="s">
        <v>40</v>
      </c>
      <c r="S7" s="7" t="str">
        <f>IF(SUM(
    VLOOKUP(N7,'Attack feasibility'!$B$3:$C$6,2,FALSE) +
    VLOOKUP(O7,'Attack feasibility'!$B$7:$C$10,2,FALSE) +
    VLOOKUP(P7,'Attack feasibility'!$B$11:$C$14,2,FALSE) +
    VLOOKUP(Q7,'Attack feasibility'!$B$15:$C$18,2,FALSE) +
    VLOOKUP(R7,'Attack feasibility'!$B$19:$C$22,2,FALSE)
)&lt;=6, "Very High",
IF(SUM(
    VLOOKUP(N7,'Attack feasibility'!$B$3:$C$6,2,FALSE) +
    VLOOKUP(O7,'Attack feasibility'!$B$7:$C$10,2,FALSE) +
    VLOOKUP(P7,'Attack feasibility'!$B$11:$C$14,2,FALSE) +
    VLOOKUP(Q7,'Attack feasibility'!$B$15:$C$18,2,FALSE) +
    VLOOKUP(R7,'Attack feasibility'!$B$19:$C$22,2,FALSE)
)&lt;=15, "High",
IF(SUM(
    VLOOKUP(N7,'Attack feasibility'!$B$3:$C$6,2,FALSE) +
    VLOOKUP(O7,'Attack feasibility'!$B$7:$C$10,2,FALSE) +
    VLOOKUP(P7,'Attack feasibility'!$B$11:$C$14,2,FALSE) +
    VLOOKUP(Q7,'Attack feasibility'!$B$15:$C$18,2,FALSE) +
    VLOOKUP(R7,'Attack feasibility'!$B$19:$C$22,2,FALSE)
)&lt;=27, "Medium", "Very Low")))</f>
        <v>High</v>
      </c>
      <c r="T7" s="85" t="str">
        <f t="shared" si="0"/>
        <v>Reducing the risk</v>
      </c>
      <c r="U7" s="91" t="s">
        <v>64</v>
      </c>
      <c r="V7" s="99" t="s">
        <v>53</v>
      </c>
      <c r="W7" s="72" t="s">
        <v>43</v>
      </c>
      <c r="X7" s="71"/>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c r="FL7" s="52"/>
      <c r="FM7" s="52"/>
      <c r="FN7" s="52"/>
      <c r="FO7" s="52"/>
      <c r="FP7" s="52"/>
      <c r="FQ7" s="52"/>
      <c r="FR7" s="52"/>
      <c r="FS7" s="52"/>
      <c r="FT7" s="52"/>
      <c r="FU7" s="52"/>
      <c r="FV7" s="52"/>
      <c r="FW7" s="52"/>
      <c r="FX7" s="52"/>
      <c r="FY7" s="52"/>
      <c r="FZ7" s="52"/>
      <c r="GA7" s="52"/>
      <c r="GB7" s="52"/>
      <c r="GC7" s="52"/>
      <c r="GD7" s="52"/>
      <c r="GE7" s="52"/>
      <c r="GF7" s="52"/>
      <c r="GG7" s="52"/>
      <c r="GH7" s="52"/>
    </row>
    <row r="8" spans="1:190" s="38" customFormat="1" ht="244.5">
      <c r="A8" s="7">
        <v>6</v>
      </c>
      <c r="B8" s="7" t="s">
        <v>26</v>
      </c>
      <c r="C8" s="79" t="s">
        <v>27</v>
      </c>
      <c r="D8" s="78" t="s">
        <v>67</v>
      </c>
      <c r="E8" s="42" t="s">
        <v>68</v>
      </c>
      <c r="F8" s="55" t="s">
        <v>31</v>
      </c>
      <c r="G8" s="55" t="s">
        <v>31</v>
      </c>
      <c r="H8" s="55" t="s">
        <v>31</v>
      </c>
      <c r="I8" s="7" t="s">
        <v>69</v>
      </c>
      <c r="J8" s="91" t="s">
        <v>70</v>
      </c>
      <c r="K8" s="7" t="s">
        <v>34</v>
      </c>
      <c r="L8" s="7" t="s">
        <v>34</v>
      </c>
      <c r="M8" s="7" t="str">
        <f>IF(
    VLOOKUP(K8, 'Impact Rating'!$B$3:$C$6, 2, FALSE) + VLOOKUP(L8, 'Impact Rating'!$B$7:$C$10, 2, FALSE) &lt;= 3,
    "Negligible",
    IF(
        VLOOKUP(K8, 'Impact Rating'!$B$3:$C$6, 2, FALSE) + VLOOKUP(L8, 'Impact Rating'!$B$7:$C$10, 2, FALSE) &lt;= 6,
        "Low",
        IF(
            VLOOKUP(K8, 'Impact Rating'!$B$3:$C$6, 2, FALSE) + VLOOKUP(L8, 'Impact Rating'!$B$7:$C$10, 2, FALSE) &lt;= 9,
            "Medium",
            "High"
        )
    )
)</f>
        <v>High</v>
      </c>
      <c r="N8" s="85" t="s">
        <v>47</v>
      </c>
      <c r="O8" s="85" t="s">
        <v>48</v>
      </c>
      <c r="P8" s="85" t="s">
        <v>49</v>
      </c>
      <c r="Q8" s="85" t="s">
        <v>39</v>
      </c>
      <c r="R8" s="85" t="s">
        <v>71</v>
      </c>
      <c r="S8" s="7" t="str">
        <f>IF(SUM(
    VLOOKUP(N8,'Attack feasibility'!$B$3:$C$6,2,FALSE) +
    VLOOKUP(O8,'Attack feasibility'!$B$7:$C$10,2,FALSE) +
    VLOOKUP(P8,'Attack feasibility'!$B$11:$C$14,2,FALSE) +
    VLOOKUP(Q8,'Attack feasibility'!$B$15:$C$18,2,FALSE) +
    VLOOKUP(R8,'Attack feasibility'!$B$19:$C$22,2,FALSE)
)&lt;=6, "Very High",
IF(SUM(
    VLOOKUP(N8,'Attack feasibility'!$B$3:$C$6,2,FALSE) +
    VLOOKUP(O8,'Attack feasibility'!$B$7:$C$10,2,FALSE) +
    VLOOKUP(P8,'Attack feasibility'!$B$11:$C$14,2,FALSE) +
    VLOOKUP(Q8,'Attack feasibility'!$B$15:$C$18,2,FALSE) +
    VLOOKUP(R8,'Attack feasibility'!$B$19:$C$22,2,FALSE)
)&lt;=15, "High",
IF(SUM(
    VLOOKUP(N8,'Attack feasibility'!$B$3:$C$6,2,FALSE) +
    VLOOKUP(O8,'Attack feasibility'!$B$7:$C$10,2,FALSE) +
    VLOOKUP(P8,'Attack feasibility'!$B$11:$C$14,2,FALSE) +
    VLOOKUP(Q8,'Attack feasibility'!$B$15:$C$18,2,FALSE) +
    VLOOKUP(R8,'Attack feasibility'!$B$19:$C$22,2,FALSE)
)&lt;=27, "Medium", "Very Low")))</f>
        <v>Medium</v>
      </c>
      <c r="T8" s="85" t="str">
        <f t="shared" si="0"/>
        <v>Reducing the risk</v>
      </c>
      <c r="U8" s="91" t="s">
        <v>72</v>
      </c>
      <c r="V8" s="99" t="s">
        <v>73</v>
      </c>
      <c r="W8" s="72" t="s">
        <v>43</v>
      </c>
      <c r="X8" s="71"/>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row>
    <row r="9" spans="1:190" s="38" customFormat="1" ht="237" customHeight="1">
      <c r="A9" s="7">
        <v>7</v>
      </c>
      <c r="B9" s="7" t="s">
        <v>26</v>
      </c>
      <c r="C9" s="77" t="s">
        <v>74</v>
      </c>
      <c r="D9" s="78" t="s">
        <v>54</v>
      </c>
      <c r="E9" s="42" t="s">
        <v>68</v>
      </c>
      <c r="F9" s="55" t="s">
        <v>30</v>
      </c>
      <c r="G9" s="55" t="s">
        <v>30</v>
      </c>
      <c r="H9" s="55" t="s">
        <v>31</v>
      </c>
      <c r="I9" s="7" t="s">
        <v>32</v>
      </c>
      <c r="J9" s="91" t="s">
        <v>75</v>
      </c>
      <c r="K9" s="7" t="s">
        <v>34</v>
      </c>
      <c r="L9" s="7" t="s">
        <v>34</v>
      </c>
      <c r="M9" s="7" t="str">
        <f>IF(
    VLOOKUP(K9, 'Impact Rating'!$B$3:$C$6, 2, FALSE) + VLOOKUP(L9, 'Impact Rating'!$B$7:$C$10, 2, FALSE) &lt;= 3,
    "Negligible",
    IF(
        VLOOKUP(K9, 'Impact Rating'!$B$3:$C$6, 2, FALSE) + VLOOKUP(L9, 'Impact Rating'!$B$7:$C$10, 2, FALSE) &lt;= 6,
        "Low",
        IF(
            VLOOKUP(K9, 'Impact Rating'!$B$3:$C$6, 2, FALSE) + VLOOKUP(L9, 'Impact Rating'!$B$7:$C$10, 2, FALSE) &lt;= 9,
            "Medium",
            "High"
        )
    )
)</f>
        <v>High</v>
      </c>
      <c r="N9" s="85" t="s">
        <v>47</v>
      </c>
      <c r="O9" s="85" t="s">
        <v>48</v>
      </c>
      <c r="P9" s="85" t="s">
        <v>49</v>
      </c>
      <c r="Q9" s="85" t="s">
        <v>50</v>
      </c>
      <c r="R9" s="85" t="s">
        <v>40</v>
      </c>
      <c r="S9" s="7" t="str">
        <f>IF(SUM(
    VLOOKUP(N9,'Attack feasibility'!$B$3:$C$6,2,FALSE) +
    VLOOKUP(O9,'Attack feasibility'!$B$7:$C$10,2,FALSE) +
    VLOOKUP(P9,'Attack feasibility'!$B$11:$C$14,2,FALSE) +
    VLOOKUP(Q9,'Attack feasibility'!$B$15:$C$18,2,FALSE) +
    VLOOKUP(R9,'Attack feasibility'!$B$19:$C$22,2,FALSE)
)&lt;=6, "Very High",
IF(SUM(
    VLOOKUP(N9,'Attack feasibility'!$B$3:$C$6,2,FALSE) +
    VLOOKUP(O9,'Attack feasibility'!$B$7:$C$10,2,FALSE) +
    VLOOKUP(P9,'Attack feasibility'!$B$11:$C$14,2,FALSE) +
    VLOOKUP(Q9,'Attack feasibility'!$B$15:$C$18,2,FALSE) +
    VLOOKUP(R9,'Attack feasibility'!$B$19:$C$22,2,FALSE)
)&lt;=15, "High",
IF(SUM(
    VLOOKUP(N9,'Attack feasibility'!$B$3:$C$6,2,FALSE) +
    VLOOKUP(O9,'Attack feasibility'!$B$7:$C$10,2,FALSE) +
    VLOOKUP(P9,'Attack feasibility'!$B$11:$C$14,2,FALSE) +
    VLOOKUP(Q9,'Attack feasibility'!$B$15:$C$18,2,FALSE) +
    VLOOKUP(R9,'Attack feasibility'!$B$19:$C$22,2,FALSE)
)&lt;=27, "Medium", "Very Low")))</f>
        <v>Medium</v>
      </c>
      <c r="T9" s="85" t="str">
        <f>IF(OR(S9="Medium", S9="High", S9="Very High"), "Reducing the risk", "Retaining the risk")</f>
        <v>Reducing the risk</v>
      </c>
      <c r="U9" s="97" t="s">
        <v>76</v>
      </c>
      <c r="V9" s="98" t="s">
        <v>77</v>
      </c>
      <c r="W9" s="72" t="s">
        <v>43</v>
      </c>
      <c r="X9" s="71"/>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row>
    <row r="10" spans="1:190" s="38" customFormat="1" ht="171" customHeight="1">
      <c r="A10" s="7">
        <v>8</v>
      </c>
      <c r="B10" s="7" t="s">
        <v>26</v>
      </c>
      <c r="C10" s="77" t="s">
        <v>27</v>
      </c>
      <c r="D10" s="78" t="s">
        <v>54</v>
      </c>
      <c r="E10" s="42" t="s">
        <v>68</v>
      </c>
      <c r="F10" s="7"/>
      <c r="G10" s="55" t="s">
        <v>31</v>
      </c>
      <c r="H10" s="55" t="s">
        <v>31</v>
      </c>
      <c r="I10" s="7" t="s">
        <v>55</v>
      </c>
      <c r="J10" s="91" t="s">
        <v>78</v>
      </c>
      <c r="K10" s="7" t="s">
        <v>34</v>
      </c>
      <c r="L10" s="7" t="s">
        <v>34</v>
      </c>
      <c r="M10" s="7" t="str">
        <f>IF(
    VLOOKUP(K10, 'Impact Rating'!$B$3:$C$6, 2, FALSE) + VLOOKUP(L10, 'Impact Rating'!$B$7:$C$10, 2, FALSE) &lt;= 3,
    "Negligible",
    IF(
        VLOOKUP(K10, 'Impact Rating'!$B$3:$C$6, 2, FALSE) + VLOOKUP(L10, 'Impact Rating'!$B$7:$C$10, 2, FALSE) &lt;= 6,
        "Low",
        IF(
            VLOOKUP(K10, 'Impact Rating'!$B$3:$C$6, 2, FALSE) + VLOOKUP(L10, 'Impact Rating'!$B$7:$C$10, 2, FALSE) &lt;= 9,
            "Medium",
            "High"
        )
    )
)</f>
        <v>High</v>
      </c>
      <c r="N10" s="85" t="s">
        <v>47</v>
      </c>
      <c r="O10" s="85" t="s">
        <v>48</v>
      </c>
      <c r="P10" s="85" t="s">
        <v>79</v>
      </c>
      <c r="Q10" s="85" t="s">
        <v>50</v>
      </c>
      <c r="R10" s="85" t="s">
        <v>40</v>
      </c>
      <c r="S10" s="7" t="str">
        <f>IF(SUM(
    VLOOKUP(N10,'Attack feasibility'!$B$3:$C$6,2,FALSE) +
    VLOOKUP(O10,'Attack feasibility'!$B$7:$C$10,2,FALSE) +
    VLOOKUP(P10,'Attack feasibility'!$B$11:$C$14,2,FALSE) +
    VLOOKUP(Q10,'Attack feasibility'!$B$15:$C$18,2,FALSE) +
    VLOOKUP(R10,'Attack feasibility'!$B$19:$C$22,2,FALSE)
)&lt;=6, "Very High",
IF(SUM(
    VLOOKUP(N10,'Attack feasibility'!$B$3:$C$6,2,FALSE) +
    VLOOKUP(O10,'Attack feasibility'!$B$7:$C$10,2,FALSE) +
    VLOOKUP(P10,'Attack feasibility'!$B$11:$C$14,2,FALSE) +
    VLOOKUP(Q10,'Attack feasibility'!$B$15:$C$18,2,FALSE) +
    VLOOKUP(R10,'Attack feasibility'!$B$19:$C$22,2,FALSE)
)&lt;=15, "High",
IF(SUM(
    VLOOKUP(N10,'Attack feasibility'!$B$3:$C$6,2,FALSE) +
    VLOOKUP(O10,'Attack feasibility'!$B$7:$C$10,2,FALSE) +
    VLOOKUP(P10,'Attack feasibility'!$B$11:$C$14,2,FALSE) +
    VLOOKUP(Q10,'Attack feasibility'!$B$15:$C$18,2,FALSE) +
    VLOOKUP(R10,'Attack feasibility'!$B$19:$C$22,2,FALSE)
)&lt;=27, "Medium", "Very Low")))</f>
        <v>Medium</v>
      </c>
      <c r="T10" s="85" t="str">
        <f t="shared" si="0"/>
        <v>Reducing the risk</v>
      </c>
      <c r="U10" s="100" t="s">
        <v>80</v>
      </c>
      <c r="V10" s="99" t="s">
        <v>59</v>
      </c>
      <c r="W10" s="72" t="s">
        <v>43</v>
      </c>
      <c r="X10" s="71"/>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row>
    <row r="11" spans="1:190" ht="362.25">
      <c r="A11" s="7">
        <v>9</v>
      </c>
      <c r="B11" s="80" t="s">
        <v>81</v>
      </c>
      <c r="C11" s="7" t="s">
        <v>82</v>
      </c>
      <c r="D11" s="81" t="s">
        <v>83</v>
      </c>
      <c r="E11" s="7" t="s">
        <v>84</v>
      </c>
      <c r="F11" s="55" t="s">
        <v>31</v>
      </c>
      <c r="G11" s="55" t="s">
        <v>31</v>
      </c>
      <c r="H11" s="55" t="s">
        <v>30</v>
      </c>
      <c r="I11" s="7" t="s">
        <v>85</v>
      </c>
      <c r="J11" s="91" t="s">
        <v>86</v>
      </c>
      <c r="K11" s="7" t="s">
        <v>34</v>
      </c>
      <c r="L11" s="7" t="s">
        <v>34</v>
      </c>
      <c r="M11" s="7" t="str">
        <f>IF(
    VLOOKUP(K11, 'Impact Rating'!$B$3:$C$6, 2, FALSE) + VLOOKUP(L11, 'Impact Rating'!$B$7:$C$10, 2, FALSE) &lt;= 3,
    "Negligible",
    IF(
        VLOOKUP(K11, 'Impact Rating'!$B$3:$C$6, 2, FALSE) + VLOOKUP(L11, 'Impact Rating'!$B$7:$C$10, 2, FALSE) &lt;= 6,
        "Low",
        IF(
            VLOOKUP(K11, 'Impact Rating'!$B$3:$C$6, 2, FALSE) + VLOOKUP(L11, 'Impact Rating'!$B$7:$C$10, 2, FALSE) &lt;= 9,
            "Medium",
            "High"
        )
    )
)</f>
        <v>High</v>
      </c>
      <c r="N11" s="85" t="s">
        <v>36</v>
      </c>
      <c r="O11" s="85" t="s">
        <v>57</v>
      </c>
      <c r="P11" s="85" t="s">
        <v>49</v>
      </c>
      <c r="Q11" s="85" t="s">
        <v>50</v>
      </c>
      <c r="R11" s="85" t="s">
        <v>51</v>
      </c>
      <c r="S11" s="7" t="str">
        <f>IF(SUM(
    VLOOKUP(N11,'Attack feasibility'!$B$3:$C$6,2,FALSE) +
    VLOOKUP(O11,'Attack feasibility'!$B$7:$C$10,2,FALSE) +
    VLOOKUP(P11,'Attack feasibility'!$B$11:$C$14,2,FALSE) +
    VLOOKUP(Q11,'Attack feasibility'!$B$15:$C$18,2,FALSE) +
    VLOOKUP(R11,'Attack feasibility'!$B$19:$C$22,2,FALSE)
)&lt;=6, "Very High",
IF(SUM(
    VLOOKUP(N11,'Attack feasibility'!$B$3:$C$6,2,FALSE) +
    VLOOKUP(O11,'Attack feasibility'!$B$7:$C$10,2,FALSE) +
    VLOOKUP(P11,'Attack feasibility'!$B$11:$C$14,2,FALSE) +
    VLOOKUP(Q11,'Attack feasibility'!$B$15:$C$18,2,FALSE) +
    VLOOKUP(R11,'Attack feasibility'!$B$19:$C$22,2,FALSE)
)&lt;=15, "High",
IF(SUM(
    VLOOKUP(N11,'Attack feasibility'!$B$3:$C$6,2,FALSE) +
    VLOOKUP(O11,'Attack feasibility'!$B$7:$C$10,2,FALSE) +
    VLOOKUP(P11,'Attack feasibility'!$B$11:$C$14,2,FALSE) +
    VLOOKUP(Q11,'Attack feasibility'!$B$15:$C$18,2,FALSE) +
    VLOOKUP(R11,'Attack feasibility'!$B$19:$C$22,2,FALSE)
)&lt;=27, "Medium", "Very Low")))</f>
        <v>Medium</v>
      </c>
      <c r="T11" s="85" t="str">
        <f t="shared" si="0"/>
        <v>Reducing the risk</v>
      </c>
      <c r="U11" s="91" t="s">
        <v>87</v>
      </c>
      <c r="V11" s="99" t="s">
        <v>88</v>
      </c>
      <c r="W11" s="72" t="s">
        <v>43</v>
      </c>
      <c r="X11" s="71"/>
    </row>
    <row r="12" spans="1:190" ht="279.75">
      <c r="A12" s="7">
        <v>10</v>
      </c>
      <c r="B12" s="80" t="s">
        <v>81</v>
      </c>
      <c r="C12" s="7" t="s">
        <v>82</v>
      </c>
      <c r="D12" s="81" t="s">
        <v>83</v>
      </c>
      <c r="E12" s="7" t="s">
        <v>84</v>
      </c>
      <c r="F12" s="55" t="s">
        <v>31</v>
      </c>
      <c r="G12" s="55" t="s">
        <v>31</v>
      </c>
      <c r="H12" s="55" t="s">
        <v>30</v>
      </c>
      <c r="I12" s="7" t="s">
        <v>89</v>
      </c>
      <c r="J12" s="91" t="s">
        <v>90</v>
      </c>
      <c r="K12" s="7" t="s">
        <v>34</v>
      </c>
      <c r="L12" s="7" t="s">
        <v>34</v>
      </c>
      <c r="M12" s="7" t="str">
        <f>IF(
    VLOOKUP(K12, 'Impact Rating'!$B$3:$C$6, 2, FALSE) + VLOOKUP(L12, 'Impact Rating'!$B$7:$C$10, 2, FALSE) &lt;= 3,
    "Negligible",
    IF(
        VLOOKUP(K12, 'Impact Rating'!$B$3:$C$6, 2, FALSE) + VLOOKUP(L12, 'Impact Rating'!$B$7:$C$10, 2, FALSE) &lt;= 6,
        "Low",
        IF(
            VLOOKUP(K12, 'Impact Rating'!$B$3:$C$6, 2, FALSE) + VLOOKUP(L12, 'Impact Rating'!$B$7:$C$10, 2, FALSE) &lt;= 9,
            "Medium",
            "High"
        )
    )
)</f>
        <v>High</v>
      </c>
      <c r="N12" s="85" t="s">
        <v>47</v>
      </c>
      <c r="O12" s="85" t="s">
        <v>48</v>
      </c>
      <c r="P12" s="85" t="s">
        <v>49</v>
      </c>
      <c r="Q12" s="85" t="s">
        <v>50</v>
      </c>
      <c r="R12" s="85" t="s">
        <v>51</v>
      </c>
      <c r="S12" s="7" t="str">
        <f>IF(SUM(
    VLOOKUP(N12,'Attack feasibility'!$B$3:$C$6,2,FALSE) +
    VLOOKUP(O12,'Attack feasibility'!$B$7:$C$10,2,FALSE) +
    VLOOKUP(P12,'Attack feasibility'!$B$11:$C$14,2,FALSE) +
    VLOOKUP(Q12,'Attack feasibility'!$B$15:$C$18,2,FALSE) +
    VLOOKUP(R12,'Attack feasibility'!$B$19:$C$22,2,FALSE)
)&lt;=6, "Very High",
IF(SUM(
    VLOOKUP(N12,'Attack feasibility'!$B$3:$C$6,2,FALSE) +
    VLOOKUP(O12,'Attack feasibility'!$B$7:$C$10,2,FALSE) +
    VLOOKUP(P12,'Attack feasibility'!$B$11:$C$14,2,FALSE) +
    VLOOKUP(Q12,'Attack feasibility'!$B$15:$C$18,2,FALSE) +
    VLOOKUP(R12,'Attack feasibility'!$B$19:$C$22,2,FALSE)
)&lt;=15, "High",
IF(SUM(
    VLOOKUP(N12,'Attack feasibility'!$B$3:$C$6,2,FALSE) +
    VLOOKUP(O12,'Attack feasibility'!$B$7:$C$10,2,FALSE) +
    VLOOKUP(P12,'Attack feasibility'!$B$11:$C$14,2,FALSE) +
    VLOOKUP(Q12,'Attack feasibility'!$B$15:$C$18,2,FALSE) +
    VLOOKUP(R12,'Attack feasibility'!$B$19:$C$22,2,FALSE)
)&lt;=27, "Medium", "Very Low")))</f>
        <v>Medium</v>
      </c>
      <c r="T12" s="85" t="str">
        <f t="shared" ref="T12:T18" si="1">IF(OR(S12="Medium", S12="High", S12="Very High"), "Reducing the risk", "Retaining the risk")</f>
        <v>Reducing the risk</v>
      </c>
      <c r="U12" s="91" t="s">
        <v>91</v>
      </c>
      <c r="V12" s="99" t="s">
        <v>92</v>
      </c>
      <c r="W12" s="72" t="s">
        <v>43</v>
      </c>
      <c r="X12" s="71"/>
    </row>
    <row r="13" spans="1:190" ht="329.25">
      <c r="A13" s="7">
        <v>11</v>
      </c>
      <c r="B13" s="7" t="s">
        <v>93</v>
      </c>
      <c r="C13" s="7" t="s">
        <v>94</v>
      </c>
      <c r="D13" s="82" t="s">
        <v>95</v>
      </c>
      <c r="E13" s="7" t="s">
        <v>96</v>
      </c>
      <c r="F13" s="55" t="s">
        <v>31</v>
      </c>
      <c r="G13" s="55" t="s">
        <v>31</v>
      </c>
      <c r="H13" s="55" t="s">
        <v>30</v>
      </c>
      <c r="I13" s="7" t="s">
        <v>45</v>
      </c>
      <c r="J13" s="91" t="s">
        <v>97</v>
      </c>
      <c r="K13" s="7" t="s">
        <v>34</v>
      </c>
      <c r="L13" s="7" t="s">
        <v>34</v>
      </c>
      <c r="M13" s="7" t="str">
        <f>IF(
    VLOOKUP(K13, 'Impact Rating'!$B$3:$C$6, 2, FALSE) + VLOOKUP(L13, 'Impact Rating'!$B$7:$C$10, 2, FALSE) &lt;= 3,
    "Negligible",
    IF(
        VLOOKUP(K13, 'Impact Rating'!$B$3:$C$6, 2, FALSE) + VLOOKUP(L13, 'Impact Rating'!$B$7:$C$10, 2, FALSE) &lt;= 6,
        "Low",
        IF(
            VLOOKUP(K13, 'Impact Rating'!$B$3:$C$6, 2, FALSE) + VLOOKUP(L13, 'Impact Rating'!$B$7:$C$10, 2, FALSE) &lt;= 9,
            "Medium",
            "High"
        )
    )
)</f>
        <v>High</v>
      </c>
      <c r="N13" s="85" t="s">
        <v>47</v>
      </c>
      <c r="O13" s="85" t="s">
        <v>48</v>
      </c>
      <c r="P13" s="85" t="s">
        <v>49</v>
      </c>
      <c r="Q13" s="85" t="s">
        <v>50</v>
      </c>
      <c r="R13" s="85" t="s">
        <v>51</v>
      </c>
      <c r="S13" s="7" t="str">
        <f>IF(SUM(
    VLOOKUP(N13,'Attack feasibility'!$B$3:$C$6,2,FALSE) +
    VLOOKUP(O13,'Attack feasibility'!$B$7:$C$10,2,FALSE) +
    VLOOKUP(P13,'Attack feasibility'!$B$11:$C$14,2,FALSE) +
    VLOOKUP(Q13,'Attack feasibility'!$B$15:$C$18,2,FALSE) +
    VLOOKUP(R13,'Attack feasibility'!$B$19:$C$22,2,FALSE)
)&lt;=6, "Very High",
IF(SUM(
    VLOOKUP(N13,'Attack feasibility'!$B$3:$C$6,2,FALSE) +
    VLOOKUP(O13,'Attack feasibility'!$B$7:$C$10,2,FALSE) +
    VLOOKUP(P13,'Attack feasibility'!$B$11:$C$14,2,FALSE) +
    VLOOKUP(Q13,'Attack feasibility'!$B$15:$C$18,2,FALSE) +
    VLOOKUP(R13,'Attack feasibility'!$B$19:$C$22,2,FALSE)
)&lt;=15, "High",
IF(SUM(
    VLOOKUP(N13,'Attack feasibility'!$B$3:$C$6,2,FALSE) +
    VLOOKUP(O13,'Attack feasibility'!$B$7:$C$10,2,FALSE) +
    VLOOKUP(P13,'Attack feasibility'!$B$11:$C$14,2,FALSE) +
    VLOOKUP(Q13,'Attack feasibility'!$B$15:$C$18,2,FALSE) +
    VLOOKUP(R13,'Attack feasibility'!$B$19:$C$22,2,FALSE)
)&lt;=27, "Medium", "Very Low")))</f>
        <v>Medium</v>
      </c>
      <c r="T13" s="85" t="str">
        <f t="shared" si="1"/>
        <v>Reducing the risk</v>
      </c>
      <c r="U13" s="91" t="s">
        <v>98</v>
      </c>
      <c r="V13" s="99" t="s">
        <v>99</v>
      </c>
      <c r="W13" s="72" t="s">
        <v>43</v>
      </c>
      <c r="X13" s="71"/>
    </row>
    <row r="14" spans="1:190" ht="165">
      <c r="A14" s="7">
        <v>12</v>
      </c>
      <c r="B14" s="7" t="s">
        <v>93</v>
      </c>
      <c r="C14" s="7" t="s">
        <v>94</v>
      </c>
      <c r="D14" s="82" t="s">
        <v>95</v>
      </c>
      <c r="E14" s="7" t="s">
        <v>96</v>
      </c>
      <c r="F14" s="55" t="s">
        <v>31</v>
      </c>
      <c r="G14" s="55" t="s">
        <v>31</v>
      </c>
      <c r="H14" s="55" t="s">
        <v>30</v>
      </c>
      <c r="I14" s="7" t="s">
        <v>60</v>
      </c>
      <c r="J14" s="91" t="s">
        <v>100</v>
      </c>
      <c r="K14" s="7" t="s">
        <v>34</v>
      </c>
      <c r="L14" s="7" t="s">
        <v>34</v>
      </c>
      <c r="M14" s="7" t="str">
        <f>IF(
    VLOOKUP(K14, 'Impact Rating'!$B$3:$C$6, 2, FALSE) + VLOOKUP(L14, 'Impact Rating'!$B$7:$C$10, 2, FALSE) &lt;= 3,
    "Negligible",
    IF(
        VLOOKUP(K14, 'Impact Rating'!$B$3:$C$6, 2, FALSE) + VLOOKUP(L14, 'Impact Rating'!$B$7:$C$10, 2, FALSE) &lt;= 6,
        "Low",
        IF(
            VLOOKUP(K14, 'Impact Rating'!$B$3:$C$6, 2, FALSE) + VLOOKUP(L14, 'Impact Rating'!$B$7:$C$10, 2, FALSE) &lt;= 9,
            "Medium",
            "High"
        )
    )
)</f>
        <v>High</v>
      </c>
      <c r="N14" s="85" t="s">
        <v>47</v>
      </c>
      <c r="O14" s="85" t="s">
        <v>48</v>
      </c>
      <c r="P14" s="85" t="s">
        <v>49</v>
      </c>
      <c r="Q14" s="85" t="s">
        <v>50</v>
      </c>
      <c r="R14" s="85" t="s">
        <v>51</v>
      </c>
      <c r="S14" s="7" t="str">
        <f>IF(SUM(
    VLOOKUP(N14,'Attack feasibility'!$B$3:$C$6,2,FALSE) +
    VLOOKUP(O14,'Attack feasibility'!$B$7:$C$10,2,FALSE) +
    VLOOKUP(P14,'Attack feasibility'!$B$11:$C$14,2,FALSE) +
    VLOOKUP(Q14,'Attack feasibility'!$B$15:$C$18,2,FALSE) +
    VLOOKUP(R14,'Attack feasibility'!$B$19:$C$22,2,FALSE)
)&lt;=6, "Very High",
IF(SUM(
    VLOOKUP(N14,'Attack feasibility'!$B$3:$C$6,2,FALSE) +
    VLOOKUP(O14,'Attack feasibility'!$B$7:$C$10,2,FALSE) +
    VLOOKUP(P14,'Attack feasibility'!$B$11:$C$14,2,FALSE) +
    VLOOKUP(Q14,'Attack feasibility'!$B$15:$C$18,2,FALSE) +
    VLOOKUP(R14,'Attack feasibility'!$B$19:$C$22,2,FALSE)
)&lt;=15, "High",
IF(SUM(
    VLOOKUP(N14,'Attack feasibility'!$B$3:$C$6,2,FALSE) +
    VLOOKUP(O14,'Attack feasibility'!$B$7:$C$10,2,FALSE) +
    VLOOKUP(P14,'Attack feasibility'!$B$11:$C$14,2,FALSE) +
    VLOOKUP(Q14,'Attack feasibility'!$B$15:$C$18,2,FALSE) +
    VLOOKUP(R14,'Attack feasibility'!$B$19:$C$22,2,FALSE)
)&lt;=27, "Medium", "Very Low")))</f>
        <v>Medium</v>
      </c>
      <c r="T14" s="85" t="str">
        <f t="shared" si="1"/>
        <v>Reducing the risk</v>
      </c>
      <c r="U14" s="91" t="s">
        <v>101</v>
      </c>
      <c r="V14" s="99" t="s">
        <v>102</v>
      </c>
      <c r="W14" s="72" t="s">
        <v>43</v>
      </c>
      <c r="X14" s="71"/>
    </row>
    <row r="15" spans="1:190" ht="312.75">
      <c r="A15" s="7">
        <v>13</v>
      </c>
      <c r="B15" s="7" t="s">
        <v>93</v>
      </c>
      <c r="C15" s="7" t="s">
        <v>94</v>
      </c>
      <c r="D15" s="82" t="s">
        <v>103</v>
      </c>
      <c r="E15" s="7" t="s">
        <v>96</v>
      </c>
      <c r="F15" s="55" t="s">
        <v>30</v>
      </c>
      <c r="G15" s="55" t="s">
        <v>31</v>
      </c>
      <c r="H15" s="55" t="s">
        <v>31</v>
      </c>
      <c r="I15" s="7" t="s">
        <v>55</v>
      </c>
      <c r="J15" s="91" t="s">
        <v>104</v>
      </c>
      <c r="K15" s="7" t="s">
        <v>34</v>
      </c>
      <c r="L15" s="7" t="s">
        <v>34</v>
      </c>
      <c r="M15" s="7" t="str">
        <f>IF(
    VLOOKUP(K15, 'Impact Rating'!$B$3:$C$6, 2, FALSE) + VLOOKUP(L15, 'Impact Rating'!$B$7:$C$10, 2, FALSE) &lt;= 3,
    "Negligible",
    IF(
        VLOOKUP(K15, 'Impact Rating'!$B$3:$C$6, 2, FALSE) + VLOOKUP(L15, 'Impact Rating'!$B$7:$C$10, 2, FALSE) &lt;= 6,
        "Low",
        IF(
            VLOOKUP(K15, 'Impact Rating'!$B$3:$C$6, 2, FALSE) + VLOOKUP(L15, 'Impact Rating'!$B$7:$C$10, 2, FALSE) &lt;= 9,
            "Medium",
            "High"
        )
    )
)</f>
        <v>High</v>
      </c>
      <c r="N15" s="85" t="s">
        <v>47</v>
      </c>
      <c r="O15" s="85" t="s">
        <v>48</v>
      </c>
      <c r="P15" s="85" t="s">
        <v>79</v>
      </c>
      <c r="Q15" s="85" t="s">
        <v>50</v>
      </c>
      <c r="R15" s="85" t="s">
        <v>40</v>
      </c>
      <c r="S15" s="7" t="str">
        <f>IF(SUM(
    VLOOKUP(N15,'Attack feasibility'!$B$3:$C$6,2,FALSE) +
    VLOOKUP(O15,'Attack feasibility'!$B$7:$C$10,2,FALSE) +
    VLOOKUP(P15,'Attack feasibility'!$B$11:$C$14,2,FALSE) +
    VLOOKUP(Q15,'Attack feasibility'!$B$15:$C$18,2,FALSE) +
    VLOOKUP(R15,'Attack feasibility'!$B$19:$C$22,2,FALSE)
)&lt;=6, "Very High",
IF(SUM(
    VLOOKUP(N15,'Attack feasibility'!$B$3:$C$6,2,FALSE) +
    VLOOKUP(O15,'Attack feasibility'!$B$7:$C$10,2,FALSE) +
    VLOOKUP(P15,'Attack feasibility'!$B$11:$C$14,2,FALSE) +
    VLOOKUP(Q15,'Attack feasibility'!$B$15:$C$18,2,FALSE) +
    VLOOKUP(R15,'Attack feasibility'!$B$19:$C$22,2,FALSE)
)&lt;=15, "High",
IF(SUM(
    VLOOKUP(N15,'Attack feasibility'!$B$3:$C$6,2,FALSE) +
    VLOOKUP(O15,'Attack feasibility'!$B$7:$C$10,2,FALSE) +
    VLOOKUP(P15,'Attack feasibility'!$B$11:$C$14,2,FALSE) +
    VLOOKUP(Q15,'Attack feasibility'!$B$15:$C$18,2,FALSE) +
    VLOOKUP(R15,'Attack feasibility'!$B$19:$C$22,2,FALSE)
)&lt;=27, "Medium", "Very Low")))</f>
        <v>Medium</v>
      </c>
      <c r="T15" s="85" t="str">
        <f t="shared" si="1"/>
        <v>Reducing the risk</v>
      </c>
      <c r="U15" s="100" t="s">
        <v>105</v>
      </c>
      <c r="V15" s="99" t="s">
        <v>59</v>
      </c>
      <c r="W15" s="72" t="s">
        <v>43</v>
      </c>
      <c r="X15" s="71"/>
    </row>
    <row r="16" spans="1:190" ht="312.75">
      <c r="A16" s="7">
        <v>14</v>
      </c>
      <c r="B16" s="7" t="s">
        <v>26</v>
      </c>
      <c r="C16" s="77" t="s">
        <v>94</v>
      </c>
      <c r="D16" s="82" t="s">
        <v>106</v>
      </c>
      <c r="E16" s="42" t="s">
        <v>107</v>
      </c>
      <c r="F16" s="55" t="s">
        <v>31</v>
      </c>
      <c r="G16" s="55" t="s">
        <v>31</v>
      </c>
      <c r="H16" s="55" t="s">
        <v>30</v>
      </c>
      <c r="I16" s="7" t="s">
        <v>85</v>
      </c>
      <c r="J16" s="91" t="s">
        <v>108</v>
      </c>
      <c r="K16" s="7" t="s">
        <v>34</v>
      </c>
      <c r="L16" s="7" t="s">
        <v>34</v>
      </c>
      <c r="M16" s="7" t="str">
        <f>IF(
    VLOOKUP(K16, 'Impact Rating'!$B$3:$C$6, 2, FALSE) + VLOOKUP(L16, 'Impact Rating'!$B$7:$C$10, 2, FALSE) &lt;= 3,
    "Negligible",
    IF(
        VLOOKUP(K16, 'Impact Rating'!$B$3:$C$6, 2, FALSE) + VLOOKUP(L16, 'Impact Rating'!$B$7:$C$10, 2, FALSE) &lt;= 6,
        "Low",
        IF(
            VLOOKUP(K16, 'Impact Rating'!$B$3:$C$6, 2, FALSE) + VLOOKUP(L16, 'Impact Rating'!$B$7:$C$10, 2, FALSE) &lt;= 9,
            "Medium",
            "High"
        )
    )
)</f>
        <v>High</v>
      </c>
      <c r="N16" s="85" t="s">
        <v>36</v>
      </c>
      <c r="O16" s="85" t="s">
        <v>48</v>
      </c>
      <c r="P16" s="85" t="s">
        <v>49</v>
      </c>
      <c r="Q16" s="85" t="s">
        <v>50</v>
      </c>
      <c r="R16" s="85" t="s">
        <v>51</v>
      </c>
      <c r="S16" s="7" t="str">
        <f>IF(SUM(
    VLOOKUP(N16,'Attack feasibility'!$B$3:$C$6,2,FALSE) +
    VLOOKUP(O16,'Attack feasibility'!$B$7:$C$10,2,FALSE) +
    VLOOKUP(P16,'Attack feasibility'!$B$11:$C$14,2,FALSE) +
    VLOOKUP(Q16,'Attack feasibility'!$B$15:$C$18,2,FALSE) +
    VLOOKUP(R16,'Attack feasibility'!$B$19:$C$22,2,FALSE)
)&lt;=6, "Very High",
IF(SUM(
    VLOOKUP(N16,'Attack feasibility'!$B$3:$C$6,2,FALSE) +
    VLOOKUP(O16,'Attack feasibility'!$B$7:$C$10,2,FALSE) +
    VLOOKUP(P16,'Attack feasibility'!$B$11:$C$14,2,FALSE) +
    VLOOKUP(Q16,'Attack feasibility'!$B$15:$C$18,2,FALSE) +
    VLOOKUP(R16,'Attack feasibility'!$B$19:$C$22,2,FALSE)
)&lt;=15, "High",
IF(SUM(
    VLOOKUP(N16,'Attack feasibility'!$B$3:$C$6,2,FALSE) +
    VLOOKUP(O16,'Attack feasibility'!$B$7:$C$10,2,FALSE) +
    VLOOKUP(P16,'Attack feasibility'!$B$11:$C$14,2,FALSE) +
    VLOOKUP(Q16,'Attack feasibility'!$B$15:$C$18,2,FALSE) +
    VLOOKUP(R16,'Attack feasibility'!$B$19:$C$22,2,FALSE)
)&lt;=27, "Medium", "Very Low")))</f>
        <v>Medium</v>
      </c>
      <c r="T16" s="85" t="str">
        <f t="shared" si="1"/>
        <v>Reducing the risk</v>
      </c>
      <c r="U16" s="91" t="s">
        <v>109</v>
      </c>
      <c r="V16" s="101" t="s">
        <v>110</v>
      </c>
      <c r="W16" s="72" t="s">
        <v>43</v>
      </c>
      <c r="X16" s="71"/>
    </row>
    <row r="17" spans="1:24" ht="246.75">
      <c r="A17" s="7">
        <v>15</v>
      </c>
      <c r="B17" s="7" t="s">
        <v>26</v>
      </c>
      <c r="C17" s="77" t="s">
        <v>94</v>
      </c>
      <c r="D17" s="82" t="s">
        <v>111</v>
      </c>
      <c r="E17" s="42" t="s">
        <v>107</v>
      </c>
      <c r="F17" s="55" t="s">
        <v>31</v>
      </c>
      <c r="G17" s="55" t="s">
        <v>31</v>
      </c>
      <c r="H17" s="55" t="s">
        <v>30</v>
      </c>
      <c r="I17" s="7" t="s">
        <v>89</v>
      </c>
      <c r="J17" s="92" t="s">
        <v>112</v>
      </c>
      <c r="K17" s="86" t="s">
        <v>34</v>
      </c>
      <c r="L17" s="86" t="s">
        <v>34</v>
      </c>
      <c r="M17" s="86" t="str">
        <f>IF(
    VLOOKUP(K17, 'Impact Rating'!$B$3:$C$6, 2, FALSE) + VLOOKUP(L17, 'Impact Rating'!$B$7:$C$10, 2, FALSE) &lt;= 3,
    "Negligible",
    IF(
        VLOOKUP(K17, 'Impact Rating'!$B$3:$C$6, 2, FALSE) + VLOOKUP(L17, 'Impact Rating'!$B$7:$C$10, 2, FALSE) &lt;= 6,
        "Low",
        IF(
            VLOOKUP(K17, 'Impact Rating'!$B$3:$C$6, 2, FALSE) + VLOOKUP(L17, 'Impact Rating'!$B$7:$C$10, 2, FALSE) &lt;= 9,
            "Medium",
            "High"
        )
    )
)</f>
        <v>High</v>
      </c>
      <c r="N17" s="87" t="s">
        <v>62</v>
      </c>
      <c r="O17" s="87" t="s">
        <v>57</v>
      </c>
      <c r="P17" s="87" t="s">
        <v>49</v>
      </c>
      <c r="Q17" s="87" t="s">
        <v>50</v>
      </c>
      <c r="R17" s="87" t="s">
        <v>71</v>
      </c>
      <c r="S17" s="86" t="str">
        <f>IF(SUM(
    VLOOKUP(N17,'Attack feasibility'!$B$3:$C$6,2,FALSE) +
    VLOOKUP(O17,'Attack feasibility'!$B$7:$C$10,2,FALSE) +
    VLOOKUP(P17,'Attack feasibility'!$B$11:$C$14,2,FALSE) +
    VLOOKUP(Q17,'Attack feasibility'!$B$15:$C$18,2,FALSE) +
    VLOOKUP(R17,'Attack feasibility'!$B$19:$C$22,2,FALSE)
)&lt;=6, "Very High",
IF(SUM(
    VLOOKUP(N17,'Attack feasibility'!$B$3:$C$6,2,FALSE) +
    VLOOKUP(O17,'Attack feasibility'!$B$7:$C$10,2,FALSE) +
    VLOOKUP(P17,'Attack feasibility'!$B$11:$C$14,2,FALSE) +
    VLOOKUP(Q17,'Attack feasibility'!$B$15:$C$18,2,FALSE) +
    VLOOKUP(R17,'Attack feasibility'!$B$19:$C$22,2,FALSE)
)&lt;=15, "High",
IF(SUM(
    VLOOKUP(N17,'Attack feasibility'!$B$3:$C$6,2,FALSE) +
    VLOOKUP(O17,'Attack feasibility'!$B$7:$C$10,2,FALSE) +
    VLOOKUP(P17,'Attack feasibility'!$B$11:$C$14,2,FALSE) +
    VLOOKUP(Q17,'Attack feasibility'!$B$15:$C$18,2,FALSE) +
    VLOOKUP(R17,'Attack feasibility'!$B$19:$C$22,2,FALSE)
)&lt;=27, "Medium", "Very Low")))</f>
        <v>Medium</v>
      </c>
      <c r="T17" s="87" t="str">
        <f t="shared" si="1"/>
        <v>Reducing the risk</v>
      </c>
      <c r="U17" s="92" t="s">
        <v>113</v>
      </c>
      <c r="V17" s="102" t="s">
        <v>110</v>
      </c>
      <c r="W17" s="72" t="s">
        <v>43</v>
      </c>
      <c r="X17" s="71"/>
    </row>
    <row r="18" spans="1:24" ht="165">
      <c r="A18" s="7">
        <v>16</v>
      </c>
      <c r="B18" s="7" t="s">
        <v>26</v>
      </c>
      <c r="C18" s="83" t="s">
        <v>94</v>
      </c>
      <c r="D18" s="82" t="s">
        <v>111</v>
      </c>
      <c r="E18" s="84" t="s">
        <v>107</v>
      </c>
      <c r="F18" s="59" t="s">
        <v>31</v>
      </c>
      <c r="G18" s="59" t="s">
        <v>31</v>
      </c>
      <c r="H18" s="59" t="s">
        <v>30</v>
      </c>
      <c r="I18" s="60" t="s">
        <v>45</v>
      </c>
      <c r="J18" s="93" t="s">
        <v>114</v>
      </c>
      <c r="K18" s="88" t="s">
        <v>34</v>
      </c>
      <c r="L18" s="88" t="s">
        <v>34</v>
      </c>
      <c r="M18" s="88" t="str">
        <f>IF(
    VLOOKUP(K18, 'Impact Rating'!$B$3:$C$6, 2, FALSE) + VLOOKUP(L18, 'Impact Rating'!$B$7:$C$10, 2, FALSE) &lt;= 3,
    "Negligible",
    IF(
        VLOOKUP(K18, 'Impact Rating'!$B$3:$C$6, 2, FALSE) + VLOOKUP(L18, 'Impact Rating'!$B$7:$C$10, 2, FALSE) &lt;= 6,
        "Low",
        IF(
            VLOOKUP(K18, 'Impact Rating'!$B$3:$C$6, 2, FALSE) + VLOOKUP(L18, 'Impact Rating'!$B$7:$C$10, 2, FALSE) &lt;= 9,
            "Medium",
            "High"
        )
    )
)</f>
        <v>High</v>
      </c>
      <c r="N18" s="89" t="s">
        <v>47</v>
      </c>
      <c r="O18" s="89" t="s">
        <v>57</v>
      </c>
      <c r="P18" s="89" t="s">
        <v>49</v>
      </c>
      <c r="Q18" s="89" t="s">
        <v>39</v>
      </c>
      <c r="R18" s="89" t="s">
        <v>51</v>
      </c>
      <c r="S18" s="88" t="str">
        <f>IF(SUM(
    VLOOKUP(N18,'Attack feasibility'!$B$3:$C$6,2,FALSE) +
    VLOOKUP(O18,'Attack feasibility'!$B$7:$C$10,2,FALSE) +
    VLOOKUP(P18,'Attack feasibility'!$B$11:$C$14,2,FALSE) +
    VLOOKUP(Q18,'Attack feasibility'!$B$15:$C$18,2,FALSE) +
    VLOOKUP(R18,'Attack feasibility'!$B$19:$C$22,2,FALSE)
)&lt;=6, "Very High",
IF(SUM(
    VLOOKUP(N18,'Attack feasibility'!$B$3:$C$6,2,FALSE) +
    VLOOKUP(O18,'Attack feasibility'!$B$7:$C$10,2,FALSE) +
    VLOOKUP(P18,'Attack feasibility'!$B$11:$C$14,2,FALSE) +
    VLOOKUP(Q18,'Attack feasibility'!$B$15:$C$18,2,FALSE) +
    VLOOKUP(R18,'Attack feasibility'!$B$19:$C$22,2,FALSE)
)&lt;=15, "High",
IF(SUM(
    VLOOKUP(N18,'Attack feasibility'!$B$3:$C$6,2,FALSE) +
    VLOOKUP(O18,'Attack feasibility'!$B$7:$C$10,2,FALSE) +
    VLOOKUP(P18,'Attack feasibility'!$B$11:$C$14,2,FALSE) +
    VLOOKUP(Q18,'Attack feasibility'!$B$15:$C$18,2,FALSE) +
    VLOOKUP(R18,'Attack feasibility'!$B$19:$C$22,2,FALSE)
)&lt;=27, "Medium", "Very Low")))</f>
        <v>Medium</v>
      </c>
      <c r="T18" s="89" t="str">
        <f t="shared" si="1"/>
        <v>Reducing the risk</v>
      </c>
      <c r="U18" s="93" t="s">
        <v>115</v>
      </c>
      <c r="V18" s="103" t="s">
        <v>110</v>
      </c>
      <c r="W18" s="72" t="s">
        <v>43</v>
      </c>
      <c r="X18" s="71"/>
    </row>
    <row r="19" spans="1:24" s="54" customFormat="1">
      <c r="A19" s="76"/>
      <c r="B19" s="76"/>
      <c r="C19" s="76"/>
      <c r="D19" s="76"/>
      <c r="E19" s="76"/>
      <c r="F19" s="76"/>
      <c r="G19" s="76"/>
      <c r="H19" s="76"/>
      <c r="I19" s="76"/>
      <c r="J19" s="94"/>
      <c r="K19" s="76"/>
      <c r="L19" s="76"/>
      <c r="M19" s="76"/>
      <c r="N19" s="90"/>
      <c r="O19" s="90"/>
      <c r="P19" s="90"/>
      <c r="Q19" s="90"/>
      <c r="R19" s="90"/>
      <c r="S19" s="76"/>
      <c r="T19" s="90"/>
      <c r="U19" s="94"/>
      <c r="V19" s="94"/>
      <c r="W19" s="76"/>
    </row>
    <row r="20" spans="1:24" s="54" customFormat="1">
      <c r="A20" s="76"/>
      <c r="B20" s="76"/>
      <c r="C20" s="76"/>
      <c r="D20" s="76"/>
      <c r="E20" s="76"/>
      <c r="F20" s="76"/>
      <c r="G20" s="76"/>
      <c r="H20" s="76"/>
      <c r="I20" s="76"/>
      <c r="J20" s="94"/>
      <c r="K20" s="76"/>
      <c r="L20" s="76"/>
      <c r="M20" s="76"/>
      <c r="N20" s="90"/>
      <c r="O20" s="90"/>
      <c r="P20" s="90"/>
      <c r="Q20" s="90"/>
      <c r="R20" s="90"/>
      <c r="S20" s="76"/>
      <c r="T20" s="90"/>
      <c r="U20" s="94"/>
      <c r="V20" s="94"/>
      <c r="W20" s="76"/>
    </row>
    <row r="21" spans="1:24" s="54" customFormat="1">
      <c r="A21" s="76"/>
      <c r="B21" s="76"/>
      <c r="C21" s="76"/>
      <c r="D21" s="76"/>
      <c r="E21" s="76"/>
      <c r="F21" s="76"/>
      <c r="G21" s="76"/>
      <c r="H21" s="76"/>
      <c r="I21" s="76"/>
      <c r="J21" s="94"/>
      <c r="K21" s="76"/>
      <c r="L21" s="76"/>
      <c r="M21" s="76"/>
      <c r="N21" s="90"/>
      <c r="O21" s="90"/>
      <c r="P21" s="90"/>
      <c r="Q21" s="90"/>
      <c r="R21" s="90"/>
      <c r="S21" s="76"/>
      <c r="T21" s="90"/>
      <c r="U21" s="94"/>
      <c r="V21" s="94"/>
      <c r="W21" s="76"/>
    </row>
    <row r="22" spans="1:24" s="54" customFormat="1">
      <c r="A22" s="76"/>
      <c r="B22" s="76"/>
      <c r="C22" s="76"/>
      <c r="D22" s="76"/>
      <c r="E22" s="76"/>
      <c r="F22" s="76"/>
      <c r="G22" s="76"/>
      <c r="H22" s="76"/>
      <c r="I22" s="76"/>
      <c r="J22" s="94"/>
      <c r="K22" s="76"/>
      <c r="L22" s="76"/>
      <c r="M22" s="76"/>
      <c r="N22" s="90"/>
      <c r="O22" s="90"/>
      <c r="P22" s="90"/>
      <c r="Q22" s="90"/>
      <c r="R22" s="90"/>
      <c r="S22" s="76"/>
      <c r="T22" s="90"/>
      <c r="U22" s="94"/>
      <c r="V22" s="94"/>
      <c r="W22" s="76"/>
    </row>
    <row r="23" spans="1:24" s="54" customFormat="1">
      <c r="A23" s="76"/>
      <c r="B23" s="76"/>
      <c r="C23" s="76"/>
      <c r="D23" s="76"/>
      <c r="E23" s="76"/>
      <c r="F23" s="76"/>
      <c r="G23" s="76"/>
      <c r="H23" s="76"/>
      <c r="I23" s="76"/>
      <c r="J23" s="94"/>
      <c r="K23" s="76"/>
      <c r="L23" s="76"/>
      <c r="M23" s="76"/>
      <c r="N23" s="90"/>
      <c r="O23" s="90"/>
      <c r="P23" s="90"/>
      <c r="Q23" s="90"/>
      <c r="R23" s="90"/>
      <c r="S23" s="76"/>
      <c r="T23" s="90"/>
      <c r="U23" s="94"/>
      <c r="V23" s="94"/>
      <c r="W23" s="76"/>
    </row>
    <row r="24" spans="1:24" s="54" customFormat="1">
      <c r="A24" s="76"/>
      <c r="B24" s="76"/>
      <c r="C24" s="76"/>
      <c r="D24" s="76"/>
      <c r="E24" s="76"/>
      <c r="F24" s="76"/>
      <c r="G24" s="76"/>
      <c r="H24" s="76"/>
      <c r="I24" s="76"/>
      <c r="J24" s="94"/>
      <c r="K24" s="76"/>
      <c r="L24" s="76"/>
      <c r="M24" s="76"/>
      <c r="N24" s="90"/>
      <c r="O24" s="90"/>
      <c r="P24" s="90"/>
      <c r="Q24" s="90"/>
      <c r="R24" s="90"/>
      <c r="S24" s="76"/>
      <c r="T24" s="90"/>
      <c r="U24" s="94"/>
      <c r="V24" s="94"/>
      <c r="W24" s="76"/>
    </row>
    <row r="25" spans="1:24" s="54" customFormat="1">
      <c r="A25" s="76"/>
      <c r="B25" s="76"/>
      <c r="C25" s="76"/>
      <c r="D25" s="76"/>
      <c r="E25" s="76"/>
      <c r="F25" s="76"/>
      <c r="G25" s="76"/>
      <c r="H25" s="76"/>
      <c r="I25" s="76"/>
      <c r="J25" s="94"/>
      <c r="K25" s="76"/>
      <c r="L25" s="76"/>
      <c r="M25" s="76"/>
      <c r="N25" s="90"/>
      <c r="O25" s="90"/>
      <c r="P25" s="90"/>
      <c r="Q25" s="90"/>
      <c r="R25" s="90"/>
      <c r="S25" s="76"/>
      <c r="T25" s="90"/>
      <c r="U25" s="94"/>
      <c r="V25" s="94"/>
      <c r="W25" s="76"/>
    </row>
    <row r="26" spans="1:24" s="54" customFormat="1">
      <c r="A26" s="76"/>
      <c r="B26" s="76"/>
      <c r="C26" s="76"/>
      <c r="D26" s="76"/>
      <c r="E26" s="76"/>
      <c r="F26" s="76"/>
      <c r="G26" s="76"/>
      <c r="H26" s="76"/>
      <c r="I26" s="76"/>
      <c r="J26" s="94"/>
      <c r="K26" s="76"/>
      <c r="L26" s="76"/>
      <c r="M26" s="76"/>
      <c r="N26" s="90"/>
      <c r="O26" s="90"/>
      <c r="P26" s="90"/>
      <c r="Q26" s="90"/>
      <c r="R26" s="90"/>
      <c r="S26" s="76"/>
      <c r="T26" s="90"/>
      <c r="U26" s="94"/>
      <c r="V26" s="94"/>
      <c r="W26" s="76"/>
    </row>
    <row r="27" spans="1:24" s="54" customFormat="1">
      <c r="A27" s="76"/>
      <c r="B27" s="76"/>
      <c r="C27" s="76"/>
      <c r="D27" s="76"/>
      <c r="E27" s="76"/>
      <c r="F27" s="76"/>
      <c r="G27" s="76"/>
      <c r="H27" s="76"/>
      <c r="I27" s="76"/>
      <c r="J27" s="94"/>
      <c r="K27" s="76"/>
      <c r="L27" s="76"/>
      <c r="M27" s="76"/>
      <c r="N27" s="90"/>
      <c r="O27" s="90"/>
      <c r="P27" s="90"/>
      <c r="Q27" s="90"/>
      <c r="R27" s="90"/>
      <c r="S27" s="76"/>
      <c r="T27" s="90"/>
      <c r="U27" s="94"/>
      <c r="V27" s="94"/>
      <c r="W27" s="76"/>
    </row>
    <row r="28" spans="1:24" s="54" customFormat="1">
      <c r="A28" s="76"/>
      <c r="B28" s="76"/>
      <c r="C28" s="76"/>
      <c r="D28" s="76"/>
      <c r="E28" s="76"/>
      <c r="F28" s="76"/>
      <c r="G28" s="76"/>
      <c r="H28" s="76"/>
      <c r="I28" s="76"/>
      <c r="J28" s="94"/>
      <c r="K28" s="76"/>
      <c r="L28" s="76"/>
      <c r="M28" s="76"/>
      <c r="N28" s="90"/>
      <c r="O28" s="90"/>
      <c r="P28" s="90"/>
      <c r="Q28" s="90"/>
      <c r="R28" s="90"/>
      <c r="S28" s="76"/>
      <c r="T28" s="90"/>
      <c r="U28" s="94"/>
      <c r="V28" s="94"/>
      <c r="W28" s="76"/>
    </row>
    <row r="29" spans="1:24" s="54" customFormat="1">
      <c r="A29" s="76"/>
      <c r="B29" s="76"/>
      <c r="C29" s="76"/>
      <c r="D29" s="76"/>
      <c r="E29" s="76"/>
      <c r="F29" s="76"/>
      <c r="G29" s="76"/>
      <c r="H29" s="76"/>
      <c r="I29" s="76"/>
      <c r="J29" s="94"/>
      <c r="K29" s="76"/>
      <c r="L29" s="76"/>
      <c r="M29" s="76"/>
      <c r="N29" s="90"/>
      <c r="O29" s="90"/>
      <c r="P29" s="90"/>
      <c r="Q29" s="90"/>
      <c r="R29" s="90"/>
      <c r="S29" s="76"/>
      <c r="T29" s="90"/>
      <c r="U29" s="94"/>
      <c r="V29" s="94"/>
      <c r="W29" s="76"/>
    </row>
    <row r="30" spans="1:24" s="54" customFormat="1">
      <c r="A30" s="76"/>
      <c r="B30" s="76"/>
      <c r="C30" s="76"/>
      <c r="D30" s="76"/>
      <c r="E30" s="76"/>
      <c r="F30" s="76"/>
      <c r="G30" s="76"/>
      <c r="H30" s="76"/>
      <c r="I30" s="76"/>
      <c r="J30" s="94"/>
      <c r="K30" s="76"/>
      <c r="L30" s="76"/>
      <c r="M30" s="76"/>
      <c r="N30" s="90"/>
      <c r="O30" s="90"/>
      <c r="P30" s="90"/>
      <c r="Q30" s="90"/>
      <c r="R30" s="90"/>
      <c r="S30" s="76"/>
      <c r="T30" s="90"/>
      <c r="U30" s="94"/>
      <c r="V30" s="94"/>
      <c r="W30" s="76"/>
    </row>
    <row r="31" spans="1:24" s="54" customFormat="1">
      <c r="A31" s="76"/>
      <c r="B31" s="76"/>
      <c r="C31" s="76"/>
      <c r="D31" s="76"/>
      <c r="E31" s="76"/>
      <c r="F31" s="76"/>
      <c r="G31" s="76"/>
      <c r="H31" s="76"/>
      <c r="I31" s="76"/>
      <c r="J31" s="94"/>
      <c r="K31" s="76"/>
      <c r="L31" s="76"/>
      <c r="M31" s="76"/>
      <c r="N31" s="90"/>
      <c r="O31" s="90"/>
      <c r="P31" s="90"/>
      <c r="Q31" s="90"/>
      <c r="R31" s="90"/>
      <c r="S31" s="76"/>
      <c r="T31" s="90"/>
      <c r="U31" s="94"/>
      <c r="V31" s="94"/>
      <c r="W31" s="76"/>
    </row>
    <row r="32" spans="1:24" s="54" customFormat="1">
      <c r="A32" s="76"/>
      <c r="B32" s="76"/>
      <c r="C32" s="76"/>
      <c r="D32" s="76"/>
      <c r="E32" s="76"/>
      <c r="F32" s="76"/>
      <c r="G32" s="76"/>
      <c r="H32" s="76"/>
      <c r="I32" s="76"/>
      <c r="J32" s="94"/>
      <c r="K32" s="76"/>
      <c r="L32" s="76"/>
      <c r="M32" s="76"/>
      <c r="N32" s="90"/>
      <c r="O32" s="90"/>
      <c r="P32" s="90"/>
      <c r="Q32" s="90"/>
      <c r="R32" s="90"/>
      <c r="S32" s="76"/>
      <c r="T32" s="90"/>
      <c r="U32" s="94"/>
      <c r="V32" s="94"/>
      <c r="W32" s="76"/>
    </row>
    <row r="33" spans="1:23" s="54" customFormat="1">
      <c r="A33" s="76"/>
      <c r="B33" s="76"/>
      <c r="C33" s="76"/>
      <c r="D33" s="76"/>
      <c r="E33" s="76"/>
      <c r="F33" s="76"/>
      <c r="G33" s="76"/>
      <c r="H33" s="76"/>
      <c r="I33" s="76"/>
      <c r="J33" s="94"/>
      <c r="K33" s="76"/>
      <c r="L33" s="76"/>
      <c r="M33" s="76"/>
      <c r="N33" s="90"/>
      <c r="O33" s="90"/>
      <c r="P33" s="90"/>
      <c r="Q33" s="90"/>
      <c r="R33" s="90"/>
      <c r="S33" s="76"/>
      <c r="T33" s="90"/>
      <c r="U33" s="94"/>
      <c r="V33" s="94"/>
      <c r="W33" s="76"/>
    </row>
    <row r="34" spans="1:23" s="54" customFormat="1">
      <c r="A34" s="76"/>
      <c r="B34" s="76"/>
      <c r="C34" s="76"/>
      <c r="D34" s="76"/>
      <c r="E34" s="76"/>
      <c r="F34" s="76"/>
      <c r="G34" s="76"/>
      <c r="H34" s="76"/>
      <c r="I34" s="76"/>
      <c r="J34" s="94"/>
      <c r="K34" s="76"/>
      <c r="L34" s="76"/>
      <c r="M34" s="76"/>
      <c r="N34" s="90"/>
      <c r="O34" s="90"/>
      <c r="P34" s="90"/>
      <c r="Q34" s="90"/>
      <c r="R34" s="90"/>
      <c r="S34" s="76"/>
      <c r="T34" s="90"/>
      <c r="U34" s="94"/>
      <c r="V34" s="94"/>
      <c r="W34" s="76"/>
    </row>
    <row r="35" spans="1:23" s="54" customFormat="1">
      <c r="A35" s="76"/>
      <c r="B35" s="76"/>
      <c r="C35" s="76"/>
      <c r="D35" s="76"/>
      <c r="E35" s="76"/>
      <c r="F35" s="76"/>
      <c r="G35" s="76"/>
      <c r="H35" s="76"/>
      <c r="I35" s="76"/>
      <c r="J35" s="94"/>
      <c r="K35" s="76"/>
      <c r="L35" s="76"/>
      <c r="M35" s="76"/>
      <c r="N35" s="90"/>
      <c r="O35" s="90"/>
      <c r="P35" s="90"/>
      <c r="Q35" s="90"/>
      <c r="R35" s="90"/>
      <c r="S35" s="76"/>
      <c r="T35" s="90"/>
      <c r="U35" s="94"/>
      <c r="V35" s="94"/>
      <c r="W35" s="76"/>
    </row>
    <row r="36" spans="1:23" s="54" customFormat="1">
      <c r="A36" s="76"/>
      <c r="B36" s="76"/>
      <c r="C36" s="76"/>
      <c r="D36" s="76"/>
      <c r="E36" s="76"/>
      <c r="F36" s="76"/>
      <c r="G36" s="76"/>
      <c r="H36" s="76"/>
      <c r="I36" s="76"/>
      <c r="J36" s="94"/>
      <c r="K36" s="76"/>
      <c r="L36" s="76"/>
      <c r="M36" s="76"/>
      <c r="N36" s="90"/>
      <c r="O36" s="90"/>
      <c r="P36" s="90"/>
      <c r="Q36" s="90"/>
      <c r="R36" s="90"/>
      <c r="S36" s="76"/>
      <c r="T36" s="90"/>
      <c r="U36" s="94"/>
      <c r="V36" s="94"/>
      <c r="W36" s="76"/>
    </row>
    <row r="37" spans="1:23" s="54" customFormat="1">
      <c r="A37" s="76"/>
      <c r="B37" s="76"/>
      <c r="C37" s="76"/>
      <c r="D37" s="76"/>
      <c r="E37" s="76"/>
      <c r="F37" s="76"/>
      <c r="G37" s="76"/>
      <c r="H37" s="76"/>
      <c r="I37" s="76"/>
      <c r="J37" s="94"/>
      <c r="K37" s="76"/>
      <c r="L37" s="76"/>
      <c r="M37" s="76"/>
      <c r="N37" s="90"/>
      <c r="O37" s="90"/>
      <c r="P37" s="90"/>
      <c r="Q37" s="90"/>
      <c r="R37" s="90"/>
      <c r="S37" s="76"/>
      <c r="T37" s="90"/>
      <c r="U37" s="94"/>
      <c r="V37" s="94"/>
      <c r="W37" s="76"/>
    </row>
    <row r="38" spans="1:23" s="54" customFormat="1">
      <c r="A38" s="76"/>
      <c r="B38" s="76"/>
      <c r="C38" s="76"/>
      <c r="D38" s="76"/>
      <c r="E38" s="76"/>
      <c r="F38" s="76"/>
      <c r="G38" s="76"/>
      <c r="H38" s="76"/>
      <c r="I38" s="76"/>
      <c r="J38" s="94"/>
      <c r="K38" s="76"/>
      <c r="L38" s="76"/>
      <c r="M38" s="76"/>
      <c r="N38" s="90"/>
      <c r="O38" s="90"/>
      <c r="P38" s="90"/>
      <c r="Q38" s="90"/>
      <c r="R38" s="90"/>
      <c r="S38" s="76"/>
      <c r="T38" s="90"/>
      <c r="U38" s="94"/>
      <c r="V38" s="94"/>
      <c r="W38" s="76"/>
    </row>
    <row r="39" spans="1:23" s="54" customFormat="1">
      <c r="A39" s="76"/>
      <c r="B39" s="76"/>
      <c r="C39" s="76"/>
      <c r="D39" s="76"/>
      <c r="E39" s="76"/>
      <c r="F39" s="76"/>
      <c r="G39" s="76"/>
      <c r="H39" s="76"/>
      <c r="I39" s="76"/>
      <c r="J39" s="94"/>
      <c r="K39" s="76"/>
      <c r="L39" s="76"/>
      <c r="M39" s="76"/>
      <c r="N39" s="90"/>
      <c r="O39" s="90"/>
      <c r="P39" s="90"/>
      <c r="Q39" s="90"/>
      <c r="R39" s="90"/>
      <c r="S39" s="76"/>
      <c r="T39" s="90"/>
      <c r="U39" s="94"/>
      <c r="V39" s="94"/>
      <c r="W39" s="76"/>
    </row>
    <row r="40" spans="1:23" s="54" customFormat="1">
      <c r="A40" s="76"/>
      <c r="B40" s="76"/>
      <c r="C40" s="76"/>
      <c r="D40" s="76"/>
      <c r="E40" s="76"/>
      <c r="F40" s="76"/>
      <c r="G40" s="76"/>
      <c r="H40" s="76"/>
      <c r="I40" s="76"/>
      <c r="J40" s="94"/>
      <c r="K40" s="76"/>
      <c r="L40" s="76"/>
      <c r="M40" s="76"/>
      <c r="N40" s="90"/>
      <c r="O40" s="90"/>
      <c r="P40" s="90"/>
      <c r="Q40" s="90"/>
      <c r="R40" s="90"/>
      <c r="S40" s="76"/>
      <c r="T40" s="90"/>
      <c r="U40" s="94"/>
      <c r="V40" s="94"/>
      <c r="W40" s="76"/>
    </row>
    <row r="41" spans="1:23" s="54" customFormat="1">
      <c r="A41" s="76"/>
      <c r="B41" s="76"/>
      <c r="C41" s="76"/>
      <c r="D41" s="76"/>
      <c r="E41" s="76"/>
      <c r="F41" s="76"/>
      <c r="G41" s="76"/>
      <c r="H41" s="76"/>
      <c r="I41" s="76"/>
      <c r="J41" s="94"/>
      <c r="K41" s="76"/>
      <c r="L41" s="76"/>
      <c r="M41" s="76"/>
      <c r="N41" s="90"/>
      <c r="O41" s="90"/>
      <c r="P41" s="90"/>
      <c r="Q41" s="90"/>
      <c r="R41" s="90"/>
      <c r="S41" s="76"/>
      <c r="T41" s="90"/>
      <c r="U41" s="94"/>
      <c r="V41" s="94"/>
      <c r="W41" s="76"/>
    </row>
    <row r="42" spans="1:23" s="54" customFormat="1">
      <c r="A42" s="76"/>
      <c r="B42" s="76"/>
      <c r="C42" s="76"/>
      <c r="D42" s="76"/>
      <c r="E42" s="76"/>
      <c r="F42" s="76"/>
      <c r="G42" s="76"/>
      <c r="H42" s="76"/>
      <c r="I42" s="76"/>
      <c r="J42" s="94"/>
      <c r="K42" s="76"/>
      <c r="L42" s="76"/>
      <c r="M42" s="76"/>
      <c r="N42" s="90"/>
      <c r="O42" s="90"/>
      <c r="P42" s="90"/>
      <c r="Q42" s="90"/>
      <c r="R42" s="90"/>
      <c r="S42" s="76"/>
      <c r="T42" s="90"/>
      <c r="U42" s="94"/>
      <c r="V42" s="94"/>
      <c r="W42" s="76"/>
    </row>
    <row r="43" spans="1:23" s="54" customFormat="1">
      <c r="A43" s="76"/>
      <c r="B43" s="76"/>
      <c r="C43" s="76"/>
      <c r="D43" s="76"/>
      <c r="E43" s="76"/>
      <c r="F43" s="76"/>
      <c r="G43" s="76"/>
      <c r="H43" s="76"/>
      <c r="I43" s="76"/>
      <c r="J43" s="94"/>
      <c r="K43" s="76"/>
      <c r="L43" s="76"/>
      <c r="M43" s="76"/>
      <c r="N43" s="90"/>
      <c r="O43" s="90"/>
      <c r="P43" s="90"/>
      <c r="Q43" s="90"/>
      <c r="R43" s="90"/>
      <c r="S43" s="76"/>
      <c r="T43" s="90"/>
      <c r="U43" s="94"/>
      <c r="V43" s="94"/>
      <c r="W43" s="76"/>
    </row>
    <row r="44" spans="1:23" s="54" customFormat="1">
      <c r="A44" s="76"/>
      <c r="B44" s="76"/>
      <c r="C44" s="76"/>
      <c r="D44" s="76"/>
      <c r="E44" s="76"/>
      <c r="F44" s="76"/>
      <c r="G44" s="76"/>
      <c r="H44" s="76"/>
      <c r="I44" s="76"/>
      <c r="J44" s="94"/>
      <c r="K44" s="76"/>
      <c r="L44" s="76"/>
      <c r="M44" s="76"/>
      <c r="N44" s="90"/>
      <c r="O44" s="90"/>
      <c r="P44" s="90"/>
      <c r="Q44" s="90"/>
      <c r="R44" s="90"/>
      <c r="S44" s="76"/>
      <c r="T44" s="90"/>
      <c r="U44" s="94"/>
      <c r="V44" s="94"/>
      <c r="W44" s="76"/>
    </row>
    <row r="45" spans="1:23" s="54" customFormat="1">
      <c r="A45" s="76"/>
      <c r="B45" s="76"/>
      <c r="C45" s="76"/>
      <c r="D45" s="76"/>
      <c r="E45" s="76"/>
      <c r="F45" s="76"/>
      <c r="G45" s="76"/>
      <c r="H45" s="76"/>
      <c r="I45" s="76"/>
      <c r="J45" s="94"/>
      <c r="K45" s="76"/>
      <c r="L45" s="76"/>
      <c r="M45" s="76"/>
      <c r="N45" s="90"/>
      <c r="O45" s="90"/>
      <c r="P45" s="90"/>
      <c r="Q45" s="90"/>
      <c r="R45" s="90"/>
      <c r="S45" s="76"/>
      <c r="T45" s="90"/>
      <c r="U45" s="94"/>
      <c r="V45" s="94"/>
      <c r="W45" s="76"/>
    </row>
    <row r="46" spans="1:23" s="54" customFormat="1">
      <c r="A46" s="76"/>
      <c r="B46" s="76"/>
      <c r="C46" s="76"/>
      <c r="D46" s="76"/>
      <c r="E46" s="76"/>
      <c r="F46" s="76"/>
      <c r="G46" s="76"/>
      <c r="H46" s="76"/>
      <c r="I46" s="76"/>
      <c r="J46" s="94"/>
      <c r="K46" s="76"/>
      <c r="L46" s="76"/>
      <c r="M46" s="76"/>
      <c r="N46" s="90"/>
      <c r="O46" s="90"/>
      <c r="P46" s="90"/>
      <c r="Q46" s="90"/>
      <c r="R46" s="90"/>
      <c r="S46" s="76"/>
      <c r="T46" s="90"/>
      <c r="U46" s="94"/>
      <c r="V46" s="94"/>
      <c r="W46" s="76"/>
    </row>
    <row r="47" spans="1:23" s="54" customFormat="1">
      <c r="A47" s="76"/>
      <c r="B47" s="76"/>
      <c r="C47" s="76"/>
      <c r="D47" s="76"/>
      <c r="E47" s="76"/>
      <c r="F47" s="76"/>
      <c r="G47" s="76"/>
      <c r="H47" s="76"/>
      <c r="I47" s="76"/>
      <c r="J47" s="94"/>
      <c r="K47" s="76"/>
      <c r="L47" s="76"/>
      <c r="M47" s="76"/>
      <c r="N47" s="90"/>
      <c r="O47" s="90"/>
      <c r="P47" s="90"/>
      <c r="Q47" s="90"/>
      <c r="R47" s="90"/>
      <c r="S47" s="76"/>
      <c r="T47" s="90"/>
      <c r="U47" s="94"/>
      <c r="V47" s="94"/>
      <c r="W47" s="76"/>
    </row>
    <row r="48" spans="1:23" s="54" customFormat="1">
      <c r="A48" s="76"/>
      <c r="B48" s="76"/>
      <c r="C48" s="76"/>
      <c r="D48" s="76"/>
      <c r="E48" s="76"/>
      <c r="F48" s="76"/>
      <c r="G48" s="76"/>
      <c r="H48" s="76"/>
      <c r="I48" s="76"/>
      <c r="J48" s="94"/>
      <c r="K48" s="76"/>
      <c r="L48" s="76"/>
      <c r="M48" s="76"/>
      <c r="N48" s="90"/>
      <c r="O48" s="90"/>
      <c r="P48" s="90"/>
      <c r="Q48" s="90"/>
      <c r="R48" s="90"/>
      <c r="S48" s="76"/>
      <c r="T48" s="90"/>
      <c r="U48" s="94"/>
      <c r="V48" s="94"/>
      <c r="W48" s="76"/>
    </row>
    <row r="49" spans="1:23" s="54" customFormat="1">
      <c r="A49" s="76"/>
      <c r="B49" s="76"/>
      <c r="C49" s="76"/>
      <c r="D49" s="76"/>
      <c r="E49" s="76"/>
      <c r="F49" s="76"/>
      <c r="G49" s="76"/>
      <c r="H49" s="76"/>
      <c r="I49" s="76"/>
      <c r="J49" s="94"/>
      <c r="K49" s="76"/>
      <c r="L49" s="76"/>
      <c r="M49" s="76"/>
      <c r="N49" s="90"/>
      <c r="O49" s="90"/>
      <c r="P49" s="90"/>
      <c r="Q49" s="90"/>
      <c r="R49" s="90"/>
      <c r="S49" s="76"/>
      <c r="T49" s="90"/>
      <c r="U49" s="94"/>
      <c r="V49" s="94"/>
      <c r="W49" s="76"/>
    </row>
    <row r="50" spans="1:23" s="54" customFormat="1">
      <c r="A50" s="76"/>
      <c r="B50" s="76"/>
      <c r="C50" s="76"/>
      <c r="D50" s="76"/>
      <c r="E50" s="76"/>
      <c r="F50" s="76"/>
      <c r="G50" s="76"/>
      <c r="H50" s="76"/>
      <c r="I50" s="76"/>
      <c r="J50" s="94"/>
      <c r="K50" s="76"/>
      <c r="L50" s="76"/>
      <c r="M50" s="76"/>
      <c r="N50" s="90"/>
      <c r="O50" s="90"/>
      <c r="P50" s="90"/>
      <c r="Q50" s="90"/>
      <c r="R50" s="90"/>
      <c r="S50" s="76"/>
      <c r="T50" s="90"/>
      <c r="U50" s="94"/>
      <c r="V50" s="94"/>
      <c r="W50" s="76"/>
    </row>
    <row r="51" spans="1:23" s="54" customFormat="1">
      <c r="A51" s="76"/>
      <c r="B51" s="76"/>
      <c r="C51" s="76"/>
      <c r="D51" s="76"/>
      <c r="E51" s="76"/>
      <c r="F51" s="76"/>
      <c r="G51" s="76"/>
      <c r="H51" s="76"/>
      <c r="I51" s="76"/>
      <c r="J51" s="94"/>
      <c r="K51" s="76"/>
      <c r="L51" s="76"/>
      <c r="M51" s="76"/>
      <c r="N51" s="90"/>
      <c r="O51" s="90"/>
      <c r="P51" s="90"/>
      <c r="Q51" s="90"/>
      <c r="R51" s="90"/>
      <c r="S51" s="76"/>
      <c r="T51" s="90"/>
      <c r="U51" s="94"/>
      <c r="V51" s="94"/>
      <c r="W51" s="76"/>
    </row>
    <row r="52" spans="1:23" s="54" customFormat="1">
      <c r="A52" s="76"/>
      <c r="B52" s="76"/>
      <c r="C52" s="76"/>
      <c r="D52" s="76"/>
      <c r="E52" s="76"/>
      <c r="F52" s="76"/>
      <c r="G52" s="76"/>
      <c r="H52" s="76"/>
      <c r="I52" s="76"/>
      <c r="J52" s="94"/>
      <c r="K52" s="76"/>
      <c r="L52" s="76"/>
      <c r="M52" s="76"/>
      <c r="N52" s="90"/>
      <c r="O52" s="90"/>
      <c r="P52" s="90"/>
      <c r="Q52" s="90"/>
      <c r="R52" s="90"/>
      <c r="S52" s="76"/>
      <c r="T52" s="90"/>
      <c r="U52" s="94"/>
      <c r="V52" s="94"/>
      <c r="W52" s="76"/>
    </row>
    <row r="53" spans="1:23" s="54" customFormat="1">
      <c r="A53" s="76"/>
      <c r="B53" s="76"/>
      <c r="C53" s="76"/>
      <c r="D53" s="76"/>
      <c r="E53" s="76"/>
      <c r="F53" s="76"/>
      <c r="G53" s="76"/>
      <c r="H53" s="76"/>
      <c r="I53" s="76"/>
      <c r="J53" s="94"/>
      <c r="K53" s="76"/>
      <c r="L53" s="76"/>
      <c r="M53" s="76"/>
      <c r="N53" s="90"/>
      <c r="O53" s="90"/>
      <c r="P53" s="90"/>
      <c r="Q53" s="90"/>
      <c r="R53" s="90"/>
      <c r="S53" s="76"/>
      <c r="T53" s="90"/>
      <c r="U53" s="94"/>
      <c r="V53" s="94"/>
      <c r="W53" s="76"/>
    </row>
    <row r="54" spans="1:23" s="54" customFormat="1">
      <c r="A54" s="76"/>
      <c r="B54" s="76"/>
      <c r="C54" s="76"/>
      <c r="D54" s="76"/>
      <c r="E54" s="76"/>
      <c r="F54" s="76"/>
      <c r="G54" s="76"/>
      <c r="H54" s="76"/>
      <c r="I54" s="76"/>
      <c r="J54" s="94"/>
      <c r="K54" s="76"/>
      <c r="L54" s="76"/>
      <c r="M54" s="76"/>
      <c r="N54" s="90"/>
      <c r="O54" s="76"/>
      <c r="P54" s="76"/>
      <c r="Q54" s="76"/>
      <c r="R54" s="76"/>
      <c r="S54" s="76"/>
      <c r="T54" s="90"/>
      <c r="U54" s="94"/>
      <c r="V54" s="94"/>
      <c r="W54" s="76"/>
    </row>
    <row r="55" spans="1:23" s="54" customFormat="1">
      <c r="A55" s="76"/>
      <c r="B55" s="76"/>
      <c r="C55" s="76"/>
      <c r="D55" s="76"/>
      <c r="E55" s="76"/>
      <c r="F55" s="76"/>
      <c r="G55" s="76"/>
      <c r="H55" s="76"/>
      <c r="I55" s="76"/>
      <c r="J55" s="94"/>
      <c r="K55" s="76"/>
      <c r="L55" s="76"/>
      <c r="M55" s="76"/>
      <c r="N55" s="90"/>
      <c r="O55" s="76"/>
      <c r="P55" s="76"/>
      <c r="Q55" s="76"/>
      <c r="R55" s="76"/>
      <c r="S55" s="76"/>
      <c r="T55" s="90"/>
      <c r="U55" s="94"/>
      <c r="V55" s="94"/>
      <c r="W55" s="76"/>
    </row>
    <row r="56" spans="1:23" s="54" customFormat="1">
      <c r="A56" s="76"/>
      <c r="B56" s="76"/>
      <c r="C56" s="76"/>
      <c r="D56" s="76"/>
      <c r="E56" s="76"/>
      <c r="F56" s="76"/>
      <c r="G56" s="76"/>
      <c r="H56" s="76"/>
      <c r="I56" s="76"/>
      <c r="J56" s="94"/>
      <c r="K56" s="76"/>
      <c r="L56" s="76"/>
      <c r="M56" s="76"/>
      <c r="N56" s="90"/>
      <c r="O56" s="76"/>
      <c r="P56" s="76"/>
      <c r="Q56" s="76"/>
      <c r="R56" s="76"/>
      <c r="S56" s="76"/>
      <c r="T56" s="90"/>
      <c r="U56" s="94"/>
      <c r="V56" s="94"/>
      <c r="W56" s="76"/>
    </row>
    <row r="57" spans="1:23" s="54" customFormat="1">
      <c r="A57" s="76"/>
      <c r="B57" s="76"/>
      <c r="C57" s="76"/>
      <c r="D57" s="76"/>
      <c r="E57" s="76"/>
      <c r="F57" s="76"/>
      <c r="G57" s="76"/>
      <c r="H57" s="76"/>
      <c r="I57" s="76"/>
      <c r="J57" s="94"/>
      <c r="K57" s="76"/>
      <c r="L57" s="76"/>
      <c r="M57" s="76"/>
      <c r="N57" s="90"/>
      <c r="O57" s="76"/>
      <c r="P57" s="76"/>
      <c r="Q57" s="76"/>
      <c r="R57" s="76"/>
      <c r="S57" s="76"/>
      <c r="T57" s="90"/>
      <c r="U57" s="94"/>
      <c r="V57" s="94"/>
      <c r="W57" s="76"/>
    </row>
    <row r="58" spans="1:23" s="54" customFormat="1">
      <c r="A58" s="76"/>
      <c r="B58" s="76"/>
      <c r="C58" s="76"/>
      <c r="D58" s="76"/>
      <c r="E58" s="76"/>
      <c r="F58" s="76"/>
      <c r="G58" s="76"/>
      <c r="H58" s="76"/>
      <c r="I58" s="76"/>
      <c r="J58" s="94"/>
      <c r="K58" s="76"/>
      <c r="L58" s="76"/>
      <c r="M58" s="76"/>
      <c r="N58" s="90"/>
      <c r="O58" s="76"/>
      <c r="P58" s="76"/>
      <c r="Q58" s="76"/>
      <c r="R58" s="76"/>
      <c r="S58" s="76"/>
      <c r="T58" s="90"/>
      <c r="U58" s="94"/>
      <c r="V58" s="94"/>
      <c r="W58" s="76"/>
    </row>
    <row r="59" spans="1:23" s="54" customFormat="1">
      <c r="A59" s="76"/>
      <c r="B59" s="76"/>
      <c r="C59" s="76"/>
      <c r="D59" s="76"/>
      <c r="E59" s="76"/>
      <c r="F59" s="76"/>
      <c r="G59" s="76"/>
      <c r="H59" s="76"/>
      <c r="I59" s="76"/>
      <c r="J59" s="94"/>
      <c r="K59" s="76"/>
      <c r="L59" s="76"/>
      <c r="M59" s="76"/>
      <c r="N59" s="90"/>
      <c r="O59" s="76"/>
      <c r="P59" s="76"/>
      <c r="Q59" s="76"/>
      <c r="R59" s="76"/>
      <c r="S59" s="76"/>
      <c r="T59" s="90"/>
      <c r="U59" s="94"/>
      <c r="V59" s="94"/>
      <c r="W59" s="76"/>
    </row>
    <row r="60" spans="1:23" s="54" customFormat="1">
      <c r="A60" s="76"/>
      <c r="B60" s="76"/>
      <c r="C60" s="76"/>
      <c r="D60" s="76"/>
      <c r="E60" s="76"/>
      <c r="F60" s="76"/>
      <c r="G60" s="76"/>
      <c r="H60" s="76"/>
      <c r="I60" s="76"/>
      <c r="J60" s="94"/>
      <c r="K60" s="76"/>
      <c r="L60" s="76"/>
      <c r="M60" s="76"/>
      <c r="N60" s="76"/>
      <c r="O60" s="76"/>
      <c r="P60" s="76"/>
      <c r="Q60" s="76"/>
      <c r="R60" s="76"/>
      <c r="S60" s="76"/>
      <c r="T60" s="90"/>
      <c r="U60" s="94"/>
      <c r="V60" s="94"/>
      <c r="W60" s="76"/>
    </row>
    <row r="61" spans="1:23" s="54" customFormat="1">
      <c r="A61" s="76"/>
      <c r="B61" s="76"/>
      <c r="C61" s="76"/>
      <c r="D61" s="76"/>
      <c r="E61" s="76"/>
      <c r="F61" s="76"/>
      <c r="G61" s="76"/>
      <c r="H61" s="76"/>
      <c r="I61" s="76"/>
      <c r="J61" s="94"/>
      <c r="K61" s="76"/>
      <c r="L61" s="76"/>
      <c r="M61" s="76"/>
      <c r="N61" s="76"/>
      <c r="O61" s="76"/>
      <c r="P61" s="76"/>
      <c r="Q61" s="76"/>
      <c r="R61" s="76"/>
      <c r="S61" s="76"/>
      <c r="T61" s="90"/>
      <c r="U61" s="94"/>
      <c r="V61" s="94"/>
      <c r="W61" s="76"/>
    </row>
    <row r="62" spans="1:23" s="54" customFormat="1">
      <c r="A62" s="76"/>
      <c r="B62" s="76"/>
      <c r="C62" s="76"/>
      <c r="D62" s="76"/>
      <c r="E62" s="76"/>
      <c r="F62" s="76"/>
      <c r="G62" s="76"/>
      <c r="H62" s="76"/>
      <c r="I62" s="76"/>
      <c r="J62" s="94"/>
      <c r="K62" s="76"/>
      <c r="L62" s="76"/>
      <c r="M62" s="76"/>
      <c r="N62" s="76"/>
      <c r="O62" s="76"/>
      <c r="P62" s="76"/>
      <c r="Q62" s="76"/>
      <c r="R62" s="76"/>
      <c r="S62" s="76"/>
      <c r="T62" s="90"/>
      <c r="U62" s="94"/>
      <c r="V62" s="94"/>
      <c r="W62" s="76"/>
    </row>
    <row r="63" spans="1:23" s="54" customFormat="1">
      <c r="A63" s="76"/>
      <c r="B63" s="76"/>
      <c r="C63" s="76"/>
      <c r="D63" s="76"/>
      <c r="E63" s="76"/>
      <c r="F63" s="76"/>
      <c r="G63" s="76"/>
      <c r="H63" s="76"/>
      <c r="I63" s="76"/>
      <c r="J63" s="94"/>
      <c r="K63" s="76"/>
      <c r="L63" s="76"/>
      <c r="M63" s="76"/>
      <c r="N63" s="76"/>
      <c r="O63" s="76"/>
      <c r="P63" s="76"/>
      <c r="Q63" s="76"/>
      <c r="R63" s="76"/>
      <c r="S63" s="76"/>
      <c r="T63" s="90"/>
      <c r="U63" s="94"/>
      <c r="V63" s="94"/>
      <c r="W63" s="76"/>
    </row>
    <row r="64" spans="1:23" s="54" customFormat="1">
      <c r="A64" s="76"/>
      <c r="B64" s="76"/>
      <c r="C64" s="76"/>
      <c r="D64" s="76"/>
      <c r="E64" s="76"/>
      <c r="F64" s="76"/>
      <c r="G64" s="76"/>
      <c r="H64" s="76"/>
      <c r="I64" s="76"/>
      <c r="J64" s="94"/>
      <c r="K64" s="76"/>
      <c r="L64" s="76"/>
      <c r="M64" s="76"/>
      <c r="N64" s="76"/>
      <c r="O64" s="76"/>
      <c r="P64" s="76"/>
      <c r="Q64" s="76"/>
      <c r="R64" s="76"/>
      <c r="S64" s="76"/>
      <c r="T64" s="90"/>
      <c r="U64" s="94"/>
      <c r="V64" s="94"/>
      <c r="W64" s="76"/>
    </row>
    <row r="65" spans="1:190" s="54" customFormat="1">
      <c r="A65" s="76"/>
      <c r="B65" s="76"/>
      <c r="C65" s="76"/>
      <c r="D65" s="76"/>
      <c r="E65" s="76"/>
      <c r="F65" s="76"/>
      <c r="G65" s="76"/>
      <c r="H65" s="76"/>
      <c r="I65" s="76"/>
      <c r="J65" s="94"/>
      <c r="K65" s="76"/>
      <c r="L65" s="76"/>
      <c r="M65" s="76"/>
      <c r="N65" s="76"/>
      <c r="O65" s="76"/>
      <c r="P65" s="76"/>
      <c r="Q65" s="76"/>
      <c r="R65" s="76"/>
      <c r="S65" s="76"/>
      <c r="T65" s="90"/>
      <c r="U65" s="94"/>
      <c r="V65" s="94"/>
      <c r="W65" s="76"/>
    </row>
    <row r="66" spans="1:190" s="54" customFormat="1">
      <c r="A66" s="76"/>
      <c r="B66" s="76"/>
      <c r="C66" s="76"/>
      <c r="D66" s="76"/>
      <c r="E66" s="76"/>
      <c r="F66" s="76"/>
      <c r="G66" s="76"/>
      <c r="H66" s="76"/>
      <c r="I66" s="76"/>
      <c r="J66" s="94"/>
      <c r="K66" s="76"/>
      <c r="L66" s="76"/>
      <c r="M66" s="76"/>
      <c r="N66" s="76"/>
      <c r="O66" s="76"/>
      <c r="P66" s="76"/>
      <c r="Q66" s="76"/>
      <c r="R66" s="76"/>
      <c r="S66" s="76"/>
      <c r="T66" s="90"/>
      <c r="U66" s="94"/>
      <c r="V66" s="94"/>
      <c r="W66" s="76"/>
    </row>
    <row r="67" spans="1:190" s="54" customFormat="1">
      <c r="A67" s="76"/>
      <c r="B67" s="76"/>
      <c r="C67" s="76"/>
      <c r="D67" s="76"/>
      <c r="E67" s="76"/>
      <c r="F67" s="76"/>
      <c r="G67" s="76"/>
      <c r="H67" s="76"/>
      <c r="I67" s="76"/>
      <c r="J67" s="94"/>
      <c r="K67" s="76"/>
      <c r="L67" s="76"/>
      <c r="M67" s="76"/>
      <c r="N67" s="76"/>
      <c r="O67" s="76"/>
      <c r="P67" s="76"/>
      <c r="Q67" s="76"/>
      <c r="R67" s="76"/>
      <c r="S67" s="76"/>
      <c r="T67" s="90"/>
      <c r="U67" s="94"/>
      <c r="V67" s="94"/>
      <c r="W67" s="76"/>
    </row>
    <row r="68" spans="1:190" s="54" customFormat="1">
      <c r="A68" s="76"/>
      <c r="B68" s="76"/>
      <c r="C68" s="76"/>
      <c r="D68" s="76"/>
      <c r="E68" s="76"/>
      <c r="F68" s="76"/>
      <c r="G68" s="76"/>
      <c r="H68" s="76"/>
      <c r="I68" s="76"/>
      <c r="J68" s="94"/>
      <c r="K68" s="76"/>
      <c r="L68" s="76"/>
      <c r="M68" s="76"/>
      <c r="N68" s="76"/>
      <c r="O68" s="76"/>
      <c r="P68" s="76"/>
      <c r="Q68" s="76"/>
      <c r="R68" s="76"/>
      <c r="S68" s="76"/>
      <c r="T68" s="76"/>
      <c r="U68" s="94"/>
      <c r="V68" s="94"/>
      <c r="W68" s="76"/>
    </row>
    <row r="69" spans="1:190" s="54" customFormat="1">
      <c r="A69" s="76"/>
      <c r="B69" s="76"/>
      <c r="C69" s="76"/>
      <c r="D69" s="76"/>
      <c r="E69" s="76"/>
      <c r="F69" s="76"/>
      <c r="G69" s="76"/>
      <c r="H69" s="76"/>
      <c r="I69" s="76"/>
      <c r="J69" s="94"/>
      <c r="K69" s="76"/>
      <c r="L69" s="76"/>
      <c r="M69" s="76"/>
      <c r="N69" s="76"/>
      <c r="O69" s="76"/>
      <c r="P69" s="76"/>
      <c r="Q69" s="76"/>
      <c r="R69" s="76"/>
      <c r="S69" s="76"/>
      <c r="T69" s="76"/>
      <c r="U69" s="94"/>
      <c r="V69" s="94"/>
      <c r="W69" s="76"/>
    </row>
    <row r="70" spans="1:190" s="58" customFormat="1">
      <c r="A70" s="76"/>
      <c r="B70" s="76"/>
      <c r="C70" s="76"/>
      <c r="D70" s="76"/>
      <c r="E70" s="76"/>
      <c r="F70" s="76"/>
      <c r="G70" s="76"/>
      <c r="H70" s="76"/>
      <c r="I70" s="76"/>
      <c r="J70" s="94"/>
      <c r="K70" s="76"/>
      <c r="L70" s="76"/>
      <c r="M70" s="76"/>
      <c r="N70" s="76"/>
      <c r="O70" s="76"/>
      <c r="P70" s="76"/>
      <c r="Q70" s="76"/>
      <c r="R70" s="76"/>
      <c r="S70" s="76"/>
      <c r="T70" s="76"/>
      <c r="U70" s="94"/>
      <c r="V70" s="94"/>
      <c r="W70" s="76"/>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c r="BI70" s="54"/>
      <c r="BJ70" s="54"/>
      <c r="BK70" s="54"/>
      <c r="BL70" s="54"/>
      <c r="BM70" s="54"/>
      <c r="BN70" s="54"/>
      <c r="BO70" s="54"/>
      <c r="BP70" s="54"/>
      <c r="BQ70" s="54"/>
      <c r="BR70" s="54"/>
      <c r="BS70" s="54"/>
      <c r="BT70" s="54"/>
      <c r="BU70" s="54"/>
      <c r="BV70" s="54"/>
      <c r="BW70" s="54"/>
      <c r="BX70" s="54"/>
      <c r="BY70" s="54"/>
      <c r="BZ70" s="54"/>
      <c r="CA70" s="54"/>
      <c r="CB70" s="54"/>
      <c r="CC70" s="54"/>
      <c r="CD70" s="54"/>
      <c r="CE70" s="54"/>
      <c r="CF70" s="54"/>
      <c r="CG70" s="54"/>
      <c r="CH70" s="54"/>
      <c r="CI70" s="54"/>
      <c r="CJ70" s="54"/>
      <c r="CK70" s="54"/>
      <c r="CL70" s="54"/>
      <c r="CM70" s="54"/>
      <c r="CN70" s="54"/>
      <c r="CO70" s="54"/>
      <c r="CP70" s="54"/>
      <c r="CQ70" s="54"/>
      <c r="CR70" s="54"/>
      <c r="CS70" s="54"/>
      <c r="CT70" s="54"/>
      <c r="CU70" s="54"/>
      <c r="CV70" s="54"/>
      <c r="CW70" s="54"/>
      <c r="CX70" s="54"/>
      <c r="CY70" s="54"/>
      <c r="CZ70" s="54"/>
      <c r="DA70" s="54"/>
      <c r="DB70" s="54"/>
      <c r="DC70" s="54"/>
      <c r="DD70" s="54"/>
      <c r="DE70" s="54"/>
      <c r="DF70" s="54"/>
      <c r="DG70" s="54"/>
      <c r="DH70" s="54"/>
      <c r="DI70" s="54"/>
      <c r="DJ70" s="54"/>
      <c r="DK70" s="54"/>
      <c r="DL70" s="54"/>
      <c r="DM70" s="54"/>
      <c r="DN70" s="54"/>
      <c r="DO70" s="54"/>
      <c r="DP70" s="54"/>
      <c r="DQ70" s="54"/>
      <c r="DR70" s="54"/>
      <c r="DS70" s="54"/>
      <c r="DT70" s="54"/>
      <c r="DU70" s="54"/>
      <c r="DV70" s="54"/>
      <c r="DW70" s="54"/>
      <c r="DX70" s="54"/>
      <c r="DY70" s="54"/>
      <c r="DZ70" s="54"/>
      <c r="EA70" s="54"/>
      <c r="EB70" s="54"/>
      <c r="EC70" s="54"/>
      <c r="ED70" s="54"/>
      <c r="EE70" s="54"/>
      <c r="EF70" s="54"/>
      <c r="EG70" s="54"/>
      <c r="EH70" s="54"/>
      <c r="EI70" s="54"/>
      <c r="EJ70" s="54"/>
      <c r="EK70" s="54"/>
      <c r="EL70" s="54"/>
      <c r="EM70" s="54"/>
      <c r="EN70" s="54"/>
      <c r="EO70" s="54"/>
      <c r="EP70" s="54"/>
      <c r="EQ70" s="54"/>
      <c r="ER70" s="54"/>
      <c r="ES70" s="54"/>
      <c r="ET70" s="54"/>
      <c r="EU70" s="54"/>
      <c r="EV70" s="54"/>
      <c r="EW70" s="54"/>
      <c r="EX70" s="54"/>
      <c r="EY70" s="54"/>
      <c r="EZ70" s="54"/>
      <c r="FA70" s="54"/>
      <c r="FB70" s="54"/>
      <c r="FC70" s="54"/>
      <c r="FD70" s="54"/>
      <c r="FE70" s="54"/>
      <c r="FF70" s="54"/>
      <c r="FG70" s="54"/>
      <c r="FH70" s="54"/>
      <c r="FI70" s="54"/>
      <c r="FJ70" s="54"/>
      <c r="FK70" s="54"/>
      <c r="FL70" s="54"/>
      <c r="FM70" s="54"/>
      <c r="FN70" s="54"/>
      <c r="FO70" s="54"/>
      <c r="FP70" s="54"/>
      <c r="FQ70" s="54"/>
      <c r="FR70" s="54"/>
      <c r="FS70" s="54"/>
      <c r="FT70" s="54"/>
      <c r="FU70" s="54"/>
      <c r="FV70" s="54"/>
      <c r="FW70" s="54"/>
      <c r="FX70" s="54"/>
      <c r="FY70" s="54"/>
      <c r="FZ70" s="54"/>
      <c r="GA70" s="54"/>
      <c r="GB70" s="54"/>
      <c r="GC70" s="54"/>
      <c r="GD70" s="54"/>
      <c r="GE70" s="54"/>
      <c r="GF70" s="54"/>
      <c r="GG70" s="54"/>
      <c r="GH70" s="54"/>
    </row>
    <row r="71" spans="1:190">
      <c r="A71" s="6"/>
      <c r="B71" s="6"/>
      <c r="C71" s="6"/>
      <c r="D71" s="6"/>
      <c r="E71" s="6"/>
      <c r="F71" s="6"/>
      <c r="G71" s="6"/>
      <c r="H71" s="6"/>
      <c r="I71" s="6"/>
      <c r="J71" s="75"/>
      <c r="K71" s="6"/>
      <c r="L71" s="6"/>
      <c r="M71" s="6"/>
      <c r="N71" s="6"/>
      <c r="O71" s="6"/>
      <c r="P71" s="6"/>
      <c r="Q71" s="6"/>
      <c r="R71" s="6"/>
      <c r="S71" s="6"/>
      <c r="T71" s="6"/>
      <c r="U71" s="75"/>
      <c r="V71" s="75"/>
      <c r="W71" s="6"/>
    </row>
    <row r="72" spans="1:190">
      <c r="A72" s="6"/>
      <c r="B72" s="6"/>
      <c r="C72" s="6"/>
      <c r="D72" s="6"/>
      <c r="E72" s="6"/>
      <c r="F72" s="6"/>
      <c r="G72" s="6"/>
      <c r="H72" s="6"/>
      <c r="I72" s="6"/>
      <c r="J72" s="75"/>
      <c r="K72" s="6"/>
      <c r="L72" s="6"/>
      <c r="M72" s="6"/>
      <c r="N72" s="6"/>
      <c r="O72" s="6"/>
      <c r="P72" s="6"/>
      <c r="Q72" s="6"/>
      <c r="R72" s="6"/>
      <c r="S72" s="6"/>
      <c r="T72" s="6"/>
      <c r="U72" s="75"/>
      <c r="V72" s="75"/>
      <c r="W72" s="6"/>
    </row>
    <row r="73" spans="1:190">
      <c r="A73" s="6"/>
      <c r="B73" s="6"/>
      <c r="C73" s="6"/>
      <c r="D73" s="6"/>
      <c r="E73" s="6"/>
      <c r="F73" s="6"/>
      <c r="G73" s="6"/>
      <c r="H73" s="6"/>
      <c r="I73" s="6"/>
      <c r="J73" s="75"/>
      <c r="K73" s="6"/>
      <c r="L73" s="6"/>
      <c r="M73" s="6"/>
      <c r="N73" s="6"/>
      <c r="O73" s="6"/>
      <c r="P73" s="6"/>
      <c r="Q73" s="6"/>
      <c r="R73" s="6"/>
      <c r="S73" s="6"/>
      <c r="T73" s="6"/>
      <c r="U73" s="75"/>
      <c r="V73" s="75"/>
      <c r="W73" s="6"/>
    </row>
    <row r="74" spans="1:190">
      <c r="A74" s="6"/>
      <c r="B74" s="6"/>
      <c r="C74" s="6"/>
      <c r="D74" s="6"/>
      <c r="E74" s="6"/>
      <c r="F74" s="6"/>
      <c r="G74" s="6"/>
      <c r="H74" s="6"/>
      <c r="I74" s="6"/>
      <c r="J74" s="75"/>
      <c r="K74" s="6"/>
      <c r="L74" s="6"/>
      <c r="M74" s="6"/>
      <c r="N74" s="6"/>
      <c r="O74" s="6"/>
      <c r="P74" s="6"/>
      <c r="Q74" s="6"/>
      <c r="R74" s="6"/>
      <c r="S74" s="6"/>
      <c r="T74" s="6"/>
      <c r="U74" s="75"/>
      <c r="V74" s="75"/>
      <c r="W74" s="6"/>
    </row>
    <row r="75" spans="1:190">
      <c r="A75" s="6"/>
      <c r="B75" s="6"/>
      <c r="C75" s="6"/>
      <c r="D75" s="6"/>
      <c r="E75" s="6"/>
      <c r="F75" s="6"/>
      <c r="G75" s="6"/>
      <c r="H75" s="6"/>
      <c r="I75" s="6"/>
      <c r="J75" s="75"/>
      <c r="K75" s="6"/>
      <c r="L75" s="6"/>
      <c r="M75" s="6"/>
      <c r="N75" s="6"/>
      <c r="O75" s="6"/>
      <c r="P75" s="6"/>
      <c r="Q75" s="6"/>
      <c r="R75" s="6"/>
      <c r="S75" s="6"/>
      <c r="T75" s="6"/>
      <c r="U75" s="75"/>
      <c r="V75" s="75"/>
      <c r="W75" s="6"/>
    </row>
    <row r="76" spans="1:190">
      <c r="A76" s="6"/>
      <c r="B76" s="6"/>
      <c r="C76" s="6"/>
      <c r="D76" s="6"/>
      <c r="E76" s="6"/>
      <c r="F76" s="6"/>
      <c r="G76" s="6"/>
      <c r="H76" s="6"/>
      <c r="I76" s="6"/>
      <c r="J76" s="75"/>
      <c r="K76" s="6"/>
      <c r="L76" s="6"/>
      <c r="M76" s="6"/>
      <c r="N76" s="6"/>
      <c r="O76" s="6"/>
      <c r="P76" s="6"/>
      <c r="Q76" s="6"/>
      <c r="R76" s="6"/>
      <c r="S76" s="6"/>
      <c r="T76" s="6"/>
      <c r="U76" s="75"/>
      <c r="V76" s="75"/>
      <c r="W76" s="6"/>
    </row>
    <row r="77" spans="1:190">
      <c r="A77" s="6"/>
      <c r="B77" s="6"/>
      <c r="C77" s="6"/>
      <c r="D77" s="6"/>
      <c r="E77" s="6"/>
      <c r="F77" s="6"/>
      <c r="G77" s="6"/>
      <c r="H77" s="6"/>
      <c r="I77" s="6"/>
      <c r="J77" s="75"/>
      <c r="K77" s="6"/>
      <c r="L77" s="6"/>
      <c r="M77" s="6"/>
      <c r="N77" s="6"/>
      <c r="O77" s="6"/>
      <c r="P77" s="6"/>
      <c r="Q77" s="6"/>
      <c r="R77" s="6"/>
      <c r="S77" s="6"/>
      <c r="T77" s="6"/>
      <c r="U77" s="75"/>
      <c r="V77" s="75"/>
      <c r="W77" s="6"/>
    </row>
    <row r="78" spans="1:190">
      <c r="A78" s="6"/>
      <c r="B78" s="6"/>
      <c r="C78" s="6"/>
      <c r="D78" s="6"/>
      <c r="E78" s="6"/>
      <c r="F78" s="6"/>
      <c r="G78" s="6"/>
      <c r="H78" s="6"/>
      <c r="I78" s="6"/>
      <c r="J78" s="75"/>
      <c r="K78" s="6"/>
      <c r="L78" s="6"/>
      <c r="M78" s="6"/>
      <c r="N78" s="6"/>
      <c r="O78" s="6"/>
      <c r="P78" s="6"/>
      <c r="Q78" s="6"/>
      <c r="R78" s="6"/>
      <c r="S78" s="6"/>
      <c r="T78" s="6"/>
      <c r="U78" s="75"/>
      <c r="V78" s="75"/>
      <c r="W78" s="6"/>
    </row>
    <row r="79" spans="1:190">
      <c r="A79" s="6"/>
      <c r="B79" s="6"/>
      <c r="C79" s="6"/>
      <c r="D79" s="6"/>
      <c r="E79" s="6"/>
      <c r="F79" s="6"/>
      <c r="G79" s="6"/>
      <c r="H79" s="6"/>
      <c r="I79" s="6"/>
      <c r="J79" s="75"/>
      <c r="K79" s="6"/>
      <c r="L79" s="6"/>
      <c r="M79" s="6"/>
      <c r="N79" s="6"/>
      <c r="O79" s="6"/>
      <c r="P79" s="6"/>
      <c r="Q79" s="6"/>
      <c r="R79" s="6"/>
      <c r="S79" s="6"/>
      <c r="T79" s="6"/>
      <c r="U79" s="75"/>
      <c r="V79" s="75"/>
      <c r="W79" s="6"/>
    </row>
    <row r="80" spans="1:190">
      <c r="A80" s="6"/>
      <c r="B80" s="6"/>
      <c r="C80" s="6"/>
      <c r="D80" s="6"/>
      <c r="E80" s="6"/>
      <c r="F80" s="6"/>
      <c r="G80" s="6"/>
      <c r="H80" s="6"/>
      <c r="I80" s="6"/>
      <c r="J80" s="75"/>
      <c r="K80" s="6"/>
      <c r="L80" s="6"/>
      <c r="M80" s="6"/>
      <c r="N80" s="6"/>
      <c r="O80" s="6"/>
      <c r="P80" s="6"/>
      <c r="Q80" s="6"/>
      <c r="R80" s="6"/>
      <c r="S80" s="6"/>
      <c r="T80" s="6"/>
      <c r="U80" s="75"/>
      <c r="V80" s="75"/>
      <c r="W80" s="6"/>
    </row>
    <row r="81" spans="1:23">
      <c r="A81" s="6"/>
      <c r="B81" s="6"/>
      <c r="C81" s="6"/>
      <c r="D81" s="6"/>
      <c r="E81" s="6"/>
      <c r="F81" s="6"/>
      <c r="G81" s="6"/>
      <c r="H81" s="6"/>
      <c r="I81" s="6"/>
      <c r="J81" s="75"/>
      <c r="K81" s="6"/>
      <c r="L81" s="6"/>
      <c r="M81" s="6"/>
      <c r="N81" s="6"/>
      <c r="O81" s="6"/>
      <c r="P81" s="6"/>
      <c r="Q81" s="6"/>
      <c r="R81" s="6"/>
      <c r="S81" s="6"/>
      <c r="T81" s="6"/>
      <c r="U81" s="75"/>
      <c r="V81" s="75"/>
      <c r="W81" s="6"/>
    </row>
    <row r="82" spans="1:23">
      <c r="A82" s="6"/>
      <c r="B82" s="6"/>
      <c r="C82" s="6"/>
      <c r="D82" s="6"/>
      <c r="E82" s="6"/>
      <c r="F82" s="6"/>
      <c r="G82" s="6"/>
      <c r="H82" s="6"/>
      <c r="I82" s="6"/>
      <c r="J82" s="75"/>
      <c r="K82" s="6"/>
      <c r="L82" s="6"/>
      <c r="M82" s="6"/>
      <c r="N82" s="6"/>
      <c r="O82" s="6"/>
      <c r="P82" s="6"/>
      <c r="Q82" s="6"/>
      <c r="R82" s="6"/>
      <c r="S82" s="6"/>
      <c r="T82" s="6"/>
      <c r="U82" s="75"/>
      <c r="V82" s="75"/>
      <c r="W82" s="6"/>
    </row>
    <row r="83" spans="1:23">
      <c r="A83" s="6"/>
      <c r="B83" s="6"/>
      <c r="C83" s="6"/>
      <c r="D83" s="6"/>
      <c r="E83" s="6"/>
      <c r="F83" s="6"/>
      <c r="G83" s="6"/>
      <c r="H83" s="6"/>
      <c r="I83" s="6"/>
      <c r="J83" s="75"/>
      <c r="K83" s="6"/>
      <c r="L83" s="6"/>
      <c r="M83" s="6"/>
      <c r="N83" s="6"/>
      <c r="O83" s="6"/>
      <c r="P83" s="6"/>
      <c r="Q83" s="6"/>
      <c r="R83" s="6"/>
      <c r="S83" s="6"/>
      <c r="T83" s="6"/>
      <c r="U83" s="75"/>
      <c r="V83" s="75"/>
      <c r="W83" s="6"/>
    </row>
    <row r="84" spans="1:23">
      <c r="A84" s="6"/>
      <c r="B84" s="6"/>
      <c r="C84" s="6"/>
      <c r="D84" s="6"/>
      <c r="E84" s="6"/>
      <c r="F84" s="6"/>
      <c r="G84" s="6"/>
      <c r="H84" s="6"/>
      <c r="I84" s="6"/>
      <c r="J84" s="75"/>
      <c r="K84" s="6"/>
      <c r="L84" s="6"/>
      <c r="M84" s="6"/>
      <c r="N84" s="6"/>
      <c r="O84" s="6"/>
      <c r="P84" s="6"/>
      <c r="Q84" s="6"/>
      <c r="R84" s="6"/>
      <c r="S84" s="6"/>
      <c r="T84" s="6"/>
      <c r="U84" s="75"/>
      <c r="V84" s="75"/>
      <c r="W84" s="6"/>
    </row>
    <row r="85" spans="1:23">
      <c r="A85" s="6"/>
      <c r="B85" s="6"/>
      <c r="C85" s="6"/>
      <c r="D85" s="6"/>
      <c r="E85" s="6"/>
      <c r="F85" s="6"/>
      <c r="G85" s="6"/>
      <c r="H85" s="6"/>
      <c r="I85" s="6"/>
      <c r="J85" s="75"/>
      <c r="K85" s="6"/>
      <c r="L85" s="6"/>
      <c r="M85" s="6"/>
      <c r="N85" s="6"/>
      <c r="O85" s="6"/>
      <c r="P85" s="6"/>
      <c r="Q85" s="6"/>
      <c r="R85" s="6"/>
      <c r="S85" s="6"/>
      <c r="T85" s="6"/>
      <c r="U85" s="75"/>
      <c r="V85" s="75"/>
      <c r="W85" s="6"/>
    </row>
    <row r="86" spans="1:23">
      <c r="A86" s="6"/>
      <c r="B86" s="6"/>
      <c r="C86" s="6"/>
      <c r="D86" s="6"/>
      <c r="E86" s="6"/>
      <c r="F86" s="6"/>
      <c r="G86" s="6"/>
      <c r="H86" s="6"/>
      <c r="I86" s="6"/>
      <c r="J86" s="75"/>
      <c r="K86" s="6"/>
      <c r="L86" s="6"/>
      <c r="M86" s="6"/>
      <c r="N86" s="6"/>
      <c r="O86" s="6"/>
      <c r="P86" s="6"/>
      <c r="Q86" s="6"/>
      <c r="R86" s="6"/>
      <c r="S86" s="6"/>
      <c r="T86" s="6"/>
      <c r="U86" s="75"/>
      <c r="V86" s="75"/>
      <c r="W86" s="6"/>
    </row>
    <row r="87" spans="1:23">
      <c r="A87" s="6"/>
      <c r="B87" s="6"/>
      <c r="C87" s="6"/>
      <c r="D87" s="6"/>
      <c r="E87" s="6"/>
      <c r="F87" s="6"/>
      <c r="G87" s="6"/>
      <c r="H87" s="6"/>
      <c r="I87" s="6"/>
      <c r="J87" s="75"/>
      <c r="K87" s="6"/>
      <c r="L87" s="6"/>
      <c r="M87" s="6"/>
      <c r="N87" s="6"/>
      <c r="O87" s="6"/>
      <c r="P87" s="6"/>
      <c r="Q87" s="6"/>
      <c r="R87" s="6"/>
      <c r="S87" s="6"/>
      <c r="T87" s="6"/>
      <c r="U87" s="75"/>
      <c r="V87" s="75"/>
      <c r="W87" s="6"/>
    </row>
    <row r="88" spans="1:23">
      <c r="A88" s="6"/>
      <c r="B88" s="6"/>
      <c r="C88" s="6"/>
      <c r="D88" s="6"/>
      <c r="E88" s="6"/>
      <c r="F88" s="6"/>
      <c r="G88" s="6"/>
      <c r="H88" s="6"/>
      <c r="I88" s="6"/>
      <c r="J88" s="75"/>
      <c r="K88" s="6"/>
      <c r="L88" s="6"/>
      <c r="M88" s="6"/>
      <c r="N88" s="6"/>
      <c r="O88" s="6"/>
      <c r="P88" s="6"/>
      <c r="Q88" s="6"/>
      <c r="R88" s="6"/>
      <c r="S88" s="6"/>
      <c r="T88" s="6"/>
      <c r="U88" s="75"/>
      <c r="V88" s="75"/>
      <c r="W88" s="6"/>
    </row>
    <row r="89" spans="1:23">
      <c r="A89" s="6"/>
      <c r="B89" s="6"/>
      <c r="C89" s="6"/>
      <c r="D89" s="6"/>
      <c r="E89" s="6"/>
      <c r="F89" s="6"/>
      <c r="G89" s="6"/>
      <c r="H89" s="6"/>
      <c r="I89" s="6"/>
      <c r="J89" s="75"/>
      <c r="K89" s="6"/>
      <c r="L89" s="6"/>
      <c r="M89" s="6"/>
      <c r="N89" s="6"/>
      <c r="O89" s="6"/>
      <c r="P89" s="6"/>
      <c r="Q89" s="6"/>
      <c r="R89" s="6"/>
      <c r="S89" s="6"/>
      <c r="T89" s="6"/>
      <c r="U89" s="75"/>
      <c r="V89" s="75"/>
      <c r="W89" s="6"/>
    </row>
    <row r="90" spans="1:23">
      <c r="A90" s="6"/>
      <c r="B90" s="6"/>
      <c r="C90" s="6"/>
      <c r="D90" s="6"/>
      <c r="E90" s="6"/>
      <c r="F90" s="6"/>
      <c r="G90" s="6"/>
      <c r="H90" s="6"/>
      <c r="I90" s="6"/>
      <c r="J90" s="75"/>
      <c r="K90" s="6"/>
      <c r="L90" s="6"/>
      <c r="M90" s="6"/>
      <c r="N90" s="6"/>
      <c r="O90" s="6"/>
      <c r="P90" s="6"/>
      <c r="Q90" s="6"/>
      <c r="R90" s="6"/>
      <c r="S90" s="6"/>
      <c r="T90" s="6"/>
      <c r="U90" s="75"/>
      <c r="V90" s="75"/>
      <c r="W90" s="6"/>
    </row>
    <row r="91" spans="1:23">
      <c r="A91" s="6"/>
      <c r="B91" s="6"/>
      <c r="C91" s="6"/>
      <c r="D91" s="6"/>
      <c r="E91" s="6"/>
      <c r="F91" s="6"/>
      <c r="G91" s="6"/>
      <c r="H91" s="6"/>
      <c r="I91" s="6"/>
      <c r="J91" s="75"/>
      <c r="K91" s="6"/>
      <c r="L91" s="6"/>
      <c r="M91" s="6"/>
      <c r="N91" s="6"/>
      <c r="O91" s="6"/>
      <c r="P91" s="6"/>
      <c r="Q91" s="6"/>
      <c r="R91" s="6"/>
      <c r="S91" s="6"/>
      <c r="T91" s="6"/>
      <c r="U91" s="75"/>
      <c r="V91" s="75"/>
      <c r="W91" s="6"/>
    </row>
    <row r="92" spans="1:23">
      <c r="A92" s="6"/>
      <c r="B92" s="6"/>
      <c r="C92" s="6"/>
      <c r="D92" s="6"/>
      <c r="E92" s="6"/>
      <c r="F92" s="6"/>
      <c r="G92" s="6"/>
      <c r="H92" s="6"/>
      <c r="I92" s="6"/>
      <c r="J92" s="75"/>
      <c r="K92" s="6"/>
      <c r="L92" s="6"/>
      <c r="M92" s="6"/>
      <c r="N92" s="6"/>
      <c r="O92" s="6"/>
      <c r="P92" s="6"/>
      <c r="Q92" s="6"/>
      <c r="R92" s="6"/>
      <c r="S92" s="6"/>
      <c r="T92" s="6"/>
      <c r="U92" s="75"/>
      <c r="V92" s="75"/>
      <c r="W92" s="6"/>
    </row>
    <row r="93" spans="1:23">
      <c r="A93" s="6"/>
      <c r="B93" s="6"/>
      <c r="C93" s="6"/>
      <c r="D93" s="6"/>
      <c r="E93" s="6"/>
      <c r="F93" s="6"/>
      <c r="G93" s="6"/>
      <c r="H93" s="6"/>
      <c r="I93" s="6"/>
      <c r="J93" s="75"/>
      <c r="K93" s="6"/>
      <c r="L93" s="6"/>
      <c r="M93" s="6"/>
      <c r="N93" s="6"/>
      <c r="O93" s="6"/>
      <c r="P93" s="6"/>
      <c r="Q93" s="6"/>
      <c r="R93" s="6"/>
      <c r="S93" s="6"/>
      <c r="T93" s="6"/>
      <c r="U93" s="75"/>
      <c r="V93" s="75"/>
      <c r="W93" s="6"/>
    </row>
    <row r="94" spans="1:23">
      <c r="A94" s="6"/>
      <c r="B94" s="6"/>
      <c r="C94" s="6"/>
      <c r="D94" s="6"/>
      <c r="E94" s="6"/>
      <c r="F94" s="6"/>
      <c r="G94" s="6"/>
      <c r="H94" s="6"/>
      <c r="I94" s="6"/>
      <c r="J94" s="75"/>
      <c r="K94" s="6"/>
      <c r="L94" s="6"/>
      <c r="M94" s="6"/>
      <c r="N94" s="6"/>
      <c r="O94" s="6"/>
      <c r="P94" s="6"/>
      <c r="Q94" s="6"/>
      <c r="R94" s="6"/>
      <c r="S94" s="6"/>
      <c r="T94" s="6"/>
      <c r="U94" s="75"/>
      <c r="V94" s="75"/>
      <c r="W94" s="6"/>
    </row>
    <row r="95" spans="1:23">
      <c r="A95" s="6"/>
      <c r="B95" s="6"/>
      <c r="C95" s="6"/>
      <c r="D95" s="6"/>
      <c r="E95" s="6"/>
      <c r="F95" s="6"/>
      <c r="G95" s="6"/>
      <c r="H95" s="6"/>
      <c r="I95" s="6"/>
      <c r="J95" s="75"/>
      <c r="K95" s="6"/>
      <c r="L95" s="6"/>
      <c r="M95" s="6"/>
      <c r="N95" s="6"/>
      <c r="O95" s="6"/>
      <c r="P95" s="6"/>
      <c r="Q95" s="6"/>
      <c r="R95" s="6"/>
      <c r="S95" s="6"/>
      <c r="T95" s="6"/>
      <c r="U95" s="75"/>
      <c r="V95" s="75"/>
      <c r="W95" s="6"/>
    </row>
    <row r="96" spans="1:23">
      <c r="A96" s="6"/>
      <c r="B96" s="6"/>
      <c r="C96" s="6"/>
      <c r="D96" s="6"/>
      <c r="E96" s="6"/>
      <c r="F96" s="6"/>
      <c r="G96" s="6"/>
      <c r="H96" s="6"/>
      <c r="I96" s="6"/>
      <c r="J96" s="75"/>
      <c r="K96" s="6"/>
      <c r="L96" s="6"/>
      <c r="M96" s="6"/>
      <c r="N96" s="6"/>
      <c r="O96" s="6"/>
      <c r="P96" s="6"/>
      <c r="Q96" s="6"/>
      <c r="R96" s="6"/>
      <c r="S96" s="6"/>
      <c r="T96" s="6"/>
      <c r="U96" s="75"/>
      <c r="V96" s="75"/>
      <c r="W96" s="6"/>
    </row>
    <row r="97" spans="1:23">
      <c r="A97" s="6"/>
      <c r="B97" s="6"/>
      <c r="C97" s="6"/>
      <c r="D97" s="6"/>
      <c r="E97" s="6"/>
      <c r="F97" s="6"/>
      <c r="G97" s="6"/>
      <c r="H97" s="6"/>
      <c r="I97" s="6"/>
      <c r="J97" s="75"/>
      <c r="K97" s="6"/>
      <c r="L97" s="6"/>
      <c r="M97" s="6"/>
      <c r="N97" s="6"/>
      <c r="O97" s="6"/>
      <c r="P97" s="6"/>
      <c r="Q97" s="6"/>
      <c r="R97" s="6"/>
      <c r="S97" s="6"/>
      <c r="T97" s="6"/>
      <c r="U97" s="75"/>
      <c r="V97" s="75"/>
      <c r="W97" s="6"/>
    </row>
    <row r="98" spans="1:23">
      <c r="A98" s="6"/>
      <c r="B98" s="6"/>
      <c r="C98" s="6"/>
      <c r="D98" s="6"/>
      <c r="E98" s="6"/>
      <c r="F98" s="6"/>
      <c r="G98" s="6"/>
      <c r="H98" s="6"/>
      <c r="I98" s="6"/>
      <c r="J98" s="75"/>
      <c r="K98" s="6"/>
      <c r="L98" s="6"/>
      <c r="M98" s="6"/>
      <c r="N98" s="6"/>
      <c r="O98" s="6"/>
      <c r="P98" s="6"/>
      <c r="Q98" s="6"/>
      <c r="R98" s="6"/>
      <c r="S98" s="6"/>
      <c r="T98" s="6"/>
      <c r="U98" s="75"/>
      <c r="V98" s="75"/>
      <c r="W98" s="6"/>
    </row>
    <row r="99" spans="1:23">
      <c r="A99" s="6"/>
      <c r="B99" s="6"/>
      <c r="C99" s="6"/>
      <c r="D99" s="6"/>
      <c r="E99" s="6"/>
      <c r="F99" s="6"/>
      <c r="G99" s="6"/>
      <c r="H99" s="6"/>
      <c r="I99" s="6"/>
      <c r="J99" s="75"/>
      <c r="K99" s="6"/>
      <c r="L99" s="6"/>
      <c r="M99" s="6"/>
      <c r="N99" s="6"/>
      <c r="O99" s="6"/>
      <c r="P99" s="6"/>
      <c r="Q99" s="6"/>
      <c r="R99" s="6"/>
      <c r="S99" s="6"/>
      <c r="T99" s="6"/>
      <c r="U99" s="75"/>
      <c r="V99" s="75"/>
      <c r="W99" s="6"/>
    </row>
    <row r="100" spans="1:23">
      <c r="A100" s="6"/>
      <c r="B100" s="6"/>
      <c r="C100" s="6"/>
      <c r="D100" s="6"/>
      <c r="E100" s="6"/>
      <c r="F100" s="6"/>
      <c r="G100" s="6"/>
      <c r="H100" s="6"/>
      <c r="I100" s="6"/>
      <c r="J100" s="75"/>
      <c r="K100" s="6"/>
      <c r="L100" s="6"/>
      <c r="M100" s="6"/>
      <c r="N100" s="6"/>
      <c r="O100" s="6"/>
      <c r="P100" s="6"/>
      <c r="Q100" s="6"/>
      <c r="R100" s="6"/>
      <c r="S100" s="6"/>
      <c r="T100" s="6"/>
      <c r="U100" s="75"/>
      <c r="V100" s="75"/>
      <c r="W100" s="6"/>
    </row>
    <row r="101" spans="1:23">
      <c r="A101" s="6"/>
      <c r="B101" s="6"/>
      <c r="C101" s="6"/>
      <c r="D101" s="6"/>
      <c r="E101" s="6"/>
      <c r="F101" s="6"/>
      <c r="G101" s="6"/>
      <c r="H101" s="6"/>
      <c r="I101" s="6"/>
      <c r="J101" s="75"/>
      <c r="K101" s="6"/>
      <c r="L101" s="6"/>
      <c r="M101" s="6"/>
      <c r="N101" s="6"/>
      <c r="O101" s="6"/>
      <c r="P101" s="6"/>
      <c r="Q101" s="6"/>
      <c r="R101" s="6"/>
      <c r="S101" s="6"/>
      <c r="T101" s="6"/>
      <c r="U101" s="75"/>
      <c r="V101" s="75"/>
      <c r="W101" s="6"/>
    </row>
    <row r="102" spans="1:23">
      <c r="A102" s="6"/>
      <c r="B102" s="6"/>
      <c r="C102" s="6"/>
      <c r="D102" s="6"/>
      <c r="E102" s="6"/>
      <c r="F102" s="6"/>
      <c r="G102" s="6"/>
      <c r="H102" s="6"/>
      <c r="I102" s="6"/>
      <c r="J102" s="75"/>
      <c r="K102" s="6"/>
      <c r="L102" s="6"/>
      <c r="M102" s="6"/>
      <c r="N102" s="6"/>
      <c r="O102" s="6"/>
      <c r="P102" s="6"/>
      <c r="Q102" s="6"/>
      <c r="R102" s="6"/>
      <c r="S102" s="6"/>
      <c r="T102" s="6"/>
      <c r="U102" s="75"/>
      <c r="V102" s="75"/>
      <c r="W102" s="6"/>
    </row>
    <row r="103" spans="1:23">
      <c r="A103" s="6"/>
      <c r="B103" s="6"/>
      <c r="C103" s="6"/>
      <c r="D103" s="6"/>
      <c r="E103" s="6"/>
      <c r="F103" s="6"/>
      <c r="G103" s="6"/>
      <c r="H103" s="6"/>
      <c r="I103" s="6"/>
      <c r="J103" s="75"/>
      <c r="K103" s="6"/>
      <c r="L103" s="6"/>
      <c r="M103" s="6"/>
      <c r="N103" s="6"/>
      <c r="O103" s="6"/>
      <c r="P103" s="6"/>
      <c r="Q103" s="6"/>
      <c r="R103" s="6"/>
      <c r="S103" s="6"/>
      <c r="T103" s="6"/>
      <c r="U103" s="75"/>
      <c r="V103" s="75"/>
      <c r="W103" s="6"/>
    </row>
    <row r="104" spans="1:23">
      <c r="A104" s="6"/>
      <c r="B104" s="6"/>
      <c r="C104" s="6"/>
      <c r="D104" s="6"/>
      <c r="E104" s="6"/>
      <c r="F104" s="6"/>
      <c r="G104" s="6"/>
      <c r="H104" s="6"/>
      <c r="I104" s="6"/>
      <c r="J104" s="75"/>
      <c r="K104" s="6"/>
      <c r="L104" s="6"/>
      <c r="M104" s="6"/>
      <c r="N104" s="6"/>
      <c r="O104" s="6"/>
      <c r="P104" s="6"/>
      <c r="Q104" s="6"/>
      <c r="R104" s="6"/>
      <c r="S104" s="6"/>
      <c r="T104" s="6"/>
      <c r="U104" s="75"/>
      <c r="V104" s="75"/>
      <c r="W104" s="6"/>
    </row>
    <row r="105" spans="1:23">
      <c r="A105" s="6"/>
      <c r="B105" s="6"/>
      <c r="C105" s="6"/>
      <c r="D105" s="6"/>
      <c r="E105" s="6"/>
      <c r="F105" s="6"/>
      <c r="G105" s="6"/>
      <c r="H105" s="6"/>
      <c r="I105" s="6"/>
      <c r="J105" s="75"/>
      <c r="K105" s="6"/>
      <c r="L105" s="6"/>
      <c r="M105" s="6"/>
      <c r="N105" s="6"/>
      <c r="O105" s="6"/>
      <c r="P105" s="6"/>
      <c r="Q105" s="6"/>
      <c r="R105" s="6"/>
      <c r="S105" s="6"/>
      <c r="T105" s="6"/>
      <c r="U105" s="75"/>
      <c r="V105" s="75"/>
      <c r="W105" s="6"/>
    </row>
    <row r="106" spans="1:23">
      <c r="A106" s="6"/>
      <c r="B106" s="6"/>
      <c r="C106" s="6"/>
      <c r="D106" s="6"/>
      <c r="E106" s="6"/>
      <c r="F106" s="6"/>
      <c r="G106" s="6"/>
      <c r="H106" s="6"/>
      <c r="I106" s="6"/>
      <c r="J106" s="75"/>
      <c r="K106" s="6"/>
      <c r="L106" s="6"/>
      <c r="M106" s="6"/>
      <c r="N106" s="6"/>
      <c r="O106" s="6"/>
      <c r="P106" s="6"/>
      <c r="Q106" s="6"/>
      <c r="R106" s="6"/>
      <c r="S106" s="6"/>
      <c r="T106" s="6"/>
      <c r="U106" s="75"/>
      <c r="V106" s="75"/>
      <c r="W106" s="6"/>
    </row>
    <row r="107" spans="1:23">
      <c r="A107" s="6"/>
      <c r="B107" s="6"/>
      <c r="C107" s="6"/>
      <c r="D107" s="6"/>
      <c r="E107" s="6"/>
      <c r="F107" s="6"/>
      <c r="G107" s="6"/>
      <c r="H107" s="6"/>
      <c r="I107" s="6"/>
      <c r="J107" s="75"/>
      <c r="K107" s="6"/>
      <c r="L107" s="6"/>
      <c r="M107" s="6"/>
      <c r="N107" s="6"/>
      <c r="O107" s="6"/>
      <c r="P107" s="6"/>
      <c r="Q107" s="6"/>
      <c r="R107" s="6"/>
      <c r="S107" s="6"/>
      <c r="T107" s="6"/>
      <c r="U107" s="75"/>
      <c r="V107" s="75"/>
      <c r="W107" s="6"/>
    </row>
    <row r="108" spans="1:23">
      <c r="A108" s="6"/>
      <c r="B108" s="6"/>
      <c r="C108" s="6"/>
      <c r="D108" s="6"/>
      <c r="E108" s="6"/>
      <c r="F108" s="6"/>
      <c r="G108" s="6"/>
      <c r="H108" s="6"/>
      <c r="I108" s="6"/>
      <c r="J108" s="75"/>
      <c r="K108" s="6"/>
      <c r="L108" s="6"/>
      <c r="M108" s="6"/>
      <c r="N108" s="6"/>
      <c r="O108" s="6"/>
      <c r="P108" s="6"/>
      <c r="Q108" s="6"/>
      <c r="R108" s="6"/>
      <c r="S108" s="6"/>
      <c r="T108" s="6"/>
      <c r="U108" s="75"/>
      <c r="V108" s="75"/>
      <c r="W108" s="6"/>
    </row>
    <row r="109" spans="1:23">
      <c r="A109" s="6"/>
      <c r="B109" s="6"/>
      <c r="C109" s="6"/>
      <c r="D109" s="6"/>
      <c r="E109" s="6"/>
      <c r="F109" s="6"/>
      <c r="G109" s="6"/>
      <c r="H109" s="6"/>
      <c r="I109" s="6"/>
      <c r="J109" s="75"/>
      <c r="K109" s="6"/>
      <c r="L109" s="6"/>
      <c r="M109" s="6"/>
      <c r="N109" s="6"/>
      <c r="O109" s="6"/>
      <c r="P109" s="6"/>
      <c r="Q109" s="6"/>
      <c r="R109" s="6"/>
      <c r="S109" s="6"/>
      <c r="T109" s="6"/>
      <c r="U109" s="75"/>
      <c r="V109" s="75"/>
      <c r="W109" s="6"/>
    </row>
    <row r="110" spans="1:23">
      <c r="A110" s="6"/>
      <c r="B110" s="6"/>
      <c r="C110" s="6"/>
      <c r="D110" s="6"/>
      <c r="E110" s="6"/>
      <c r="F110" s="6"/>
      <c r="G110" s="6"/>
      <c r="H110" s="6"/>
      <c r="I110" s="6"/>
      <c r="J110" s="75"/>
      <c r="K110" s="6"/>
      <c r="L110" s="6"/>
      <c r="M110" s="6"/>
      <c r="N110" s="6"/>
      <c r="O110" s="6"/>
      <c r="P110" s="6"/>
      <c r="Q110" s="6"/>
      <c r="R110" s="6"/>
      <c r="S110" s="6"/>
      <c r="T110" s="6"/>
      <c r="U110" s="75"/>
      <c r="V110" s="75"/>
      <c r="W110" s="6"/>
    </row>
    <row r="111" spans="1:23">
      <c r="A111" s="6"/>
      <c r="B111" s="6"/>
      <c r="C111" s="6"/>
      <c r="D111" s="6"/>
      <c r="E111" s="6"/>
      <c r="F111" s="6"/>
      <c r="G111" s="6"/>
      <c r="H111" s="6"/>
      <c r="I111" s="6"/>
      <c r="J111" s="75"/>
      <c r="K111" s="6"/>
      <c r="L111" s="6"/>
      <c r="M111" s="6"/>
      <c r="N111" s="6"/>
      <c r="O111" s="6"/>
      <c r="P111" s="6"/>
      <c r="Q111" s="6"/>
      <c r="R111" s="6"/>
      <c r="S111" s="6"/>
      <c r="T111" s="6"/>
      <c r="U111" s="75"/>
      <c r="V111" s="75"/>
      <c r="W111" s="6"/>
    </row>
    <row r="112" spans="1:23">
      <c r="A112" s="6"/>
      <c r="B112" s="6"/>
      <c r="C112" s="6"/>
      <c r="D112" s="6"/>
      <c r="E112" s="6"/>
      <c r="F112" s="6"/>
      <c r="G112" s="6"/>
      <c r="H112" s="6"/>
      <c r="I112" s="6"/>
      <c r="J112" s="75"/>
      <c r="K112" s="6"/>
      <c r="L112" s="6"/>
      <c r="M112" s="6"/>
      <c r="N112" s="6"/>
      <c r="O112" s="6"/>
      <c r="P112" s="6"/>
      <c r="Q112" s="6"/>
      <c r="R112" s="6"/>
      <c r="S112" s="6"/>
      <c r="T112" s="6"/>
      <c r="U112" s="75"/>
      <c r="V112" s="75"/>
      <c r="W112" s="6"/>
    </row>
    <row r="113" spans="1:23">
      <c r="A113" s="6"/>
      <c r="B113" s="6"/>
      <c r="C113" s="6"/>
      <c r="D113" s="6"/>
      <c r="E113" s="6"/>
      <c r="F113" s="6"/>
      <c r="G113" s="6"/>
      <c r="H113" s="6"/>
      <c r="I113" s="6"/>
      <c r="J113" s="75"/>
      <c r="K113" s="6"/>
      <c r="L113" s="6"/>
      <c r="M113" s="6"/>
      <c r="N113" s="6"/>
      <c r="O113" s="6"/>
      <c r="P113" s="6"/>
      <c r="Q113" s="6"/>
      <c r="R113" s="6"/>
      <c r="S113" s="6"/>
      <c r="T113" s="6"/>
      <c r="U113" s="75"/>
      <c r="V113" s="75"/>
      <c r="W113" s="6"/>
    </row>
    <row r="114" spans="1:23">
      <c r="A114" s="6"/>
      <c r="B114" s="6"/>
      <c r="C114" s="6"/>
      <c r="D114" s="6"/>
      <c r="E114" s="6"/>
      <c r="F114" s="6"/>
      <c r="G114" s="6"/>
      <c r="H114" s="6"/>
      <c r="I114" s="6"/>
      <c r="J114" s="75"/>
      <c r="K114" s="6"/>
      <c r="L114" s="6"/>
      <c r="M114" s="6"/>
      <c r="N114" s="6"/>
      <c r="O114" s="6"/>
      <c r="P114" s="6"/>
      <c r="Q114" s="6"/>
      <c r="R114" s="6"/>
      <c r="S114" s="6"/>
      <c r="T114" s="6"/>
      <c r="U114" s="75"/>
      <c r="V114" s="75"/>
      <c r="W114" s="6"/>
    </row>
    <row r="115" spans="1:23">
      <c r="A115" s="6"/>
      <c r="B115" s="6"/>
      <c r="C115" s="6"/>
      <c r="D115" s="6"/>
      <c r="E115" s="6"/>
      <c r="F115" s="6"/>
      <c r="G115" s="6"/>
      <c r="H115" s="6"/>
      <c r="I115" s="6"/>
      <c r="J115" s="75"/>
      <c r="K115" s="6"/>
      <c r="L115" s="6"/>
      <c r="M115" s="6"/>
      <c r="N115" s="6"/>
      <c r="O115" s="6"/>
      <c r="P115" s="6"/>
      <c r="Q115" s="6"/>
      <c r="R115" s="6"/>
      <c r="S115" s="6"/>
      <c r="T115" s="6"/>
      <c r="U115" s="75"/>
      <c r="V115" s="75"/>
      <c r="W115" s="6"/>
    </row>
    <row r="116" spans="1:23">
      <c r="A116" s="6"/>
      <c r="B116" s="6"/>
      <c r="C116" s="6"/>
      <c r="D116" s="6"/>
      <c r="E116" s="6"/>
      <c r="F116" s="6"/>
      <c r="G116" s="6"/>
      <c r="H116" s="6"/>
      <c r="I116" s="6"/>
      <c r="J116" s="75"/>
      <c r="K116" s="6"/>
      <c r="L116" s="6"/>
      <c r="M116" s="6"/>
      <c r="N116" s="6"/>
      <c r="O116" s="6"/>
      <c r="P116" s="6"/>
      <c r="Q116" s="6"/>
      <c r="R116" s="6"/>
      <c r="S116" s="6"/>
      <c r="T116" s="6"/>
      <c r="U116" s="75"/>
      <c r="V116" s="75"/>
      <c r="W116" s="6"/>
    </row>
    <row r="117" spans="1:23">
      <c r="A117" s="6"/>
      <c r="B117" s="6"/>
      <c r="C117" s="6"/>
      <c r="D117" s="6"/>
      <c r="E117" s="6"/>
      <c r="F117" s="6"/>
      <c r="G117" s="6"/>
      <c r="H117" s="6"/>
      <c r="I117" s="6"/>
      <c r="J117" s="75"/>
      <c r="K117" s="6"/>
      <c r="L117" s="6"/>
      <c r="M117" s="6"/>
      <c r="N117" s="6"/>
      <c r="O117" s="6"/>
      <c r="P117" s="6"/>
      <c r="Q117" s="6"/>
      <c r="R117" s="6"/>
      <c r="S117" s="6"/>
      <c r="T117" s="6"/>
      <c r="U117" s="75"/>
      <c r="V117" s="75"/>
      <c r="W117" s="6"/>
    </row>
    <row r="118" spans="1:23">
      <c r="A118" s="6"/>
      <c r="B118" s="6"/>
      <c r="C118" s="6"/>
      <c r="D118" s="6"/>
      <c r="E118" s="6"/>
      <c r="F118" s="6"/>
      <c r="G118" s="6"/>
      <c r="H118" s="6"/>
      <c r="I118" s="6"/>
      <c r="J118" s="75"/>
      <c r="K118" s="6"/>
      <c r="L118" s="6"/>
      <c r="M118" s="6"/>
      <c r="N118" s="6"/>
      <c r="O118" s="6"/>
      <c r="P118" s="6"/>
      <c r="Q118" s="6"/>
      <c r="R118" s="6"/>
      <c r="S118" s="6"/>
      <c r="T118" s="6"/>
      <c r="U118" s="75"/>
      <c r="V118" s="75"/>
      <c r="W118" s="6"/>
    </row>
    <row r="119" spans="1:23">
      <c r="A119" s="6"/>
      <c r="B119" s="6"/>
      <c r="C119" s="6"/>
      <c r="D119" s="6"/>
      <c r="E119" s="6"/>
      <c r="F119" s="6"/>
      <c r="G119" s="6"/>
      <c r="H119" s="6"/>
      <c r="I119" s="6"/>
      <c r="J119" s="75"/>
      <c r="K119" s="6"/>
      <c r="L119" s="6"/>
      <c r="M119" s="6"/>
      <c r="N119" s="6"/>
      <c r="O119" s="6"/>
      <c r="P119" s="6"/>
      <c r="Q119" s="6"/>
      <c r="R119" s="6"/>
      <c r="S119" s="6"/>
      <c r="T119" s="6"/>
      <c r="U119" s="75"/>
      <c r="V119" s="75"/>
      <c r="W119" s="6"/>
    </row>
    <row r="120" spans="1:23">
      <c r="A120" s="6"/>
      <c r="B120" s="6"/>
      <c r="C120" s="6"/>
      <c r="D120" s="6"/>
      <c r="E120" s="6"/>
      <c r="F120" s="6"/>
      <c r="G120" s="6"/>
      <c r="H120" s="6"/>
      <c r="I120" s="6"/>
      <c r="J120" s="75"/>
      <c r="K120" s="6"/>
      <c r="L120" s="6"/>
      <c r="M120" s="6"/>
      <c r="N120" s="6"/>
      <c r="O120" s="6"/>
      <c r="P120" s="6"/>
      <c r="Q120" s="6"/>
      <c r="R120" s="6"/>
      <c r="S120" s="6"/>
      <c r="T120" s="6"/>
      <c r="U120" s="75"/>
      <c r="V120" s="75"/>
      <c r="W120" s="6"/>
    </row>
    <row r="121" spans="1:23">
      <c r="A121" s="6"/>
      <c r="B121" s="6"/>
      <c r="C121" s="6"/>
      <c r="D121" s="6"/>
      <c r="E121" s="6"/>
      <c r="F121" s="6"/>
      <c r="G121" s="6"/>
      <c r="H121" s="6"/>
      <c r="I121" s="6"/>
      <c r="J121" s="75"/>
      <c r="K121" s="6"/>
      <c r="L121" s="6"/>
      <c r="M121" s="6"/>
      <c r="N121" s="6"/>
      <c r="O121" s="6"/>
      <c r="P121" s="6"/>
      <c r="Q121" s="6"/>
      <c r="R121" s="6"/>
      <c r="S121" s="6"/>
      <c r="T121" s="6"/>
      <c r="U121" s="75"/>
      <c r="V121" s="75"/>
      <c r="W121" s="6"/>
    </row>
    <row r="122" spans="1:23">
      <c r="A122" s="6"/>
      <c r="B122" s="6"/>
      <c r="C122" s="6"/>
      <c r="D122" s="6"/>
      <c r="E122" s="6"/>
      <c r="F122" s="6"/>
      <c r="G122" s="6"/>
      <c r="H122" s="6"/>
      <c r="I122" s="6"/>
      <c r="J122" s="75"/>
      <c r="K122" s="6"/>
      <c r="L122" s="6"/>
      <c r="M122" s="6"/>
      <c r="N122" s="6"/>
      <c r="O122" s="6"/>
      <c r="P122" s="6"/>
      <c r="Q122" s="6"/>
      <c r="R122" s="6"/>
      <c r="S122" s="6"/>
      <c r="T122" s="6"/>
      <c r="U122" s="75"/>
      <c r="V122" s="75"/>
      <c r="W122" s="6"/>
    </row>
    <row r="123" spans="1:23">
      <c r="A123" s="6"/>
      <c r="B123" s="6"/>
      <c r="C123" s="6"/>
      <c r="D123" s="6"/>
      <c r="E123" s="6"/>
      <c r="F123" s="6"/>
      <c r="G123" s="6"/>
      <c r="H123" s="6"/>
      <c r="I123" s="6"/>
      <c r="J123" s="75"/>
      <c r="K123" s="6"/>
      <c r="L123" s="6"/>
      <c r="M123" s="6"/>
      <c r="N123" s="6"/>
      <c r="O123" s="6"/>
      <c r="P123" s="6"/>
      <c r="Q123" s="6"/>
      <c r="R123" s="6"/>
      <c r="S123" s="6"/>
      <c r="T123" s="6"/>
      <c r="U123" s="75"/>
      <c r="V123" s="75"/>
      <c r="W123" s="6"/>
    </row>
    <row r="124" spans="1:23">
      <c r="A124" s="6"/>
      <c r="B124" s="6"/>
      <c r="C124" s="6"/>
      <c r="D124" s="6"/>
      <c r="E124" s="6"/>
      <c r="F124" s="6"/>
      <c r="G124" s="6"/>
      <c r="H124" s="6"/>
      <c r="I124" s="6"/>
      <c r="J124" s="75"/>
      <c r="K124" s="6"/>
      <c r="L124" s="6"/>
      <c r="M124" s="6"/>
      <c r="N124" s="6"/>
      <c r="O124" s="6"/>
      <c r="P124" s="6"/>
      <c r="Q124" s="6"/>
      <c r="R124" s="6"/>
      <c r="S124" s="6"/>
      <c r="T124" s="6"/>
      <c r="U124" s="75"/>
      <c r="V124" s="75"/>
      <c r="W124" s="6"/>
    </row>
    <row r="125" spans="1:23">
      <c r="A125" s="6"/>
      <c r="B125" s="6"/>
      <c r="C125" s="6"/>
      <c r="D125" s="6"/>
      <c r="E125" s="6"/>
      <c r="F125" s="6"/>
      <c r="G125" s="6"/>
      <c r="H125" s="6"/>
      <c r="I125" s="6"/>
      <c r="J125" s="75"/>
      <c r="K125" s="6"/>
      <c r="L125" s="6"/>
      <c r="M125" s="6"/>
      <c r="N125" s="6"/>
      <c r="O125" s="6"/>
      <c r="P125" s="6"/>
      <c r="Q125" s="6"/>
      <c r="R125" s="6"/>
      <c r="S125" s="6"/>
      <c r="T125" s="6"/>
      <c r="U125" s="75"/>
      <c r="V125" s="75"/>
      <c r="W125" s="6"/>
    </row>
    <row r="126" spans="1:23">
      <c r="A126" s="6"/>
      <c r="B126" s="6"/>
      <c r="C126" s="6"/>
      <c r="D126" s="6"/>
      <c r="E126" s="6"/>
      <c r="F126" s="6"/>
      <c r="G126" s="6"/>
      <c r="H126" s="6"/>
      <c r="I126" s="6"/>
      <c r="J126" s="75"/>
      <c r="K126" s="6"/>
      <c r="L126" s="6"/>
      <c r="M126" s="6"/>
      <c r="N126" s="6"/>
      <c r="O126" s="6"/>
      <c r="P126" s="6"/>
      <c r="Q126" s="6"/>
      <c r="R126" s="6"/>
      <c r="S126" s="6"/>
      <c r="T126" s="6"/>
      <c r="U126" s="75"/>
      <c r="V126" s="75"/>
      <c r="W126" s="6"/>
    </row>
    <row r="127" spans="1:23">
      <c r="A127" s="6"/>
      <c r="B127" s="6"/>
      <c r="C127" s="6"/>
      <c r="D127" s="6"/>
      <c r="E127" s="6"/>
      <c r="F127" s="6"/>
      <c r="G127" s="6"/>
      <c r="H127" s="6"/>
      <c r="I127" s="6"/>
      <c r="J127" s="75"/>
      <c r="K127" s="6"/>
      <c r="L127" s="6"/>
      <c r="M127" s="6"/>
      <c r="N127" s="6"/>
      <c r="O127" s="6"/>
      <c r="P127" s="6"/>
      <c r="Q127" s="6"/>
      <c r="R127" s="6"/>
      <c r="S127" s="6"/>
      <c r="T127" s="6"/>
      <c r="U127" s="75"/>
      <c r="V127" s="75"/>
      <c r="W127" s="6"/>
    </row>
    <row r="128" spans="1:23">
      <c r="A128" s="6"/>
      <c r="B128" s="6"/>
      <c r="C128" s="6"/>
      <c r="D128" s="6"/>
      <c r="E128" s="6"/>
      <c r="F128" s="6"/>
      <c r="G128" s="6"/>
      <c r="H128" s="6"/>
      <c r="I128" s="6"/>
      <c r="J128" s="75"/>
      <c r="K128" s="6"/>
      <c r="L128" s="6"/>
      <c r="M128" s="6"/>
      <c r="N128" s="6"/>
      <c r="O128" s="6"/>
      <c r="P128" s="6"/>
      <c r="Q128" s="6"/>
      <c r="R128" s="6"/>
      <c r="S128" s="6"/>
      <c r="T128" s="6"/>
      <c r="U128" s="75"/>
      <c r="V128" s="75"/>
      <c r="W128" s="6"/>
    </row>
    <row r="129" spans="1:23">
      <c r="A129" s="6"/>
      <c r="B129" s="6"/>
      <c r="C129" s="6"/>
      <c r="D129" s="6"/>
      <c r="E129" s="6"/>
      <c r="F129" s="6"/>
      <c r="G129" s="6"/>
      <c r="H129" s="6"/>
      <c r="I129" s="6"/>
      <c r="J129" s="75"/>
      <c r="K129" s="6"/>
      <c r="L129" s="6"/>
      <c r="M129" s="6"/>
      <c r="N129" s="6"/>
      <c r="O129" s="6"/>
      <c r="P129" s="6"/>
      <c r="Q129" s="6"/>
      <c r="R129" s="6"/>
      <c r="S129" s="6"/>
      <c r="T129" s="6"/>
      <c r="U129" s="75"/>
      <c r="V129" s="75"/>
      <c r="W129" s="6"/>
    </row>
    <row r="130" spans="1:23">
      <c r="A130" s="6"/>
      <c r="B130" s="6"/>
      <c r="C130" s="6"/>
      <c r="D130" s="6"/>
      <c r="E130" s="6"/>
      <c r="F130" s="6"/>
      <c r="G130" s="6"/>
      <c r="H130" s="6"/>
      <c r="I130" s="6"/>
      <c r="J130" s="75"/>
      <c r="K130" s="6"/>
      <c r="L130" s="6"/>
      <c r="M130" s="6"/>
      <c r="N130" s="6"/>
      <c r="O130" s="6"/>
      <c r="P130" s="6"/>
      <c r="Q130" s="6"/>
      <c r="R130" s="6"/>
      <c r="S130" s="6"/>
      <c r="T130" s="6"/>
      <c r="U130" s="75"/>
      <c r="V130" s="75"/>
      <c r="W130" s="6"/>
    </row>
    <row r="131" spans="1:23">
      <c r="A131" s="6"/>
      <c r="B131" s="6"/>
      <c r="C131" s="6"/>
      <c r="D131" s="6"/>
      <c r="E131" s="6"/>
      <c r="F131" s="6"/>
      <c r="G131" s="6"/>
      <c r="H131" s="6"/>
      <c r="I131" s="6"/>
      <c r="J131" s="75"/>
      <c r="K131" s="6"/>
      <c r="L131" s="6"/>
      <c r="M131" s="6"/>
      <c r="N131" s="6"/>
      <c r="O131" s="6"/>
      <c r="P131" s="6"/>
      <c r="Q131" s="6"/>
      <c r="R131" s="6"/>
      <c r="S131" s="6"/>
      <c r="T131" s="6"/>
      <c r="U131" s="75"/>
      <c r="V131" s="75"/>
      <c r="W131" s="6"/>
    </row>
    <row r="132" spans="1:23">
      <c r="A132" s="6"/>
      <c r="B132" s="6"/>
      <c r="C132" s="6"/>
      <c r="D132" s="6"/>
      <c r="E132" s="6"/>
      <c r="F132" s="6"/>
      <c r="G132" s="6"/>
      <c r="H132" s="6"/>
      <c r="I132" s="6"/>
      <c r="J132" s="75"/>
      <c r="K132" s="6"/>
      <c r="L132" s="6"/>
      <c r="M132" s="6"/>
      <c r="N132" s="6"/>
      <c r="O132" s="6"/>
      <c r="P132" s="6"/>
      <c r="Q132" s="6"/>
      <c r="R132" s="6"/>
      <c r="S132" s="6"/>
      <c r="T132" s="6"/>
      <c r="U132" s="75"/>
      <c r="V132" s="75"/>
      <c r="W132" s="6"/>
    </row>
    <row r="133" spans="1:23">
      <c r="A133" s="6"/>
      <c r="B133" s="6"/>
      <c r="C133" s="6"/>
      <c r="D133" s="6"/>
      <c r="E133" s="6"/>
      <c r="F133" s="6"/>
      <c r="G133" s="6"/>
      <c r="H133" s="6"/>
      <c r="I133" s="6"/>
      <c r="J133" s="75"/>
      <c r="K133" s="6"/>
      <c r="L133" s="6"/>
      <c r="M133" s="6"/>
      <c r="N133" s="6"/>
      <c r="O133" s="6"/>
      <c r="P133" s="6"/>
      <c r="Q133" s="6"/>
      <c r="R133" s="6"/>
      <c r="S133" s="6"/>
      <c r="T133" s="6"/>
      <c r="U133" s="75"/>
      <c r="V133" s="75"/>
      <c r="W133" s="6"/>
    </row>
    <row r="134" spans="1:23">
      <c r="A134" s="6"/>
      <c r="B134" s="6"/>
      <c r="C134" s="6"/>
      <c r="D134" s="6"/>
      <c r="E134" s="6"/>
      <c r="F134" s="6"/>
      <c r="G134" s="6"/>
      <c r="H134" s="6"/>
      <c r="I134" s="6"/>
      <c r="J134" s="75"/>
      <c r="K134" s="6"/>
      <c r="L134" s="6"/>
      <c r="M134" s="6"/>
      <c r="N134" s="6"/>
      <c r="O134" s="6"/>
      <c r="P134" s="6"/>
      <c r="Q134" s="6"/>
      <c r="R134" s="6"/>
      <c r="S134" s="6"/>
      <c r="T134" s="6"/>
      <c r="U134" s="75"/>
      <c r="V134" s="75"/>
      <c r="W134" s="6"/>
    </row>
    <row r="135" spans="1:23">
      <c r="A135" s="6"/>
      <c r="B135" s="6"/>
      <c r="C135" s="6"/>
      <c r="D135" s="6"/>
      <c r="E135" s="6"/>
      <c r="F135" s="6"/>
      <c r="G135" s="6"/>
      <c r="H135" s="6"/>
      <c r="I135" s="6"/>
      <c r="J135" s="75"/>
      <c r="K135" s="6"/>
      <c r="L135" s="6"/>
      <c r="M135" s="6"/>
      <c r="N135" s="6"/>
      <c r="O135" s="6"/>
      <c r="P135" s="6"/>
      <c r="Q135" s="6"/>
      <c r="R135" s="6"/>
      <c r="S135" s="6"/>
      <c r="T135" s="6"/>
      <c r="U135" s="75"/>
      <c r="V135" s="75"/>
      <c r="W135" s="6"/>
    </row>
    <row r="136" spans="1:23">
      <c r="A136" s="6"/>
      <c r="B136" s="6"/>
      <c r="C136" s="6"/>
      <c r="D136" s="6"/>
      <c r="E136" s="6"/>
      <c r="F136" s="6"/>
      <c r="G136" s="6"/>
      <c r="H136" s="6"/>
      <c r="I136" s="6"/>
      <c r="J136" s="75"/>
      <c r="K136" s="6"/>
      <c r="L136" s="6"/>
      <c r="M136" s="6"/>
      <c r="N136" s="6"/>
      <c r="O136" s="6"/>
      <c r="P136" s="6"/>
      <c r="Q136" s="6"/>
      <c r="R136" s="6"/>
      <c r="S136" s="6"/>
      <c r="T136" s="6"/>
      <c r="U136" s="75"/>
      <c r="V136" s="75"/>
      <c r="W136" s="6"/>
    </row>
    <row r="137" spans="1:23">
      <c r="A137" s="6"/>
      <c r="B137" s="6"/>
      <c r="C137" s="6"/>
      <c r="D137" s="6"/>
      <c r="E137" s="6"/>
      <c r="F137" s="6"/>
      <c r="G137" s="6"/>
      <c r="H137" s="6"/>
      <c r="I137" s="6"/>
      <c r="J137" s="75"/>
      <c r="K137" s="6"/>
      <c r="L137" s="6"/>
      <c r="M137" s="6"/>
      <c r="N137" s="6"/>
      <c r="O137" s="6"/>
      <c r="P137" s="6"/>
      <c r="Q137" s="6"/>
      <c r="R137" s="6"/>
      <c r="S137" s="6"/>
      <c r="T137" s="6"/>
      <c r="U137" s="75"/>
      <c r="V137" s="75"/>
      <c r="W137" s="6"/>
    </row>
    <row r="138" spans="1:23">
      <c r="A138" s="6"/>
      <c r="B138" s="6"/>
      <c r="C138" s="6"/>
      <c r="D138" s="6"/>
      <c r="E138" s="6"/>
      <c r="F138" s="6"/>
      <c r="G138" s="6"/>
      <c r="H138" s="6"/>
      <c r="I138" s="6"/>
      <c r="J138" s="75"/>
      <c r="K138" s="6"/>
      <c r="L138" s="6"/>
      <c r="M138" s="6"/>
      <c r="N138" s="6"/>
      <c r="O138" s="6"/>
      <c r="P138" s="6"/>
      <c r="Q138" s="6"/>
      <c r="R138" s="6"/>
      <c r="S138" s="6"/>
      <c r="T138" s="6"/>
      <c r="U138" s="75"/>
      <c r="V138" s="75"/>
      <c r="W138" s="6"/>
    </row>
    <row r="139" spans="1:23">
      <c r="A139" s="6"/>
      <c r="B139" s="6"/>
      <c r="C139" s="6"/>
      <c r="D139" s="6"/>
      <c r="E139" s="6"/>
      <c r="F139" s="6"/>
      <c r="G139" s="6"/>
      <c r="H139" s="6"/>
      <c r="I139" s="6"/>
      <c r="J139" s="75"/>
      <c r="K139" s="6"/>
      <c r="L139" s="6"/>
      <c r="M139" s="6"/>
      <c r="N139" s="6"/>
      <c r="O139" s="6"/>
      <c r="P139" s="6"/>
      <c r="Q139" s="6"/>
      <c r="R139" s="6"/>
      <c r="S139" s="6"/>
      <c r="T139" s="6"/>
      <c r="U139" s="75"/>
      <c r="V139" s="75"/>
      <c r="W139" s="6"/>
    </row>
    <row r="140" spans="1:23">
      <c r="A140" s="6"/>
      <c r="B140" s="6"/>
      <c r="C140" s="6"/>
      <c r="D140" s="6"/>
      <c r="E140" s="6"/>
      <c r="F140" s="6"/>
      <c r="G140" s="6"/>
      <c r="H140" s="6"/>
      <c r="I140" s="6"/>
      <c r="J140" s="75"/>
      <c r="K140" s="6"/>
      <c r="L140" s="6"/>
      <c r="M140" s="6"/>
      <c r="N140" s="6"/>
      <c r="O140" s="6"/>
      <c r="P140" s="6"/>
      <c r="Q140" s="6"/>
      <c r="R140" s="6"/>
      <c r="S140" s="6"/>
      <c r="T140" s="6"/>
      <c r="U140" s="75"/>
      <c r="V140" s="75"/>
      <c r="W140" s="6"/>
    </row>
    <row r="141" spans="1:23">
      <c r="A141" s="6"/>
      <c r="B141" s="6"/>
      <c r="C141" s="6"/>
      <c r="D141" s="6"/>
      <c r="E141" s="6"/>
      <c r="F141" s="6"/>
      <c r="G141" s="6"/>
      <c r="H141" s="6"/>
      <c r="I141" s="6"/>
      <c r="J141" s="75"/>
      <c r="K141" s="6"/>
      <c r="L141" s="6"/>
      <c r="M141" s="6"/>
      <c r="N141" s="6"/>
      <c r="O141" s="6"/>
      <c r="P141" s="6"/>
      <c r="Q141" s="6"/>
      <c r="R141" s="6"/>
      <c r="S141" s="6"/>
      <c r="T141" s="6"/>
      <c r="U141" s="75"/>
      <c r="V141" s="75"/>
      <c r="W141" s="6"/>
    </row>
    <row r="142" spans="1:23">
      <c r="A142" s="6"/>
      <c r="B142" s="6"/>
      <c r="C142" s="6"/>
      <c r="D142" s="6"/>
      <c r="E142" s="6"/>
      <c r="F142" s="6"/>
      <c r="G142" s="6"/>
      <c r="H142" s="6"/>
      <c r="I142" s="6"/>
      <c r="J142" s="75"/>
      <c r="K142" s="6"/>
      <c r="L142" s="6"/>
      <c r="M142" s="6"/>
      <c r="N142" s="6"/>
      <c r="O142" s="6"/>
      <c r="P142" s="6"/>
      <c r="Q142" s="6"/>
      <c r="R142" s="6"/>
      <c r="S142" s="6"/>
      <c r="T142" s="6"/>
      <c r="U142" s="75"/>
      <c r="V142" s="75"/>
      <c r="W142" s="6"/>
    </row>
    <row r="143" spans="1:23">
      <c r="A143" s="6"/>
      <c r="B143" s="6"/>
      <c r="C143" s="6"/>
      <c r="D143" s="6"/>
      <c r="E143" s="6"/>
      <c r="F143" s="6"/>
      <c r="G143" s="6"/>
      <c r="H143" s="6"/>
      <c r="I143" s="6"/>
      <c r="J143" s="75"/>
      <c r="K143" s="6"/>
      <c r="L143" s="6"/>
      <c r="M143" s="6"/>
      <c r="N143" s="6"/>
      <c r="O143" s="6"/>
      <c r="P143" s="6"/>
      <c r="Q143" s="6"/>
      <c r="R143" s="6"/>
      <c r="S143" s="6"/>
      <c r="T143" s="6"/>
      <c r="U143" s="75"/>
      <c r="V143" s="75"/>
      <c r="W143" s="6"/>
    </row>
    <row r="144" spans="1:23">
      <c r="A144" s="6"/>
      <c r="B144" s="6"/>
      <c r="C144" s="6"/>
      <c r="D144" s="6"/>
      <c r="E144" s="6"/>
      <c r="F144" s="6"/>
      <c r="G144" s="6"/>
      <c r="H144" s="6"/>
      <c r="I144" s="6"/>
      <c r="J144" s="75"/>
      <c r="K144" s="6"/>
      <c r="L144" s="6"/>
      <c r="M144" s="6"/>
      <c r="N144" s="6"/>
      <c r="O144" s="6"/>
      <c r="P144" s="6"/>
      <c r="Q144" s="6"/>
      <c r="R144" s="6"/>
      <c r="S144" s="6"/>
      <c r="T144" s="6"/>
      <c r="U144" s="75"/>
      <c r="V144" s="75"/>
      <c r="W144" s="6"/>
    </row>
    <row r="145" spans="1:23">
      <c r="A145" s="6"/>
      <c r="B145" s="6"/>
      <c r="C145" s="6"/>
      <c r="D145" s="6"/>
      <c r="E145" s="6"/>
      <c r="F145" s="6"/>
      <c r="G145" s="6"/>
      <c r="H145" s="6"/>
      <c r="I145" s="6"/>
      <c r="J145" s="75"/>
      <c r="K145" s="6"/>
      <c r="L145" s="6"/>
      <c r="M145" s="6"/>
      <c r="N145" s="6"/>
      <c r="O145" s="6"/>
      <c r="P145" s="6"/>
      <c r="Q145" s="6"/>
      <c r="R145" s="6"/>
      <c r="S145" s="6"/>
      <c r="T145" s="6"/>
      <c r="U145" s="75"/>
      <c r="V145" s="75"/>
      <c r="W145" s="6"/>
    </row>
    <row r="146" spans="1:23">
      <c r="A146" s="6"/>
      <c r="B146" s="6"/>
      <c r="C146" s="6"/>
      <c r="D146" s="6"/>
      <c r="E146" s="6"/>
      <c r="F146" s="6"/>
      <c r="G146" s="6"/>
      <c r="H146" s="6"/>
      <c r="I146" s="6"/>
      <c r="J146" s="75"/>
      <c r="K146" s="6"/>
      <c r="L146" s="6"/>
      <c r="M146" s="6"/>
      <c r="N146" s="6"/>
      <c r="O146" s="6"/>
      <c r="P146" s="6"/>
      <c r="Q146" s="6"/>
      <c r="R146" s="6"/>
      <c r="S146" s="6"/>
      <c r="T146" s="6"/>
      <c r="U146" s="75"/>
      <c r="V146" s="75"/>
      <c r="W146" s="6"/>
    </row>
    <row r="147" spans="1:23">
      <c r="A147" s="6"/>
      <c r="B147" s="6"/>
      <c r="C147" s="6"/>
      <c r="D147" s="6"/>
      <c r="E147" s="6"/>
      <c r="F147" s="6"/>
      <c r="G147" s="6"/>
      <c r="H147" s="6"/>
      <c r="I147" s="6"/>
      <c r="J147" s="75"/>
      <c r="K147" s="6"/>
      <c r="L147" s="6"/>
      <c r="M147" s="6"/>
      <c r="N147" s="6"/>
      <c r="O147" s="6"/>
      <c r="P147" s="6"/>
      <c r="Q147" s="6"/>
      <c r="R147" s="6"/>
      <c r="S147" s="6"/>
      <c r="T147" s="6"/>
      <c r="U147" s="75"/>
      <c r="V147" s="75"/>
      <c r="W147" s="6"/>
    </row>
    <row r="148" spans="1:23">
      <c r="A148" s="6"/>
      <c r="B148" s="6"/>
      <c r="C148" s="6"/>
      <c r="D148" s="6"/>
      <c r="E148" s="6"/>
      <c r="F148" s="6"/>
      <c r="G148" s="6"/>
      <c r="H148" s="6"/>
      <c r="I148" s="6"/>
      <c r="J148" s="75"/>
      <c r="K148" s="6"/>
      <c r="L148" s="6"/>
      <c r="M148" s="6"/>
      <c r="N148" s="6"/>
      <c r="O148" s="6"/>
      <c r="P148" s="6"/>
      <c r="Q148" s="6"/>
      <c r="R148" s="6"/>
      <c r="S148" s="6"/>
      <c r="T148" s="6"/>
      <c r="U148" s="75"/>
      <c r="V148" s="75"/>
      <c r="W148" s="6"/>
    </row>
    <row r="149" spans="1:23">
      <c r="A149" s="6"/>
      <c r="B149" s="6"/>
      <c r="C149" s="6"/>
      <c r="D149" s="6"/>
      <c r="E149" s="6"/>
      <c r="F149" s="6"/>
      <c r="G149" s="6"/>
      <c r="H149" s="6"/>
      <c r="I149" s="6"/>
      <c r="J149" s="75"/>
      <c r="K149" s="6"/>
      <c r="L149" s="6"/>
      <c r="M149" s="6"/>
      <c r="N149" s="6"/>
      <c r="O149" s="6"/>
      <c r="P149" s="6"/>
      <c r="Q149" s="6"/>
      <c r="R149" s="6"/>
      <c r="S149" s="6"/>
      <c r="T149" s="6"/>
      <c r="U149" s="75"/>
      <c r="V149" s="75"/>
      <c r="W149" s="6"/>
    </row>
    <row r="150" spans="1:23">
      <c r="A150" s="6"/>
      <c r="B150" s="6"/>
      <c r="C150" s="6"/>
      <c r="D150" s="6"/>
      <c r="E150" s="6"/>
      <c r="F150" s="6"/>
      <c r="G150" s="6"/>
      <c r="H150" s="6"/>
      <c r="I150" s="6"/>
      <c r="J150" s="75"/>
      <c r="K150" s="6"/>
      <c r="L150" s="6"/>
      <c r="M150" s="6"/>
      <c r="N150" s="6"/>
      <c r="O150" s="6"/>
      <c r="P150" s="6"/>
      <c r="Q150" s="6"/>
      <c r="R150" s="6"/>
      <c r="S150" s="6"/>
      <c r="T150" s="6"/>
      <c r="U150" s="75"/>
      <c r="V150" s="75"/>
      <c r="W150" s="6"/>
    </row>
    <row r="151" spans="1:23">
      <c r="A151" s="6"/>
      <c r="B151" s="6"/>
      <c r="C151" s="6"/>
      <c r="D151" s="6"/>
      <c r="E151" s="6"/>
      <c r="F151" s="6"/>
      <c r="G151" s="6"/>
      <c r="H151" s="6"/>
      <c r="I151" s="6"/>
      <c r="J151" s="75"/>
      <c r="K151" s="6"/>
      <c r="L151" s="6"/>
      <c r="M151" s="6"/>
      <c r="N151" s="6"/>
      <c r="O151" s="6"/>
      <c r="P151" s="6"/>
      <c r="Q151" s="6"/>
      <c r="R151" s="6"/>
      <c r="S151" s="6"/>
      <c r="T151" s="6"/>
      <c r="U151" s="75"/>
      <c r="V151" s="75"/>
      <c r="W151" s="6"/>
    </row>
    <row r="152" spans="1:23">
      <c r="A152" s="6"/>
      <c r="B152" s="6"/>
      <c r="C152" s="6"/>
      <c r="D152" s="6"/>
      <c r="E152" s="6"/>
      <c r="F152" s="6"/>
      <c r="G152" s="6"/>
      <c r="H152" s="6"/>
      <c r="I152" s="6"/>
      <c r="J152" s="75"/>
      <c r="K152" s="6"/>
      <c r="L152" s="6"/>
      <c r="M152" s="6"/>
      <c r="N152" s="6"/>
      <c r="O152" s="6"/>
      <c r="P152" s="6"/>
      <c r="Q152" s="6"/>
      <c r="R152" s="6"/>
      <c r="S152" s="6"/>
      <c r="T152" s="6"/>
      <c r="U152" s="75"/>
      <c r="V152" s="75"/>
      <c r="W152" s="6"/>
    </row>
    <row r="153" spans="1:23">
      <c r="A153" s="6"/>
      <c r="B153" s="6"/>
      <c r="C153" s="6"/>
      <c r="D153" s="6"/>
      <c r="E153" s="6"/>
      <c r="F153" s="6"/>
      <c r="G153" s="6"/>
      <c r="H153" s="6"/>
      <c r="I153" s="6"/>
      <c r="J153" s="75"/>
      <c r="K153" s="6"/>
      <c r="L153" s="6"/>
      <c r="M153" s="6"/>
      <c r="N153" s="6"/>
      <c r="O153" s="6"/>
      <c r="P153" s="6"/>
      <c r="Q153" s="6"/>
      <c r="R153" s="6"/>
      <c r="S153" s="6"/>
      <c r="T153" s="6"/>
      <c r="U153" s="75"/>
      <c r="V153" s="75"/>
      <c r="W153" s="6"/>
    </row>
    <row r="154" spans="1:23">
      <c r="A154" s="6"/>
      <c r="B154" s="6"/>
      <c r="C154" s="6"/>
      <c r="D154" s="6"/>
      <c r="E154" s="6"/>
      <c r="F154" s="6"/>
      <c r="G154" s="6"/>
      <c r="H154" s="6"/>
      <c r="I154" s="6"/>
      <c r="J154" s="75"/>
      <c r="K154" s="6"/>
      <c r="L154" s="6"/>
      <c r="M154" s="6"/>
      <c r="N154" s="6"/>
      <c r="O154" s="6"/>
      <c r="P154" s="6"/>
      <c r="Q154" s="6"/>
      <c r="R154" s="6"/>
      <c r="S154" s="6"/>
      <c r="T154" s="6"/>
      <c r="U154" s="75"/>
      <c r="V154" s="75"/>
      <c r="W154" s="6"/>
    </row>
    <row r="155" spans="1:23">
      <c r="A155" s="6"/>
      <c r="B155" s="6"/>
      <c r="C155" s="6"/>
      <c r="D155" s="6"/>
      <c r="E155" s="6"/>
      <c r="F155" s="6"/>
      <c r="G155" s="6"/>
      <c r="H155" s="6"/>
      <c r="I155" s="6"/>
      <c r="J155" s="75"/>
      <c r="K155" s="6"/>
      <c r="L155" s="6"/>
      <c r="M155" s="6"/>
      <c r="N155" s="6"/>
      <c r="O155" s="6"/>
      <c r="P155" s="6"/>
      <c r="Q155" s="6"/>
      <c r="R155" s="6"/>
      <c r="S155" s="6"/>
      <c r="T155" s="6"/>
      <c r="U155" s="75"/>
      <c r="V155" s="75"/>
      <c r="W155" s="6"/>
    </row>
    <row r="156" spans="1:23">
      <c r="A156" s="6"/>
      <c r="B156" s="6"/>
      <c r="C156" s="6"/>
      <c r="D156" s="6"/>
      <c r="E156" s="6"/>
      <c r="F156" s="6"/>
      <c r="G156" s="6"/>
      <c r="H156" s="6"/>
      <c r="I156" s="6"/>
      <c r="J156" s="75"/>
      <c r="K156" s="6"/>
      <c r="L156" s="6"/>
      <c r="M156" s="6"/>
      <c r="N156" s="6"/>
      <c r="O156" s="6"/>
      <c r="P156" s="6"/>
      <c r="Q156" s="6"/>
      <c r="R156" s="6"/>
      <c r="S156" s="6"/>
      <c r="T156" s="6"/>
      <c r="U156" s="75"/>
      <c r="V156" s="75"/>
      <c r="W156" s="6"/>
    </row>
    <row r="157" spans="1:23">
      <c r="A157" s="6"/>
      <c r="B157" s="6"/>
      <c r="C157" s="6"/>
      <c r="D157" s="6"/>
      <c r="E157" s="6"/>
      <c r="F157" s="6"/>
      <c r="G157" s="6"/>
      <c r="H157" s="6"/>
      <c r="I157" s="6"/>
      <c r="J157" s="75"/>
      <c r="K157" s="6"/>
      <c r="L157" s="6"/>
      <c r="M157" s="6"/>
      <c r="N157" s="6"/>
      <c r="O157" s="6"/>
      <c r="P157" s="6"/>
      <c r="Q157" s="6"/>
      <c r="R157" s="6"/>
      <c r="S157" s="6"/>
      <c r="T157" s="6"/>
      <c r="U157" s="75"/>
      <c r="V157" s="75"/>
      <c r="W157" s="6"/>
    </row>
    <row r="158" spans="1:23">
      <c r="A158" s="6"/>
      <c r="B158" s="6"/>
      <c r="C158" s="6"/>
      <c r="D158" s="6"/>
      <c r="E158" s="6"/>
      <c r="F158" s="6"/>
      <c r="G158" s="6"/>
      <c r="H158" s="6"/>
      <c r="I158" s="6"/>
      <c r="J158" s="75"/>
      <c r="K158" s="6"/>
      <c r="L158" s="6"/>
      <c r="M158" s="6"/>
      <c r="N158" s="6"/>
      <c r="O158" s="6"/>
      <c r="P158" s="6"/>
      <c r="Q158" s="6"/>
      <c r="R158" s="6"/>
      <c r="S158" s="6"/>
      <c r="T158" s="6"/>
      <c r="U158" s="75"/>
      <c r="V158" s="75"/>
      <c r="W158" s="6"/>
    </row>
    <row r="159" spans="1:23">
      <c r="A159" s="6"/>
      <c r="B159" s="6"/>
      <c r="C159" s="6"/>
      <c r="D159" s="6"/>
      <c r="E159" s="6"/>
      <c r="F159" s="6"/>
      <c r="G159" s="6"/>
      <c r="H159" s="6"/>
      <c r="I159" s="6"/>
      <c r="J159" s="75"/>
      <c r="K159" s="6"/>
      <c r="L159" s="6"/>
      <c r="M159" s="6"/>
      <c r="N159" s="6"/>
      <c r="O159" s="6"/>
      <c r="P159" s="6"/>
      <c r="Q159" s="6"/>
      <c r="R159" s="6"/>
      <c r="S159" s="6"/>
      <c r="T159" s="6"/>
      <c r="U159" s="75"/>
      <c r="V159" s="75"/>
      <c r="W159" s="6"/>
    </row>
    <row r="160" spans="1:23">
      <c r="A160" s="6"/>
      <c r="B160" s="6"/>
      <c r="C160" s="6"/>
      <c r="D160" s="6"/>
      <c r="E160" s="6"/>
      <c r="F160" s="6"/>
      <c r="G160" s="6"/>
      <c r="H160" s="6"/>
      <c r="I160" s="6"/>
      <c r="J160" s="75"/>
      <c r="K160" s="6"/>
      <c r="L160" s="6"/>
      <c r="M160" s="6"/>
      <c r="N160" s="6"/>
      <c r="O160" s="6"/>
      <c r="P160" s="6"/>
      <c r="Q160" s="6"/>
      <c r="R160" s="6"/>
      <c r="S160" s="6"/>
      <c r="T160" s="6"/>
      <c r="U160" s="75"/>
      <c r="V160" s="75"/>
      <c r="W160" s="6"/>
    </row>
    <row r="161" spans="1:23">
      <c r="A161" s="6"/>
      <c r="B161" s="6"/>
      <c r="C161" s="6"/>
      <c r="D161" s="6"/>
      <c r="E161" s="6"/>
      <c r="F161" s="6"/>
      <c r="G161" s="6"/>
      <c r="H161" s="6"/>
      <c r="I161" s="6"/>
      <c r="J161" s="75"/>
      <c r="K161" s="6"/>
      <c r="L161" s="6"/>
      <c r="M161" s="6"/>
      <c r="N161" s="6"/>
      <c r="O161" s="6"/>
      <c r="P161" s="6"/>
      <c r="Q161" s="6"/>
      <c r="R161" s="6"/>
      <c r="S161" s="6"/>
      <c r="T161" s="6"/>
      <c r="U161" s="75"/>
      <c r="V161" s="75"/>
      <c r="W161" s="6"/>
    </row>
    <row r="162" spans="1:23">
      <c r="A162" s="6"/>
      <c r="B162" s="6"/>
      <c r="C162" s="6"/>
      <c r="D162" s="6"/>
      <c r="E162" s="6"/>
      <c r="F162" s="6"/>
      <c r="G162" s="6"/>
      <c r="H162" s="6"/>
      <c r="I162" s="6"/>
      <c r="J162" s="75"/>
      <c r="K162" s="6"/>
      <c r="L162" s="6"/>
      <c r="M162" s="6"/>
      <c r="N162" s="6"/>
      <c r="O162" s="6"/>
      <c r="P162" s="6"/>
      <c r="Q162" s="6"/>
      <c r="R162" s="6"/>
      <c r="S162" s="6"/>
      <c r="T162" s="6"/>
      <c r="U162" s="75"/>
      <c r="V162" s="75"/>
      <c r="W162" s="6"/>
    </row>
    <row r="163" spans="1:23">
      <c r="A163" s="6"/>
      <c r="B163" s="6"/>
      <c r="C163" s="6"/>
      <c r="D163" s="6"/>
      <c r="E163" s="6"/>
      <c r="F163" s="6"/>
      <c r="G163" s="6"/>
      <c r="H163" s="6"/>
      <c r="I163" s="6"/>
      <c r="J163" s="75"/>
      <c r="K163" s="6"/>
      <c r="L163" s="6"/>
      <c r="M163" s="6"/>
      <c r="N163" s="6"/>
      <c r="O163" s="6"/>
      <c r="P163" s="6"/>
      <c r="Q163" s="6"/>
      <c r="R163" s="6"/>
      <c r="S163" s="6"/>
      <c r="T163" s="6"/>
      <c r="U163" s="75"/>
      <c r="V163" s="75"/>
      <c r="W163" s="6"/>
    </row>
    <row r="164" spans="1:23">
      <c r="A164" s="6"/>
      <c r="B164" s="6"/>
      <c r="C164" s="6"/>
      <c r="D164" s="6"/>
      <c r="E164" s="6"/>
      <c r="F164" s="6"/>
      <c r="G164" s="6"/>
      <c r="H164" s="6"/>
      <c r="I164" s="6"/>
      <c r="J164" s="75"/>
      <c r="K164" s="6"/>
      <c r="L164" s="6"/>
      <c r="M164" s="6"/>
      <c r="N164" s="6"/>
      <c r="O164" s="6"/>
      <c r="P164" s="6"/>
      <c r="Q164" s="6"/>
      <c r="R164" s="6"/>
      <c r="S164" s="6"/>
      <c r="T164" s="6"/>
      <c r="U164" s="75"/>
      <c r="V164" s="75"/>
      <c r="W164" s="6"/>
    </row>
    <row r="165" spans="1:23">
      <c r="A165" s="6"/>
      <c r="B165" s="6"/>
      <c r="C165" s="6"/>
      <c r="D165" s="6"/>
      <c r="E165" s="6"/>
      <c r="F165" s="6"/>
      <c r="G165" s="6"/>
      <c r="H165" s="6"/>
      <c r="I165" s="6"/>
      <c r="J165" s="75"/>
      <c r="K165" s="6"/>
      <c r="L165" s="6"/>
      <c r="M165" s="6"/>
      <c r="N165" s="6"/>
      <c r="O165" s="6"/>
      <c r="P165" s="6"/>
      <c r="Q165" s="6"/>
      <c r="R165" s="6"/>
      <c r="S165" s="6"/>
      <c r="T165" s="6"/>
      <c r="U165" s="75"/>
      <c r="V165" s="75"/>
      <c r="W165" s="6"/>
    </row>
    <row r="166" spans="1:23">
      <c r="A166" s="6"/>
      <c r="B166" s="6"/>
      <c r="C166" s="6"/>
      <c r="D166" s="6"/>
      <c r="E166" s="6"/>
      <c r="F166" s="6"/>
      <c r="G166" s="6"/>
      <c r="H166" s="6"/>
      <c r="I166" s="6"/>
      <c r="J166" s="75"/>
      <c r="K166" s="6"/>
      <c r="L166" s="6"/>
      <c r="M166" s="6"/>
      <c r="N166" s="6"/>
      <c r="O166" s="6"/>
      <c r="P166" s="6"/>
      <c r="Q166" s="6"/>
      <c r="R166" s="6"/>
      <c r="S166" s="6"/>
      <c r="T166" s="6"/>
      <c r="U166" s="75"/>
      <c r="V166" s="75"/>
      <c r="W166" s="6"/>
    </row>
    <row r="167" spans="1:23">
      <c r="A167" s="6"/>
      <c r="B167" s="6"/>
      <c r="C167" s="6"/>
      <c r="D167" s="6"/>
      <c r="E167" s="6"/>
      <c r="F167" s="6"/>
      <c r="G167" s="6"/>
      <c r="H167" s="6"/>
      <c r="I167" s="6"/>
      <c r="J167" s="75"/>
      <c r="K167" s="6"/>
      <c r="L167" s="6"/>
      <c r="M167" s="6"/>
      <c r="N167" s="6"/>
      <c r="O167" s="6"/>
      <c r="P167" s="6"/>
      <c r="Q167" s="6"/>
      <c r="R167" s="6"/>
      <c r="S167" s="6"/>
      <c r="T167" s="6"/>
      <c r="U167" s="75"/>
      <c r="V167" s="75"/>
      <c r="W167" s="6"/>
    </row>
    <row r="168" spans="1:23">
      <c r="A168" s="6"/>
      <c r="B168" s="6"/>
      <c r="C168" s="6"/>
      <c r="D168" s="6"/>
      <c r="E168" s="6"/>
      <c r="F168" s="6"/>
      <c r="G168" s="6"/>
      <c r="H168" s="6"/>
      <c r="I168" s="6"/>
      <c r="J168" s="75"/>
      <c r="K168" s="6"/>
      <c r="L168" s="6"/>
      <c r="M168" s="6"/>
      <c r="N168" s="6"/>
      <c r="O168" s="6"/>
      <c r="P168" s="6"/>
      <c r="Q168" s="6"/>
      <c r="R168" s="6"/>
      <c r="S168" s="6"/>
      <c r="T168" s="6"/>
      <c r="U168" s="75"/>
      <c r="V168" s="75"/>
      <c r="W168" s="6"/>
    </row>
    <row r="169" spans="1:23">
      <c r="A169" s="6"/>
      <c r="B169" s="6"/>
      <c r="C169" s="6"/>
      <c r="D169" s="6"/>
      <c r="E169" s="6"/>
      <c r="F169" s="6"/>
      <c r="G169" s="6"/>
      <c r="H169" s="6"/>
      <c r="I169" s="6"/>
      <c r="J169" s="75"/>
      <c r="K169" s="6"/>
      <c r="L169" s="6"/>
      <c r="M169" s="6"/>
      <c r="N169" s="6"/>
      <c r="O169" s="6"/>
      <c r="P169" s="6"/>
      <c r="Q169" s="6"/>
      <c r="R169" s="6"/>
      <c r="S169" s="6"/>
      <c r="T169" s="6"/>
      <c r="U169" s="75"/>
      <c r="V169" s="75"/>
      <c r="W169" s="6"/>
    </row>
    <row r="170" spans="1:23">
      <c r="A170" s="6"/>
      <c r="B170" s="6"/>
      <c r="C170" s="6"/>
      <c r="D170" s="6"/>
      <c r="E170" s="6"/>
      <c r="F170" s="6"/>
      <c r="G170" s="6"/>
      <c r="H170" s="6"/>
      <c r="I170" s="6"/>
      <c r="J170" s="75"/>
      <c r="K170" s="6"/>
      <c r="L170" s="6"/>
      <c r="M170" s="6"/>
      <c r="N170" s="6"/>
      <c r="O170" s="6"/>
      <c r="P170" s="6"/>
      <c r="Q170" s="6"/>
      <c r="R170" s="6"/>
      <c r="S170" s="6"/>
      <c r="T170" s="6"/>
      <c r="U170" s="75"/>
      <c r="V170" s="75"/>
      <c r="W170" s="6"/>
    </row>
    <row r="171" spans="1:23">
      <c r="A171" s="6"/>
      <c r="B171" s="6"/>
      <c r="C171" s="6"/>
      <c r="D171" s="6"/>
      <c r="E171" s="6"/>
      <c r="F171" s="6"/>
      <c r="G171" s="6"/>
      <c r="H171" s="6"/>
      <c r="I171" s="6"/>
      <c r="J171" s="75"/>
      <c r="K171" s="6"/>
      <c r="L171" s="6"/>
      <c r="M171" s="6"/>
      <c r="N171" s="6"/>
      <c r="O171" s="6"/>
      <c r="P171" s="6"/>
      <c r="Q171" s="6"/>
      <c r="R171" s="6"/>
      <c r="S171" s="6"/>
      <c r="T171" s="6"/>
      <c r="U171" s="75"/>
      <c r="V171" s="75"/>
      <c r="W171" s="6"/>
    </row>
    <row r="172" spans="1:23">
      <c r="A172" s="6"/>
      <c r="B172" s="6"/>
      <c r="C172" s="6"/>
      <c r="D172" s="6"/>
      <c r="E172" s="6"/>
      <c r="F172" s="6"/>
      <c r="G172" s="6"/>
      <c r="H172" s="6"/>
      <c r="I172" s="6"/>
      <c r="J172" s="75"/>
      <c r="K172" s="6"/>
      <c r="L172" s="6"/>
      <c r="M172" s="6"/>
      <c r="N172" s="6"/>
      <c r="O172" s="6"/>
      <c r="P172" s="6"/>
      <c r="Q172" s="6"/>
      <c r="R172" s="6"/>
      <c r="S172" s="6"/>
      <c r="T172" s="6"/>
      <c r="U172" s="75"/>
      <c r="V172" s="75"/>
      <c r="W172" s="6"/>
    </row>
    <row r="173" spans="1:23">
      <c r="A173" s="6"/>
      <c r="B173" s="6"/>
      <c r="C173" s="6"/>
      <c r="D173" s="6"/>
      <c r="E173" s="6"/>
      <c r="F173" s="6"/>
      <c r="G173" s="6"/>
      <c r="H173" s="6"/>
      <c r="I173" s="6"/>
      <c r="J173" s="75"/>
      <c r="K173" s="6"/>
      <c r="L173" s="6"/>
      <c r="M173" s="6"/>
      <c r="N173" s="6"/>
      <c r="O173" s="6"/>
      <c r="P173" s="6"/>
      <c r="Q173" s="6"/>
      <c r="R173" s="6"/>
      <c r="S173" s="6"/>
      <c r="T173" s="6"/>
      <c r="U173" s="75"/>
      <c r="V173" s="75"/>
      <c r="W173" s="6"/>
    </row>
    <row r="174" spans="1:23">
      <c r="A174" s="6"/>
      <c r="B174" s="6"/>
      <c r="C174" s="6"/>
      <c r="D174" s="6"/>
      <c r="E174" s="6"/>
      <c r="F174" s="6"/>
      <c r="G174" s="6"/>
      <c r="H174" s="6"/>
      <c r="I174" s="6"/>
      <c r="J174" s="75"/>
      <c r="K174" s="6"/>
      <c r="L174" s="6"/>
      <c r="M174" s="6"/>
      <c r="N174" s="6"/>
      <c r="O174" s="6"/>
      <c r="P174" s="6"/>
      <c r="Q174" s="6"/>
      <c r="R174" s="6"/>
      <c r="S174" s="6"/>
      <c r="T174" s="6"/>
      <c r="U174" s="75"/>
      <c r="V174" s="75"/>
      <c r="W174" s="6"/>
    </row>
    <row r="175" spans="1:23">
      <c r="A175" s="6"/>
      <c r="B175" s="6"/>
      <c r="C175" s="6"/>
      <c r="D175" s="6"/>
      <c r="E175" s="6"/>
      <c r="F175" s="6"/>
      <c r="G175" s="6"/>
      <c r="H175" s="6"/>
      <c r="I175" s="6"/>
      <c r="J175" s="75"/>
      <c r="K175" s="6"/>
      <c r="L175" s="6"/>
      <c r="M175" s="6"/>
      <c r="N175" s="6"/>
      <c r="O175" s="6"/>
      <c r="P175" s="6"/>
      <c r="Q175" s="6"/>
      <c r="R175" s="6"/>
      <c r="S175" s="6"/>
      <c r="T175" s="6"/>
      <c r="U175" s="75"/>
      <c r="V175" s="75"/>
      <c r="W175" s="6"/>
    </row>
    <row r="176" spans="1:23">
      <c r="A176" s="6"/>
      <c r="B176" s="6"/>
      <c r="C176" s="6"/>
      <c r="D176" s="6"/>
      <c r="E176" s="6"/>
      <c r="F176" s="6"/>
      <c r="G176" s="6"/>
      <c r="H176" s="6"/>
      <c r="I176" s="6"/>
      <c r="J176" s="75"/>
      <c r="K176" s="6"/>
      <c r="L176" s="6"/>
      <c r="M176" s="6"/>
      <c r="N176" s="6"/>
      <c r="O176" s="6"/>
      <c r="P176" s="6"/>
      <c r="Q176" s="6"/>
      <c r="R176" s="6"/>
      <c r="S176" s="6"/>
      <c r="T176" s="6"/>
      <c r="U176" s="75"/>
      <c r="V176" s="75"/>
      <c r="W176" s="6"/>
    </row>
    <row r="177" spans="1:23">
      <c r="A177" s="6"/>
      <c r="B177" s="6"/>
      <c r="C177" s="6"/>
      <c r="D177" s="6"/>
      <c r="E177" s="6"/>
      <c r="F177" s="6"/>
      <c r="G177" s="6"/>
      <c r="H177" s="6"/>
      <c r="I177" s="6"/>
      <c r="J177" s="75"/>
      <c r="K177" s="6"/>
      <c r="L177" s="6"/>
      <c r="M177" s="6"/>
      <c r="N177" s="6"/>
      <c r="O177" s="6"/>
      <c r="P177" s="6"/>
      <c r="Q177" s="6"/>
      <c r="R177" s="6"/>
      <c r="S177" s="6"/>
      <c r="T177" s="6"/>
      <c r="U177" s="75"/>
      <c r="V177" s="75"/>
      <c r="W177" s="6"/>
    </row>
    <row r="178" spans="1:23">
      <c r="A178" s="6"/>
      <c r="B178" s="6"/>
      <c r="C178" s="6"/>
      <c r="D178" s="6"/>
      <c r="E178" s="6"/>
      <c r="F178" s="6"/>
      <c r="G178" s="6"/>
      <c r="H178" s="6"/>
      <c r="I178" s="6"/>
      <c r="J178" s="75"/>
      <c r="K178" s="6"/>
      <c r="L178" s="6"/>
      <c r="M178" s="6"/>
      <c r="N178" s="6"/>
      <c r="O178" s="6"/>
      <c r="P178" s="6"/>
      <c r="Q178" s="6"/>
      <c r="R178" s="6"/>
      <c r="S178" s="6"/>
      <c r="T178" s="6"/>
      <c r="U178" s="75"/>
      <c r="V178" s="75"/>
      <c r="W178" s="6"/>
    </row>
    <row r="179" spans="1:23">
      <c r="A179" s="6"/>
      <c r="B179" s="6"/>
      <c r="C179" s="6"/>
      <c r="D179" s="6"/>
      <c r="E179" s="6"/>
      <c r="F179" s="6"/>
      <c r="G179" s="6"/>
      <c r="H179" s="6"/>
      <c r="I179" s="6"/>
      <c r="J179" s="75"/>
      <c r="K179" s="6"/>
      <c r="L179" s="6"/>
      <c r="M179" s="6"/>
      <c r="N179" s="6"/>
      <c r="O179" s="6"/>
      <c r="P179" s="6"/>
      <c r="Q179" s="6"/>
      <c r="R179" s="6"/>
      <c r="S179" s="6"/>
      <c r="T179" s="6"/>
      <c r="U179" s="75"/>
      <c r="V179" s="75"/>
      <c r="W179" s="6"/>
    </row>
    <row r="180" spans="1:23">
      <c r="A180" s="6"/>
      <c r="B180" s="6"/>
      <c r="C180" s="6"/>
      <c r="D180" s="6"/>
      <c r="E180" s="6"/>
      <c r="F180" s="6"/>
      <c r="G180" s="6"/>
      <c r="H180" s="6"/>
      <c r="I180" s="6"/>
      <c r="J180" s="75"/>
      <c r="K180" s="6"/>
      <c r="L180" s="6"/>
      <c r="M180" s="6"/>
      <c r="N180" s="6"/>
      <c r="O180" s="6"/>
      <c r="P180" s="6"/>
      <c r="Q180" s="6"/>
      <c r="R180" s="6"/>
      <c r="S180" s="6"/>
      <c r="T180" s="6"/>
      <c r="U180" s="75"/>
      <c r="V180" s="75"/>
      <c r="W180" s="6"/>
    </row>
    <row r="181" spans="1:23">
      <c r="A181" s="6"/>
      <c r="B181" s="6"/>
      <c r="C181" s="6"/>
      <c r="D181" s="6"/>
      <c r="E181" s="6"/>
      <c r="F181" s="6"/>
      <c r="G181" s="6"/>
      <c r="H181" s="6"/>
      <c r="I181" s="6"/>
      <c r="J181" s="75"/>
      <c r="K181" s="6"/>
      <c r="L181" s="6"/>
      <c r="M181" s="6"/>
      <c r="N181" s="6"/>
      <c r="O181" s="6"/>
      <c r="P181" s="6"/>
      <c r="Q181" s="6"/>
      <c r="R181" s="6"/>
      <c r="S181" s="6"/>
      <c r="T181" s="6"/>
      <c r="U181" s="75"/>
      <c r="V181" s="75"/>
      <c r="W181" s="6"/>
    </row>
    <row r="182" spans="1:23">
      <c r="A182" s="6"/>
      <c r="B182" s="6"/>
      <c r="C182" s="6"/>
      <c r="D182" s="6"/>
      <c r="E182" s="6"/>
      <c r="F182" s="6"/>
      <c r="G182" s="6"/>
      <c r="H182" s="6"/>
      <c r="I182" s="6"/>
      <c r="J182" s="75"/>
      <c r="K182" s="6"/>
      <c r="L182" s="6"/>
      <c r="M182" s="6"/>
      <c r="N182" s="6"/>
      <c r="O182" s="6"/>
      <c r="P182" s="6"/>
      <c r="Q182" s="6"/>
      <c r="R182" s="6"/>
      <c r="S182" s="6"/>
      <c r="T182" s="6"/>
      <c r="U182" s="75"/>
      <c r="V182" s="75"/>
      <c r="W182" s="6"/>
    </row>
    <row r="183" spans="1:23">
      <c r="A183" s="6"/>
      <c r="B183" s="6"/>
      <c r="C183" s="6"/>
      <c r="D183" s="6"/>
      <c r="E183" s="6"/>
      <c r="F183" s="6"/>
      <c r="G183" s="6"/>
      <c r="H183" s="6"/>
      <c r="I183" s="6"/>
      <c r="J183" s="75"/>
      <c r="K183" s="6"/>
      <c r="L183" s="6"/>
      <c r="M183" s="6"/>
      <c r="N183" s="6"/>
      <c r="O183" s="6"/>
      <c r="P183" s="6"/>
      <c r="Q183" s="6"/>
      <c r="R183" s="6"/>
      <c r="S183" s="6"/>
      <c r="T183" s="6"/>
      <c r="U183" s="75"/>
      <c r="V183" s="75"/>
      <c r="W183" s="6"/>
    </row>
    <row r="184" spans="1:23">
      <c r="A184" s="6"/>
      <c r="B184" s="6"/>
      <c r="C184" s="6"/>
      <c r="D184" s="6"/>
      <c r="E184" s="6"/>
      <c r="F184" s="6"/>
      <c r="G184" s="6"/>
      <c r="H184" s="6"/>
      <c r="I184" s="6"/>
      <c r="J184" s="75"/>
      <c r="K184" s="6"/>
      <c r="L184" s="6"/>
      <c r="M184" s="6"/>
      <c r="N184" s="6"/>
      <c r="O184" s="6"/>
      <c r="P184" s="6"/>
      <c r="Q184" s="6"/>
      <c r="R184" s="6"/>
      <c r="S184" s="6"/>
      <c r="T184" s="6"/>
      <c r="U184" s="75"/>
      <c r="V184" s="75"/>
      <c r="W184" s="6"/>
    </row>
    <row r="185" spans="1:23">
      <c r="A185" s="6"/>
      <c r="B185" s="6"/>
      <c r="C185" s="6"/>
      <c r="D185" s="6"/>
      <c r="E185" s="6"/>
      <c r="F185" s="6"/>
      <c r="G185" s="6"/>
      <c r="H185" s="6"/>
      <c r="I185" s="6"/>
      <c r="J185" s="75"/>
      <c r="K185" s="6"/>
      <c r="L185" s="6"/>
      <c r="M185" s="6"/>
      <c r="N185" s="6"/>
      <c r="O185" s="6"/>
      <c r="P185" s="6"/>
      <c r="Q185" s="6"/>
      <c r="R185" s="6"/>
      <c r="S185" s="6"/>
      <c r="T185" s="6"/>
      <c r="U185" s="75"/>
      <c r="V185" s="75"/>
      <c r="W185" s="6"/>
    </row>
    <row r="186" spans="1:23">
      <c r="A186" s="6"/>
      <c r="B186" s="6"/>
      <c r="C186" s="6"/>
      <c r="D186" s="6"/>
      <c r="E186" s="6"/>
      <c r="F186" s="6"/>
      <c r="G186" s="6"/>
      <c r="H186" s="6"/>
      <c r="I186" s="6"/>
      <c r="J186" s="75"/>
      <c r="K186" s="6"/>
      <c r="L186" s="6"/>
      <c r="M186" s="6"/>
      <c r="N186" s="6"/>
      <c r="O186" s="6"/>
      <c r="P186" s="6"/>
      <c r="Q186" s="6"/>
      <c r="R186" s="6"/>
      <c r="S186" s="6"/>
      <c r="T186" s="6"/>
      <c r="U186" s="75"/>
      <c r="V186" s="75"/>
      <c r="W186" s="6"/>
    </row>
    <row r="187" spans="1:23">
      <c r="A187" s="6"/>
      <c r="B187" s="6"/>
      <c r="C187" s="6"/>
      <c r="D187" s="6"/>
      <c r="E187" s="6"/>
      <c r="F187" s="6"/>
      <c r="G187" s="6"/>
      <c r="H187" s="6"/>
      <c r="I187" s="6"/>
      <c r="J187" s="75"/>
      <c r="K187" s="6"/>
      <c r="L187" s="6"/>
      <c r="M187" s="6"/>
      <c r="N187" s="6"/>
      <c r="O187" s="6"/>
      <c r="P187" s="6"/>
      <c r="Q187" s="6"/>
      <c r="R187" s="6"/>
      <c r="S187" s="6"/>
      <c r="T187" s="6"/>
      <c r="U187" s="75"/>
      <c r="V187" s="75"/>
      <c r="W187" s="6"/>
    </row>
    <row r="188" spans="1:23">
      <c r="A188" s="57"/>
      <c r="B188" s="57"/>
      <c r="C188" s="57"/>
      <c r="D188" s="57"/>
      <c r="E188" s="57"/>
      <c r="F188" s="57"/>
      <c r="G188" s="57"/>
      <c r="H188" s="57"/>
      <c r="I188" s="57"/>
      <c r="J188" s="95"/>
      <c r="K188" s="57"/>
      <c r="L188" s="57"/>
      <c r="M188" s="57"/>
      <c r="N188" s="57"/>
      <c r="O188" s="57"/>
      <c r="P188" s="57"/>
      <c r="Q188" s="57"/>
      <c r="R188" s="57"/>
      <c r="S188" s="57"/>
      <c r="T188" s="57"/>
      <c r="U188" s="95"/>
      <c r="V188" s="95"/>
      <c r="W188" s="68"/>
    </row>
  </sheetData>
  <autoFilter ref="A1:X70" xr:uid="{00000000-0001-0000-0000-000000000000}">
    <filterColumn colId="5" showButton="0"/>
    <filterColumn colId="6" showButton="0"/>
    <filterColumn colId="10" showButton="0"/>
    <filterColumn colId="11" showButton="0"/>
    <filterColumn colId="13" showButton="0"/>
    <filterColumn colId="14" showButton="0"/>
    <filterColumn colId="15" showButton="0"/>
    <filterColumn colId="16" showButton="0"/>
    <filterColumn colId="17" showButton="0"/>
  </autoFilter>
  <mergeCells count="15">
    <mergeCell ref="X1:X2"/>
    <mergeCell ref="F1:H1"/>
    <mergeCell ref="J1:J2"/>
    <mergeCell ref="I1:I2"/>
    <mergeCell ref="N1:S1"/>
    <mergeCell ref="W1:W2"/>
    <mergeCell ref="U1:U2"/>
    <mergeCell ref="V1:V2"/>
    <mergeCell ref="T1:T2"/>
    <mergeCell ref="K1:M1"/>
    <mergeCell ref="A1:A2"/>
    <mergeCell ref="B1:B2"/>
    <mergeCell ref="C1:C2"/>
    <mergeCell ref="D1:D2"/>
    <mergeCell ref="E1:E2"/>
  </mergeCells>
  <phoneticPr fontId="18" type="noConversion"/>
  <conditionalFormatting sqref="T3:T53">
    <cfRule type="expression" dxfId="5" priority="7">
      <formula>IF(OR(S3="Medium", S3="High", S3="Very High"), "Reducing the risk", "Retaining the risk")="Reducing the risk"</formula>
    </cfRule>
  </conditionalFormatting>
  <conditionalFormatting sqref="X4">
    <cfRule type="cellIs" dxfId="4" priority="6" operator="equal">
      <formula>$W$3</formula>
    </cfRule>
  </conditionalFormatting>
  <conditionalFormatting sqref="W3:W18">
    <cfRule type="cellIs" dxfId="3" priority="4" operator="equal">
      <formula>"In Progress"</formula>
    </cfRule>
  </conditionalFormatting>
  <conditionalFormatting sqref="W3:W18">
    <cfRule type="cellIs" dxfId="2" priority="3" operator="equal">
      <formula>"Not Started"</formula>
    </cfRule>
  </conditionalFormatting>
  <conditionalFormatting sqref="W3:W18">
    <cfRule type="cellIs" dxfId="1" priority="2" operator="equal">
      <formula>"Complete"</formula>
    </cfRule>
  </conditionalFormatting>
  <conditionalFormatting sqref="W3:W12">
    <cfRule type="cellIs" dxfId="0" priority="1" operator="equal">
      <formula>"NA"</formula>
    </cfRule>
  </conditionalFormatting>
  <dataValidations count="9">
    <dataValidation type="list" allowBlank="1" showInputMessage="1" showErrorMessage="1" sqref="N56:N59" xr:uid="{00000000-0002-0000-0000-000003000000}">
      <formula1>"≤ a few hours,≤ 1 day,≤ 1 week,&gt; several weeks"</formula1>
    </dataValidation>
    <dataValidation type="list" allowBlank="1" showInputMessage="1" showErrorMessage="1" sqref="W13:W18" xr:uid="{45CC29FA-E259-4357-86B4-3C2DE8350CCD}">
      <formula1>"Complete,In Progress,Not started yet"</formula1>
    </dataValidation>
    <dataValidation type="list" allowBlank="1" showInputMessage="1" showErrorMessage="1" sqref="W3:W12" xr:uid="{DE95C0CF-5ABF-4D41-84DC-7AF852B37C41}">
      <formula1>"Complete,In Progress,Not started yet,NA"</formula1>
    </dataValidation>
    <dataValidation type="list" allowBlank="1" showInputMessage="1" showErrorMessage="1" sqref="P3:P53" xr:uid="{00000000-0002-0000-0000-000001000000}">
      <formula1>"no specific knowledge,basic knowledge about the target,partial knowledge about the target,detailed knowledge about the target"</formula1>
    </dataValidation>
    <dataValidation type="list" allowBlank="1" showInputMessage="1" showErrorMessage="1" sqref="Q3:Q53" xr:uid="{00000000-0002-0000-0000-000002000000}">
      <formula1>"always opportunity,accessible opportunity,a limited time window,almost no opportunity"</formula1>
    </dataValidation>
    <dataValidation type="list" allowBlank="1" showInputMessage="1" showErrorMessage="1" sqref="R3:R53" xr:uid="{00000000-0002-0000-0000-000004000000}">
      <formula1>"Basic Equipment,Inexpensive Commercial Equipment,Specialized Equipment,Advanced Specialized Equipment"</formula1>
    </dataValidation>
    <dataValidation type="list" allowBlank="1" showInputMessage="1" showErrorMessage="1" sqref="O3:O53" xr:uid="{00000000-0002-0000-0000-000005000000}">
      <formula1>"without any special expertise,basic of expertise,moderate level of expertise,high level of expertise and complex skills"</formula1>
    </dataValidation>
    <dataValidation type="list" allowBlank="1" showInputMessage="1" showErrorMessage="1" sqref="N3:N55" xr:uid="{00000000-0002-0000-0000-000006000000}">
      <formula1>"≤ 1 day,≤ 1 week,≤ several weeks,&gt; several weeks"</formula1>
    </dataValidation>
    <dataValidation type="list" allowBlank="1" showInputMessage="1" showErrorMessage="1" sqref="K3:L53" xr:uid="{00000000-0002-0000-0000-000007000000}">
      <formula1>"Negligible,Low,Medium,High"</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
  <sheetViews>
    <sheetView zoomScaleNormal="100" workbookViewId="0">
      <selection activeCell="F1" sqref="F1:H6"/>
    </sheetView>
  </sheetViews>
  <sheetFormatPr defaultRowHeight="16.5"/>
  <cols>
    <col min="1" max="1" width="16" style="6" customWidth="1"/>
    <col min="2" max="2" width="52.625" style="6" customWidth="1"/>
    <col min="3" max="3" width="9.125" style="6" customWidth="1"/>
    <col min="4" max="4" width="15.125" style="6" customWidth="1"/>
    <col min="5" max="5" width="56.625" style="6" customWidth="1"/>
    <col min="6" max="6" width="18.125" style="6" customWidth="1"/>
    <col min="7" max="7" width="9" style="6"/>
    <col min="8" max="8" width="40.625" style="6" customWidth="1"/>
    <col min="9" max="16384" width="9" style="6"/>
  </cols>
  <sheetData>
    <row r="1" spans="1:16" ht="16.5" customHeight="1">
      <c r="A1" s="127" t="s">
        <v>116</v>
      </c>
      <c r="B1" s="128"/>
      <c r="C1" s="128"/>
      <c r="D1" s="128"/>
      <c r="E1" s="129"/>
      <c r="F1" s="131" t="s">
        <v>117</v>
      </c>
      <c r="G1" s="132"/>
      <c r="H1" s="133"/>
      <c r="J1" s="2"/>
      <c r="K1" s="2">
        <v>0</v>
      </c>
      <c r="L1" s="2">
        <v>13</v>
      </c>
      <c r="M1" s="2" t="s">
        <v>118</v>
      </c>
      <c r="N1" s="2"/>
      <c r="O1" s="2"/>
      <c r="P1"/>
    </row>
    <row r="2" spans="1:16" ht="33.75" thickBot="1">
      <c r="A2" s="27" t="s">
        <v>119</v>
      </c>
      <c r="B2" s="23" t="s">
        <v>120</v>
      </c>
      <c r="C2" s="24" t="s">
        <v>121</v>
      </c>
      <c r="D2" s="23" t="s">
        <v>122</v>
      </c>
      <c r="E2" s="26" t="s">
        <v>123</v>
      </c>
      <c r="F2" s="25" t="s">
        <v>124</v>
      </c>
      <c r="G2" s="15" t="s">
        <v>125</v>
      </c>
      <c r="H2" s="16" t="s">
        <v>126</v>
      </c>
      <c r="J2" s="2"/>
      <c r="K2" s="2">
        <v>14</v>
      </c>
      <c r="L2" s="2">
        <v>19</v>
      </c>
      <c r="M2" s="2" t="s">
        <v>127</v>
      </c>
      <c r="N2" s="2"/>
      <c r="O2" s="2"/>
      <c r="P2"/>
    </row>
    <row r="3" spans="1:16">
      <c r="A3" s="134" t="s">
        <v>128</v>
      </c>
      <c r="B3" s="9" t="s">
        <v>129</v>
      </c>
      <c r="C3" s="9">
        <v>0</v>
      </c>
      <c r="D3" s="9" t="s">
        <v>130</v>
      </c>
      <c r="E3" s="28"/>
      <c r="F3" s="20" t="s">
        <v>131</v>
      </c>
      <c r="G3" s="17" t="s">
        <v>132</v>
      </c>
      <c r="H3" s="32" t="s">
        <v>133</v>
      </c>
      <c r="J3" s="2"/>
      <c r="K3" s="2">
        <v>20</v>
      </c>
      <c r="L3" s="2">
        <v>24</v>
      </c>
      <c r="M3" s="2" t="s">
        <v>134</v>
      </c>
      <c r="N3" s="2"/>
      <c r="O3" s="2"/>
      <c r="P3"/>
    </row>
    <row r="4" spans="1:16">
      <c r="A4" s="135"/>
      <c r="B4" s="7" t="s">
        <v>135</v>
      </c>
      <c r="C4" s="7">
        <v>3</v>
      </c>
      <c r="D4" s="8" t="s">
        <v>136</v>
      </c>
      <c r="E4" s="29"/>
      <c r="F4" s="21" t="s">
        <v>34</v>
      </c>
      <c r="G4" s="18" t="s">
        <v>137</v>
      </c>
      <c r="H4" s="33" t="s">
        <v>138</v>
      </c>
      <c r="J4" s="2"/>
      <c r="K4" s="2">
        <v>25</v>
      </c>
      <c r="L4" s="2">
        <v>100</v>
      </c>
      <c r="M4" s="2" t="s">
        <v>139</v>
      </c>
      <c r="N4" s="2"/>
      <c r="O4" s="2"/>
      <c r="P4"/>
    </row>
    <row r="5" spans="1:16">
      <c r="A5" s="135"/>
      <c r="B5" s="7" t="s">
        <v>140</v>
      </c>
      <c r="C5" s="7">
        <v>6</v>
      </c>
      <c r="D5" s="8" t="s">
        <v>141</v>
      </c>
      <c r="E5" s="29"/>
      <c r="F5" s="21" t="s">
        <v>142</v>
      </c>
      <c r="G5" s="18" t="s">
        <v>143</v>
      </c>
      <c r="H5" s="33" t="s">
        <v>144</v>
      </c>
      <c r="J5" s="2"/>
      <c r="K5" s="2"/>
      <c r="L5" s="2"/>
      <c r="M5" s="2"/>
      <c r="N5" s="2"/>
      <c r="O5" s="2"/>
      <c r="P5"/>
    </row>
    <row r="6" spans="1:16" ht="17.25" thickBot="1">
      <c r="A6" s="136"/>
      <c r="B6" s="10" t="s">
        <v>145</v>
      </c>
      <c r="C6" s="10">
        <v>9</v>
      </c>
      <c r="D6" s="11" t="s">
        <v>146</v>
      </c>
      <c r="E6" s="30"/>
      <c r="F6" s="22" t="s">
        <v>147</v>
      </c>
      <c r="G6" s="19" t="s">
        <v>148</v>
      </c>
      <c r="H6" s="34" t="s">
        <v>149</v>
      </c>
      <c r="J6" s="2"/>
      <c r="K6" s="2"/>
      <c r="L6" s="2"/>
      <c r="M6" s="2"/>
      <c r="N6" s="2"/>
      <c r="O6" s="2"/>
      <c r="P6"/>
    </row>
    <row r="7" spans="1:16" ht="33.75" thickBot="1">
      <c r="A7" s="134" t="s">
        <v>150</v>
      </c>
      <c r="B7" s="9" t="s">
        <v>151</v>
      </c>
      <c r="C7" s="9">
        <v>0</v>
      </c>
      <c r="D7" s="9" t="s">
        <v>130</v>
      </c>
      <c r="E7" s="28" t="s">
        <v>152</v>
      </c>
      <c r="J7" s="2"/>
      <c r="K7" s="2"/>
      <c r="L7" s="3" t="s">
        <v>153</v>
      </c>
      <c r="M7" s="3" t="s">
        <v>154</v>
      </c>
      <c r="N7" s="3" t="s">
        <v>155</v>
      </c>
      <c r="O7" s="3" t="s">
        <v>156</v>
      </c>
      <c r="P7"/>
    </row>
    <row r="8" spans="1:16" ht="17.25" thickBot="1">
      <c r="A8" s="135"/>
      <c r="B8" s="7" t="s">
        <v>157</v>
      </c>
      <c r="C8" s="7">
        <v>3</v>
      </c>
      <c r="D8" s="7" t="s">
        <v>158</v>
      </c>
      <c r="E8" s="29" t="s">
        <v>159</v>
      </c>
      <c r="J8" s="120" t="s">
        <v>160</v>
      </c>
      <c r="K8" s="3" t="s">
        <v>161</v>
      </c>
      <c r="L8" s="4">
        <v>1</v>
      </c>
      <c r="M8" s="4">
        <v>3</v>
      </c>
      <c r="N8" s="4">
        <v>4</v>
      </c>
      <c r="O8" s="4">
        <v>5</v>
      </c>
      <c r="P8"/>
    </row>
    <row r="9" spans="1:16" ht="17.25" thickBot="1">
      <c r="A9" s="135"/>
      <c r="B9" s="7" t="s">
        <v>162</v>
      </c>
      <c r="C9" s="7">
        <v>6</v>
      </c>
      <c r="D9" s="8" t="s">
        <v>163</v>
      </c>
      <c r="E9" s="29" t="s">
        <v>164</v>
      </c>
      <c r="J9" s="121"/>
      <c r="K9" s="3" t="s">
        <v>165</v>
      </c>
      <c r="L9" s="4">
        <v>1</v>
      </c>
      <c r="M9" s="4">
        <v>2</v>
      </c>
      <c r="N9" s="4">
        <v>3</v>
      </c>
      <c r="O9" s="4">
        <v>4</v>
      </c>
      <c r="P9"/>
    </row>
    <row r="10" spans="1:16" ht="17.25" thickBot="1">
      <c r="A10" s="136"/>
      <c r="B10" s="10" t="s">
        <v>166</v>
      </c>
      <c r="C10" s="10">
        <v>9</v>
      </c>
      <c r="D10" s="10" t="s">
        <v>167</v>
      </c>
      <c r="E10" s="30" t="s">
        <v>166</v>
      </c>
      <c r="J10" s="121"/>
      <c r="K10" s="3" t="s">
        <v>168</v>
      </c>
      <c r="L10" s="4">
        <v>1</v>
      </c>
      <c r="M10" s="4">
        <v>2</v>
      </c>
      <c r="N10" s="4">
        <v>2</v>
      </c>
      <c r="O10" s="4">
        <v>3</v>
      </c>
      <c r="P10"/>
    </row>
    <row r="11" spans="1:16" ht="17.25" thickBot="1">
      <c r="A11" s="134" t="s">
        <v>169</v>
      </c>
      <c r="B11" s="12" t="s">
        <v>170</v>
      </c>
      <c r="C11" s="9">
        <v>0</v>
      </c>
      <c r="D11" s="9" t="s">
        <v>130</v>
      </c>
      <c r="E11" s="31" t="s">
        <v>171</v>
      </c>
      <c r="J11" s="122"/>
      <c r="K11" s="3" t="s">
        <v>172</v>
      </c>
      <c r="L11" s="4">
        <v>1</v>
      </c>
      <c r="M11" s="4">
        <v>1</v>
      </c>
      <c r="N11" s="4">
        <v>1</v>
      </c>
      <c r="O11" s="4">
        <v>1</v>
      </c>
      <c r="P11"/>
    </row>
    <row r="12" spans="1:16">
      <c r="A12" s="135"/>
      <c r="B12" s="7" t="s">
        <v>173</v>
      </c>
      <c r="C12" s="7">
        <v>3</v>
      </c>
      <c r="D12" s="7" t="s">
        <v>158</v>
      </c>
      <c r="E12" s="29" t="s">
        <v>174</v>
      </c>
    </row>
    <row r="13" spans="1:16">
      <c r="A13" s="135"/>
      <c r="B13" s="7" t="s">
        <v>175</v>
      </c>
      <c r="C13" s="7">
        <v>6</v>
      </c>
      <c r="D13" s="8" t="s">
        <v>163</v>
      </c>
      <c r="E13" s="29" t="s">
        <v>176</v>
      </c>
    </row>
    <row r="14" spans="1:16" ht="17.25" thickBot="1">
      <c r="A14" s="136"/>
      <c r="B14" s="10" t="s">
        <v>177</v>
      </c>
      <c r="C14" s="10">
        <v>9</v>
      </c>
      <c r="D14" s="10" t="s">
        <v>167</v>
      </c>
      <c r="E14" s="30" t="s">
        <v>178</v>
      </c>
    </row>
    <row r="15" spans="1:16">
      <c r="A15" s="134" t="s">
        <v>179</v>
      </c>
      <c r="B15" s="9" t="s">
        <v>180</v>
      </c>
      <c r="C15" s="9">
        <v>0</v>
      </c>
      <c r="D15" s="9" t="s">
        <v>130</v>
      </c>
      <c r="E15" s="28" t="s">
        <v>181</v>
      </c>
    </row>
    <row r="16" spans="1:16">
      <c r="A16" s="135"/>
      <c r="B16" s="7" t="s">
        <v>182</v>
      </c>
      <c r="C16" s="7">
        <v>3</v>
      </c>
      <c r="D16" s="7" t="s">
        <v>158</v>
      </c>
      <c r="E16" s="29" t="s">
        <v>183</v>
      </c>
    </row>
    <row r="17" spans="1:6">
      <c r="A17" s="135"/>
      <c r="B17" s="7" t="s">
        <v>184</v>
      </c>
      <c r="C17" s="7">
        <v>6</v>
      </c>
      <c r="D17" s="8" t="s">
        <v>163</v>
      </c>
      <c r="E17" s="29" t="s">
        <v>185</v>
      </c>
    </row>
    <row r="18" spans="1:6" ht="17.25" thickBot="1">
      <c r="A18" s="136"/>
      <c r="B18" s="10" t="s">
        <v>186</v>
      </c>
      <c r="C18" s="10">
        <v>9</v>
      </c>
      <c r="D18" s="10" t="s">
        <v>167</v>
      </c>
      <c r="E18" s="30" t="s">
        <v>187</v>
      </c>
    </row>
    <row r="19" spans="1:6" ht="40.5" customHeight="1">
      <c r="A19" s="124" t="s">
        <v>188</v>
      </c>
      <c r="B19" s="9" t="s">
        <v>189</v>
      </c>
      <c r="C19" s="9">
        <v>0</v>
      </c>
      <c r="D19" s="9" t="s">
        <v>130</v>
      </c>
      <c r="E19" s="28" t="s">
        <v>190</v>
      </c>
    </row>
    <row r="20" spans="1:6" ht="33">
      <c r="A20" s="125"/>
      <c r="B20" s="7" t="s">
        <v>191</v>
      </c>
      <c r="C20" s="7">
        <v>3</v>
      </c>
      <c r="D20" s="7" t="s">
        <v>158</v>
      </c>
      <c r="E20" s="29" t="s">
        <v>192</v>
      </c>
    </row>
    <row r="21" spans="1:6" ht="49.5">
      <c r="A21" s="125"/>
      <c r="B21" s="7" t="s">
        <v>193</v>
      </c>
      <c r="C21" s="7">
        <v>6</v>
      </c>
      <c r="D21" s="8" t="s">
        <v>163</v>
      </c>
      <c r="E21" s="29" t="s">
        <v>194</v>
      </c>
    </row>
    <row r="22" spans="1:6" ht="50.25" thickBot="1">
      <c r="A22" s="126"/>
      <c r="B22" s="10" t="s">
        <v>195</v>
      </c>
      <c r="C22" s="10">
        <v>9</v>
      </c>
      <c r="D22" s="10" t="s">
        <v>167</v>
      </c>
      <c r="E22" s="30" t="s">
        <v>196</v>
      </c>
    </row>
    <row r="23" spans="1:6" ht="17.25" thickBot="1"/>
    <row r="24" spans="1:6" ht="33" customHeight="1" thickBot="1">
      <c r="A24" s="2"/>
      <c r="B24" s="2"/>
      <c r="C24" s="3" t="s">
        <v>153</v>
      </c>
      <c r="D24" s="3" t="s">
        <v>154</v>
      </c>
      <c r="E24" s="3" t="s">
        <v>155</v>
      </c>
      <c r="F24" s="3" t="s">
        <v>156</v>
      </c>
    </row>
    <row r="25" spans="1:6" ht="33" customHeight="1" thickBot="1">
      <c r="A25" s="120" t="s">
        <v>160</v>
      </c>
      <c r="B25" s="3" t="s">
        <v>161</v>
      </c>
      <c r="C25" s="4">
        <v>1</v>
      </c>
      <c r="D25" s="4">
        <v>3</v>
      </c>
      <c r="E25" s="4">
        <v>4</v>
      </c>
      <c r="F25" s="4">
        <v>5</v>
      </c>
    </row>
    <row r="26" spans="1:6" ht="17.25" thickBot="1">
      <c r="A26" s="121"/>
      <c r="B26" s="3" t="s">
        <v>165</v>
      </c>
      <c r="C26" s="4">
        <v>1</v>
      </c>
      <c r="D26" s="4">
        <v>2</v>
      </c>
      <c r="E26" s="4">
        <v>3</v>
      </c>
      <c r="F26" s="4">
        <v>4</v>
      </c>
    </row>
    <row r="27" spans="1:6" ht="17.25" thickBot="1">
      <c r="A27" s="121"/>
      <c r="B27" s="3" t="s">
        <v>168</v>
      </c>
      <c r="C27" s="4">
        <v>1</v>
      </c>
      <c r="D27" s="4">
        <v>2</v>
      </c>
      <c r="E27" s="4">
        <v>2</v>
      </c>
      <c r="F27" s="4">
        <v>3</v>
      </c>
    </row>
    <row r="28" spans="1:6" ht="17.25" thickBot="1">
      <c r="A28" s="122"/>
      <c r="B28" s="3" t="s">
        <v>172</v>
      </c>
      <c r="C28" s="4">
        <v>1</v>
      </c>
      <c r="D28" s="4">
        <v>1</v>
      </c>
      <c r="E28" s="4">
        <v>1</v>
      </c>
      <c r="F28" s="4">
        <v>1</v>
      </c>
    </row>
    <row r="29" spans="1:6">
      <c r="B29" s="123" t="s">
        <v>197</v>
      </c>
      <c r="C29" s="123"/>
      <c r="D29" s="123"/>
      <c r="E29" s="123"/>
    </row>
    <row r="30" spans="1:6">
      <c r="B30" s="130" t="s">
        <v>198</v>
      </c>
      <c r="C30" s="130"/>
      <c r="D30" s="130"/>
      <c r="E30" s="130"/>
    </row>
  </sheetData>
  <mergeCells count="11">
    <mergeCell ref="B30:E30"/>
    <mergeCell ref="F1:H1"/>
    <mergeCell ref="A3:A6"/>
    <mergeCell ref="A7:A10"/>
    <mergeCell ref="A11:A14"/>
    <mergeCell ref="A15:A18"/>
    <mergeCell ref="J8:J11"/>
    <mergeCell ref="B29:E29"/>
    <mergeCell ref="A25:A28"/>
    <mergeCell ref="A19:A22"/>
    <mergeCell ref="A1:E1"/>
  </mergeCells>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96"/>
  <sheetViews>
    <sheetView zoomScaleNormal="100" workbookViewId="0">
      <selection sqref="A1:A1048576"/>
    </sheetView>
  </sheetViews>
  <sheetFormatPr defaultRowHeight="16.5"/>
  <cols>
    <col min="2" max="2" width="36" style="36" customWidth="1"/>
    <col min="3" max="3" width="99.875" style="36" customWidth="1"/>
  </cols>
  <sheetData>
    <row r="1" spans="1:3" ht="16.5" customHeight="1">
      <c r="A1" s="104" t="s">
        <v>0</v>
      </c>
      <c r="B1" s="137" t="s">
        <v>11</v>
      </c>
      <c r="C1" s="137" t="s">
        <v>199</v>
      </c>
    </row>
    <row r="2" spans="1:3">
      <c r="A2" s="105"/>
      <c r="B2" s="138"/>
      <c r="C2" s="138"/>
    </row>
    <row r="3" spans="1:3" ht="197.25">
      <c r="A3" s="7">
        <v>1</v>
      </c>
      <c r="B3" s="61" t="s">
        <v>200</v>
      </c>
      <c r="C3" s="62" t="s">
        <v>201</v>
      </c>
    </row>
    <row r="4" spans="1:3" ht="132">
      <c r="A4" s="7">
        <v>2</v>
      </c>
      <c r="B4" s="63" t="s">
        <v>52</v>
      </c>
      <c r="C4" s="64" t="s">
        <v>202</v>
      </c>
    </row>
    <row r="5" spans="1:3" ht="263.25">
      <c r="A5" s="7">
        <v>3</v>
      </c>
      <c r="B5" s="63" t="s">
        <v>58</v>
      </c>
      <c r="C5" s="64" t="s">
        <v>203</v>
      </c>
    </row>
    <row r="6" spans="1:3" ht="230.25">
      <c r="A6" s="7">
        <v>4</v>
      </c>
      <c r="B6" s="63" t="s">
        <v>64</v>
      </c>
      <c r="C6" s="64" t="s">
        <v>204</v>
      </c>
    </row>
    <row r="7" spans="1:3" ht="268.5" customHeight="1">
      <c r="A7" s="7">
        <v>5</v>
      </c>
      <c r="B7" s="63" t="s">
        <v>64</v>
      </c>
      <c r="C7" s="64" t="s">
        <v>204</v>
      </c>
    </row>
    <row r="8" spans="1:3" ht="304.5" customHeight="1">
      <c r="A8" s="7">
        <v>6</v>
      </c>
      <c r="B8" s="63" t="s">
        <v>205</v>
      </c>
      <c r="C8" s="64" t="s">
        <v>206</v>
      </c>
    </row>
    <row r="9" spans="1:3" ht="329.25" customHeight="1">
      <c r="A9" s="7">
        <v>7</v>
      </c>
      <c r="B9" s="63" t="s">
        <v>76</v>
      </c>
      <c r="C9" s="64" t="s">
        <v>207</v>
      </c>
    </row>
    <row r="10" spans="1:3" ht="246.75">
      <c r="A10" s="7">
        <v>8</v>
      </c>
      <c r="B10" s="65" t="s">
        <v>80</v>
      </c>
      <c r="C10" s="63" t="s">
        <v>208</v>
      </c>
    </row>
    <row r="11" spans="1:3" ht="165">
      <c r="A11" s="7">
        <v>9</v>
      </c>
      <c r="B11" s="61" t="s">
        <v>87</v>
      </c>
      <c r="C11" s="64" t="s">
        <v>209</v>
      </c>
    </row>
    <row r="12" spans="1:3" ht="165">
      <c r="A12" s="7">
        <v>10</v>
      </c>
      <c r="B12" s="63" t="s">
        <v>91</v>
      </c>
      <c r="C12" s="64" t="s">
        <v>210</v>
      </c>
    </row>
    <row r="13" spans="1:3" ht="279.75">
      <c r="A13" s="7">
        <v>11</v>
      </c>
      <c r="B13" s="63" t="s">
        <v>98</v>
      </c>
      <c r="C13" s="64" t="s">
        <v>211</v>
      </c>
    </row>
    <row r="14" spans="1:3" ht="306" customHeight="1">
      <c r="A14" s="7">
        <v>12</v>
      </c>
      <c r="B14" s="63" t="s">
        <v>101</v>
      </c>
      <c r="C14" s="64" t="s">
        <v>212</v>
      </c>
    </row>
    <row r="15" spans="1:3" ht="230.25">
      <c r="A15" s="7">
        <v>13</v>
      </c>
      <c r="B15" s="65" t="s">
        <v>105</v>
      </c>
      <c r="C15" s="63" t="s">
        <v>213</v>
      </c>
    </row>
    <row r="16" spans="1:3" ht="115.5">
      <c r="A16" s="7">
        <v>14</v>
      </c>
      <c r="B16" s="61" t="s">
        <v>109</v>
      </c>
      <c r="C16" s="64" t="s">
        <v>214</v>
      </c>
    </row>
    <row r="17" spans="1:3" ht="197.25">
      <c r="A17" s="7">
        <v>15</v>
      </c>
      <c r="B17" s="66" t="s">
        <v>113</v>
      </c>
      <c r="C17" s="64" t="s">
        <v>215</v>
      </c>
    </row>
    <row r="18" spans="1:3" ht="197.25">
      <c r="A18" s="7">
        <v>16</v>
      </c>
      <c r="B18" s="67" t="s">
        <v>115</v>
      </c>
      <c r="C18" s="64" t="s">
        <v>216</v>
      </c>
    </row>
    <row r="19" spans="1:3">
      <c r="B19" s="39"/>
      <c r="C19" s="39"/>
    </row>
    <row r="20" spans="1:3">
      <c r="B20" s="39"/>
      <c r="C20" s="39"/>
    </row>
    <row r="21" spans="1:3">
      <c r="B21" s="39"/>
      <c r="C21" s="39"/>
    </row>
    <row r="22" spans="1:3">
      <c r="B22" s="39"/>
      <c r="C22" s="39"/>
    </row>
    <row r="23" spans="1:3">
      <c r="B23" s="39"/>
      <c r="C23" s="39"/>
    </row>
    <row r="24" spans="1:3">
      <c r="B24" s="39"/>
      <c r="C24" s="39"/>
    </row>
    <row r="25" spans="1:3">
      <c r="B25" s="39"/>
      <c r="C25" s="39"/>
    </row>
    <row r="26" spans="1:3">
      <c r="B26" s="39"/>
      <c r="C26" s="39"/>
    </row>
    <row r="27" spans="1:3">
      <c r="B27" s="39"/>
      <c r="C27" s="39"/>
    </row>
    <row r="28" spans="1:3">
      <c r="B28" s="39"/>
      <c r="C28" s="39"/>
    </row>
    <row r="29" spans="1:3">
      <c r="B29" s="39"/>
      <c r="C29" s="39"/>
    </row>
    <row r="30" spans="1:3">
      <c r="B30" s="39"/>
      <c r="C30" s="39"/>
    </row>
    <row r="31" spans="1:3">
      <c r="B31" s="39"/>
      <c r="C31" s="39"/>
    </row>
    <row r="32" spans="1:3">
      <c r="B32" s="39"/>
      <c r="C32" s="39"/>
    </row>
    <row r="33" spans="2:3">
      <c r="B33" s="39"/>
      <c r="C33" s="39"/>
    </row>
    <row r="34" spans="2:3">
      <c r="B34" s="39"/>
      <c r="C34" s="39"/>
    </row>
    <row r="35" spans="2:3">
      <c r="B35" s="39"/>
      <c r="C35" s="39"/>
    </row>
    <row r="36" spans="2:3">
      <c r="B36" s="39"/>
      <c r="C36" s="39"/>
    </row>
    <row r="37" spans="2:3">
      <c r="B37" s="39"/>
      <c r="C37" s="39"/>
    </row>
    <row r="38" spans="2:3">
      <c r="B38" s="39"/>
      <c r="C38" s="39"/>
    </row>
    <row r="39" spans="2:3">
      <c r="B39" s="39"/>
      <c r="C39" s="39"/>
    </row>
    <row r="40" spans="2:3">
      <c r="B40" s="39"/>
      <c r="C40" s="39"/>
    </row>
    <row r="41" spans="2:3">
      <c r="B41" s="39"/>
      <c r="C41" s="39"/>
    </row>
    <row r="42" spans="2:3">
      <c r="B42" s="39"/>
      <c r="C42" s="39"/>
    </row>
    <row r="43" spans="2:3">
      <c r="B43" s="39"/>
      <c r="C43" s="39"/>
    </row>
    <row r="44" spans="2:3">
      <c r="B44" s="39"/>
      <c r="C44" s="39"/>
    </row>
    <row r="45" spans="2:3">
      <c r="B45" s="39"/>
      <c r="C45" s="39"/>
    </row>
    <row r="46" spans="2:3">
      <c r="B46" s="39"/>
      <c r="C46" s="39"/>
    </row>
    <row r="47" spans="2:3">
      <c r="B47" s="39"/>
      <c r="C47" s="39"/>
    </row>
    <row r="48" spans="2:3">
      <c r="B48" s="39"/>
      <c r="C48" s="39"/>
    </row>
    <row r="49" spans="2:3">
      <c r="B49" s="39"/>
      <c r="C49" s="39"/>
    </row>
    <row r="50" spans="2:3">
      <c r="B50" s="39"/>
      <c r="C50" s="39"/>
    </row>
    <row r="51" spans="2:3">
      <c r="B51" s="39"/>
      <c r="C51" s="39"/>
    </row>
    <row r="52" spans="2:3">
      <c r="B52" s="39"/>
      <c r="C52" s="39"/>
    </row>
    <row r="53" spans="2:3">
      <c r="B53" s="39"/>
      <c r="C53" s="39"/>
    </row>
    <row r="54" spans="2:3">
      <c r="B54" s="39"/>
      <c r="C54" s="39"/>
    </row>
    <row r="55" spans="2:3">
      <c r="B55" s="39"/>
      <c r="C55" s="39"/>
    </row>
    <row r="56" spans="2:3">
      <c r="B56" s="39"/>
      <c r="C56" s="39"/>
    </row>
    <row r="57" spans="2:3">
      <c r="B57" s="39"/>
      <c r="C57" s="39"/>
    </row>
    <row r="58" spans="2:3">
      <c r="B58" s="39"/>
      <c r="C58" s="39"/>
    </row>
    <row r="59" spans="2:3">
      <c r="B59" s="39"/>
      <c r="C59" s="39"/>
    </row>
    <row r="60" spans="2:3">
      <c r="B60" s="39"/>
      <c r="C60" s="39"/>
    </row>
    <row r="61" spans="2:3">
      <c r="B61" s="39"/>
      <c r="C61" s="39"/>
    </row>
    <row r="62" spans="2:3">
      <c r="B62" s="39"/>
      <c r="C62" s="39"/>
    </row>
    <row r="63" spans="2:3">
      <c r="B63" s="39"/>
      <c r="C63" s="39"/>
    </row>
    <row r="64" spans="2:3">
      <c r="B64" s="39"/>
      <c r="C64" s="39"/>
    </row>
    <row r="65" spans="2:3">
      <c r="B65" s="39"/>
      <c r="C65" s="39"/>
    </row>
    <row r="66" spans="2:3">
      <c r="B66" s="39"/>
      <c r="C66" s="39"/>
    </row>
    <row r="67" spans="2:3">
      <c r="B67" s="39"/>
      <c r="C67" s="39"/>
    </row>
    <row r="68" spans="2:3">
      <c r="B68" s="39"/>
      <c r="C68" s="39"/>
    </row>
    <row r="69" spans="2:3">
      <c r="B69" s="39"/>
      <c r="C69" s="39"/>
    </row>
    <row r="70" spans="2:3">
      <c r="B70" s="39"/>
      <c r="C70" s="39"/>
    </row>
    <row r="71" spans="2:3">
      <c r="B71" s="39"/>
      <c r="C71" s="39"/>
    </row>
    <row r="72" spans="2:3">
      <c r="B72" s="39"/>
      <c r="C72" s="39"/>
    </row>
    <row r="73" spans="2:3">
      <c r="B73" s="39"/>
      <c r="C73" s="39"/>
    </row>
    <row r="74" spans="2:3">
      <c r="B74" s="39"/>
      <c r="C74" s="39"/>
    </row>
    <row r="75" spans="2:3">
      <c r="B75" s="39"/>
      <c r="C75" s="39"/>
    </row>
    <row r="76" spans="2:3">
      <c r="B76" s="39"/>
      <c r="C76" s="39"/>
    </row>
    <row r="77" spans="2:3">
      <c r="B77" s="39"/>
      <c r="C77" s="39"/>
    </row>
    <row r="78" spans="2:3">
      <c r="B78" s="39"/>
      <c r="C78" s="39"/>
    </row>
    <row r="79" spans="2:3">
      <c r="B79" s="39"/>
      <c r="C79" s="39"/>
    </row>
    <row r="80" spans="2:3">
      <c r="B80" s="39"/>
      <c r="C80" s="39"/>
    </row>
    <row r="81" spans="2:3">
      <c r="B81" s="39"/>
      <c r="C81" s="39"/>
    </row>
    <row r="82" spans="2:3">
      <c r="B82" s="39"/>
      <c r="C82" s="39"/>
    </row>
    <row r="83" spans="2:3">
      <c r="B83" s="39"/>
      <c r="C83" s="39"/>
    </row>
    <row r="84" spans="2:3">
      <c r="B84" s="39"/>
      <c r="C84" s="39"/>
    </row>
    <row r="85" spans="2:3">
      <c r="B85" s="39"/>
      <c r="C85" s="39"/>
    </row>
    <row r="86" spans="2:3">
      <c r="B86" s="39"/>
      <c r="C86" s="39"/>
    </row>
    <row r="87" spans="2:3">
      <c r="B87" s="39"/>
      <c r="C87" s="39"/>
    </row>
    <row r="88" spans="2:3">
      <c r="B88" s="39"/>
      <c r="C88" s="39"/>
    </row>
    <row r="89" spans="2:3">
      <c r="B89" s="39"/>
      <c r="C89" s="39"/>
    </row>
    <row r="90" spans="2:3">
      <c r="B90" s="39"/>
      <c r="C90" s="39"/>
    </row>
    <row r="91" spans="2:3">
      <c r="B91" s="39"/>
      <c r="C91" s="39"/>
    </row>
    <row r="92" spans="2:3">
      <c r="B92" s="39"/>
      <c r="C92" s="39"/>
    </row>
    <row r="93" spans="2:3">
      <c r="B93" s="39"/>
      <c r="C93" s="39"/>
    </row>
    <row r="94" spans="2:3">
      <c r="B94" s="39"/>
      <c r="C94" s="39"/>
    </row>
    <row r="95" spans="2:3">
      <c r="B95" s="39"/>
      <c r="C95" s="39"/>
    </row>
    <row r="96" spans="2:3">
      <c r="B96" s="39"/>
      <c r="C96" s="39"/>
    </row>
    <row r="97" spans="2:3">
      <c r="B97" s="39"/>
      <c r="C97" s="39"/>
    </row>
    <row r="98" spans="2:3">
      <c r="B98" s="39"/>
      <c r="C98" s="39"/>
    </row>
    <row r="99" spans="2:3">
      <c r="B99" s="39"/>
      <c r="C99" s="39"/>
    </row>
    <row r="100" spans="2:3">
      <c r="B100" s="39"/>
      <c r="C100" s="39"/>
    </row>
    <row r="101" spans="2:3">
      <c r="B101" s="39"/>
      <c r="C101" s="39"/>
    </row>
    <row r="102" spans="2:3">
      <c r="B102" s="39"/>
      <c r="C102" s="39"/>
    </row>
    <row r="103" spans="2:3">
      <c r="B103" s="39"/>
      <c r="C103" s="39"/>
    </row>
    <row r="104" spans="2:3">
      <c r="B104" s="39"/>
      <c r="C104" s="39"/>
    </row>
    <row r="105" spans="2:3">
      <c r="B105" s="39"/>
      <c r="C105" s="39"/>
    </row>
    <row r="106" spans="2:3">
      <c r="B106" s="39"/>
      <c r="C106" s="39"/>
    </row>
    <row r="107" spans="2:3">
      <c r="B107" s="39"/>
      <c r="C107" s="39"/>
    </row>
    <row r="108" spans="2:3">
      <c r="B108" s="39"/>
      <c r="C108" s="39"/>
    </row>
    <row r="109" spans="2:3">
      <c r="B109" s="39"/>
      <c r="C109" s="39"/>
    </row>
    <row r="110" spans="2:3">
      <c r="B110" s="39"/>
      <c r="C110" s="39"/>
    </row>
    <row r="111" spans="2:3">
      <c r="B111" s="39"/>
      <c r="C111" s="39"/>
    </row>
    <row r="112" spans="2:3">
      <c r="B112" s="39"/>
      <c r="C112" s="39"/>
    </row>
    <row r="113" spans="2:3">
      <c r="B113" s="39"/>
      <c r="C113" s="39"/>
    </row>
    <row r="114" spans="2:3">
      <c r="B114" s="39"/>
      <c r="C114" s="39"/>
    </row>
    <row r="115" spans="2:3">
      <c r="B115" s="39"/>
      <c r="C115" s="39"/>
    </row>
    <row r="116" spans="2:3">
      <c r="B116" s="39"/>
      <c r="C116" s="39"/>
    </row>
    <row r="117" spans="2:3">
      <c r="B117" s="39"/>
      <c r="C117" s="39"/>
    </row>
    <row r="118" spans="2:3">
      <c r="B118" s="39"/>
      <c r="C118" s="39"/>
    </row>
    <row r="119" spans="2:3">
      <c r="B119" s="39"/>
      <c r="C119" s="39"/>
    </row>
    <row r="120" spans="2:3">
      <c r="B120" s="39"/>
      <c r="C120" s="39"/>
    </row>
    <row r="121" spans="2:3">
      <c r="B121" s="39"/>
      <c r="C121" s="39"/>
    </row>
    <row r="122" spans="2:3">
      <c r="B122" s="39"/>
      <c r="C122" s="39"/>
    </row>
    <row r="123" spans="2:3">
      <c r="B123" s="39"/>
      <c r="C123" s="39"/>
    </row>
    <row r="124" spans="2:3">
      <c r="B124" s="39"/>
      <c r="C124" s="39"/>
    </row>
    <row r="125" spans="2:3">
      <c r="B125" s="39"/>
      <c r="C125" s="39"/>
    </row>
    <row r="126" spans="2:3">
      <c r="B126" s="39"/>
      <c r="C126" s="39"/>
    </row>
    <row r="127" spans="2:3">
      <c r="B127" s="39"/>
      <c r="C127" s="39"/>
    </row>
    <row r="128" spans="2:3">
      <c r="B128" s="39"/>
      <c r="C128" s="39"/>
    </row>
    <row r="129" spans="2:3">
      <c r="B129" s="39"/>
      <c r="C129" s="39"/>
    </row>
    <row r="130" spans="2:3">
      <c r="B130" s="39"/>
      <c r="C130" s="39"/>
    </row>
    <row r="131" spans="2:3">
      <c r="B131" s="39"/>
      <c r="C131" s="39"/>
    </row>
    <row r="132" spans="2:3">
      <c r="B132" s="39"/>
      <c r="C132" s="39"/>
    </row>
    <row r="133" spans="2:3">
      <c r="B133" s="39"/>
      <c r="C133" s="39"/>
    </row>
    <row r="134" spans="2:3">
      <c r="B134" s="39"/>
      <c r="C134" s="39"/>
    </row>
    <row r="135" spans="2:3">
      <c r="B135" s="39"/>
      <c r="C135" s="39"/>
    </row>
    <row r="136" spans="2:3">
      <c r="B136" s="39"/>
      <c r="C136" s="39"/>
    </row>
    <row r="137" spans="2:3">
      <c r="B137" s="39"/>
      <c r="C137" s="39"/>
    </row>
    <row r="138" spans="2:3">
      <c r="B138" s="39"/>
      <c r="C138" s="39"/>
    </row>
    <row r="139" spans="2:3">
      <c r="B139" s="39"/>
      <c r="C139" s="39"/>
    </row>
    <row r="140" spans="2:3">
      <c r="B140" s="39"/>
      <c r="C140" s="39"/>
    </row>
    <row r="141" spans="2:3">
      <c r="B141" s="39"/>
      <c r="C141" s="39"/>
    </row>
    <row r="142" spans="2:3">
      <c r="B142" s="39"/>
      <c r="C142" s="39"/>
    </row>
    <row r="143" spans="2:3">
      <c r="B143" s="39"/>
      <c r="C143" s="39"/>
    </row>
    <row r="144" spans="2:3">
      <c r="B144" s="39"/>
      <c r="C144" s="39"/>
    </row>
    <row r="145" spans="2:3">
      <c r="B145" s="39"/>
      <c r="C145" s="39"/>
    </row>
    <row r="146" spans="2:3">
      <c r="B146" s="39"/>
      <c r="C146" s="39"/>
    </row>
    <row r="147" spans="2:3">
      <c r="B147" s="39"/>
      <c r="C147" s="39"/>
    </row>
    <row r="148" spans="2:3">
      <c r="B148" s="39"/>
      <c r="C148" s="39"/>
    </row>
    <row r="149" spans="2:3">
      <c r="B149" s="39"/>
      <c r="C149" s="39"/>
    </row>
    <row r="150" spans="2:3">
      <c r="B150" s="39"/>
      <c r="C150" s="39"/>
    </row>
    <row r="151" spans="2:3">
      <c r="B151" s="39"/>
      <c r="C151" s="39"/>
    </row>
    <row r="152" spans="2:3">
      <c r="B152" s="39"/>
      <c r="C152" s="39"/>
    </row>
    <row r="153" spans="2:3">
      <c r="B153" s="39"/>
      <c r="C153" s="39"/>
    </row>
    <row r="154" spans="2:3">
      <c r="B154" s="39"/>
      <c r="C154" s="39"/>
    </row>
    <row r="155" spans="2:3">
      <c r="B155" s="39"/>
      <c r="C155" s="39"/>
    </row>
    <row r="156" spans="2:3">
      <c r="B156" s="39"/>
      <c r="C156" s="39"/>
    </row>
    <row r="157" spans="2:3">
      <c r="B157" s="39"/>
      <c r="C157" s="39"/>
    </row>
    <row r="158" spans="2:3">
      <c r="B158" s="39"/>
      <c r="C158" s="39"/>
    </row>
    <row r="159" spans="2:3">
      <c r="B159" s="39"/>
      <c r="C159" s="39"/>
    </row>
    <row r="160" spans="2:3">
      <c r="B160" s="39"/>
      <c r="C160" s="39"/>
    </row>
    <row r="161" spans="2:3">
      <c r="B161" s="39"/>
      <c r="C161" s="39"/>
    </row>
    <row r="162" spans="2:3">
      <c r="B162" s="39"/>
      <c r="C162" s="39"/>
    </row>
    <row r="163" spans="2:3">
      <c r="B163" s="39"/>
      <c r="C163" s="39"/>
    </row>
    <row r="164" spans="2:3">
      <c r="B164" s="39"/>
      <c r="C164" s="39"/>
    </row>
    <row r="165" spans="2:3">
      <c r="B165" s="39"/>
      <c r="C165" s="39"/>
    </row>
    <row r="166" spans="2:3">
      <c r="B166" s="39"/>
      <c r="C166" s="39"/>
    </row>
    <row r="167" spans="2:3">
      <c r="B167" s="39"/>
      <c r="C167" s="39"/>
    </row>
    <row r="168" spans="2:3">
      <c r="B168" s="39"/>
      <c r="C168" s="39"/>
    </row>
    <row r="169" spans="2:3">
      <c r="B169" s="39"/>
      <c r="C169" s="39"/>
    </row>
    <row r="170" spans="2:3">
      <c r="B170" s="39"/>
      <c r="C170" s="39"/>
    </row>
    <row r="171" spans="2:3">
      <c r="B171" s="39"/>
      <c r="C171" s="39"/>
    </row>
    <row r="172" spans="2:3">
      <c r="B172" s="39"/>
      <c r="C172" s="39"/>
    </row>
    <row r="173" spans="2:3">
      <c r="B173" s="39"/>
      <c r="C173" s="39"/>
    </row>
    <row r="174" spans="2:3">
      <c r="B174" s="39"/>
      <c r="C174" s="39"/>
    </row>
    <row r="175" spans="2:3">
      <c r="B175" s="39"/>
      <c r="C175" s="39"/>
    </row>
    <row r="176" spans="2:3">
      <c r="B176" s="39"/>
      <c r="C176" s="39"/>
    </row>
    <row r="177" spans="2:3">
      <c r="B177" s="39"/>
      <c r="C177" s="39"/>
    </row>
    <row r="178" spans="2:3">
      <c r="B178" s="39"/>
      <c r="C178" s="39"/>
    </row>
    <row r="179" spans="2:3">
      <c r="B179" s="39"/>
      <c r="C179" s="39"/>
    </row>
    <row r="180" spans="2:3">
      <c r="B180" s="39"/>
      <c r="C180" s="39"/>
    </row>
    <row r="181" spans="2:3">
      <c r="B181" s="39"/>
      <c r="C181" s="39"/>
    </row>
    <row r="182" spans="2:3">
      <c r="B182" s="39"/>
      <c r="C182" s="39"/>
    </row>
    <row r="183" spans="2:3">
      <c r="B183" s="39"/>
      <c r="C183" s="39"/>
    </row>
    <row r="184" spans="2:3">
      <c r="B184" s="39"/>
      <c r="C184" s="39"/>
    </row>
    <row r="185" spans="2:3">
      <c r="B185" s="39"/>
      <c r="C185" s="39"/>
    </row>
    <row r="186" spans="2:3">
      <c r="B186" s="39"/>
      <c r="C186" s="39"/>
    </row>
    <row r="187" spans="2:3">
      <c r="B187" s="39"/>
      <c r="C187" s="39"/>
    </row>
    <row r="188" spans="2:3">
      <c r="B188" s="39"/>
      <c r="C188" s="39"/>
    </row>
    <row r="189" spans="2:3">
      <c r="B189" s="39"/>
      <c r="C189" s="39"/>
    </row>
    <row r="190" spans="2:3">
      <c r="B190" s="39"/>
      <c r="C190" s="39"/>
    </row>
    <row r="191" spans="2:3">
      <c r="B191" s="39"/>
      <c r="C191" s="39"/>
    </row>
    <row r="192" spans="2:3">
      <c r="B192" s="39"/>
      <c r="C192" s="39"/>
    </row>
    <row r="193" spans="2:3">
      <c r="B193" s="39"/>
      <c r="C193" s="39"/>
    </row>
    <row r="194" spans="2:3">
      <c r="B194" s="39"/>
      <c r="C194" s="39"/>
    </row>
    <row r="195" spans="2:3">
      <c r="B195" s="39"/>
      <c r="C195" s="39"/>
    </row>
    <row r="196" spans="2:3">
      <c r="B196" s="39"/>
      <c r="C196" s="39"/>
    </row>
    <row r="197" spans="2:3">
      <c r="B197" s="39"/>
      <c r="C197" s="39"/>
    </row>
    <row r="198" spans="2:3">
      <c r="B198" s="39"/>
      <c r="C198" s="39"/>
    </row>
    <row r="199" spans="2:3">
      <c r="B199" s="39"/>
      <c r="C199" s="39"/>
    </row>
    <row r="200" spans="2:3">
      <c r="B200" s="39"/>
      <c r="C200" s="39"/>
    </row>
    <row r="201" spans="2:3">
      <c r="B201" s="39"/>
      <c r="C201" s="39"/>
    </row>
    <row r="202" spans="2:3">
      <c r="B202" s="39"/>
      <c r="C202" s="39"/>
    </row>
    <row r="203" spans="2:3">
      <c r="B203" s="39"/>
      <c r="C203" s="39"/>
    </row>
    <row r="204" spans="2:3">
      <c r="B204" s="39"/>
      <c r="C204" s="39"/>
    </row>
    <row r="205" spans="2:3">
      <c r="B205" s="39"/>
      <c r="C205" s="39"/>
    </row>
    <row r="206" spans="2:3">
      <c r="B206" s="39"/>
      <c r="C206" s="39"/>
    </row>
    <row r="207" spans="2:3">
      <c r="B207" s="39"/>
      <c r="C207" s="39"/>
    </row>
    <row r="208" spans="2:3">
      <c r="B208" s="39"/>
      <c r="C208" s="39"/>
    </row>
    <row r="209" spans="2:3">
      <c r="B209" s="39"/>
      <c r="C209" s="39"/>
    </row>
    <row r="210" spans="2:3">
      <c r="B210" s="39"/>
      <c r="C210" s="39"/>
    </row>
    <row r="211" spans="2:3">
      <c r="B211" s="39"/>
      <c r="C211" s="39"/>
    </row>
    <row r="212" spans="2:3">
      <c r="B212" s="39"/>
      <c r="C212" s="39"/>
    </row>
    <row r="213" spans="2:3">
      <c r="B213" s="39"/>
      <c r="C213" s="39"/>
    </row>
    <row r="214" spans="2:3">
      <c r="B214" s="39"/>
      <c r="C214" s="39"/>
    </row>
    <row r="215" spans="2:3">
      <c r="B215" s="39"/>
      <c r="C215" s="39"/>
    </row>
    <row r="216" spans="2:3">
      <c r="B216" s="39"/>
      <c r="C216" s="39"/>
    </row>
    <row r="217" spans="2:3">
      <c r="B217" s="39"/>
      <c r="C217" s="39"/>
    </row>
    <row r="218" spans="2:3">
      <c r="B218" s="39"/>
      <c r="C218" s="39"/>
    </row>
    <row r="219" spans="2:3">
      <c r="B219" s="39"/>
      <c r="C219" s="39"/>
    </row>
    <row r="220" spans="2:3">
      <c r="B220" s="39"/>
      <c r="C220" s="39"/>
    </row>
    <row r="221" spans="2:3">
      <c r="B221" s="39"/>
      <c r="C221" s="39"/>
    </row>
    <row r="222" spans="2:3">
      <c r="B222" s="39"/>
      <c r="C222" s="39"/>
    </row>
    <row r="223" spans="2:3">
      <c r="B223" s="39"/>
      <c r="C223" s="39"/>
    </row>
    <row r="224" spans="2:3">
      <c r="B224" s="39"/>
      <c r="C224" s="39"/>
    </row>
    <row r="225" spans="2:3">
      <c r="B225" s="39"/>
      <c r="C225" s="39"/>
    </row>
    <row r="226" spans="2:3">
      <c r="B226" s="39"/>
      <c r="C226" s="39"/>
    </row>
    <row r="227" spans="2:3">
      <c r="B227" s="39"/>
      <c r="C227" s="39"/>
    </row>
    <row r="228" spans="2:3">
      <c r="B228" s="39"/>
      <c r="C228" s="39"/>
    </row>
    <row r="229" spans="2:3">
      <c r="B229" s="39"/>
      <c r="C229" s="39"/>
    </row>
    <row r="230" spans="2:3">
      <c r="B230" s="39"/>
      <c r="C230" s="39"/>
    </row>
    <row r="231" spans="2:3">
      <c r="B231" s="39"/>
      <c r="C231" s="39"/>
    </row>
    <row r="232" spans="2:3">
      <c r="B232" s="39"/>
      <c r="C232" s="39"/>
    </row>
    <row r="233" spans="2:3">
      <c r="B233" s="39"/>
      <c r="C233" s="39"/>
    </row>
    <row r="234" spans="2:3">
      <c r="B234" s="39"/>
      <c r="C234" s="39"/>
    </row>
    <row r="235" spans="2:3">
      <c r="B235" s="39"/>
      <c r="C235" s="39"/>
    </row>
    <row r="236" spans="2:3">
      <c r="B236" s="39"/>
      <c r="C236" s="39"/>
    </row>
    <row r="237" spans="2:3">
      <c r="B237" s="39"/>
      <c r="C237" s="39"/>
    </row>
    <row r="238" spans="2:3">
      <c r="B238" s="39"/>
      <c r="C238" s="39"/>
    </row>
    <row r="239" spans="2:3">
      <c r="B239" s="39"/>
      <c r="C239" s="39"/>
    </row>
    <row r="240" spans="2:3">
      <c r="B240" s="39"/>
      <c r="C240" s="39"/>
    </row>
    <row r="241" spans="2:3">
      <c r="B241" s="39"/>
      <c r="C241" s="39"/>
    </row>
    <row r="242" spans="2:3">
      <c r="B242" s="39"/>
      <c r="C242" s="39"/>
    </row>
    <row r="243" spans="2:3">
      <c r="B243" s="39"/>
      <c r="C243" s="39"/>
    </row>
    <row r="244" spans="2:3">
      <c r="B244" s="39"/>
      <c r="C244" s="39"/>
    </row>
    <row r="245" spans="2:3">
      <c r="B245" s="39"/>
      <c r="C245" s="39"/>
    </row>
    <row r="246" spans="2:3">
      <c r="B246" s="39"/>
      <c r="C246" s="39"/>
    </row>
    <row r="247" spans="2:3">
      <c r="B247" s="39"/>
      <c r="C247" s="39"/>
    </row>
    <row r="248" spans="2:3">
      <c r="B248" s="39"/>
      <c r="C248" s="39"/>
    </row>
    <row r="249" spans="2:3">
      <c r="B249" s="39"/>
      <c r="C249" s="39"/>
    </row>
    <row r="250" spans="2:3">
      <c r="B250" s="39"/>
      <c r="C250" s="39"/>
    </row>
    <row r="251" spans="2:3">
      <c r="B251" s="39"/>
      <c r="C251" s="39"/>
    </row>
    <row r="252" spans="2:3">
      <c r="B252" s="39"/>
      <c r="C252" s="39"/>
    </row>
    <row r="253" spans="2:3">
      <c r="B253" s="39"/>
      <c r="C253" s="39"/>
    </row>
    <row r="254" spans="2:3">
      <c r="B254" s="39"/>
      <c r="C254" s="39"/>
    </row>
    <row r="255" spans="2:3">
      <c r="B255" s="39"/>
      <c r="C255" s="39"/>
    </row>
    <row r="256" spans="2:3">
      <c r="B256" s="39"/>
      <c r="C256" s="39"/>
    </row>
    <row r="257" spans="2:3">
      <c r="B257" s="39"/>
      <c r="C257" s="39"/>
    </row>
    <row r="258" spans="2:3">
      <c r="B258" s="39"/>
      <c r="C258" s="39"/>
    </row>
    <row r="259" spans="2:3">
      <c r="B259" s="39"/>
      <c r="C259" s="39"/>
    </row>
    <row r="260" spans="2:3">
      <c r="B260" s="39"/>
      <c r="C260" s="39"/>
    </row>
    <row r="261" spans="2:3">
      <c r="B261" s="39"/>
      <c r="C261" s="39"/>
    </row>
    <row r="262" spans="2:3">
      <c r="B262" s="39"/>
      <c r="C262" s="39"/>
    </row>
    <row r="263" spans="2:3">
      <c r="B263" s="39"/>
      <c r="C263" s="39"/>
    </row>
    <row r="264" spans="2:3">
      <c r="B264" s="39"/>
      <c r="C264" s="39"/>
    </row>
    <row r="265" spans="2:3">
      <c r="B265" s="39"/>
      <c r="C265" s="39"/>
    </row>
    <row r="266" spans="2:3">
      <c r="B266" s="39"/>
      <c r="C266" s="39"/>
    </row>
    <row r="267" spans="2:3">
      <c r="B267" s="39"/>
      <c r="C267" s="39"/>
    </row>
    <row r="268" spans="2:3">
      <c r="B268" s="39"/>
      <c r="C268" s="39"/>
    </row>
    <row r="269" spans="2:3">
      <c r="B269" s="39"/>
      <c r="C269" s="39"/>
    </row>
    <row r="270" spans="2:3">
      <c r="B270" s="39"/>
      <c r="C270" s="39"/>
    </row>
    <row r="271" spans="2:3">
      <c r="B271" s="39"/>
      <c r="C271" s="39"/>
    </row>
    <row r="272" spans="2:3">
      <c r="B272" s="39"/>
      <c r="C272" s="39"/>
    </row>
    <row r="273" spans="2:3">
      <c r="B273" s="39"/>
      <c r="C273" s="39"/>
    </row>
    <row r="274" spans="2:3">
      <c r="B274" s="39"/>
      <c r="C274" s="39"/>
    </row>
    <row r="275" spans="2:3">
      <c r="B275" s="39"/>
      <c r="C275" s="39"/>
    </row>
    <row r="276" spans="2:3">
      <c r="B276" s="39"/>
      <c r="C276" s="39"/>
    </row>
    <row r="277" spans="2:3">
      <c r="B277" s="39"/>
      <c r="C277" s="39"/>
    </row>
    <row r="278" spans="2:3">
      <c r="B278" s="39"/>
      <c r="C278" s="39"/>
    </row>
    <row r="279" spans="2:3">
      <c r="B279" s="39"/>
      <c r="C279" s="39"/>
    </row>
    <row r="280" spans="2:3">
      <c r="B280" s="39"/>
      <c r="C280" s="39"/>
    </row>
    <row r="281" spans="2:3">
      <c r="B281" s="39"/>
      <c r="C281" s="39"/>
    </row>
    <row r="282" spans="2:3">
      <c r="B282" s="39"/>
      <c r="C282" s="39"/>
    </row>
    <row r="283" spans="2:3">
      <c r="B283" s="39"/>
      <c r="C283" s="39"/>
    </row>
    <row r="284" spans="2:3">
      <c r="B284" s="39"/>
      <c r="C284" s="39"/>
    </row>
    <row r="285" spans="2:3">
      <c r="B285" s="39"/>
      <c r="C285" s="39"/>
    </row>
    <row r="286" spans="2:3">
      <c r="B286" s="39"/>
      <c r="C286" s="39"/>
    </row>
    <row r="287" spans="2:3">
      <c r="B287" s="39"/>
      <c r="C287" s="39"/>
    </row>
    <row r="288" spans="2:3">
      <c r="B288" s="39"/>
      <c r="C288" s="39"/>
    </row>
    <row r="289" spans="2:3">
      <c r="B289" s="39"/>
      <c r="C289" s="39"/>
    </row>
    <row r="290" spans="2:3">
      <c r="B290" s="39"/>
      <c r="C290" s="39"/>
    </row>
    <row r="291" spans="2:3">
      <c r="B291" s="39"/>
      <c r="C291" s="39"/>
    </row>
    <row r="292" spans="2:3">
      <c r="B292" s="39"/>
      <c r="C292" s="39"/>
    </row>
    <row r="293" spans="2:3">
      <c r="B293" s="39"/>
      <c r="C293" s="39"/>
    </row>
    <row r="294" spans="2:3">
      <c r="B294" s="39"/>
      <c r="C294" s="39"/>
    </row>
    <row r="295" spans="2:3">
      <c r="B295" s="39"/>
      <c r="C295" s="39"/>
    </row>
    <row r="296" spans="2:3">
      <c r="B296" s="39"/>
      <c r="C296" s="39"/>
    </row>
    <row r="297" spans="2:3">
      <c r="B297" s="39"/>
      <c r="C297" s="39"/>
    </row>
    <row r="298" spans="2:3">
      <c r="B298" s="39"/>
      <c r="C298" s="39"/>
    </row>
    <row r="299" spans="2:3">
      <c r="B299" s="39"/>
      <c r="C299" s="39"/>
    </row>
    <row r="300" spans="2:3">
      <c r="B300" s="39"/>
      <c r="C300" s="39"/>
    </row>
    <row r="301" spans="2:3">
      <c r="B301" s="39"/>
      <c r="C301" s="39"/>
    </row>
    <row r="302" spans="2:3">
      <c r="B302" s="39"/>
      <c r="C302" s="39"/>
    </row>
    <row r="303" spans="2:3">
      <c r="B303" s="39"/>
      <c r="C303" s="39"/>
    </row>
    <row r="304" spans="2:3">
      <c r="B304" s="39"/>
      <c r="C304" s="39"/>
    </row>
    <row r="305" spans="2:3">
      <c r="B305" s="39"/>
      <c r="C305" s="39"/>
    </row>
    <row r="306" spans="2:3">
      <c r="B306" s="39"/>
      <c r="C306" s="39"/>
    </row>
    <row r="307" spans="2:3">
      <c r="B307" s="39"/>
      <c r="C307" s="39"/>
    </row>
    <row r="308" spans="2:3">
      <c r="B308" s="39"/>
      <c r="C308" s="39"/>
    </row>
    <row r="309" spans="2:3">
      <c r="B309" s="39"/>
      <c r="C309" s="39"/>
    </row>
    <row r="310" spans="2:3">
      <c r="B310" s="39"/>
      <c r="C310" s="39"/>
    </row>
    <row r="311" spans="2:3">
      <c r="B311" s="39"/>
      <c r="C311" s="39"/>
    </row>
    <row r="312" spans="2:3">
      <c r="B312" s="39"/>
      <c r="C312" s="39"/>
    </row>
    <row r="313" spans="2:3">
      <c r="B313" s="39"/>
      <c r="C313" s="39"/>
    </row>
    <row r="314" spans="2:3">
      <c r="B314" s="39"/>
      <c r="C314" s="39"/>
    </row>
    <row r="315" spans="2:3">
      <c r="B315" s="39"/>
      <c r="C315" s="39"/>
    </row>
    <row r="316" spans="2:3">
      <c r="B316" s="39"/>
      <c r="C316" s="39"/>
    </row>
    <row r="317" spans="2:3">
      <c r="B317" s="39"/>
      <c r="C317" s="39"/>
    </row>
    <row r="318" spans="2:3">
      <c r="B318" s="39"/>
      <c r="C318" s="39"/>
    </row>
    <row r="319" spans="2:3">
      <c r="B319" s="39"/>
      <c r="C319" s="39"/>
    </row>
    <row r="320" spans="2:3">
      <c r="B320" s="39"/>
      <c r="C320" s="39"/>
    </row>
    <row r="321" spans="2:3">
      <c r="B321" s="39"/>
      <c r="C321" s="39"/>
    </row>
    <row r="322" spans="2:3">
      <c r="B322" s="39"/>
      <c r="C322" s="39"/>
    </row>
    <row r="323" spans="2:3">
      <c r="B323" s="39"/>
      <c r="C323" s="39"/>
    </row>
    <row r="324" spans="2:3">
      <c r="B324" s="39"/>
      <c r="C324" s="39"/>
    </row>
    <row r="325" spans="2:3">
      <c r="B325" s="39"/>
      <c r="C325" s="39"/>
    </row>
    <row r="326" spans="2:3">
      <c r="B326" s="39"/>
      <c r="C326" s="39"/>
    </row>
    <row r="327" spans="2:3">
      <c r="B327" s="39"/>
      <c r="C327" s="39"/>
    </row>
    <row r="328" spans="2:3">
      <c r="B328" s="39"/>
      <c r="C328" s="39"/>
    </row>
    <row r="329" spans="2:3">
      <c r="B329" s="39"/>
      <c r="C329" s="39"/>
    </row>
    <row r="330" spans="2:3">
      <c r="B330" s="39"/>
      <c r="C330" s="39"/>
    </row>
    <row r="331" spans="2:3">
      <c r="B331" s="39"/>
      <c r="C331" s="39"/>
    </row>
    <row r="332" spans="2:3">
      <c r="B332" s="39"/>
      <c r="C332" s="39"/>
    </row>
    <row r="333" spans="2:3">
      <c r="B333" s="39"/>
      <c r="C333" s="39"/>
    </row>
    <row r="334" spans="2:3">
      <c r="B334" s="39"/>
      <c r="C334" s="39"/>
    </row>
    <row r="335" spans="2:3">
      <c r="B335" s="39"/>
      <c r="C335" s="39"/>
    </row>
    <row r="336" spans="2:3">
      <c r="B336" s="39"/>
      <c r="C336" s="39"/>
    </row>
    <row r="337" spans="2:3">
      <c r="B337" s="39"/>
      <c r="C337" s="39"/>
    </row>
    <row r="338" spans="2:3">
      <c r="B338" s="39"/>
      <c r="C338" s="39"/>
    </row>
    <row r="339" spans="2:3">
      <c r="B339" s="39"/>
      <c r="C339" s="39"/>
    </row>
    <row r="340" spans="2:3">
      <c r="B340" s="39"/>
      <c r="C340" s="39"/>
    </row>
    <row r="341" spans="2:3">
      <c r="B341" s="39"/>
      <c r="C341" s="39"/>
    </row>
    <row r="342" spans="2:3">
      <c r="B342" s="39"/>
      <c r="C342" s="39"/>
    </row>
    <row r="343" spans="2:3">
      <c r="B343" s="39"/>
      <c r="C343" s="39"/>
    </row>
    <row r="344" spans="2:3">
      <c r="B344" s="39"/>
      <c r="C344" s="39"/>
    </row>
    <row r="345" spans="2:3">
      <c r="B345" s="39"/>
      <c r="C345" s="39"/>
    </row>
    <row r="346" spans="2:3">
      <c r="B346" s="39"/>
      <c r="C346" s="39"/>
    </row>
    <row r="347" spans="2:3">
      <c r="B347" s="39"/>
      <c r="C347" s="39"/>
    </row>
    <row r="348" spans="2:3">
      <c r="B348" s="39"/>
      <c r="C348" s="39"/>
    </row>
    <row r="349" spans="2:3">
      <c r="B349" s="39"/>
      <c r="C349" s="39"/>
    </row>
    <row r="350" spans="2:3">
      <c r="B350" s="39"/>
      <c r="C350" s="39"/>
    </row>
    <row r="351" spans="2:3">
      <c r="B351" s="39"/>
      <c r="C351" s="39"/>
    </row>
    <row r="352" spans="2:3">
      <c r="B352" s="39"/>
      <c r="C352" s="39"/>
    </row>
    <row r="353" spans="2:3">
      <c r="B353" s="39"/>
      <c r="C353" s="39"/>
    </row>
    <row r="354" spans="2:3">
      <c r="B354" s="39"/>
      <c r="C354" s="39"/>
    </row>
    <row r="355" spans="2:3">
      <c r="B355" s="39"/>
      <c r="C355" s="39"/>
    </row>
    <row r="356" spans="2:3">
      <c r="B356" s="39"/>
      <c r="C356" s="39"/>
    </row>
    <row r="357" spans="2:3">
      <c r="B357" s="39"/>
      <c r="C357" s="39"/>
    </row>
    <row r="358" spans="2:3">
      <c r="B358" s="39"/>
      <c r="C358" s="39"/>
    </row>
    <row r="359" spans="2:3">
      <c r="B359" s="39"/>
      <c r="C359" s="39"/>
    </row>
    <row r="360" spans="2:3">
      <c r="B360" s="39"/>
      <c r="C360" s="39"/>
    </row>
    <row r="361" spans="2:3">
      <c r="B361" s="39"/>
      <c r="C361" s="39"/>
    </row>
    <row r="362" spans="2:3">
      <c r="B362" s="39"/>
      <c r="C362" s="39"/>
    </row>
    <row r="363" spans="2:3">
      <c r="B363" s="39"/>
      <c r="C363" s="39"/>
    </row>
    <row r="364" spans="2:3">
      <c r="B364" s="39"/>
      <c r="C364" s="39"/>
    </row>
    <row r="365" spans="2:3">
      <c r="B365" s="39"/>
      <c r="C365" s="39"/>
    </row>
    <row r="366" spans="2:3">
      <c r="B366" s="39"/>
      <c r="C366" s="39"/>
    </row>
    <row r="367" spans="2:3">
      <c r="B367" s="39"/>
      <c r="C367" s="39"/>
    </row>
    <row r="368" spans="2:3">
      <c r="B368" s="39"/>
      <c r="C368" s="39"/>
    </row>
    <row r="369" spans="2:3">
      <c r="B369" s="39"/>
      <c r="C369" s="39"/>
    </row>
    <row r="370" spans="2:3">
      <c r="B370" s="39"/>
      <c r="C370" s="39"/>
    </row>
    <row r="371" spans="2:3">
      <c r="B371" s="39"/>
      <c r="C371" s="39"/>
    </row>
    <row r="372" spans="2:3">
      <c r="B372" s="39"/>
      <c r="C372" s="39"/>
    </row>
    <row r="373" spans="2:3">
      <c r="B373" s="39"/>
      <c r="C373" s="39"/>
    </row>
    <row r="374" spans="2:3">
      <c r="B374" s="39"/>
      <c r="C374" s="39"/>
    </row>
    <row r="375" spans="2:3">
      <c r="B375" s="39"/>
      <c r="C375" s="39"/>
    </row>
    <row r="376" spans="2:3">
      <c r="B376" s="39"/>
      <c r="C376" s="39"/>
    </row>
    <row r="377" spans="2:3">
      <c r="B377" s="39"/>
      <c r="C377" s="39"/>
    </row>
    <row r="378" spans="2:3">
      <c r="B378" s="39"/>
      <c r="C378" s="39"/>
    </row>
    <row r="379" spans="2:3">
      <c r="B379" s="39"/>
      <c r="C379" s="39"/>
    </row>
    <row r="380" spans="2:3">
      <c r="B380" s="39"/>
      <c r="C380" s="39"/>
    </row>
    <row r="381" spans="2:3">
      <c r="B381" s="39"/>
      <c r="C381" s="39"/>
    </row>
    <row r="382" spans="2:3">
      <c r="B382" s="39"/>
      <c r="C382" s="39"/>
    </row>
    <row r="383" spans="2:3">
      <c r="B383" s="39"/>
      <c r="C383" s="39"/>
    </row>
    <row r="384" spans="2:3">
      <c r="B384" s="39"/>
      <c r="C384" s="39"/>
    </row>
    <row r="385" spans="2:3">
      <c r="B385" s="39"/>
      <c r="C385" s="39"/>
    </row>
    <row r="386" spans="2:3">
      <c r="B386" s="39"/>
      <c r="C386" s="39"/>
    </row>
    <row r="387" spans="2:3">
      <c r="B387" s="39"/>
      <c r="C387" s="39"/>
    </row>
    <row r="388" spans="2:3">
      <c r="B388" s="39"/>
      <c r="C388" s="39"/>
    </row>
    <row r="389" spans="2:3">
      <c r="B389" s="39"/>
      <c r="C389" s="39"/>
    </row>
    <row r="390" spans="2:3">
      <c r="B390" s="39"/>
      <c r="C390" s="39"/>
    </row>
    <row r="391" spans="2:3">
      <c r="B391" s="39"/>
      <c r="C391" s="39"/>
    </row>
    <row r="392" spans="2:3">
      <c r="B392" s="39"/>
      <c r="C392" s="39"/>
    </row>
    <row r="393" spans="2:3">
      <c r="B393" s="39"/>
      <c r="C393" s="39"/>
    </row>
    <row r="394" spans="2:3">
      <c r="B394" s="39"/>
      <c r="C394" s="39"/>
    </row>
    <row r="395" spans="2:3">
      <c r="B395" s="39"/>
      <c r="C395" s="39"/>
    </row>
    <row r="396" spans="2:3">
      <c r="B396" s="56"/>
      <c r="C396" s="56"/>
    </row>
  </sheetData>
  <mergeCells count="3">
    <mergeCell ref="A1:A2"/>
    <mergeCell ref="B1:B2"/>
    <mergeCell ref="C1:C2"/>
  </mergeCells>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heetViews>
  <sheetFormatPr defaultRowHeight="16.5"/>
  <cols>
    <col min="1" max="2" width="17.75" style="1" customWidth="1"/>
    <col min="3" max="3" width="9" style="1"/>
    <col min="4" max="4" width="50.75" style="39" customWidth="1"/>
    <col min="5" max="5" width="12.625" style="1" customWidth="1"/>
    <col min="6" max="6" width="9" style="1"/>
    <col min="7" max="7" width="20" style="1" customWidth="1"/>
    <col min="8" max="8" width="63.875" style="1" customWidth="1"/>
    <col min="9" max="16384" width="9" style="1"/>
  </cols>
  <sheetData>
    <row r="1" spans="1:7" ht="17.25" thickBot="1">
      <c r="A1" s="142" t="s">
        <v>8</v>
      </c>
      <c r="B1" s="142"/>
      <c r="C1" s="142"/>
      <c r="D1" s="142"/>
      <c r="E1" s="131" t="s">
        <v>217</v>
      </c>
      <c r="F1" s="132"/>
      <c r="G1" s="133"/>
    </row>
    <row r="2" spans="1:7" ht="17.25" thickBot="1">
      <c r="A2" s="44" t="s">
        <v>218</v>
      </c>
      <c r="B2" s="45" t="s">
        <v>120</v>
      </c>
      <c r="C2" s="46" t="s">
        <v>219</v>
      </c>
      <c r="D2" s="47" t="s">
        <v>126</v>
      </c>
      <c r="E2" s="25" t="s">
        <v>220</v>
      </c>
      <c r="F2" s="15" t="s">
        <v>125</v>
      </c>
      <c r="G2" s="16" t="s">
        <v>126</v>
      </c>
    </row>
    <row r="3" spans="1:7" ht="33">
      <c r="A3" s="139" t="s">
        <v>221</v>
      </c>
      <c r="B3" s="48" t="s">
        <v>222</v>
      </c>
      <c r="C3" s="9">
        <v>9</v>
      </c>
      <c r="D3" s="49" t="s">
        <v>223</v>
      </c>
      <c r="E3" s="48" t="s">
        <v>222</v>
      </c>
      <c r="F3" s="17" t="s">
        <v>224</v>
      </c>
      <c r="G3" s="32" t="s">
        <v>225</v>
      </c>
    </row>
    <row r="4" spans="1:7" ht="33">
      <c r="A4" s="140"/>
      <c r="B4" s="42" t="s">
        <v>142</v>
      </c>
      <c r="C4" s="7">
        <v>6</v>
      </c>
      <c r="D4" s="40" t="s">
        <v>226</v>
      </c>
      <c r="E4" s="42" t="s">
        <v>142</v>
      </c>
      <c r="F4" s="18" t="s">
        <v>227</v>
      </c>
      <c r="G4" s="33" t="s">
        <v>228</v>
      </c>
    </row>
    <row r="5" spans="1:7" ht="33">
      <c r="A5" s="140"/>
      <c r="B5" s="42" t="s">
        <v>229</v>
      </c>
      <c r="C5" s="7">
        <v>3</v>
      </c>
      <c r="D5" s="40" t="s">
        <v>230</v>
      </c>
      <c r="E5" s="42" t="s">
        <v>231</v>
      </c>
      <c r="F5" s="18" t="s">
        <v>232</v>
      </c>
      <c r="G5" s="33" t="s">
        <v>233</v>
      </c>
    </row>
    <row r="6" spans="1:7" ht="33.75" thickBot="1">
      <c r="A6" s="141"/>
      <c r="B6" s="43" t="s">
        <v>234</v>
      </c>
      <c r="C6" s="10">
        <v>0</v>
      </c>
      <c r="D6" s="41" t="s">
        <v>235</v>
      </c>
      <c r="E6" s="43" t="s">
        <v>234</v>
      </c>
      <c r="F6" s="19" t="s">
        <v>236</v>
      </c>
      <c r="G6" s="34" t="s">
        <v>237</v>
      </c>
    </row>
    <row r="7" spans="1:7" ht="49.5">
      <c r="A7" s="139" t="s">
        <v>238</v>
      </c>
      <c r="B7" s="48" t="s">
        <v>222</v>
      </c>
      <c r="C7" s="9">
        <v>9</v>
      </c>
      <c r="D7" s="49" t="s">
        <v>239</v>
      </c>
    </row>
    <row r="8" spans="1:7" ht="33">
      <c r="A8" s="140"/>
      <c r="B8" s="42" t="s">
        <v>142</v>
      </c>
      <c r="C8" s="7">
        <v>6</v>
      </c>
      <c r="D8" s="40" t="s">
        <v>240</v>
      </c>
    </row>
    <row r="9" spans="1:7" ht="33">
      <c r="A9" s="140"/>
      <c r="B9" s="42" t="s">
        <v>229</v>
      </c>
      <c r="C9" s="7">
        <v>3</v>
      </c>
      <c r="D9" s="40" t="s">
        <v>241</v>
      </c>
    </row>
    <row r="10" spans="1:7" ht="33.75" thickBot="1">
      <c r="A10" s="141"/>
      <c r="B10" s="43" t="s">
        <v>234</v>
      </c>
      <c r="C10" s="10">
        <v>0</v>
      </c>
      <c r="D10" s="41" t="s">
        <v>242</v>
      </c>
    </row>
  </sheetData>
  <mergeCells count="4">
    <mergeCell ref="A7:A10"/>
    <mergeCell ref="E1:G1"/>
    <mergeCell ref="A1:D1"/>
    <mergeCell ref="A3:A6"/>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이훈민/책임연구원/Cyber Security Management Unit(hoonmin.lee@lge.com)</dc:creator>
  <cp:keywords/>
  <dc:description/>
  <cp:lastModifiedBy/>
  <cp:revision/>
  <dcterms:created xsi:type="dcterms:W3CDTF">2024-06-17T20:41:26Z</dcterms:created>
  <dcterms:modified xsi:type="dcterms:W3CDTF">2024-06-25T01:27:41Z</dcterms:modified>
  <cp:category/>
  <cp:contentStatus/>
</cp:coreProperties>
</file>