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3" i="1" l="1"/>
  <c r="P13" i="1"/>
  <c r="B13" i="1"/>
  <c r="A5" i="1" l="1"/>
  <c r="Q5" i="1" l="1"/>
  <c r="P5" i="1"/>
  <c r="P7" i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2" i="1"/>
  <c r="Q10" i="1"/>
  <c r="Q9" i="1"/>
  <c r="Q7" i="1"/>
  <c r="Q6" i="1"/>
  <c r="Q3" i="1"/>
  <c r="Q2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4" i="1"/>
  <c r="P12" i="1"/>
  <c r="P10" i="1"/>
  <c r="P9" i="1"/>
  <c r="P6" i="1"/>
  <c r="P3" i="1"/>
  <c r="P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F7" i="1"/>
  <c r="F8" i="1" s="1"/>
  <c r="F9" i="1" s="1"/>
  <c r="F10" i="1" s="1"/>
  <c r="F11" i="1" s="1"/>
  <c r="F12" i="1" s="1"/>
  <c r="E7" i="1"/>
  <c r="E8" i="1" s="1"/>
  <c r="E9" i="1" s="1"/>
  <c r="E10" i="1" s="1"/>
  <c r="E11" i="1" s="1"/>
  <c r="E12" i="1" s="1"/>
  <c r="D7" i="1"/>
  <c r="D8" i="1" s="1"/>
  <c r="D9" i="1" s="1"/>
  <c r="D10" i="1" s="1"/>
  <c r="D11" i="1" s="1"/>
  <c r="D12" i="1" s="1"/>
  <c r="B7" i="1"/>
  <c r="F6" i="1"/>
  <c r="E6" i="1"/>
  <c r="D6" i="1"/>
  <c r="C6" i="1"/>
  <c r="C7" i="1" s="1"/>
  <c r="B6" i="1"/>
  <c r="B4" i="1"/>
  <c r="B3" i="1"/>
  <c r="F2" i="1"/>
  <c r="F3" i="1" s="1"/>
  <c r="F4" i="1" s="1"/>
  <c r="E2" i="1"/>
  <c r="D2" i="1"/>
  <c r="C2" i="1"/>
  <c r="B2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1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13" i="1"/>
  <c r="E3" i="1"/>
  <c r="E4" i="1" s="1"/>
  <c r="D3" i="1"/>
  <c r="D4" i="1" s="1"/>
  <c r="C3" i="1"/>
  <c r="C4" i="1" s="1"/>
  <c r="A6" i="1"/>
  <c r="A7" i="1"/>
  <c r="C8" i="1"/>
  <c r="A2" i="1"/>
  <c r="Q11" i="1" l="1"/>
  <c r="P11" i="1"/>
  <c r="A4" i="1"/>
  <c r="O4" i="1" s="1"/>
  <c r="A3" i="1"/>
  <c r="C9" i="1"/>
  <c r="A8" i="1"/>
  <c r="Q8" i="1" s="1"/>
  <c r="P8" i="1" l="1"/>
  <c r="Q4" i="1"/>
  <c r="P4" i="1"/>
  <c r="C10" i="1"/>
  <c r="A9" i="1"/>
  <c r="A10" i="1" l="1"/>
  <c r="C11" i="1"/>
  <c r="A11" i="1" l="1"/>
  <c r="C12" i="1"/>
  <c r="C13" i="1" s="1"/>
  <c r="A13" i="1" s="1"/>
  <c r="A12" i="1" l="1"/>
  <c r="C14" i="1"/>
  <c r="C15" i="1" l="1"/>
  <c r="A14" i="1"/>
  <c r="Q15" i="1" l="1"/>
  <c r="P15" i="1"/>
  <c r="C16" i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<sst xmlns="http://schemas.openxmlformats.org/spreadsheetml/2006/main" count="155" uniqueCount="117">
  <si>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</si>
  <si>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</si>
  <si>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</si>
  <si>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</si>
  <si>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</si>
  <si>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</si>
  <si>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</si>
  <si>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</si>
  <si>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</si>
  <si>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</si>
  <si>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</si>
  <si>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</si>
  <si>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</si>
  <si>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</si>
  <si>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</si>
  <si>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</si>
  <si>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</si>
  <si>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</si>
  <si>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</si>
  <si>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</si>
  <si>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</si>
  <si>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</si>
  <si>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</si>
  <si>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</si>
  <si>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</si>
  <si>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</si>
  <si>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</si>
  <si>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</si>
  <si>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</si>
  <si>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</si>
  <si>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</si>
  <si>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</si>
  <si>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</si>
  <si>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</si>
  <si>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</si>
  <si>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最大表示にする</t>
  </si>
  <si>
    <t>FullScreen</t>
  </si>
  <si>
    <t>InternetExplorerを最大表示にする。</t>
  </si>
  <si>
    <t>標準表示にする</t>
  </si>
  <si>
    <t>NormalScreen</t>
  </si>
  <si>
    <t>InternetExplorerを標準表示にする。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</si>
  <si>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</si>
  <si>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</si>
  <si>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</si>
  <si>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</si>
  <si>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</si>
  <si>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</si>
  <si>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</si>
  <si>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</si>
  <si>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</si>
  <si>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</si>
  <si>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</si>
  <si>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</si>
  <si>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Click "%0"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</si>
  <si>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</si>
  <si>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</si>
  <si>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</si>
  <si>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</si>
  <si>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</si>
  <si>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</si>
  <si>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</si>
  <si>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</si>
  <si>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</si>
  <si>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</si>
  <si>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</si>
  <si>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</si>
  <si>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</si>
  <si>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</si>
  <si>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</si>
  <si>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</si>
  <si>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</si>
  <si>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</si>
  <si>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</si>
  <si>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</si>
  <si>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</si>
  <si>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</si>
  <si>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</si>
  <si>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</si>
  <si>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</si>
  <si>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</si>
  <si>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</si>
  <si>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</si>
  <si>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</si>
  <si>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</si>
  <si>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</si>
  <si>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</si>
  <si>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</si>
  <si>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</si>
  <si>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</si>
  <si>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</si>
  <si>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</si>
  <si>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</si>
  <si>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</si>
  <si>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</si>
  <si>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</si>
  <si>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</si>
  <si>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</si>
  <si>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>ExecuteSQL "%0"</t>
    <phoneticPr fontId="5"/>
  </si>
  <si>
    <t xml:space="preserve">SELECT * FROM [Sheet1$] </t>
    <phoneticPr fontId="5"/>
  </si>
  <si>
    <t>SendKeys "%0"</t>
    <phoneticPr fontId="5"/>
  </si>
  <si>
    <t>FullScreenShot "%0"</t>
    <phoneticPr fontId="5"/>
  </si>
  <si>
    <t>ScreenShot "%0"</t>
    <phoneticPr fontId="5"/>
  </si>
  <si>
    <t>FullScreenShot4VisibleArea "%0"</t>
    <phoneticPr fontId="5"/>
  </si>
  <si>
    <t>ScreenShot4VisibleArea "%0"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</si>
  <si>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</si>
  <si>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</si>
  <si>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</si>
  <si>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</si>
  <si>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</si>
  <si>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</si>
  <si>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</si>
  <si>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id=ddlEndpoint ← '1'
id=ddlSearchType ← '1'
id=txtQuery ← 'ラブライブ！'
id=txtPHPSessID ← ''</t>
    <phoneticPr fontId="5"/>
  </si>
  <si>
    <t>id=ddlEndpoint ← '0'
id=ddlSearchType ← '0'
id=txtQuery ← '艦隊これくしょん'
id=txtPHPSessID ← ''</t>
    <rPh sb="59" eb="61">
      <t>カンタイ</t>
    </rPh>
    <phoneticPr fontId="5"/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</si>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</sst>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bestFit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85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>IF($N2="","",SUBSTITUTE(SUBSTITUTE(VLOOKUP($N2,data!$A$2:$C$21,2,0),"%0",$O2), CHAR(10), OPTIONROW_SEPERATE_KEYWORD))</f>
        <v>Open</v>
      </c>
      <c r="Q2" s="16" t="str">
        <f>IF($N2="","",SUBSTITUTE(SUBSTITUTE(VLOOKUP($N2,data!$A$2:$C$21,3,0),"%0",$O2),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>IF($N3="","",SUBSTITUTE(SUBSTITUTE(VLOOKUP($N3,data!$A$2:$C$21,2,0),"%0",$O3), CHAR(10), OPTIONROW_SEPERATE_KEYWORD))</f>
        <v>Navigate "http://bl.ocks.org/nezuQ/raw/9719897/"</v>
      </c>
      <c r="Q3" s="28" t="str">
        <f>IF($N3="","",SUBSTITUTE(SUBSTITUTE(VLOOKUP($N3,data!$A$2:$C$21,3,0),"%0",$O3),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x14ac:dyDescent="0.15">
      <c r="A4" s="22" t="str">
        <f t="shared" ca="1" si="0"/>
        <v>1</v>
      </c>
      <c r="B4" s="32">
        <f>COUNTA($G$1:$G4)-1</f>
        <v>1</v>
      </c>
      <c r="C4" s="11">
        <f t="shared" ca="1" si="1"/>
        <v>0</v>
      </c>
      <c r="D4" s="23">
        <f t="shared" ca="1" si="2"/>
        <v>0</v>
      </c>
      <c r="E4" s="23">
        <f t="shared" ca="1" si="3"/>
        <v>0</v>
      </c>
      <c r="F4" s="23">
        <f t="shared" ca="1" si="4"/>
        <v>0</v>
      </c>
      <c r="G4" s="24"/>
      <c r="H4" s="25"/>
      <c r="I4" s="25"/>
      <c r="J4" s="25"/>
      <c r="K4" s="25"/>
      <c r="L4" s="26"/>
      <c r="M4" s="26"/>
      <c r="N4" s="27" t="s">
        <v>58</v>
      </c>
      <c r="O4" s="57" t="str">
        <f ca="1">A4</f>
        <v>1</v>
      </c>
      <c r="P4" s="28" t="str">
        <f ca="1">IF($N4="","",SUBSTITUTE(SUBSTITUTE(VLOOKUP($N4,data!$A$2:$C$21,2,0),"%0",$O4), CHAR(10), OPTIONROW_SEPERATE_KEYWORD))</f>
        <v>FullScreenShot4VisibleArea "1"</v>
      </c>
      <c r="Q4" s="28" t="str">
        <f ca="1">IF($N4="","",SUBSTITUTE(SUBSTITUTE(VLOOKUP($N4,data!$A$2:$C$21,3,0),"%0",$O4), CHAR(10), OPTIONROW_SEPERATE_KEYWORD))</f>
        <v>スクリーンショットを撮る。（画面全体, 表示箇所のみ, コメント："1"）</v>
      </c>
      <c r="R4" s="29"/>
      <c r="S4" s="30"/>
      <c r="T4" s="30"/>
      <c r="U4" s="30"/>
      <c r="V4" s="30"/>
      <c r="W4" s="31"/>
      <c r="X4" s="31"/>
      <c r="Y4" s="25"/>
      <c r="Z4" s="21"/>
    </row>
    <row r="5" spans="1:26" x14ac:dyDescent="0.15">
      <c r="A5" s="22" t="str">
        <f t="shared" si="0"/>
        <v/>
      </c>
      <c r="B5" s="32"/>
      <c r="C5" s="11"/>
      <c r="D5" s="23"/>
      <c r="E5" s="23"/>
      <c r="F5" s="23"/>
      <c r="G5" s="24"/>
      <c r="H5" s="25"/>
      <c r="I5" s="25"/>
      <c r="J5" s="25"/>
      <c r="K5" s="25"/>
      <c r="L5" s="26"/>
      <c r="M5" s="26"/>
      <c r="N5" s="27" t="s">
        <v>94</v>
      </c>
      <c r="O5" s="57" t="s">
        <v>98</v>
      </c>
      <c r="P5" s="28" t="str">
        <f>IF($N5="","",SUBSTITUTE(SUBSTITUTE(VLOOKUP($N5,data!$A$2:$C$21,2,0),"%0",$O5), CHAR(10), OPTIONROW_SEPERATE_KEYWORD))</f>
        <v>ExecuteSQL "SELECT * FROM [Sheet1$] "</v>
      </c>
      <c r="Q5" s="28" t="str">
        <f>IF($N5="","",SUBSTITUTE(SUBSTITUTE(VLOOKUP($N5,data!$A$2:$C$21,3,0),"%0",$O5), CHAR(10), OPTIONROW_SEPERATE_KEYWORD))</f>
        <v>SQL文を発行する。"SELECT * FROM [Sheet1$] "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x14ac:dyDescent="0.15">
      <c r="A6" s="22" t="str">
        <f t="shared" ca="1" si="0"/>
        <v>2</v>
      </c>
      <c r="B6" s="32">
        <f>COUNTA($G$1:$G6)-1</f>
        <v>2</v>
      </c>
      <c r="C6" s="23">
        <f t="shared" ca="1" si="1"/>
        <v>0</v>
      </c>
      <c r="D6" s="23">
        <f t="shared" ca="1" si="2"/>
        <v>0</v>
      </c>
      <c r="E6" s="23">
        <f t="shared" ca="1" si="3"/>
        <v>0</v>
      </c>
      <c r="F6" s="23">
        <f t="shared" ca="1" si="4"/>
        <v>0</v>
      </c>
      <c r="G6" s="24" t="s">
        <v>23</v>
      </c>
      <c r="H6" s="25"/>
      <c r="I6" s="25"/>
      <c r="J6" s="25"/>
      <c r="K6" s="25"/>
      <c r="L6" s="26"/>
      <c r="M6" s="26"/>
      <c r="N6" s="27"/>
      <c r="O6" s="57"/>
      <c r="P6" s="28" t="str">
        <f>IF($N6="","",SUBSTITUTE(SUBSTITUTE(VLOOKUP($N6,data!$A$2:$C$21,2,0),"%0",$O6), CHAR(10), OPTIONROW_SEPERATE_KEYWORD))</f>
        <v/>
      </c>
      <c r="Q6" s="28" t="str">
        <f>IF($N6="","",SUBSTITUTE(SUBSTITUTE(VLOOKUP($N6,data!$A$2:$C$21,3,0),"%0",$O6), CHAR(10), OPTIONROW_SEPERATE_KEYWORD))</f>
        <v/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54" x14ac:dyDescent="0.15">
      <c r="A7" s="22" t="str">
        <f t="shared" ca="1" si="0"/>
        <v>2-1</v>
      </c>
      <c r="B7" s="32">
        <f>COUNTA($G$1:$G7)-1</f>
        <v>2</v>
      </c>
      <c r="C7" s="23">
        <f t="shared" ca="1" si="1"/>
        <v>1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/>
      <c r="H7" s="25" t="s">
        <v>24</v>
      </c>
      <c r="I7" s="25"/>
      <c r="J7" s="25"/>
      <c r="K7" s="25"/>
      <c r="L7" s="26"/>
      <c r="M7" s="26" t="s">
        <v>109</v>
      </c>
      <c r="N7" s="27" t="s">
        <v>83</v>
      </c>
      <c r="O7" s="58" t="s">
        <v>111</v>
      </c>
      <c r="P7" s="28" t="str">
        <f>IF($N7="","",SUBSTITUTE(SUBSTITUTE(VLOOKUP($N7,data!$A$2:$C$21,2,0),"%0",$O7), CHAR(10), OPTIONROW_SEPERATE_KEYWORD))</f>
        <v>ValueInput "id=ddlEndpoint ← '1' %|% id=ddlSearchType ← '1' %|% id=txtQuery ← 'ラブライブ！' %|% id=txtPHPSessID ← ''"</v>
      </c>
      <c r="Q7" s="28" t="str">
        <f>IF($N7="","",SUBSTITUTE(SUBSTITUTE(VLOOKUP($N7,data!$A$2:$C$21,3,0),"%0",$O7), CHAR(10), OPTIONROW_SEPERATE_KEYWORD))</f>
        <v>項目「引数の前部分」に値「引数の後部分」を入力する。"id=ddlEndpoint ← '1' %|% id=ddlSearchType ← '1' %|% id=txtQuery ← 'ラブライブ！' %|% id=txtPHPSessID ← ''"</v>
      </c>
      <c r="R7" s="29" t="s">
        <v>25</v>
      </c>
      <c r="S7" s="30" t="s">
        <v>18</v>
      </c>
      <c r="T7" s="30" t="s">
        <v>18</v>
      </c>
      <c r="U7" s="30" t="s">
        <v>18</v>
      </c>
      <c r="V7" s="30" t="s">
        <v>18</v>
      </c>
      <c r="W7" s="31" t="s">
        <v>19</v>
      </c>
      <c r="X7" s="31" t="s">
        <v>20</v>
      </c>
      <c r="Y7" s="25"/>
      <c r="Z7" s="21"/>
    </row>
    <row r="8" spans="1:26" x14ac:dyDescent="0.15">
      <c r="A8" s="22" t="str">
        <f t="shared" ca="1" si="0"/>
        <v>2-1</v>
      </c>
      <c r="B8" s="32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/>
      <c r="I8" s="25"/>
      <c r="J8" s="25"/>
      <c r="K8" s="25"/>
      <c r="L8" s="26"/>
      <c r="M8" s="26"/>
      <c r="N8" s="27" t="s">
        <v>57</v>
      </c>
      <c r="O8" s="63" t="s">
        <v>114</v>
      </c>
      <c r="P8" s="28" t="str">
        <f>IF($N8="","",SUBSTITUTE(SUBSTITUTE(VLOOKUP($N8,data!$A$2:$C$21,2,0),"%0",$O8), CHAR(10), OPTIONROW_SEPERATE_KEYWORD))</f>
        <v>FullScreenShot "2-1"</v>
      </c>
      <c r="Q8" s="28" t="str">
        <f>IF($N8="","",SUBSTITUTE(SUBSTITUTE(VLOOKUP($N8,data!$A$2:$C$21,3,0),"%0",$O8), CHAR(10), OPTIONROW_SEPERATE_KEYWORD))</f>
        <v>スクリーンショットを撮る。（画面全体, コメント："2-1"）</v>
      </c>
      <c r="R8" s="33"/>
      <c r="S8" s="30"/>
      <c r="T8" s="30"/>
      <c r="U8" s="30"/>
      <c r="V8" s="30"/>
      <c r="W8" s="31"/>
      <c r="X8" s="31"/>
      <c r="Y8" s="25"/>
      <c r="Z8" s="21"/>
    </row>
    <row r="9" spans="1:26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26</v>
      </c>
      <c r="O9" s="57" t="s">
        <v>90</v>
      </c>
      <c r="P9" s="28" t="str">
        <f>IF($N9="","",SUBSTITUTE(SUBSTITUTE(VLOOKUP($N9,data!$A$2:$C$21,2,0),"%0",$O9), CHAR(10), OPTIONROW_SEPERATE_KEYWORD))</f>
        <v>Click "tag=input#4"</v>
      </c>
      <c r="Q9" s="28" t="str">
        <f>IF($N9="","",SUBSTITUTE(SUBSTITUTE(VLOOKUP($N9,data!$A$2:$C$21,3,0),"%0",$O9), CHAR(10), OPTIONROW_SEPERATE_KEYWORD))</f>
        <v>項目「tag=input#4」をクリックする。</v>
      </c>
      <c r="R9" s="33"/>
      <c r="S9" s="30"/>
      <c r="T9" s="30"/>
      <c r="U9" s="30"/>
      <c r="V9" s="30"/>
      <c r="W9" s="31"/>
      <c r="X9" s="31"/>
      <c r="Y9" s="25"/>
      <c r="Z9" s="21"/>
    </row>
    <row r="10" spans="1:26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28</v>
      </c>
      <c r="O10" s="57"/>
      <c r="P10" s="28" t="str">
        <f>IF($N10="","",SUBSTITUTE(SUBSTITUTE(VLOOKUP($N10,data!$A$2:$C$21,2,0),"%0",$O10), CHAR(10), OPTIONROW_SEPERATE_KEYWORD))</f>
        <v>ActivateChildWindow</v>
      </c>
      <c r="Q10" s="28" t="str">
        <f>IF($N10="","",SUBSTITUTE(SUBSTITUTE(VLOOKUP($N10,data!$A$2:$C$21,3,0),"%0",$O10), CHAR(10), OPTIONROW_SEPERATE_KEYWORD))</f>
        <v>子画面のウィンドウをアクティブにする。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57</v>
      </c>
      <c r="O11" s="57"/>
      <c r="P11" s="28" t="str">
        <f>IF($N11="","",SUBSTITUTE(SUBSTITUTE(VLOOKUP($N11,data!$A$2:$C$21,2,0),"%0",$O11), CHAR(10), OPTIONROW_SEPERATE_KEYWORD))</f>
        <v>FullScreenShot ""</v>
      </c>
      <c r="Q11" s="28" t="str">
        <f>IF($N11="","",SUBSTITUTE(SUBSTITUTE(VLOOKUP($N11,data!$A$2:$C$21,3,0),"%0",$O11), CHAR(10), OPTIONROW_SEPERATE_KEYWORD))</f>
        <v>スクリーンショットを撮る。（画面全体, コメント：""）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94</v>
      </c>
      <c r="O12" s="59" t="s">
        <v>115</v>
      </c>
      <c r="P12" s="28" t="str">
        <f>IF($N12="","",SUBSTITUTE(SUBSTITUTE(VLOOKUP($N12,data!$A$2:$C$21,2,0),"%0",$O12), CHAR(10), OPTIONROW_SEPERATE_KEYWORD))</f>
        <v>ExecuteSQL "SELECT * FROM [Sheet2$] "</v>
      </c>
      <c r="Q12" s="28" t="str">
        <f>IF($N12="","",SUBSTITUTE(SUBSTITUTE(VLOOKUP($N12,data!$A$2:$C$21,3,0),"%0",$O12), CHAR(10), OPTIONROW_SEPERATE_KEYWORD))</f>
        <v>SQL文を発行する。"SELECT * FROM [Sheet2$] "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x14ac:dyDescent="0.15">
      <c r="A13" s="22" t="str">
        <f t="shared" ref="A13" ca="1" si="5">IF(B13,B13,"")&amp;IF(C13,"-"&amp;C13,"")&amp;IF(D13,"-"&amp;D13,"")&amp;IF(E13,"-"&amp;E13,"")&amp;IF(F13,"-"&amp;F13,"")</f>
        <v>2-1</v>
      </c>
      <c r="B13" s="32">
        <f>COUNTA($G$1:$G13)-1</f>
        <v>2</v>
      </c>
      <c r="C13" s="23">
        <f t="shared" ref="C13" ca="1" si="6">IF(TRIM(G13)="",OFFSET(C13,-1,0)+NOT(TRIM(H13)=""),0)</f>
        <v>1</v>
      </c>
      <c r="D13" s="23">
        <f t="shared" ref="D13" ca="1" si="7">IF(SUBSTITUTE(G13&amp;H13," ","")="",OFFSET(D13,-1,0)+NOT(TRIM(I13)=""),0)</f>
        <v>0</v>
      </c>
      <c r="E13" s="23">
        <f t="shared" ref="E13" ca="1" si="8">IF(SUBSTITUTE(G13&amp;H13&amp;I13," ","")="",OFFSET(E13,-1,0)+NOT(TRIM(J13)=""),0)</f>
        <v>0</v>
      </c>
      <c r="F13" s="23">
        <f t="shared" ref="F13" ca="1" si="9">IF(SUBSTITUTE(G13&amp;H13&amp;I13&amp;J13," ","")="",OFFSET(F13,-1,0)+NOT(TRIM(K13)=""),0)</f>
        <v>0</v>
      </c>
      <c r="G13" s="24"/>
      <c r="H13" s="25"/>
      <c r="I13" s="25"/>
      <c r="J13" s="25"/>
      <c r="K13" s="25"/>
      <c r="L13" s="26"/>
      <c r="M13" s="26"/>
      <c r="N13" s="27" t="s">
        <v>33</v>
      </c>
      <c r="O13" s="57"/>
      <c r="P13" s="28" t="str">
        <f>IF($N13="","",SUBSTITUTE(SUBSTITUTE(VLOOKUP($N13,data!$A$2:$C$21,2,0),"%0",$O13), CHAR(10), OPTIONROW_SEPERATE_KEYWORD))</f>
        <v>Close</v>
      </c>
      <c r="Q13" s="28" t="str">
        <f>IF($N13="","",SUBSTITUTE(SUBSTITUTE(VLOOKUP($N13,data!$A$2:$C$21,3,0),"%0",$O13), CHAR(10), OPTIONROW_SEPERATE_KEYWORD))</f>
        <v>InternetExplorerを閉じる。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54" x14ac:dyDescent="0.15">
      <c r="A14" s="22" t="str">
        <f t="shared" ca="1" si="0"/>
        <v>2-2</v>
      </c>
      <c r="B14" s="32">
        <f>COUNTA($G$1:$G14)-1</f>
        <v>2</v>
      </c>
      <c r="C14" s="23">
        <f t="shared" ca="1" si="1"/>
        <v>2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 t="s">
        <v>108</v>
      </c>
      <c r="I14" s="25"/>
      <c r="J14" s="25"/>
      <c r="K14" s="25"/>
      <c r="L14" s="26"/>
      <c r="M14" s="26" t="s">
        <v>109</v>
      </c>
      <c r="N14" s="27" t="s">
        <v>83</v>
      </c>
      <c r="O14" s="58" t="s">
        <v>112</v>
      </c>
      <c r="P14" s="28" t="str">
        <f>IF($N14="","",SUBSTITUTE(SUBSTITUTE(VLOOKUP($N14,data!$A$2:$C$21,2,0),"%0",$O14), CHAR(10), OPTIONROW_SEPERATE_KEYWORD))</f>
        <v>ValueInput "id=ddlEndpoint ← '0' %|% id=ddlSearchType ← '0' %|% id=txtQuery ← '艦隊これくしょん' %|% id=txtPHPSessID ← ''"</v>
      </c>
      <c r="Q14" s="28" t="str">
        <f>IF($N14="","",SUBSTITUTE(SUBSTITUTE(VLOOKUP($N14,data!$A$2:$C$21,3,0),"%0",$O14), CHAR(10), OPTIONROW_SEPERATE_KEYWORD))</f>
        <v>項目「引数の前部分」に値「引数の後部分」を入力する。"id=ddlEndpoint ← '0' %|% id=ddlSearchType ← '0' %|% id=txtQuery ← '艦隊これくしょん' %|% id=txtPHPSessID ← ''"</v>
      </c>
      <c r="R14" s="29" t="s">
        <v>25</v>
      </c>
      <c r="S14" s="30" t="s">
        <v>18</v>
      </c>
      <c r="T14" s="30" t="s">
        <v>18</v>
      </c>
      <c r="U14" s="30" t="s">
        <v>18</v>
      </c>
      <c r="V14" s="30" t="s">
        <v>18</v>
      </c>
      <c r="W14" s="31" t="s">
        <v>19</v>
      </c>
      <c r="X14" s="31" t="s">
        <v>20</v>
      </c>
      <c r="Y14" s="25"/>
      <c r="Z14" s="21"/>
    </row>
    <row r="15" spans="1:26" x14ac:dyDescent="0.15">
      <c r="A15" s="22" t="str">
        <f t="shared" ca="1" si="0"/>
        <v>2-2</v>
      </c>
      <c r="B15" s="32">
        <f>COUNTA($G$1:$G15)-1</f>
        <v>2</v>
      </c>
      <c r="C15" s="23">
        <f t="shared" ca="1" si="1"/>
        <v>2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57</v>
      </c>
      <c r="O15" s="63" t="s">
        <v>113</v>
      </c>
      <c r="P15" s="28" t="str">
        <f>IF($N15="","",SUBSTITUTE(SUBSTITUTE(VLOOKUP($N15,data!$A$2:$C$21,2,0),"%0",$O15), CHAR(10), OPTIONROW_SEPERATE_KEYWORD))</f>
        <v>FullScreenShot "2-2"</v>
      </c>
      <c r="Q15" s="28" t="str">
        <f>IF($N15="","",SUBSTITUTE(SUBSTITUTE(VLOOKUP($N15,data!$A$2:$C$21,3,0),"%0",$O15), CHAR(10), OPTIONROW_SEPERATE_KEYWORD))</f>
        <v>スクリーンショットを撮る。（画面全体, コメント："2-2"）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ca="1" si="0"/>
        <v>2-2</v>
      </c>
      <c r="B16" s="32">
        <f>COUNTA($G$1:$G16)-1</f>
        <v>2</v>
      </c>
      <c r="C16" s="23">
        <f t="shared" ca="1" si="1"/>
        <v>2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 t="s">
        <v>26</v>
      </c>
      <c r="O16" s="57" t="s">
        <v>110</v>
      </c>
      <c r="P16" s="28" t="str">
        <f>IF($N16="","",SUBSTITUTE(SUBSTITUTE(VLOOKUP($N16,data!$A$2:$C$21,2,0),"%0",$O16), CHAR(10), OPTIONROW_SEPERATE_KEYWORD))</f>
        <v>Click "tag=input#4"</v>
      </c>
      <c r="Q16" s="28" t="str">
        <f>IF($N16="","",SUBSTITUTE(SUBSTITUTE(VLOOKUP($N16,data!$A$2:$C$21,3,0),"%0",$O16), CHAR(10), OPTIONROW_SEPERATE_KEYWORD))</f>
        <v>項目「tag=input#4」をクリックする。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 t="s">
        <v>28</v>
      </c>
      <c r="O17" s="57"/>
      <c r="P17" s="28" t="str">
        <f>IF($N17="","",SUBSTITUTE(SUBSTITUTE(VLOOKUP($N17,data!$A$2:$C$21,2,0),"%0",$O17), CHAR(10), OPTIONROW_SEPERATE_KEYWORD))</f>
        <v>ActivateChildWindow</v>
      </c>
      <c r="Q17" s="28" t="str">
        <f>IF($N17="","",SUBSTITUTE(SUBSTITUTE(VLOOKUP($N17,data!$A$2:$C$21,3,0),"%0",$O17), CHAR(10), OPTIONROW_SEPERATE_KEYWORD))</f>
        <v>子画面のウィンドウをアクティブにする。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57</v>
      </c>
      <c r="O18" s="57"/>
      <c r="P18" s="28" t="str">
        <f>IF($N18="","",SUBSTITUTE(SUBSTITUTE(VLOOKUP($N18,data!$A$2:$C$21,2,0),"%0",$O18), CHAR(10), OPTIONROW_SEPERATE_KEYWORD))</f>
        <v>FullScreenShot ""</v>
      </c>
      <c r="Q18" s="28" t="str">
        <f>IF($N18="","",SUBSTITUTE(SUBSTITUTE(VLOOKUP($N18,data!$A$2:$C$21,3,0),"%0",$O18), CHAR(10), OPTIONROW_SEPERATE_KEYWORD))</f>
        <v>スクリーンショットを撮る。（画面全体, コメント：""）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94</v>
      </c>
      <c r="O19" s="59" t="s">
        <v>115</v>
      </c>
      <c r="P19" s="28" t="str">
        <f>IF($N19="","",SUBSTITUTE(SUBSTITUTE(VLOOKUP($N19,data!$A$2:$C$21,2,0),"%0",$O19), CHAR(10), OPTIONROW_SEPERATE_KEYWORD))</f>
        <v>ExecuteSQL "SELECT * FROM [Sheet2$] "</v>
      </c>
      <c r="Q19" s="28" t="str">
        <f>IF($N19="","",SUBSTITUTE(SUBSTITUTE(VLOOKUP($N19,data!$A$2:$C$21,3,0),"%0",$O19), CHAR(10), OPTIONROW_SEPERATE_KEYWORD))</f>
        <v>SQL文を発行する。"SELECT * FROM [Sheet2$] "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57"/>
      <c r="P20" s="28" t="str">
        <f>IF($N20="","",SUBSTITUTE(SUBSTITUTE(VLOOKUP($N20,data!$A$2:$C$21,2,0),"%0",$O20), CHAR(10), OPTIONROW_SEPERATE_KEYWORD))</f>
        <v/>
      </c>
      <c r="Q20" s="28" t="str">
        <f>IF($N20="","",SUBSTITUTE(SUBSTITUTE(VLOOKUP($N20,data!$A$2:$C$21,3,0),"%0",$O20), CHAR(10), OPTIONROW_SEPERATE_KEYWORD))</f>
        <v/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IF($N21="","",SUBSTITUTE(SUBSTITUTE(VLOOKUP($N21,data!$A$2:$C$21,2,0),"%0",$O21), CHAR(10), OPTIONROW_SEPERATE_KEYWORD))</f>
        <v/>
      </c>
      <c r="Q21" s="28" t="str">
        <f>IF($N21="","",SUBSTITUTE(SUBSTITUTE(VLOOKUP($N21,data!$A$2:$C$21,3,0),"%0",$O21),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IF($N22="","",SUBSTITUTE(SUBSTITUTE(VLOOKUP($N22,data!$A$2:$C$21,2,0),"%0",$O22), CHAR(10), OPTIONROW_SEPERATE_KEYWORD))</f>
        <v/>
      </c>
      <c r="Q22" s="28" t="str">
        <f>IF($N22="","",SUBSTITUTE(SUBSTITUTE(VLOOKUP($N22,data!$A$2:$C$21,3,0),"%0",$O22),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IF($N23="","",SUBSTITUTE(SUBSTITUTE(VLOOKUP($N23,data!$A$2:$C$21,2,0),"%0",$O23), CHAR(10), OPTIONROW_SEPERATE_KEYWORD))</f>
        <v/>
      </c>
      <c r="Q23" s="28" t="str">
        <f>IF($N23="","",SUBSTITUTE(SUBSTITUTE(VLOOKUP($N23,data!$A$2:$C$21,3,0),"%0",$O23),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IF($N24="","",SUBSTITUTE(SUBSTITUTE(VLOOKUP($N24,data!$A$2:$C$21,2,0),"%0",$O24), CHAR(10), OPTIONROW_SEPERATE_KEYWORD))</f>
        <v/>
      </c>
      <c r="Q24" s="28" t="str">
        <f>IF($N24="","",SUBSTITUTE(SUBSTITUTE(VLOOKUP($N24,data!$A$2:$C$21,3,0),"%0",$O24),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IF($N25="","",SUBSTITUTE(SUBSTITUTE(VLOOKUP($N25,data!$A$2:$C$21,2,0),"%0",$O25), CHAR(10), OPTIONROW_SEPERATE_KEYWORD))</f>
        <v/>
      </c>
      <c r="Q25" s="28" t="str">
        <f>IF($N25="","",SUBSTITUTE(SUBSTITUTE(VLOOKUP($N25,data!$A$2:$C$21,3,0),"%0",$O25),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IF($N26="","",SUBSTITUTE(SUBSTITUTE(VLOOKUP($N26,data!$A$2:$C$21,2,0),"%0",$O26), CHAR(10), OPTIONROW_SEPERATE_KEYWORD))</f>
        <v/>
      </c>
      <c r="Q26" s="28" t="str">
        <f>IF($N26="","",SUBSTITUTE(SUBSTITUTE(VLOOKUP($N26,data!$A$2:$C$21,3,0),"%0",$O26),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IF($N27="","",SUBSTITUTE(SUBSTITUTE(VLOOKUP($N27,data!$A$2:$C$21,2,0),"%0",$O27), CHAR(10), OPTIONROW_SEPERATE_KEYWORD))</f>
        <v/>
      </c>
      <c r="Q27" s="28" t="str">
        <f>IF($N27="","",SUBSTITUTE(SUBSTITUTE(VLOOKUP($N27,data!$A$2:$C$21,3,0),"%0",$O27),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IF($N28="","",SUBSTITUTE(SUBSTITUTE(VLOOKUP($N28,data!$A$2:$C$21,2,0),"%0",$O28), CHAR(10), OPTIONROW_SEPERATE_KEYWORD))</f>
        <v/>
      </c>
      <c r="Q28" s="28" t="str">
        <f>IF($N28="","",SUBSTITUTE(SUBSTITUTE(VLOOKUP($N28,data!$A$2:$C$21,3,0),"%0",$O28),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IF($N29="","",SUBSTITUTE(SUBSTITUTE(VLOOKUP($N29,data!$A$2:$C$21,2,0),"%0",$O29), CHAR(10), OPTIONROW_SEPERATE_KEYWORD))</f>
        <v/>
      </c>
      <c r="Q29" s="28" t="str">
        <f>IF($N29="","",SUBSTITUTE(SUBSTITUTE(VLOOKUP($N29,data!$A$2:$C$21,3,0),"%0",$O29),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IF($N30="","",SUBSTITUTE(SUBSTITUTE(VLOOKUP($N30,data!$A$2:$C$21,2,0),"%0",$O30), CHAR(10), OPTIONROW_SEPERATE_KEYWORD))</f>
        <v/>
      </c>
      <c r="Q30" s="28" t="str">
        <f>IF($N30="","",SUBSTITUTE(SUBSTITUTE(VLOOKUP($N30,data!$A$2:$C$21,3,0),"%0",$O30),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IF($N31="","",SUBSTITUTE(SUBSTITUTE(VLOOKUP($N31,data!$A$2:$C$21,2,0),"%0",$O31), CHAR(10), OPTIONROW_SEPERATE_KEYWORD))</f>
        <v/>
      </c>
      <c r="Q31" s="28" t="str">
        <f>IF($N31="","",SUBSTITUTE(SUBSTITUTE(VLOOKUP($N31,data!$A$2:$C$21,3,0),"%0",$O31),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IF($N32="","",SUBSTITUTE(SUBSTITUTE(VLOOKUP($N32,data!$A$2:$C$21,2,0),"%0",$O32), CHAR(10), OPTIONROW_SEPERATE_KEYWORD))</f>
        <v/>
      </c>
      <c r="Q32" s="28" t="str">
        <f>IF($N32="","",SUBSTITUTE(SUBSTITUTE(VLOOKUP($N32,data!$A$2:$C$21,3,0),"%0",$O32),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IF($N33="","",SUBSTITUTE(SUBSTITUTE(VLOOKUP($N33,data!$A$2:$C$21,2,0),"%0",$O33), CHAR(10), OPTIONROW_SEPERATE_KEYWORD))</f>
        <v/>
      </c>
      <c r="Q33" s="28" t="str">
        <f>IF($N33="","",SUBSTITUTE(SUBSTITUTE(VLOOKUP($N33,data!$A$2:$C$21,3,0),"%0",$O33),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IF($N34="","",SUBSTITUTE(SUBSTITUTE(VLOOKUP($N34,data!$A$2:$C$21,2,0),"%0",$O34), CHAR(10), OPTIONROW_SEPERATE_KEYWORD))</f>
        <v/>
      </c>
      <c r="Q34" s="28" t="str">
        <f>IF($N34="","",SUBSTITUTE(SUBSTITUTE(VLOOKUP($N34,data!$A$2:$C$21,3,0),"%0",$O34),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IF($N35="","",SUBSTITUTE(SUBSTITUTE(VLOOKUP($N35,data!$A$2:$C$21,2,0),"%0",$O35), CHAR(10), OPTIONROW_SEPERATE_KEYWORD))</f>
        <v/>
      </c>
      <c r="Q35" s="28" t="str">
        <f>IF($N35="","",SUBSTITUTE(SUBSTITUTE(VLOOKUP($N35,data!$A$2:$C$21,3,0),"%0",$O35),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IF($N36="","",SUBSTITUTE(SUBSTITUTE(VLOOKUP($N36,data!$A$2:$C$21,2,0),"%0",$O36), CHAR(10), OPTIONROW_SEPERATE_KEYWORD))</f>
        <v/>
      </c>
      <c r="Q36" s="28" t="str">
        <f>IF($N36="","",SUBSTITUTE(SUBSTITUTE(VLOOKUP($N36,data!$A$2:$C$21,3,0),"%0",$O36),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IF($N37="","",SUBSTITUTE(SUBSTITUTE(VLOOKUP($N37,data!$A$2:$C$21,2,0),"%0",$O37), CHAR(10), OPTIONROW_SEPERATE_KEYWORD))</f>
        <v/>
      </c>
      <c r="Q37" s="28" t="str">
        <f>IF($N37="","",SUBSTITUTE(SUBSTITUTE(VLOOKUP($N37,data!$A$2:$C$21,3,0),"%0",$O37),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IF($N38="","",SUBSTITUTE(SUBSTITUTE(VLOOKUP($N38,data!$A$2:$C$21,2,0),"%0",$O38), CHAR(10), OPTIONROW_SEPERATE_KEYWORD))</f>
        <v/>
      </c>
      <c r="Q38" s="28" t="str">
        <f>IF($N38="","",SUBSTITUTE(SUBSTITUTE(VLOOKUP($N38,data!$A$2:$C$21,3,0),"%0",$O38),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IF($N39="","",SUBSTITUTE(SUBSTITUTE(VLOOKUP($N39,data!$A$2:$C$21,2,0),"%0",$O39), CHAR(10), OPTIONROW_SEPERATE_KEYWORD))</f>
        <v/>
      </c>
      <c r="Q39" s="28" t="str">
        <f>IF($N39="","",SUBSTITUTE(SUBSTITUTE(VLOOKUP($N39,data!$A$2:$C$21,3,0),"%0",$O39),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IF($N40="","",SUBSTITUTE(SUBSTITUTE(VLOOKUP($N40,data!$A$2:$C$21,2,0),"%0",$O40), CHAR(10), OPTIONROW_SEPERATE_KEYWORD))</f>
        <v/>
      </c>
      <c r="Q40" s="28" t="str">
        <f>IF($N40="","",SUBSTITUTE(SUBSTITUTE(VLOOKUP($N40,data!$A$2:$C$21,3,0),"%0",$O40),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IF($N41="","",SUBSTITUTE(SUBSTITUTE(VLOOKUP($N41,data!$A$2:$C$21,2,0),"%0",$O41), CHAR(10), OPTIONROW_SEPERATE_KEYWORD))</f>
        <v/>
      </c>
      <c r="Q41" s="28" t="str">
        <f>IF($N41="","",SUBSTITUTE(SUBSTITUTE(VLOOKUP($N41,data!$A$2:$C$21,3,0),"%0",$O41),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IF($N42="","",SUBSTITUTE(SUBSTITUTE(VLOOKUP($N42,data!$A$2:$C$21,2,0),"%0",$O42), CHAR(10), OPTIONROW_SEPERATE_KEYWORD))</f>
        <v/>
      </c>
      <c r="Q42" s="28" t="str">
        <f>IF($N42="","",SUBSTITUTE(SUBSTITUTE(VLOOKUP($N42,data!$A$2:$C$21,3,0),"%0",$O42),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IF($N43="","",SUBSTITUTE(SUBSTITUTE(VLOOKUP($N43,data!$A$2:$C$21,2,0),"%0",$O43), CHAR(10), OPTIONROW_SEPERATE_KEYWORD))</f>
        <v/>
      </c>
      <c r="Q43" s="28" t="str">
        <f>IF($N43="","",SUBSTITUTE(SUBSTITUTE(VLOOKUP($N43,data!$A$2:$C$21,3,0),"%0",$O43),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IF($N44="","",SUBSTITUTE(SUBSTITUTE(VLOOKUP($N44,data!$A$2:$C$21,2,0),"%0",$O44), CHAR(10), OPTIONROW_SEPERATE_KEYWORD))</f>
        <v/>
      </c>
      <c r="Q44" s="28" t="str">
        <f>IF($N44="","",SUBSTITUTE(SUBSTITUTE(VLOOKUP($N44,data!$A$2:$C$21,3,0),"%0",$O44),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IF($N45="","",SUBSTITUTE(SUBSTITUTE(VLOOKUP($N45,data!$A$2:$C$21,2,0),"%0",$O45), CHAR(10), OPTIONROW_SEPERATE_KEYWORD))</f>
        <v/>
      </c>
      <c r="Q45" s="28" t="str">
        <f>IF($N45="","",SUBSTITUTE(SUBSTITUTE(VLOOKUP($N45,data!$A$2:$C$21,3,0),"%0",$O45),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IF($N46="","",SUBSTITUTE(SUBSTITUTE(VLOOKUP($N46,data!$A$2:$C$21,2,0),"%0",$O46), CHAR(10), OPTIONROW_SEPERATE_KEYWORD))</f>
        <v/>
      </c>
      <c r="Q46" s="28" t="str">
        <f>IF($N46="","",SUBSTITUTE(SUBSTITUTE(VLOOKUP($N46,data!$A$2:$C$21,3,0),"%0",$O46),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IF($N47="","",SUBSTITUTE(SUBSTITUTE(VLOOKUP($N47,data!$A$2:$C$21,2,0),"%0",$O47), CHAR(10), OPTIONROW_SEPERATE_KEYWORD))</f>
        <v/>
      </c>
      <c r="Q47" s="28" t="str">
        <f>IF($N47="","",SUBSTITUTE(SUBSTITUTE(VLOOKUP($N47,data!$A$2:$C$21,3,0),"%0",$O47),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IF($N48="","",SUBSTITUTE(SUBSTITUTE(VLOOKUP($N48,data!$A$2:$C$21,2,0),"%0",$O48), CHAR(10), OPTIONROW_SEPERATE_KEYWORD))</f>
        <v/>
      </c>
      <c r="Q48" s="28" t="str">
        <f>IF($N48="","",SUBSTITUTE(SUBSTITUTE(VLOOKUP($N48,data!$A$2:$C$21,3,0),"%0",$O48),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IF($N49="","",SUBSTITUTE(SUBSTITUTE(VLOOKUP($N49,data!$A$2:$C$21,2,0),"%0",$O49), CHAR(10), OPTIONROW_SEPERATE_KEYWORD))</f>
        <v/>
      </c>
      <c r="Q49" s="28" t="str">
        <f>IF($N49="","",SUBSTITUTE(SUBSTITUTE(VLOOKUP($N49,data!$A$2:$C$21,3,0),"%0",$O49),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IF($N50="","",SUBSTITUTE(SUBSTITUTE(VLOOKUP($N50,data!$A$2:$C$21,2,0),"%0",$O50), CHAR(10), OPTIONROW_SEPERATE_KEYWORD))</f>
        <v/>
      </c>
      <c r="Q50" s="28" t="str">
        <f>IF($N50="","",SUBSTITUTE(SUBSTITUTE(VLOOKUP($N50,data!$A$2:$C$21,3,0),"%0",$O50),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IF($N51="","",SUBSTITUTE(SUBSTITUTE(VLOOKUP($N51,data!$A$2:$C$21,2,0),"%0",$O51), CHAR(10), OPTIONROW_SEPERATE_KEYWORD))</f>
        <v/>
      </c>
      <c r="Q51" s="41" t="str">
        <f>IF($N51="","",SUBSTITUTE(SUBSTITUTE(VLOOKUP($N51,data!$A$2:$C$21,3,0),"%0",$O51),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12 A14:F51">
    <cfRule type="expression" dxfId="1" priority="3">
      <formula>OR(A2=0, A2=OFFSET(A2,-1,0))</formula>
    </cfRule>
  </conditionalFormatting>
  <conditionalFormatting sqref="A13:F13">
    <cfRule type="expression" dxfId="0" priority="1">
      <formula>OR(A13=0, A13=OFFSET(A13,-1,0))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data!$A$2:$A$21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87</v>
      </c>
    </row>
    <row r="2" spans="1:4" x14ac:dyDescent="0.15">
      <c r="A2" s="50" t="s">
        <v>16</v>
      </c>
      <c r="B2" s="51" t="s">
        <v>78</v>
      </c>
      <c r="C2" s="50" t="s">
        <v>32</v>
      </c>
      <c r="D2" s="50"/>
    </row>
    <row r="3" spans="1:4" x14ac:dyDescent="0.15">
      <c r="A3" s="50" t="s">
        <v>33</v>
      </c>
      <c r="B3" s="51" t="s">
        <v>77</v>
      </c>
      <c r="C3" s="50" t="s">
        <v>34</v>
      </c>
      <c r="D3" s="50"/>
    </row>
    <row r="4" spans="1:4" x14ac:dyDescent="0.15">
      <c r="A4" s="50" t="s">
        <v>35</v>
      </c>
      <c r="B4" s="51" t="s">
        <v>36</v>
      </c>
      <c r="C4" s="50" t="s">
        <v>37</v>
      </c>
      <c r="D4" s="50"/>
    </row>
    <row r="5" spans="1:4" x14ac:dyDescent="0.15">
      <c r="A5" s="50" t="s">
        <v>38</v>
      </c>
      <c r="B5" s="51" t="s">
        <v>39</v>
      </c>
      <c r="C5" s="50" t="s">
        <v>40</v>
      </c>
      <c r="D5" s="50"/>
    </row>
    <row r="6" spans="1:4" x14ac:dyDescent="0.15">
      <c r="A6" s="50" t="s">
        <v>27</v>
      </c>
      <c r="B6" s="51" t="s">
        <v>41</v>
      </c>
      <c r="C6" s="50" t="s">
        <v>42</v>
      </c>
      <c r="D6" s="50"/>
    </row>
    <row r="7" spans="1:4" x14ac:dyDescent="0.15">
      <c r="A7" s="50" t="s">
        <v>21</v>
      </c>
      <c r="B7" s="51" t="s">
        <v>80</v>
      </c>
      <c r="C7" s="50" t="s">
        <v>43</v>
      </c>
      <c r="D7" s="50"/>
    </row>
    <row r="8" spans="1:4" x14ac:dyDescent="0.15">
      <c r="A8" s="50" t="s">
        <v>28</v>
      </c>
      <c r="B8" s="51" t="s">
        <v>79</v>
      </c>
      <c r="C8" s="50" t="s">
        <v>44</v>
      </c>
      <c r="D8" s="50"/>
    </row>
    <row r="9" spans="1:4" x14ac:dyDescent="0.15">
      <c r="A9" s="50" t="s">
        <v>45</v>
      </c>
      <c r="B9" s="51" t="s">
        <v>46</v>
      </c>
      <c r="C9" s="50" t="s">
        <v>44</v>
      </c>
      <c r="D9" s="50"/>
    </row>
    <row r="10" spans="1:4" x14ac:dyDescent="0.15">
      <c r="A10" s="50" t="s">
        <v>47</v>
      </c>
      <c r="B10" s="51" t="s">
        <v>48</v>
      </c>
      <c r="C10" s="50" t="s">
        <v>49</v>
      </c>
      <c r="D10" s="50"/>
    </row>
    <row r="11" spans="1:4" ht="135" x14ac:dyDescent="0.15">
      <c r="A11" s="50" t="s">
        <v>50</v>
      </c>
      <c r="B11" s="51" t="s">
        <v>51</v>
      </c>
      <c r="C11" s="51" t="s">
        <v>52</v>
      </c>
      <c r="D11" s="51" t="s">
        <v>91</v>
      </c>
    </row>
    <row r="12" spans="1:4" ht="54" x14ac:dyDescent="0.15">
      <c r="A12" s="50" t="s">
        <v>82</v>
      </c>
      <c r="B12" s="51" t="s">
        <v>81</v>
      </c>
      <c r="C12" s="50" t="s">
        <v>116</v>
      </c>
      <c r="D12" s="51" t="s">
        <v>92</v>
      </c>
    </row>
    <row r="13" spans="1:4" ht="54" x14ac:dyDescent="0.15">
      <c r="A13" s="50" t="s">
        <v>84</v>
      </c>
      <c r="B13" s="51" t="s">
        <v>86</v>
      </c>
      <c r="C13" s="50" t="s">
        <v>96</v>
      </c>
      <c r="D13" s="51" t="s">
        <v>93</v>
      </c>
    </row>
    <row r="14" spans="1:4" x14ac:dyDescent="0.15">
      <c r="A14" s="50" t="s">
        <v>26</v>
      </c>
      <c r="B14" s="51" t="s">
        <v>53</v>
      </c>
      <c r="C14" s="51" t="s">
        <v>54</v>
      </c>
      <c r="D14" s="51" t="s">
        <v>88</v>
      </c>
    </row>
    <row r="15" spans="1:4" x14ac:dyDescent="0.15">
      <c r="A15" s="50" t="s">
        <v>55</v>
      </c>
      <c r="B15" s="51" t="s">
        <v>99</v>
      </c>
      <c r="C15" s="51" t="s">
        <v>56</v>
      </c>
      <c r="D15" s="51"/>
    </row>
    <row r="16" spans="1:4" x14ac:dyDescent="0.15">
      <c r="A16" s="50" t="s">
        <v>57</v>
      </c>
      <c r="B16" s="51" t="s">
        <v>100</v>
      </c>
      <c r="C16" s="50" t="s">
        <v>104</v>
      </c>
      <c r="D16" s="50"/>
    </row>
    <row r="17" spans="1:4" x14ac:dyDescent="0.15">
      <c r="A17" s="50" t="s">
        <v>29</v>
      </c>
      <c r="B17" s="51" t="s">
        <v>101</v>
      </c>
      <c r="C17" s="50" t="s">
        <v>105</v>
      </c>
      <c r="D17" s="53" t="s">
        <v>89</v>
      </c>
    </row>
    <row r="18" spans="1:4" x14ac:dyDescent="0.15">
      <c r="A18" s="50" t="s">
        <v>58</v>
      </c>
      <c r="B18" s="51" t="s">
        <v>102</v>
      </c>
      <c r="C18" s="50" t="s">
        <v>106</v>
      </c>
      <c r="D18" s="50"/>
    </row>
    <row r="19" spans="1:4" x14ac:dyDescent="0.15">
      <c r="A19" s="50" t="s">
        <v>59</v>
      </c>
      <c r="B19" s="51" t="s">
        <v>103</v>
      </c>
      <c r="C19" s="50" t="s">
        <v>107</v>
      </c>
      <c r="D19" s="53" t="s">
        <v>89</v>
      </c>
    </row>
    <row r="20" spans="1:4" x14ac:dyDescent="0.15">
      <c r="A20" s="50" t="s">
        <v>94</v>
      </c>
      <c r="B20" s="51" t="s">
        <v>97</v>
      </c>
      <c r="C20" s="50" t="s">
        <v>95</v>
      </c>
      <c r="D20" s="53"/>
    </row>
    <row r="21" spans="1:4" x14ac:dyDescent="0.15">
      <c r="A21" s="52"/>
      <c r="B21" s="52"/>
      <c r="C21" s="52"/>
      <c r="D21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60</v>
      </c>
    </row>
    <row r="3" spans="1:1" x14ac:dyDescent="0.15">
      <c r="A3" s="48" t="s">
        <v>61</v>
      </c>
    </row>
    <row r="5" spans="1:1" x14ac:dyDescent="0.15">
      <c r="A5" s="48" t="s">
        <v>62</v>
      </c>
    </row>
    <row r="6" spans="1:1" x14ac:dyDescent="0.15">
      <c r="A6" s="48" t="s">
        <v>63</v>
      </c>
    </row>
    <row r="7" spans="1:1" x14ac:dyDescent="0.15">
      <c r="A7" s="48" t="s">
        <v>64</v>
      </c>
    </row>
    <row r="8" spans="1:1" x14ac:dyDescent="0.15">
      <c r="A8" s="48" t="s">
        <v>65</v>
      </c>
    </row>
    <row r="9" spans="1:1" x14ac:dyDescent="0.15">
      <c r="A9" s="48" t="s">
        <v>66</v>
      </c>
    </row>
    <row r="10" spans="1:1" x14ac:dyDescent="0.15">
      <c r="A10" s="48" t="s">
        <v>67</v>
      </c>
    </row>
    <row r="12" spans="1:1" x14ac:dyDescent="0.15">
      <c r="A12" s="48" t="s">
        <v>68</v>
      </c>
    </row>
    <row r="13" spans="1:1" x14ac:dyDescent="0.15">
      <c r="A13" s="48" t="s">
        <v>69</v>
      </c>
    </row>
    <row r="15" spans="1:1" x14ac:dyDescent="0.15">
      <c r="A15" s="48" t="s">
        <v>70</v>
      </c>
    </row>
    <row r="16" spans="1:1" x14ac:dyDescent="0.15">
      <c r="A16" s="48" t="s">
        <v>71</v>
      </c>
    </row>
    <row r="17" spans="1:1" x14ac:dyDescent="0.15">
      <c r="A17" s="48" t="s">
        <v>72</v>
      </c>
    </row>
    <row r="18" spans="1:1" x14ac:dyDescent="0.15">
      <c r="A18" s="48" t="s">
        <v>73</v>
      </c>
    </row>
    <row r="19" spans="1:1" x14ac:dyDescent="0.15">
      <c r="A19" s="48" t="s">
        <v>74</v>
      </c>
    </row>
    <row r="20" spans="1:1" x14ac:dyDescent="0.15">
      <c r="A20" s="48" t="s">
        <v>75</v>
      </c>
    </row>
    <row r="21" spans="1:1" x14ac:dyDescent="0.15">
      <c r="A21" s="48" t="s">
        <v>76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2015-01-14T13:05:42Z</dcterms:modified>
</cp:coreProperties>
</file>