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https://d.docs.live.net/ea95f4876f59e2b2/0-Personal/0-Data Science/Foodpanda/Pricing Analyst/"/>
    </mc:Choice>
  </mc:AlternateContent>
  <xr:revisionPtr revIDLastSave="462" documentId="13_ncr:1_{FF911362-BA9E-1E48-A220-464C9F7E524F}" xr6:coauthVersionLast="47" xr6:coauthVersionMax="47" xr10:uidLastSave="{415574D0-9A83-4C5D-ABE8-F3BB6DE1FB08}"/>
  <bookViews>
    <workbookView xWindow="-110" yWindow="-110" windowWidth="38620" windowHeight="21220" xr2:uid="{00000000-000D-0000-FFFF-FFFF00000000}"/>
  </bookViews>
  <sheets>
    <sheet name="3. Case study analysis" sheetId="5" r:id="rId1"/>
    <sheet name="4. SQL" sheetId="6" r:id="rId2"/>
    <sheet name="5.Pricing" sheetId="7" r:id="rId3"/>
    <sheet name="6. Recommendation system" sheetId="10" r:id="rId4"/>
    <sheet name="Sheet1" sheetId="11" r:id="rId5"/>
  </sheets>
  <definedNames>
    <definedName name="_xlnm._FilterDatabase" localSheetId="3" hidden="1">'6. Recommendation system'!$D$2:$F$941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16" i="7" l="1"/>
  <c r="D36" i="5"/>
  <c r="E36" i="5"/>
  <c r="F36" i="5"/>
  <c r="G36" i="5"/>
  <c r="H36" i="5"/>
  <c r="I36" i="5"/>
  <c r="J36" i="5"/>
  <c r="K36" i="5"/>
  <c r="L36" i="5"/>
  <c r="M36" i="5"/>
  <c r="N36" i="5"/>
  <c r="C36" i="5"/>
  <c r="C40" i="5"/>
  <c r="D29" i="5"/>
  <c r="E29" i="5"/>
  <c r="F29" i="5"/>
  <c r="G29" i="5"/>
  <c r="H29" i="5"/>
  <c r="I29" i="5"/>
  <c r="J29" i="5"/>
  <c r="K29" i="5"/>
  <c r="L29" i="5"/>
  <c r="M29" i="5"/>
  <c r="N29" i="5"/>
  <c r="C29" i="5"/>
  <c r="D37" i="5"/>
  <c r="E37" i="5"/>
  <c r="F37" i="5"/>
  <c r="G37" i="5"/>
  <c r="H37" i="5"/>
  <c r="I37" i="5"/>
  <c r="J37" i="5"/>
  <c r="K37" i="5"/>
  <c r="L37" i="5"/>
  <c r="M37" i="5"/>
  <c r="N37" i="5"/>
  <c r="C37" i="5"/>
  <c r="C39" i="5"/>
  <c r="J38" i="5"/>
  <c r="I38" i="5"/>
  <c r="H38" i="5"/>
  <c r="G38" i="5"/>
  <c r="F38" i="5"/>
  <c r="E38" i="5"/>
  <c r="D38" i="5"/>
  <c r="C38" i="5"/>
  <c r="C20" i="5"/>
  <c r="E17" i="5"/>
  <c r="F17" i="5"/>
  <c r="G17" i="5"/>
  <c r="G39" i="5" s="1"/>
  <c r="H17" i="5"/>
  <c r="I17" i="5"/>
  <c r="J17" i="5"/>
  <c r="K17" i="5"/>
  <c r="K39" i="5" s="1"/>
  <c r="L17" i="5"/>
  <c r="M17" i="5"/>
  <c r="N17" i="5"/>
  <c r="C17" i="5"/>
  <c r="D17" i="5"/>
  <c r="D20" i="5" s="1"/>
  <c r="D18" i="5"/>
  <c r="F39" i="5"/>
  <c r="K38" i="5"/>
  <c r="L38" i="5" s="1"/>
  <c r="M38" i="5" s="1"/>
  <c r="N38" i="5" s="1"/>
  <c r="J39" i="5"/>
  <c r="N39" i="5"/>
  <c r="D30" i="5"/>
  <c r="E30" i="5"/>
  <c r="F30" i="5"/>
  <c r="G30" i="5"/>
  <c r="H30" i="5"/>
  <c r="I30" i="5"/>
  <c r="J30" i="5"/>
  <c r="K30" i="5"/>
  <c r="L30" i="5"/>
  <c r="M30" i="5"/>
  <c r="N30" i="5"/>
  <c r="D31" i="5"/>
  <c r="E31" i="5"/>
  <c r="F31" i="5"/>
  <c r="G31" i="5"/>
  <c r="H31" i="5"/>
  <c r="I31" i="5"/>
  <c r="J31" i="5"/>
  <c r="K31" i="5"/>
  <c r="L31" i="5"/>
  <c r="M31" i="5"/>
  <c r="N31" i="5"/>
  <c r="D32" i="5"/>
  <c r="E32" i="5"/>
  <c r="F32" i="5"/>
  <c r="G32" i="5"/>
  <c r="H32" i="5"/>
  <c r="I32" i="5"/>
  <c r="J32" i="5"/>
  <c r="K32" i="5"/>
  <c r="L32" i="5"/>
  <c r="M32" i="5"/>
  <c r="N32" i="5"/>
  <c r="D33" i="5"/>
  <c r="E33" i="5"/>
  <c r="F33" i="5"/>
  <c r="G33" i="5"/>
  <c r="H33" i="5"/>
  <c r="I33" i="5"/>
  <c r="J33" i="5"/>
  <c r="K33" i="5"/>
  <c r="L33" i="5"/>
  <c r="M33" i="5"/>
  <c r="N33" i="5"/>
  <c r="D35" i="5"/>
  <c r="E35" i="5"/>
  <c r="F35" i="5"/>
  <c r="G35" i="5"/>
  <c r="H35" i="5"/>
  <c r="I35" i="5"/>
  <c r="J35" i="5"/>
  <c r="K35" i="5"/>
  <c r="L35" i="5"/>
  <c r="M35" i="5"/>
  <c r="N35" i="5"/>
  <c r="C30" i="5"/>
  <c r="C31" i="5"/>
  <c r="C32" i="5"/>
  <c r="C33" i="5"/>
  <c r="C35" i="5"/>
  <c r="C41" i="5"/>
  <c r="N12" i="5"/>
  <c r="F12" i="5" s="1"/>
  <c r="E11" i="5"/>
  <c r="F11" i="5"/>
  <c r="G11" i="5"/>
  <c r="H11" i="5"/>
  <c r="I11" i="5"/>
  <c r="J11" i="5"/>
  <c r="K11" i="5"/>
  <c r="L11" i="5"/>
  <c r="M11" i="5"/>
  <c r="N11" i="5"/>
  <c r="D11" i="5"/>
  <c r="C11" i="5"/>
  <c r="J10" i="5" s="1"/>
  <c r="J21" i="5" s="1"/>
  <c r="C19" i="5"/>
  <c r="E10" i="5"/>
  <c r="E21" i="5" s="1"/>
  <c r="F10" i="5"/>
  <c r="F21" i="5" s="1"/>
  <c r="K10" i="5"/>
  <c r="K21" i="5" s="1"/>
  <c r="C16" i="5"/>
  <c r="C18" i="5"/>
  <c r="M39" i="5" l="1"/>
  <c r="I39" i="5"/>
  <c r="E39" i="5"/>
  <c r="L39" i="5"/>
  <c r="H39" i="5"/>
  <c r="C21" i="5"/>
  <c r="D39" i="5"/>
  <c r="F40" i="5"/>
  <c r="C42" i="5"/>
  <c r="C43" i="5"/>
  <c r="M40" i="5"/>
  <c r="G40" i="5"/>
  <c r="I40" i="5"/>
  <c r="J40" i="5"/>
  <c r="L40" i="5"/>
  <c r="E40" i="5"/>
  <c r="N40" i="5"/>
  <c r="H40" i="5"/>
  <c r="L12" i="5"/>
  <c r="H12" i="5"/>
  <c r="M12" i="5"/>
  <c r="K12" i="5"/>
  <c r="G12" i="5"/>
  <c r="I12" i="5"/>
  <c r="J12" i="5"/>
  <c r="G10" i="5"/>
  <c r="G21" i="5" s="1"/>
  <c r="N10" i="5"/>
  <c r="N21" i="5" s="1"/>
  <c r="I10" i="5"/>
  <c r="I21" i="5" s="1"/>
  <c r="M10" i="5"/>
  <c r="M21" i="5" s="1"/>
  <c r="L10" i="5"/>
  <c r="H10" i="5"/>
  <c r="D10" i="5"/>
  <c r="D21" i="5" s="1"/>
  <c r="D16" i="5"/>
  <c r="C24" i="5"/>
  <c r="C22" i="5"/>
  <c r="C23" i="5"/>
  <c r="D40" i="5" l="1"/>
  <c r="K40" i="5"/>
  <c r="N41" i="5"/>
  <c r="G41" i="5"/>
  <c r="L21" i="5"/>
  <c r="H21" i="5"/>
  <c r="D19" i="5"/>
  <c r="K41" i="5" l="1"/>
  <c r="I41" i="5"/>
  <c r="J41" i="5"/>
  <c r="F41" i="5"/>
  <c r="G42" i="5"/>
  <c r="G43" i="5"/>
  <c r="M41" i="5"/>
  <c r="D41" i="5"/>
  <c r="N42" i="5"/>
  <c r="N43" i="5"/>
  <c r="H41" i="5"/>
  <c r="E41" i="5"/>
  <c r="L41" i="5"/>
  <c r="D22" i="5"/>
  <c r="D23" i="5"/>
  <c r="D24" i="5"/>
  <c r="K43" i="5" l="1"/>
  <c r="K42" i="5"/>
  <c r="L42" i="5"/>
  <c r="L43" i="5"/>
  <c r="H42" i="5"/>
  <c r="H43" i="5"/>
  <c r="D42" i="5"/>
  <c r="D43" i="5"/>
  <c r="J42" i="5"/>
  <c r="J43" i="5"/>
  <c r="E42" i="5"/>
  <c r="E43" i="5"/>
  <c r="M42" i="5"/>
  <c r="M43" i="5"/>
  <c r="F42" i="5"/>
  <c r="F43" i="5"/>
  <c r="I42" i="5"/>
  <c r="I43" i="5"/>
  <c r="H18" i="5"/>
  <c r="H22" i="5" s="1"/>
  <c r="J18" i="5"/>
  <c r="J19" i="5" s="1"/>
  <c r="M18" i="5"/>
  <c r="M22" i="5" s="1"/>
  <c r="L18" i="5"/>
  <c r="L19" i="5" s="1"/>
  <c r="G18" i="5"/>
  <c r="G22" i="5" s="1"/>
  <c r="F18" i="5"/>
  <c r="F19" i="5" s="1"/>
  <c r="F22" i="5"/>
  <c r="K18" i="5"/>
  <c r="K22" i="5" s="1"/>
  <c r="I18" i="5"/>
  <c r="I22" i="5" s="1"/>
  <c r="N18" i="5"/>
  <c r="N19" i="5" s="1"/>
  <c r="N22" i="5"/>
  <c r="G16" i="5"/>
  <c r="L16" i="5"/>
  <c r="I16" i="5"/>
  <c r="M16" i="5"/>
  <c r="H16" i="5"/>
  <c r="E12" i="5"/>
  <c r="E16" i="5" s="1"/>
  <c r="K16" i="5"/>
  <c r="F16" i="5"/>
  <c r="J16" i="5"/>
  <c r="N16" i="5"/>
  <c r="E18" i="5" l="1"/>
  <c r="L22" i="5"/>
  <c r="K19" i="5"/>
  <c r="M19" i="5"/>
  <c r="J22" i="5"/>
  <c r="H19" i="5"/>
  <c r="G19" i="5"/>
  <c r="I19" i="5"/>
  <c r="J23" i="5"/>
  <c r="J20" i="5"/>
  <c r="J24" i="5" s="1"/>
  <c r="N20" i="5"/>
  <c r="N24" i="5" s="1"/>
  <c r="N23" i="5"/>
  <c r="L20" i="5"/>
  <c r="L24" i="5" s="1"/>
  <c r="L23" i="5"/>
  <c r="F23" i="5"/>
  <c r="F20" i="5"/>
  <c r="F24" i="5" s="1"/>
  <c r="E19" i="5" l="1"/>
  <c r="E22" i="5"/>
  <c r="H20" i="5"/>
  <c r="H24" i="5" s="1"/>
  <c r="H23" i="5"/>
  <c r="M23" i="5"/>
  <c r="M20" i="5"/>
  <c r="M24" i="5" s="1"/>
  <c r="I20" i="5"/>
  <c r="I24" i="5" s="1"/>
  <c r="I23" i="5"/>
  <c r="G23" i="5"/>
  <c r="G20" i="5"/>
  <c r="G24" i="5" s="1"/>
  <c r="K23" i="5"/>
  <c r="K20" i="5"/>
  <c r="K24" i="5" s="1"/>
  <c r="E20" i="5" l="1"/>
  <c r="E24" i="5" s="1"/>
  <c r="E23"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usd" type="4" reconnectionMethod="2" refreshedVersion="4" minRefreshableVersion="1" background="1">
    <webPr xml="1" sourceData="1" parsePre="1" consecutive="1" xl2000="1" url="http://www.floatrates.com/daily/usd.xml" htmlTables="1"/>
  </connection>
</connections>
</file>

<file path=xl/sharedStrings.xml><?xml version="1.0" encoding="utf-8"?>
<sst xmlns="http://schemas.openxmlformats.org/spreadsheetml/2006/main" count="1077" uniqueCount="140">
  <si>
    <t>*numbers do not reflect reality and are for case-purposes only</t>
  </si>
  <si>
    <t>foodpanda delivers island-wide in Singapore, but not every customer can order from every restaurant. To determine the delivery area of a particular restaurant a “delivery polygon” is applied around that restaurant. No customer outside this polygon will be able to order from this restaurant. An example of a restaurant’s delivery polygon is shown on the right. As indicated, there are three levels of this polygon that imply different delivery lead-times to customers.</t>
  </si>
  <si>
    <t>Question:</t>
  </si>
  <si>
    <t>Financials*:</t>
  </si>
  <si>
    <t>Current average delivery time: 45 minutes</t>
  </si>
  <si>
    <t>Amount paid to a rider per order: S$5</t>
  </si>
  <si>
    <t>Amount paid to a rider per hour: S$10</t>
  </si>
  <si>
    <t>Current average monthly orders: 400,000</t>
  </si>
  <si>
    <t>drop table if exists Movie;</t>
  </si>
  <si>
    <t>drop table if exists Rating;</t>
  </si>
  <si>
    <t>drop table if exists Reviewer;</t>
  </si>
  <si>
    <t>create table Movie(mID integer, title varchar(100), year integer, director varchar(100));</t>
  </si>
  <si>
    <t>create table Reviewer(rID integer, name varchar(100));</t>
  </si>
  <si>
    <t>create table Rating(rID integer, mID integer, stars integer, ratingDate date);</t>
  </si>
  <si>
    <t xml:space="preserve"> </t>
  </si>
  <si>
    <t>insert into Movie values(101, 'Gone with the Wind', 1939, 'Victor Fleming');</t>
  </si>
  <si>
    <t>insert into Movie values(102, 'Star Wars', 1977, 'George Lucas');</t>
  </si>
  <si>
    <t>insert into Movie values(103, 'The Sound of Music', 1965, 'Robert Wise');</t>
  </si>
  <si>
    <t>insert into Movie values(104, 'E.T.', 1982, 'Steven Spielberg');</t>
  </si>
  <si>
    <t>insert into Movie values(105, 'Titanic', 1997, 'James Cameron');</t>
  </si>
  <si>
    <t>insert into Movie values(106, 'Snow White', 1937, null);</t>
  </si>
  <si>
    <t>insert into Movie values(107, 'Avatar', 2009, 'James Cameron');</t>
  </si>
  <si>
    <t>insert into Movie values(108, 'Raiders of the Lost Ark', 1981, 'Steven Spielberg');</t>
  </si>
  <si>
    <t>insert into Reviewer values(201, 'Sarah Martinez');</t>
  </si>
  <si>
    <t>insert into Reviewer values(202, 'Daniel Lewis');</t>
  </si>
  <si>
    <t>insert into Reviewer values(203, 'Brittany Harris');</t>
  </si>
  <si>
    <t>insert into Reviewer values(204, 'Mike Anderson');</t>
  </si>
  <si>
    <t>insert into Reviewer values(205, 'Chris Jackson');</t>
  </si>
  <si>
    <t>insert into Reviewer values(206, 'Elizabeth Thomas');</t>
  </si>
  <si>
    <t>insert into Reviewer values(207, 'James Cameron');</t>
  </si>
  <si>
    <t>insert into Reviewer values(208, 'Ashley White');</t>
  </si>
  <si>
    <t>insert into Rating values(201, 101, 2, date_format('2012-01-22','%Y-%m-%d'));</t>
  </si>
  <si>
    <t>insert into Rating values(201, 101, 4, date_format('2013-01-27','%Y-%m-%d'));</t>
  </si>
  <si>
    <t>insert into Rating values(202, 106, 4, null);</t>
  </si>
  <si>
    <t>insert into Rating values(203, 103, 2, date_format('2008-01-20','%Y-%m-%d'));</t>
  </si>
  <si>
    <t>insert into Rating values(203, 108, 4, date_format('2002-01-12','%Y-%m-%d'));</t>
  </si>
  <si>
    <t>insert into Rating values(203, 108, 2, date_format('2009-01-30','%Y-%m-%d'));</t>
  </si>
  <si>
    <t>insert into Rating values(204, 101, 3, date_format('2010-01-09','%Y-%m-%d'));</t>
  </si>
  <si>
    <t>insert into Rating values(205, 103, 3, date_format('2010-01-27','%Y-%m-%d'));</t>
  </si>
  <si>
    <t>insert into Rating values(205, 104, 2, date_format('2010-01-22','%Y-%m-%d'));</t>
  </si>
  <si>
    <t>insert into Rating values(205, 108, 4, null);</t>
  </si>
  <si>
    <t>insert into Rating values(206, 107, 3, date_format('2013-01-15','%Y-%m-%d'));</t>
  </si>
  <si>
    <t>insert into Rating values(206, 106, 5, date_format('2014-01-19','%Y-%m-%d'));</t>
  </si>
  <si>
    <t>insert into Rating values(207, 107, 5, date_format('2000-01-20','%Y-%m-%d'));</t>
  </si>
  <si>
    <t>insert into Rating values(208, 104, 3, date_format('1999-01-02','%Y-%m-%d'));</t>
  </si>
  <si>
    <t>## TASKS:</t>
  </si>
  <si>
    <t>1. Find the titles of all movies directed by Steven Spielberg.</t>
  </si>
  <si>
    <t>2. Find all years that have a movie that received a rating of 4 or 5, and sort them in increasing order.</t>
  </si>
  <si>
    <t>3. Find the titles of all movies that have no ratings</t>
  </si>
  <si>
    <t>4. For each movie that has at least one rating, find the highest number of stars that movie received. Return the movie title and number of stars. Sort by movie title.</t>
  </si>
  <si>
    <t>5. For each movie that has at least one rating, find the movie title and total number of stars, the highest star and the person who gave highest star.</t>
  </si>
  <si>
    <t>6. For all cases where the same reviewer rated the same movie twice and gave it a higher rating the second time, return the reviewer's name and the title of the movie.</t>
  </si>
  <si>
    <t>7. For each movie, return the title and the 'rating spread', that is, the difference between highest and lowest ratings given to that movie. Sort by rating spread from highest to lowest, then by movie title.</t>
  </si>
  <si>
    <t>8. Find the names of reviewers for every director (one row per director with all reviewers)</t>
  </si>
  <si>
    <t>2. A key component to consider here is the utilization rate, which is explained in the previous test. Please specifically calculate the projected rider costs in the following month right after foodpanda reduces delivery time to 35 minutes. Rider costs structure can be found below.</t>
  </si>
  <si>
    <t>----------------------------------</t>
  </si>
  <si>
    <t xml:space="preserve">Then start writing your query for the questions below. </t>
  </si>
  <si>
    <t>Expected outputs for each question: the query and a screenshot of the result</t>
  </si>
  <si>
    <r>
      <rPr>
        <u/>
        <sz val="11"/>
        <color theme="1"/>
        <rFont val="Calibri"/>
        <family val="2"/>
        <scheme val="minor"/>
      </rPr>
      <t>Introduction</t>
    </r>
    <r>
      <rPr>
        <sz val="11"/>
        <color theme="1"/>
        <rFont val="Calibri"/>
        <family val="2"/>
        <scheme val="minor"/>
      </rPr>
      <t xml:space="preserve">: Please go to http://sqlfiddle.com, select MySQL 5.6, then build schema using the code. </t>
    </r>
  </si>
  <si>
    <t>Delivery Polygon - Foodpanda Case Study:</t>
  </si>
  <si>
    <t>1. Foodpanda is considering reducing delivery polygons for all restaurants (i.e. moving from the 45 minutes delivery polygon to the 35 minutes one). Why would foodpanda do this? Please think about the least impacts on order volume, customer experience and financial implications of foodpanda and restaurants.</t>
  </si>
  <si>
    <t>3. You might be asked to present your analysis for 10 minutes during the interview.</t>
  </si>
  <si>
    <t>Recommendation system - Foodpanda case study:</t>
  </si>
  <si>
    <t xml:space="preserve">Foodpanda front end (www.foodpanda.sg) is displaying by restaurant level. Each of restaurant has unique primary cuisine and multiple secondary cuisines. The platform wants to create a recommendation lane to customers top 3 cuisines they are likelihood to choose but have never ordered before. </t>
  </si>
  <si>
    <t xml:space="preserve">Question: </t>
  </si>
  <si>
    <t>1. Please advise at least one model for recommending top 3 cuisines which customers are likelihood to choose but have never ordered before. Briefly describe how this recommendation model works</t>
  </si>
  <si>
    <t>2. Giving below is a dataset of 100 customers with orders from different cuisines. Please use Python/Excel or any application to execuse your recommended model above to give results.</t>
  </si>
  <si>
    <t>Data set:</t>
  </si>
  <si>
    <t>cuisine</t>
  </si>
  <si>
    <t>Customer_id</t>
  </si>
  <si>
    <t>Fast Food</t>
  </si>
  <si>
    <t>Cakes &amp; Bakery</t>
  </si>
  <si>
    <t>Western</t>
  </si>
  <si>
    <t>Non-alcoholic Drinks</t>
  </si>
  <si>
    <t>Chinese</t>
  </si>
  <si>
    <t>Pizza</t>
  </si>
  <si>
    <t>Thai</t>
  </si>
  <si>
    <t>Indian</t>
  </si>
  <si>
    <t>American</t>
  </si>
  <si>
    <t>Vietnamese</t>
  </si>
  <si>
    <t>Singaporean</t>
  </si>
  <si>
    <t>Desserts</t>
  </si>
  <si>
    <t>Japanese</t>
  </si>
  <si>
    <t>Burgers</t>
  </si>
  <si>
    <t>Malaysian</t>
  </si>
  <si>
    <t>Halal</t>
  </si>
  <si>
    <t>Italian</t>
  </si>
  <si>
    <t>Healthy Food</t>
  </si>
  <si>
    <t>European</t>
  </si>
  <si>
    <t>Chicken</t>
  </si>
  <si>
    <t>Korean</t>
  </si>
  <si>
    <t>Melaka Portuguese</t>
  </si>
  <si>
    <t>Asian</t>
  </si>
  <si>
    <t>Mexican</t>
  </si>
  <si>
    <t>Sandwiches</t>
  </si>
  <si>
    <t>Indonesian</t>
  </si>
  <si>
    <t>International</t>
  </si>
  <si>
    <t>French</t>
  </si>
  <si>
    <t>Seafood</t>
  </si>
  <si>
    <t>Middle Eastern</t>
  </si>
  <si>
    <t>Malay</t>
  </si>
  <si>
    <t>Vegetarian</t>
  </si>
  <si>
    <t>Filipino</t>
  </si>
  <si>
    <t>Turkish</t>
  </si>
  <si>
    <t>German</t>
  </si>
  <si>
    <t>Sushi</t>
  </si>
  <si>
    <t>Mediterranean</t>
  </si>
  <si>
    <t>Numbers of order</t>
  </si>
  <si>
    <t>Current utilization rate (Total orders / total delivery hours): 3.00</t>
  </si>
  <si>
    <t>Pricing - Foodpanda Case Study:</t>
  </si>
  <si>
    <t xml:space="preserve">Given a groceries vendor who is listed in foodpanda platform, we would like you to help to define a pricing scheme (delivery fee) for that vendor with information as below: </t>
  </si>
  <si>
    <t>- Commission rate: 20%</t>
  </si>
  <si>
    <t>- Delivery fee range: 0.99 - 4.49</t>
  </si>
  <si>
    <t>- Average food value per order: 20$</t>
  </si>
  <si>
    <t>- Target revenue per order: $6</t>
  </si>
  <si>
    <t>Revenue per order = Commission rate * Average food value + Delivery fee</t>
  </si>
  <si>
    <t>1. Please design different pricing scheme in the way we can meet target revenue per order</t>
  </si>
  <si>
    <t>2. What would be KPIs you consider to measure different pricing schemes above</t>
  </si>
  <si>
    <t>3. If you have to conduct A/B testing to define the best pricing scheme, what would you do A/B test analysis?</t>
  </si>
  <si>
    <t>Before</t>
  </si>
  <si>
    <t>After</t>
  </si>
  <si>
    <t>PU orders</t>
  </si>
  <si>
    <t>total delivery hours = total monthly orders / utilization rate</t>
  </si>
  <si>
    <t>$</t>
  </si>
  <si>
    <t>hours</t>
  </si>
  <si>
    <t>riders</t>
  </si>
  <si>
    <t>total no. of riders = total delivery hours / no. of hours rider works per day</t>
  </si>
  <si>
    <t>total cost = no. of riders x cost per rider</t>
  </si>
  <si>
    <t>Total Orders / No. of days in a month / No. of hours in a day = Total orders/hr for all restaurants in sg</t>
  </si>
  <si>
    <t>CHANGE IN TOTAL DELIVERY HOURS</t>
  </si>
  <si>
    <t>CHANGE IN TOTAL NO. OF RIDERS</t>
  </si>
  <si>
    <t>CHANGE IN TOTAL COST</t>
  </si>
  <si>
    <t>Scenario 2</t>
  </si>
  <si>
    <t>Scenario 1</t>
  </si>
  <si>
    <t>Currently</t>
  </si>
  <si>
    <t>min</t>
  </si>
  <si>
    <t>how much is a rider paid per day (8 hour shift)</t>
  </si>
  <si>
    <t>IF RIDERS DO NOT RESIGN FROM FOODPANDA</t>
  </si>
  <si>
    <t>6 = 0.2 x 20 + F</t>
  </si>
  <si>
    <t>CHANGE IN RIDER PAY PER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</si>
</sst>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7" formatCode="_-* #,##0_-;\-* #,##0_-;_-* &quot;-&quot;??_-;_-@_-"/>
  </numFmts>
  <fonts count="6" x14ac:knownFonts="1">
    <font>
      <sz val="11"/>
      <color theme="1"/>
      <name val="Calibri"/>
      <family val="2"/>
      <scheme val="minor"/>
    </font>
    <font>
      <b/>
      <sz val="11"/>
      <color theme="1"/>
      <name val="Calibri"/>
      <family val="2"/>
      <scheme val="minor"/>
    </font>
    <font>
      <b/>
      <u/>
      <sz val="11"/>
      <color theme="1"/>
      <name val="Calibri"/>
      <family val="2"/>
      <scheme val="minor"/>
    </font>
    <font>
      <u/>
      <sz val="11"/>
      <color theme="1"/>
      <name val="Calibri"/>
      <family val="2"/>
      <scheme val="minor"/>
    </font>
    <font>
      <sz val="11"/>
      <color theme="1"/>
      <name val="Calibri"/>
      <family val="2"/>
      <scheme val="minor"/>
    </font>
    <font>
      <b/>
      <sz val="36"/>
      <color theme="1"/>
      <name val="Calibri"/>
      <family val="2"/>
      <scheme val="minor"/>
    </font>
  </fonts>
  <fills count="9">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5" tint="-0.249977111117893"/>
        <bgColor indexed="64"/>
      </patternFill>
    </fill>
    <fill>
      <patternFill patternType="solid">
        <fgColor theme="5"/>
        <bgColor indexed="64"/>
      </patternFill>
    </fill>
    <fill>
      <patternFill patternType="solid">
        <fgColor rgb="FF00B050"/>
        <bgColor indexed="64"/>
      </patternFill>
    </fill>
  </fills>
  <borders count="4">
    <border>
      <left/>
      <right/>
      <top/>
      <bottom/>
      <diagonal/>
    </border>
    <border>
      <left/>
      <right/>
      <top/>
      <bottom style="thin">
        <color rgb="FFC00000"/>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3">
    <xf numFmtId="0" fontId="0" fillId="0" borderId="0"/>
    <xf numFmtId="43" fontId="4" fillId="0" borderId="0" applyFont="0" applyFill="0" applyBorder="0" applyAlignment="0" applyProtection="0"/>
    <xf numFmtId="9" fontId="4" fillId="0" borderId="0" applyFont="0" applyFill="0" applyBorder="0" applyAlignment="0" applyProtection="0"/>
  </cellStyleXfs>
  <cellXfs count="61">
    <xf numFmtId="0" fontId="0" fillId="0" borderId="0" xfId="0"/>
    <xf numFmtId="0" fontId="2" fillId="0" borderId="0" xfId="0" applyFont="1"/>
    <xf numFmtId="0" fontId="0" fillId="0" borderId="0" xfId="0" applyAlignment="1">
      <alignment wrapText="1"/>
    </xf>
    <xf numFmtId="0" fontId="2" fillId="0" borderId="0" xfId="0" applyFont="1" applyAlignment="1">
      <alignment wrapText="1"/>
    </xf>
    <xf numFmtId="0" fontId="0" fillId="0" borderId="0" xfId="0" quotePrefix="1" applyAlignment="1">
      <alignment wrapText="1"/>
    </xf>
    <xf numFmtId="0" fontId="0" fillId="0" borderId="0" xfId="0" quotePrefix="1"/>
    <xf numFmtId="0" fontId="0" fillId="0" borderId="0" xfId="0" applyAlignment="1"/>
    <xf numFmtId="0" fontId="1" fillId="0" borderId="0" xfId="0" applyFont="1"/>
    <xf numFmtId="0" fontId="0" fillId="0" borderId="0" xfId="0" applyFont="1"/>
    <xf numFmtId="0" fontId="3" fillId="0" borderId="0" xfId="0" applyFont="1"/>
    <xf numFmtId="0" fontId="2" fillId="0" borderId="0" xfId="0" applyFont="1" applyAlignment="1"/>
    <xf numFmtId="0" fontId="3" fillId="0" borderId="0" xfId="0" applyFont="1" applyAlignment="1"/>
    <xf numFmtId="0" fontId="0" fillId="0" borderId="0" xfId="0" applyFont="1" applyAlignment="1">
      <alignment wrapText="1"/>
    </xf>
    <xf numFmtId="0" fontId="0" fillId="0" borderId="0" xfId="0" quotePrefix="1" applyFont="1"/>
    <xf numFmtId="0" fontId="0" fillId="0" borderId="0" xfId="0" quotePrefix="1" applyAlignment="1"/>
    <xf numFmtId="0" fontId="1" fillId="0" borderId="0" xfId="0" applyFont="1" applyFill="1" applyBorder="1"/>
    <xf numFmtId="0" fontId="0" fillId="0" borderId="0" xfId="0" applyFill="1"/>
    <xf numFmtId="0" fontId="1" fillId="0" borderId="1" xfId="0" applyFont="1" applyFill="1" applyBorder="1"/>
    <xf numFmtId="0" fontId="0" fillId="0" borderId="0" xfId="0" applyFont="1" applyFill="1" applyBorder="1"/>
    <xf numFmtId="0" fontId="0" fillId="0" borderId="2" xfId="0" applyBorder="1" applyAlignment="1">
      <alignment wrapText="1"/>
    </xf>
    <xf numFmtId="0" fontId="0" fillId="0" borderId="2" xfId="0" applyBorder="1"/>
    <xf numFmtId="0" fontId="0" fillId="2" borderId="2" xfId="0" applyFill="1" applyBorder="1" applyAlignment="1">
      <alignment wrapText="1"/>
    </xf>
    <xf numFmtId="0" fontId="0" fillId="2" borderId="2" xfId="0" applyFill="1" applyBorder="1"/>
    <xf numFmtId="0" fontId="0" fillId="3" borderId="2" xfId="0" applyFill="1" applyBorder="1" applyAlignment="1">
      <alignment wrapText="1"/>
    </xf>
    <xf numFmtId="0" fontId="0" fillId="3" borderId="2" xfId="0" applyFill="1" applyBorder="1"/>
    <xf numFmtId="0" fontId="0" fillId="4" borderId="2" xfId="0" applyFill="1" applyBorder="1" applyAlignment="1">
      <alignment wrapText="1"/>
    </xf>
    <xf numFmtId="0" fontId="0" fillId="4" borderId="2" xfId="0" applyFill="1" applyBorder="1"/>
    <xf numFmtId="0" fontId="0" fillId="5" borderId="2" xfId="0" applyFill="1" applyBorder="1" applyAlignment="1">
      <alignment wrapText="1"/>
    </xf>
    <xf numFmtId="0" fontId="0" fillId="5" borderId="2" xfId="0" applyFill="1" applyBorder="1"/>
    <xf numFmtId="0" fontId="2" fillId="0" borderId="2" xfId="0" applyFont="1" applyBorder="1" applyAlignment="1">
      <alignment wrapText="1"/>
    </xf>
    <xf numFmtId="167" fontId="0" fillId="0" borderId="2" xfId="1" applyNumberFormat="1" applyFont="1" applyBorder="1"/>
    <xf numFmtId="167" fontId="0" fillId="0" borderId="2" xfId="0" applyNumberFormat="1" applyBorder="1"/>
    <xf numFmtId="2" fontId="0" fillId="0" borderId="2" xfId="0" applyNumberFormat="1" applyBorder="1" applyAlignment="1">
      <alignment wrapText="1"/>
    </xf>
    <xf numFmtId="2" fontId="0" fillId="3" borderId="2" xfId="0" applyNumberFormat="1" applyFill="1" applyBorder="1" applyAlignment="1">
      <alignment wrapText="1"/>
    </xf>
    <xf numFmtId="2" fontId="0" fillId="0" borderId="2" xfId="0" applyNumberFormat="1" applyBorder="1"/>
    <xf numFmtId="0" fontId="5" fillId="0" borderId="3" xfId="0" applyFont="1" applyBorder="1" applyAlignment="1">
      <alignment horizontal="center" wrapText="1"/>
    </xf>
    <xf numFmtId="1" fontId="0" fillId="4" borderId="2" xfId="0" applyNumberFormat="1" applyFill="1" applyBorder="1"/>
    <xf numFmtId="1" fontId="0" fillId="0" borderId="2" xfId="0" applyNumberFormat="1" applyBorder="1"/>
    <xf numFmtId="0" fontId="1" fillId="2" borderId="2" xfId="0" applyFont="1" applyFill="1" applyBorder="1" applyAlignment="1">
      <alignment wrapText="1"/>
    </xf>
    <xf numFmtId="0" fontId="1" fillId="3" borderId="2" xfId="0" applyFont="1" applyFill="1" applyBorder="1" applyAlignment="1">
      <alignment wrapText="1"/>
    </xf>
    <xf numFmtId="0" fontId="1" fillId="4" borderId="2" xfId="0" applyFont="1" applyFill="1" applyBorder="1" applyAlignment="1">
      <alignment wrapText="1"/>
    </xf>
    <xf numFmtId="0" fontId="1" fillId="5" borderId="2" xfId="0" applyFont="1" applyFill="1" applyBorder="1" applyAlignment="1">
      <alignment wrapText="1"/>
    </xf>
    <xf numFmtId="0" fontId="1" fillId="2" borderId="2" xfId="0" applyFont="1" applyFill="1" applyBorder="1"/>
    <xf numFmtId="9" fontId="1" fillId="2" borderId="2" xfId="2" applyNumberFormat="1" applyFont="1" applyFill="1" applyBorder="1"/>
    <xf numFmtId="0" fontId="1" fillId="3" borderId="2" xfId="0" applyFont="1" applyFill="1" applyBorder="1"/>
    <xf numFmtId="9" fontId="1" fillId="3" borderId="2" xfId="2" applyNumberFormat="1" applyFont="1" applyFill="1" applyBorder="1"/>
    <xf numFmtId="0" fontId="1" fillId="4" borderId="2" xfId="0" applyFont="1" applyFill="1" applyBorder="1"/>
    <xf numFmtId="9" fontId="1" fillId="4" borderId="2" xfId="2" applyNumberFormat="1" applyFont="1" applyFill="1" applyBorder="1"/>
    <xf numFmtId="0" fontId="1" fillId="5" borderId="2" xfId="0" applyFont="1" applyFill="1" applyBorder="1"/>
    <xf numFmtId="9" fontId="1" fillId="5" borderId="2" xfId="2" applyNumberFormat="1" applyFont="1" applyFill="1" applyBorder="1"/>
    <xf numFmtId="43" fontId="0" fillId="0" borderId="0" xfId="1" applyFont="1"/>
    <xf numFmtId="167" fontId="0" fillId="5" borderId="2" xfId="1" applyNumberFormat="1" applyFont="1" applyFill="1" applyBorder="1" applyAlignment="1">
      <alignment wrapText="1"/>
    </xf>
    <xf numFmtId="167" fontId="0" fillId="5" borderId="2" xfId="1" applyNumberFormat="1" applyFont="1" applyFill="1" applyBorder="1"/>
    <xf numFmtId="1" fontId="0" fillId="2" borderId="2" xfId="0" applyNumberFormat="1" applyFill="1" applyBorder="1" applyAlignment="1">
      <alignment wrapText="1"/>
    </xf>
    <xf numFmtId="1" fontId="0" fillId="4" borderId="2" xfId="0" applyNumberFormat="1" applyFill="1" applyBorder="1" applyAlignment="1">
      <alignment wrapText="1"/>
    </xf>
    <xf numFmtId="167" fontId="0" fillId="6" borderId="2" xfId="0" applyNumberFormat="1" applyFill="1" applyBorder="1"/>
    <xf numFmtId="9" fontId="1" fillId="7" borderId="2" xfId="2" applyNumberFormat="1" applyFont="1" applyFill="1" applyBorder="1"/>
    <xf numFmtId="0" fontId="0" fillId="8" borderId="2" xfId="0" applyFill="1" applyBorder="1"/>
    <xf numFmtId="167" fontId="0" fillId="0" borderId="2" xfId="0" applyNumberFormat="1" applyFill="1" applyBorder="1"/>
    <xf numFmtId="0" fontId="1" fillId="0" borderId="2" xfId="0" applyFont="1" applyBorder="1"/>
    <xf numFmtId="9" fontId="1" fillId="0" borderId="2" xfId="0" applyNumberFormat="1" applyFont="1" applyBorder="1"/>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xdr:col>
      <xdr:colOff>7930</xdr:colOff>
      <xdr:row>1</xdr:row>
      <xdr:rowOff>228698</xdr:rowOff>
    </xdr:from>
    <xdr:to>
      <xdr:col>7</xdr:col>
      <xdr:colOff>499567</xdr:colOff>
      <xdr:row>6</xdr:row>
      <xdr:rowOff>57149</xdr:rowOff>
    </xdr:to>
    <xdr:pic>
      <xdr:nvPicPr>
        <xdr:cNvPr id="2" name="Picture 1">
          <a:extLst>
            <a:ext uri="{FF2B5EF4-FFF2-40B4-BE49-F238E27FC236}">
              <a16:creationId xmlns:a16="http://schemas.microsoft.com/office/drawing/2014/main" id="{F70F9F55-C4C6-4269-A9A3-11A0F408B1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84149" y="411261"/>
          <a:ext cx="4281487" cy="2404169"/>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0</xdr:colOff>
      <xdr:row>3</xdr:row>
      <xdr:rowOff>0</xdr:rowOff>
    </xdr:from>
    <xdr:to>
      <xdr:col>16</xdr:col>
      <xdr:colOff>435863</xdr:colOff>
      <xdr:row>10</xdr:row>
      <xdr:rowOff>158611</xdr:rowOff>
    </xdr:to>
    <xdr:pic>
      <xdr:nvPicPr>
        <xdr:cNvPr id="2" name="Picture 1">
          <a:extLst>
            <a:ext uri="{FF2B5EF4-FFF2-40B4-BE49-F238E27FC236}">
              <a16:creationId xmlns:a16="http://schemas.microsoft.com/office/drawing/2014/main" id="{C75DD1DC-6D2D-4659-897F-8A6E8A387644}"/>
            </a:ext>
          </a:extLst>
        </xdr:cNvPr>
        <xdr:cNvPicPr>
          <a:picLocks noChangeAspect="1"/>
        </xdr:cNvPicPr>
      </xdr:nvPicPr>
      <xdr:blipFill>
        <a:blip xmlns:r="http://schemas.openxmlformats.org/officeDocument/2006/relationships" r:embed="rId1"/>
        <a:stretch>
          <a:fillRect/>
        </a:stretch>
      </xdr:blipFill>
      <xdr:spPr>
        <a:xfrm>
          <a:off x="5486400" y="368300"/>
          <a:ext cx="4703063" cy="1447661"/>
        </a:xfrm>
        <a:prstGeom prst="rect">
          <a:avLst/>
        </a:prstGeom>
        <a:ln>
          <a:solidFill>
            <a:sysClr val="windowText" lastClr="000000"/>
          </a:solid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95250</xdr:colOff>
      <xdr:row>6</xdr:row>
      <xdr:rowOff>136921</xdr:rowOff>
    </xdr:from>
    <xdr:to>
      <xdr:col>2</xdr:col>
      <xdr:colOff>39628</xdr:colOff>
      <xdr:row>40</xdr:row>
      <xdr:rowOff>115791</xdr:rowOff>
    </xdr:to>
    <xdr:pic>
      <xdr:nvPicPr>
        <xdr:cNvPr id="2" name="Picture 1">
          <a:extLst>
            <a:ext uri="{FF2B5EF4-FFF2-40B4-BE49-F238E27FC236}">
              <a16:creationId xmlns:a16="http://schemas.microsoft.com/office/drawing/2014/main" id="{3C9C305A-C9E6-4B41-8B70-0CCD26169CDD}"/>
            </a:ext>
          </a:extLst>
        </xdr:cNvPr>
        <xdr:cNvPicPr>
          <a:picLocks noChangeAspect="1"/>
        </xdr:cNvPicPr>
      </xdr:nvPicPr>
      <xdr:blipFill>
        <a:blip xmlns:r="http://schemas.openxmlformats.org/officeDocument/2006/relationships" r:embed="rId1"/>
        <a:stretch>
          <a:fillRect/>
        </a:stretch>
      </xdr:blipFill>
      <xdr:spPr>
        <a:xfrm>
          <a:off x="95250" y="1940719"/>
          <a:ext cx="7760832" cy="605423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3414A-9356-4A60-A742-74AE9F93D5D9}">
  <dimension ref="A1:N46"/>
  <sheetViews>
    <sheetView showGridLines="0" tabSelected="1" topLeftCell="A18" zoomScale="120" zoomScaleNormal="120" workbookViewId="0">
      <selection activeCell="A41" sqref="A41"/>
    </sheetView>
  </sheetViews>
  <sheetFormatPr defaultColWidth="8.81640625" defaultRowHeight="14.5" x14ac:dyDescent="0.35"/>
  <cols>
    <col min="1" max="1" width="85.36328125" style="2" bestFit="1" customWidth="1"/>
    <col min="2" max="2" width="5.6328125" bestFit="1" customWidth="1"/>
    <col min="3" max="3" width="10.36328125" bestFit="1" customWidth="1"/>
    <col min="4" max="4" width="13" bestFit="1" customWidth="1"/>
    <col min="5" max="13" width="10.36328125" bestFit="1" customWidth="1"/>
    <col min="14" max="14" width="12" bestFit="1" customWidth="1"/>
  </cols>
  <sheetData>
    <row r="1" spans="1:14" x14ac:dyDescent="0.35">
      <c r="A1" s="3" t="s">
        <v>59</v>
      </c>
    </row>
    <row r="2" spans="1:14" ht="72.5" x14ac:dyDescent="0.35">
      <c r="A2" s="2" t="s">
        <v>1</v>
      </c>
    </row>
    <row r="4" spans="1:14" x14ac:dyDescent="0.35">
      <c r="A4" s="3" t="s">
        <v>2</v>
      </c>
    </row>
    <row r="5" spans="1:14" ht="58" x14ac:dyDescent="0.35">
      <c r="A5" s="4" t="s">
        <v>60</v>
      </c>
    </row>
    <row r="6" spans="1:14" ht="43.5" x14ac:dyDescent="0.35">
      <c r="A6" s="2" t="s">
        <v>54</v>
      </c>
    </row>
    <row r="7" spans="1:14" x14ac:dyDescent="0.35">
      <c r="A7" s="2" t="s">
        <v>61</v>
      </c>
    </row>
    <row r="9" spans="1:14" x14ac:dyDescent="0.35">
      <c r="A9" s="29" t="s">
        <v>3</v>
      </c>
      <c r="B9" s="20"/>
      <c r="C9" s="59" t="s">
        <v>134</v>
      </c>
      <c r="D9" s="59" t="s">
        <v>133</v>
      </c>
      <c r="E9" s="60">
        <v>0.1</v>
      </c>
      <c r="F9" s="60">
        <v>0.2</v>
      </c>
      <c r="G9" s="60">
        <v>0.3</v>
      </c>
      <c r="H9" s="60">
        <v>0.4</v>
      </c>
      <c r="I9" s="60">
        <v>0.5</v>
      </c>
      <c r="J9" s="60">
        <v>0.6</v>
      </c>
      <c r="K9" s="60">
        <v>0.7</v>
      </c>
      <c r="L9" s="60">
        <v>0.8</v>
      </c>
      <c r="M9" s="60">
        <v>0.9</v>
      </c>
      <c r="N9" s="59" t="s">
        <v>132</v>
      </c>
    </row>
    <row r="10" spans="1:14" x14ac:dyDescent="0.35">
      <c r="A10" s="19" t="s">
        <v>108</v>
      </c>
      <c r="B10" s="20"/>
      <c r="C10" s="20">
        <v>3</v>
      </c>
      <c r="D10" s="57">
        <f>ROUND($C10*$C11/D11, 0)</f>
        <v>4</v>
      </c>
      <c r="E10" s="57">
        <f t="shared" ref="E10:M10" si="0">ROUND($C10*$C11/E11, 0)</f>
        <v>4</v>
      </c>
      <c r="F10" s="57">
        <f t="shared" si="0"/>
        <v>4</v>
      </c>
      <c r="G10" s="57">
        <f t="shared" si="0"/>
        <v>4</v>
      </c>
      <c r="H10" s="57">
        <f t="shared" si="0"/>
        <v>4</v>
      </c>
      <c r="I10" s="57">
        <f t="shared" si="0"/>
        <v>4</v>
      </c>
      <c r="J10" s="57">
        <f t="shared" si="0"/>
        <v>4</v>
      </c>
      <c r="K10" s="57">
        <f t="shared" si="0"/>
        <v>4</v>
      </c>
      <c r="L10" s="57">
        <f t="shared" si="0"/>
        <v>4</v>
      </c>
      <c r="M10" s="57">
        <f t="shared" si="0"/>
        <v>4</v>
      </c>
      <c r="N10" s="57">
        <f>ROUND($C10*$C11/N11, 0)</f>
        <v>4</v>
      </c>
    </row>
    <row r="11" spans="1:14" x14ac:dyDescent="0.35">
      <c r="A11" s="19" t="s">
        <v>4</v>
      </c>
      <c r="B11" s="20" t="s">
        <v>135</v>
      </c>
      <c r="C11" s="20">
        <f>45</f>
        <v>45</v>
      </c>
      <c r="D11" s="37">
        <f>35</f>
        <v>35</v>
      </c>
      <c r="E11" s="37">
        <f>35</f>
        <v>35</v>
      </c>
      <c r="F11" s="37">
        <f>35</f>
        <v>35</v>
      </c>
      <c r="G11" s="37">
        <f>35</f>
        <v>35</v>
      </c>
      <c r="H11" s="37">
        <f>35</f>
        <v>35</v>
      </c>
      <c r="I11" s="37">
        <f>35</f>
        <v>35</v>
      </c>
      <c r="J11" s="37">
        <f>35</f>
        <v>35</v>
      </c>
      <c r="K11" s="37">
        <f>35</f>
        <v>35</v>
      </c>
      <c r="L11" s="37">
        <f>35</f>
        <v>35</v>
      </c>
      <c r="M11" s="37">
        <f>35</f>
        <v>35</v>
      </c>
      <c r="N11" s="37">
        <f>35</f>
        <v>35</v>
      </c>
    </row>
    <row r="12" spans="1:14" x14ac:dyDescent="0.35">
      <c r="A12" s="19" t="s">
        <v>7</v>
      </c>
      <c r="B12" s="20"/>
      <c r="C12" s="30">
        <v>400000</v>
      </c>
      <c r="D12" s="30">
        <v>400000</v>
      </c>
      <c r="E12" s="30">
        <f>ROUND($D12-E9*($D12-$N12), 0)</f>
        <v>391111</v>
      </c>
      <c r="F12" s="30">
        <f t="shared" ref="F12:M12" si="1">ROUND($D12-F9*($D12-$N12), 0)</f>
        <v>382222</v>
      </c>
      <c r="G12" s="30">
        <f t="shared" si="1"/>
        <v>373333</v>
      </c>
      <c r="H12" s="30">
        <f t="shared" si="1"/>
        <v>364444</v>
      </c>
      <c r="I12" s="30">
        <f t="shared" si="1"/>
        <v>355556</v>
      </c>
      <c r="J12" s="30">
        <f t="shared" si="1"/>
        <v>346667</v>
      </c>
      <c r="K12" s="30">
        <f t="shared" si="1"/>
        <v>337778</v>
      </c>
      <c r="L12" s="30">
        <f t="shared" si="1"/>
        <v>328889</v>
      </c>
      <c r="M12" s="30">
        <f t="shared" si="1"/>
        <v>320000</v>
      </c>
      <c r="N12" s="31">
        <f>ROUND($C12*N11/$C11, 0)</f>
        <v>311111</v>
      </c>
    </row>
    <row r="13" spans="1:14" x14ac:dyDescent="0.35">
      <c r="A13" s="19" t="s">
        <v>5</v>
      </c>
      <c r="B13" s="20" t="s">
        <v>123</v>
      </c>
      <c r="C13" s="20">
        <v>5</v>
      </c>
      <c r="D13" s="20">
        <v>5</v>
      </c>
      <c r="E13" s="20">
        <v>5</v>
      </c>
      <c r="F13" s="20">
        <v>5</v>
      </c>
      <c r="G13" s="20">
        <v>5</v>
      </c>
      <c r="H13" s="20">
        <v>5</v>
      </c>
      <c r="I13" s="20">
        <v>5</v>
      </c>
      <c r="J13" s="20">
        <v>5</v>
      </c>
      <c r="K13" s="20">
        <v>5</v>
      </c>
      <c r="L13" s="20">
        <v>5</v>
      </c>
      <c r="M13" s="20">
        <v>5</v>
      </c>
      <c r="N13" s="20">
        <v>5</v>
      </c>
    </row>
    <row r="14" spans="1:14" x14ac:dyDescent="0.35">
      <c r="A14" s="19" t="s">
        <v>6</v>
      </c>
      <c r="B14" s="20" t="s">
        <v>123</v>
      </c>
      <c r="C14" s="20">
        <v>10</v>
      </c>
      <c r="D14" s="20">
        <v>10</v>
      </c>
      <c r="E14" s="20">
        <v>10</v>
      </c>
      <c r="F14" s="20">
        <v>10</v>
      </c>
      <c r="G14" s="20">
        <v>10</v>
      </c>
      <c r="H14" s="20">
        <v>10</v>
      </c>
      <c r="I14" s="20">
        <v>10</v>
      </c>
      <c r="J14" s="20">
        <v>10</v>
      </c>
      <c r="K14" s="20">
        <v>10</v>
      </c>
      <c r="L14" s="20">
        <v>10</v>
      </c>
      <c r="M14" s="20">
        <v>10</v>
      </c>
      <c r="N14" s="20">
        <v>10</v>
      </c>
    </row>
    <row r="15" spans="1:14" x14ac:dyDescent="0.35">
      <c r="A15" s="19" t="s">
        <v>0</v>
      </c>
      <c r="B15" s="20"/>
      <c r="C15" s="20"/>
      <c r="D15" s="20"/>
      <c r="E15" s="20"/>
      <c r="F15" s="20"/>
      <c r="G15" s="20"/>
      <c r="H15" s="20"/>
      <c r="I15" s="20"/>
      <c r="J15" s="20"/>
      <c r="K15" s="20"/>
      <c r="L15" s="20"/>
      <c r="M15" s="20"/>
      <c r="N15" s="20"/>
    </row>
    <row r="16" spans="1:14" ht="30" customHeight="1" x14ac:dyDescent="0.35">
      <c r="A16" s="19" t="s">
        <v>128</v>
      </c>
      <c r="B16" s="20" t="s">
        <v>123</v>
      </c>
      <c r="C16" s="32">
        <f>C12/30/24</f>
        <v>555.55555555555554</v>
      </c>
      <c r="D16" s="32">
        <f>D12/30/24</f>
        <v>555.55555555555554</v>
      </c>
      <c r="E16" s="32">
        <f t="shared" ref="E16:M16" si="2">E12/30/24</f>
        <v>543.20972222222224</v>
      </c>
      <c r="F16" s="32">
        <f t="shared" si="2"/>
        <v>530.86388888888894</v>
      </c>
      <c r="G16" s="32">
        <f t="shared" si="2"/>
        <v>518.51805555555552</v>
      </c>
      <c r="H16" s="32">
        <f t="shared" si="2"/>
        <v>506.17222222222222</v>
      </c>
      <c r="I16" s="32">
        <f t="shared" si="2"/>
        <v>493.82777777777778</v>
      </c>
      <c r="J16" s="32">
        <f t="shared" si="2"/>
        <v>481.48194444444448</v>
      </c>
      <c r="K16" s="32">
        <f t="shared" si="2"/>
        <v>469.13611111111112</v>
      </c>
      <c r="L16" s="32">
        <f t="shared" si="2"/>
        <v>456.79027777777782</v>
      </c>
      <c r="M16" s="32">
        <f t="shared" si="2"/>
        <v>444.4444444444444</v>
      </c>
      <c r="N16" s="32">
        <f>N12/30/24</f>
        <v>432.0986111111111</v>
      </c>
    </row>
    <row r="17" spans="1:14" ht="30" customHeight="1" x14ac:dyDescent="0.35">
      <c r="A17" s="21" t="s">
        <v>136</v>
      </c>
      <c r="B17" s="22" t="s">
        <v>123</v>
      </c>
      <c r="C17" s="53">
        <f>8*(C10*C13+C14)</f>
        <v>200</v>
      </c>
      <c r="D17" s="53">
        <f>8*(D10*D13+D14)</f>
        <v>240</v>
      </c>
      <c r="E17" s="53">
        <f t="shared" ref="E17:N17" si="3">8*(E10*E13+E14)</f>
        <v>240</v>
      </c>
      <c r="F17" s="53">
        <f t="shared" si="3"/>
        <v>240</v>
      </c>
      <c r="G17" s="53">
        <f t="shared" si="3"/>
        <v>240</v>
      </c>
      <c r="H17" s="53">
        <f t="shared" si="3"/>
        <v>240</v>
      </c>
      <c r="I17" s="53">
        <f t="shared" si="3"/>
        <v>240</v>
      </c>
      <c r="J17" s="53">
        <f t="shared" si="3"/>
        <v>240</v>
      </c>
      <c r="K17" s="53">
        <f t="shared" si="3"/>
        <v>240</v>
      </c>
      <c r="L17" s="53">
        <f t="shared" si="3"/>
        <v>240</v>
      </c>
      <c r="M17" s="53">
        <f t="shared" si="3"/>
        <v>240</v>
      </c>
      <c r="N17" s="53">
        <f t="shared" si="3"/>
        <v>240</v>
      </c>
    </row>
    <row r="18" spans="1:14" ht="30" customHeight="1" x14ac:dyDescent="0.35">
      <c r="A18" s="23" t="s">
        <v>122</v>
      </c>
      <c r="B18" s="24" t="s">
        <v>124</v>
      </c>
      <c r="C18" s="33">
        <f>C12/C10</f>
        <v>133333.33333333334</v>
      </c>
      <c r="D18" s="33">
        <f>D12/D10</f>
        <v>100000</v>
      </c>
      <c r="E18" s="33">
        <f t="shared" ref="E18:M18" si="4">E12/E10</f>
        <v>97777.75</v>
      </c>
      <c r="F18" s="33">
        <f t="shared" si="4"/>
        <v>95555.5</v>
      </c>
      <c r="G18" s="33">
        <f t="shared" si="4"/>
        <v>93333.25</v>
      </c>
      <c r="H18" s="33">
        <f t="shared" si="4"/>
        <v>91111</v>
      </c>
      <c r="I18" s="33">
        <f t="shared" si="4"/>
        <v>88889</v>
      </c>
      <c r="J18" s="33">
        <f t="shared" si="4"/>
        <v>86666.75</v>
      </c>
      <c r="K18" s="33">
        <f t="shared" si="4"/>
        <v>84444.5</v>
      </c>
      <c r="L18" s="33">
        <f t="shared" si="4"/>
        <v>82222.25</v>
      </c>
      <c r="M18" s="33">
        <f t="shared" si="4"/>
        <v>80000</v>
      </c>
      <c r="N18" s="33">
        <f>N12/N10</f>
        <v>77777.75</v>
      </c>
    </row>
    <row r="19" spans="1:14" ht="30" customHeight="1" x14ac:dyDescent="0.35">
      <c r="A19" s="25" t="s">
        <v>126</v>
      </c>
      <c r="B19" s="26" t="s">
        <v>125</v>
      </c>
      <c r="C19" s="36">
        <f>ROUND(C18/8, 0)</f>
        <v>16667</v>
      </c>
      <c r="D19" s="36">
        <f t="shared" ref="D19:N19" si="5">ROUND(D18/8, 0)</f>
        <v>12500</v>
      </c>
      <c r="E19" s="36">
        <f t="shared" si="5"/>
        <v>12222</v>
      </c>
      <c r="F19" s="36">
        <f t="shared" si="5"/>
        <v>11944</v>
      </c>
      <c r="G19" s="36">
        <f t="shared" si="5"/>
        <v>11667</v>
      </c>
      <c r="H19" s="36">
        <f t="shared" si="5"/>
        <v>11389</v>
      </c>
      <c r="I19" s="36">
        <f t="shared" si="5"/>
        <v>11111</v>
      </c>
      <c r="J19" s="36">
        <f t="shared" si="5"/>
        <v>10833</v>
      </c>
      <c r="K19" s="36">
        <f t="shared" si="5"/>
        <v>10556</v>
      </c>
      <c r="L19" s="36">
        <f t="shared" si="5"/>
        <v>10278</v>
      </c>
      <c r="M19" s="36">
        <f t="shared" si="5"/>
        <v>10000</v>
      </c>
      <c r="N19" s="36">
        <f t="shared" si="5"/>
        <v>9722</v>
      </c>
    </row>
    <row r="20" spans="1:14" ht="30" customHeight="1" x14ac:dyDescent="0.35">
      <c r="A20" s="27" t="s">
        <v>127</v>
      </c>
      <c r="B20" s="28" t="s">
        <v>123</v>
      </c>
      <c r="C20" s="52">
        <f>C19*C17</f>
        <v>3333400</v>
      </c>
      <c r="D20" s="52">
        <f>D19*D17</f>
        <v>3000000</v>
      </c>
      <c r="E20" s="52">
        <f t="shared" ref="E20:M20" si="6">E19*E17</f>
        <v>2933280</v>
      </c>
      <c r="F20" s="52">
        <f t="shared" si="6"/>
        <v>2866560</v>
      </c>
      <c r="G20" s="52">
        <f t="shared" si="6"/>
        <v>2800080</v>
      </c>
      <c r="H20" s="52">
        <f t="shared" si="6"/>
        <v>2733360</v>
      </c>
      <c r="I20" s="52">
        <f t="shared" si="6"/>
        <v>2666640</v>
      </c>
      <c r="J20" s="52">
        <f t="shared" si="6"/>
        <v>2599920</v>
      </c>
      <c r="K20" s="52">
        <f t="shared" si="6"/>
        <v>2533440</v>
      </c>
      <c r="L20" s="52">
        <f t="shared" si="6"/>
        <v>2466720</v>
      </c>
      <c r="M20" s="52">
        <f t="shared" si="6"/>
        <v>2400000</v>
      </c>
      <c r="N20" s="52">
        <f>N19*N17</f>
        <v>2333280</v>
      </c>
    </row>
    <row r="21" spans="1:14" ht="30" customHeight="1" x14ac:dyDescent="0.35">
      <c r="A21" s="38" t="s">
        <v>139</v>
      </c>
      <c r="B21" s="42"/>
      <c r="C21" s="43">
        <f>C17/$C17</f>
        <v>1</v>
      </c>
      <c r="D21" s="43">
        <f t="shared" ref="D21" si="7">D17/$C17</f>
        <v>1.2</v>
      </c>
      <c r="E21" s="43">
        <f t="shared" ref="E21:M21" si="8">E17/$C17</f>
        <v>1.2</v>
      </c>
      <c r="F21" s="43">
        <f t="shared" si="8"/>
        <v>1.2</v>
      </c>
      <c r="G21" s="43">
        <f t="shared" si="8"/>
        <v>1.2</v>
      </c>
      <c r="H21" s="43">
        <f t="shared" si="8"/>
        <v>1.2</v>
      </c>
      <c r="I21" s="43">
        <f t="shared" si="8"/>
        <v>1.2</v>
      </c>
      <c r="J21" s="43">
        <f t="shared" si="8"/>
        <v>1.2</v>
      </c>
      <c r="K21" s="43">
        <f t="shared" si="8"/>
        <v>1.2</v>
      </c>
      <c r="L21" s="43">
        <f t="shared" si="8"/>
        <v>1.2</v>
      </c>
      <c r="M21" s="43">
        <f t="shared" si="8"/>
        <v>1.2</v>
      </c>
      <c r="N21" s="43">
        <f t="shared" ref="N21" si="9">N17/$C17</f>
        <v>1.2</v>
      </c>
    </row>
    <row r="22" spans="1:14" ht="30" customHeight="1" x14ac:dyDescent="0.35">
      <c r="A22" s="39" t="s">
        <v>129</v>
      </c>
      <c r="B22" s="44"/>
      <c r="C22" s="45">
        <f t="shared" ref="C22:D24" si="10">C18/$C18</f>
        <v>1</v>
      </c>
      <c r="D22" s="45">
        <f t="shared" si="10"/>
        <v>0.75</v>
      </c>
      <c r="E22" s="45">
        <f t="shared" ref="E22:M22" si="11">E18/$C18</f>
        <v>0.73333312499999992</v>
      </c>
      <c r="F22" s="45">
        <f t="shared" si="11"/>
        <v>0.71666624999999995</v>
      </c>
      <c r="G22" s="45">
        <f t="shared" si="11"/>
        <v>0.69999937499999998</v>
      </c>
      <c r="H22" s="45">
        <f t="shared" si="11"/>
        <v>0.6833324999999999</v>
      </c>
      <c r="I22" s="45">
        <f t="shared" si="11"/>
        <v>0.66666749999999997</v>
      </c>
      <c r="J22" s="45">
        <f t="shared" si="11"/>
        <v>0.650000625</v>
      </c>
      <c r="K22" s="45">
        <f t="shared" si="11"/>
        <v>0.63333374999999992</v>
      </c>
      <c r="L22" s="45">
        <f t="shared" si="11"/>
        <v>0.61666687499999995</v>
      </c>
      <c r="M22" s="45">
        <f t="shared" si="11"/>
        <v>0.6</v>
      </c>
      <c r="N22" s="45">
        <f t="shared" ref="N22" si="12">N18/$C18</f>
        <v>0.58333312500000001</v>
      </c>
    </row>
    <row r="23" spans="1:14" ht="30" customHeight="1" x14ac:dyDescent="0.35">
      <c r="A23" s="40" t="s">
        <v>130</v>
      </c>
      <c r="B23" s="46"/>
      <c r="C23" s="47">
        <f t="shared" si="10"/>
        <v>1</v>
      </c>
      <c r="D23" s="47">
        <f t="shared" si="10"/>
        <v>0.74998500029999404</v>
      </c>
      <c r="E23" s="47">
        <f t="shared" ref="E23:M23" si="13">E19/$C19</f>
        <v>0.73330533389332209</v>
      </c>
      <c r="F23" s="47">
        <f t="shared" si="13"/>
        <v>0.71662566748665024</v>
      </c>
      <c r="G23" s="47">
        <f t="shared" si="13"/>
        <v>0.70000599988000245</v>
      </c>
      <c r="H23" s="47">
        <f t="shared" si="13"/>
        <v>0.68332633347333049</v>
      </c>
      <c r="I23" s="47">
        <f t="shared" si="13"/>
        <v>0.66664666706665865</v>
      </c>
      <c r="J23" s="47">
        <f t="shared" si="13"/>
        <v>0.6499670006599868</v>
      </c>
      <c r="K23" s="47">
        <f t="shared" si="13"/>
        <v>0.6333473330533389</v>
      </c>
      <c r="L23" s="47">
        <f t="shared" si="13"/>
        <v>0.61666766664666706</v>
      </c>
      <c r="M23" s="47">
        <f t="shared" si="13"/>
        <v>0.59998800023999521</v>
      </c>
      <c r="N23" s="47">
        <f t="shared" ref="N23" si="14">N19/$C19</f>
        <v>0.58330833383332337</v>
      </c>
    </row>
    <row r="24" spans="1:14" ht="30" customHeight="1" x14ac:dyDescent="0.35">
      <c r="A24" s="41" t="s">
        <v>131</v>
      </c>
      <c r="B24" s="48"/>
      <c r="C24" s="49">
        <f t="shared" si="10"/>
        <v>1</v>
      </c>
      <c r="D24" s="49">
        <f t="shared" si="10"/>
        <v>0.89998200035999276</v>
      </c>
      <c r="E24" s="49">
        <f t="shared" ref="E24:M24" si="15">E20/$C20</f>
        <v>0.87996640067198661</v>
      </c>
      <c r="F24" s="49">
        <f t="shared" si="15"/>
        <v>0.85995080098398036</v>
      </c>
      <c r="G24" s="49">
        <f t="shared" si="15"/>
        <v>0.84000719985600292</v>
      </c>
      <c r="H24" s="49">
        <f t="shared" si="15"/>
        <v>0.81999160016799666</v>
      </c>
      <c r="I24" s="49">
        <f t="shared" si="15"/>
        <v>0.7999760004799904</v>
      </c>
      <c r="J24" s="49">
        <f t="shared" si="15"/>
        <v>0.77996040079198414</v>
      </c>
      <c r="K24" s="49">
        <f t="shared" si="15"/>
        <v>0.7600167996640067</v>
      </c>
      <c r="L24" s="49">
        <f t="shared" si="15"/>
        <v>0.74000119997600045</v>
      </c>
      <c r="M24" s="49">
        <f t="shared" si="15"/>
        <v>0.71998560028799419</v>
      </c>
      <c r="N24" s="49">
        <f t="shared" ref="N24" si="16">N20/$C20</f>
        <v>0.69997000059998804</v>
      </c>
    </row>
    <row r="27" spans="1:14" ht="45" customHeight="1" x14ac:dyDescent="1">
      <c r="A27" s="35" t="s">
        <v>137</v>
      </c>
      <c r="B27" s="35"/>
      <c r="C27" s="35"/>
      <c r="D27" s="35"/>
      <c r="E27" s="35"/>
      <c r="F27" s="35"/>
      <c r="G27" s="35"/>
      <c r="H27" s="35"/>
      <c r="I27" s="35"/>
      <c r="J27" s="35"/>
      <c r="K27" s="35"/>
      <c r="L27" s="35"/>
      <c r="M27" s="35"/>
      <c r="N27" s="35"/>
    </row>
    <row r="28" spans="1:14" x14ac:dyDescent="0.35">
      <c r="A28" s="29" t="s">
        <v>3</v>
      </c>
      <c r="B28" s="20"/>
      <c r="C28" s="59" t="s">
        <v>134</v>
      </c>
      <c r="D28" s="59" t="s">
        <v>133</v>
      </c>
      <c r="E28" s="60">
        <v>0.1</v>
      </c>
      <c r="F28" s="60">
        <v>0.2</v>
      </c>
      <c r="G28" s="60">
        <v>0.3</v>
      </c>
      <c r="H28" s="60">
        <v>0.4</v>
      </c>
      <c r="I28" s="60">
        <v>0.5</v>
      </c>
      <c r="J28" s="60">
        <v>0.6</v>
      </c>
      <c r="K28" s="60">
        <v>0.7</v>
      </c>
      <c r="L28" s="60">
        <v>0.8</v>
      </c>
      <c r="M28" s="60">
        <v>0.9</v>
      </c>
      <c r="N28" s="59" t="s">
        <v>132</v>
      </c>
    </row>
    <row r="29" spans="1:14" x14ac:dyDescent="0.35">
      <c r="A29" s="19" t="s">
        <v>108</v>
      </c>
      <c r="B29" s="20"/>
      <c r="C29" s="58">
        <f>ROUND(C31/C37, 0)</f>
        <v>3</v>
      </c>
      <c r="D29" s="58">
        <f t="shared" ref="D29:N29" si="17">ROUND(D31/D37, 0)</f>
        <v>3</v>
      </c>
      <c r="E29" s="58">
        <f t="shared" si="17"/>
        <v>3</v>
      </c>
      <c r="F29" s="58">
        <f t="shared" si="17"/>
        <v>3</v>
      </c>
      <c r="G29" s="58">
        <f t="shared" si="17"/>
        <v>3</v>
      </c>
      <c r="H29" s="58">
        <f t="shared" si="17"/>
        <v>3</v>
      </c>
      <c r="I29" s="58">
        <f t="shared" si="17"/>
        <v>3</v>
      </c>
      <c r="J29" s="58">
        <f t="shared" si="17"/>
        <v>3</v>
      </c>
      <c r="K29" s="58">
        <f t="shared" si="17"/>
        <v>3</v>
      </c>
      <c r="L29" s="55">
        <f t="shared" si="17"/>
        <v>2</v>
      </c>
      <c r="M29" s="55">
        <f t="shared" si="17"/>
        <v>2</v>
      </c>
      <c r="N29" s="55">
        <f t="shared" si="17"/>
        <v>2</v>
      </c>
    </row>
    <row r="30" spans="1:14" x14ac:dyDescent="0.35">
      <c r="A30" s="19" t="s">
        <v>4</v>
      </c>
      <c r="B30" s="20" t="s">
        <v>135</v>
      </c>
      <c r="C30" s="37">
        <f t="shared" ref="C30:N39" si="18">C11</f>
        <v>45</v>
      </c>
      <c r="D30" s="20">
        <f t="shared" si="18"/>
        <v>35</v>
      </c>
      <c r="E30" s="20">
        <f t="shared" si="18"/>
        <v>35</v>
      </c>
      <c r="F30" s="20">
        <f t="shared" si="18"/>
        <v>35</v>
      </c>
      <c r="G30" s="20">
        <f t="shared" si="18"/>
        <v>35</v>
      </c>
      <c r="H30" s="20">
        <f t="shared" si="18"/>
        <v>35</v>
      </c>
      <c r="I30" s="20">
        <f t="shared" si="18"/>
        <v>35</v>
      </c>
      <c r="J30" s="20">
        <f t="shared" si="18"/>
        <v>35</v>
      </c>
      <c r="K30" s="20">
        <f t="shared" si="18"/>
        <v>35</v>
      </c>
      <c r="L30" s="20">
        <f t="shared" si="18"/>
        <v>35</v>
      </c>
      <c r="M30" s="20">
        <f t="shared" si="18"/>
        <v>35</v>
      </c>
      <c r="N30" s="20">
        <f t="shared" si="18"/>
        <v>35</v>
      </c>
    </row>
    <row r="31" spans="1:14" x14ac:dyDescent="0.35">
      <c r="A31" s="19" t="s">
        <v>7</v>
      </c>
      <c r="B31" s="20"/>
      <c r="C31" s="30">
        <f t="shared" si="18"/>
        <v>400000</v>
      </c>
      <c r="D31" s="30">
        <f t="shared" si="18"/>
        <v>400000</v>
      </c>
      <c r="E31" s="30">
        <f t="shared" si="18"/>
        <v>391111</v>
      </c>
      <c r="F31" s="30">
        <f t="shared" si="18"/>
        <v>382222</v>
      </c>
      <c r="G31" s="30">
        <f t="shared" si="18"/>
        <v>373333</v>
      </c>
      <c r="H31" s="30">
        <f t="shared" si="18"/>
        <v>364444</v>
      </c>
      <c r="I31" s="30">
        <f t="shared" si="18"/>
        <v>355556</v>
      </c>
      <c r="J31" s="30">
        <f t="shared" si="18"/>
        <v>346667</v>
      </c>
      <c r="K31" s="30">
        <f t="shared" si="18"/>
        <v>337778</v>
      </c>
      <c r="L31" s="30">
        <f t="shared" si="18"/>
        <v>328889</v>
      </c>
      <c r="M31" s="30">
        <f t="shared" si="18"/>
        <v>320000</v>
      </c>
      <c r="N31" s="30">
        <f t="shared" si="18"/>
        <v>311111</v>
      </c>
    </row>
    <row r="32" spans="1:14" x14ac:dyDescent="0.35">
      <c r="A32" s="19" t="s">
        <v>5</v>
      </c>
      <c r="B32" s="20" t="s">
        <v>123</v>
      </c>
      <c r="C32" s="20">
        <f t="shared" si="18"/>
        <v>5</v>
      </c>
      <c r="D32" s="20">
        <f t="shared" si="18"/>
        <v>5</v>
      </c>
      <c r="E32" s="20">
        <f t="shared" si="18"/>
        <v>5</v>
      </c>
      <c r="F32" s="20">
        <f t="shared" si="18"/>
        <v>5</v>
      </c>
      <c r="G32" s="20">
        <f t="shared" si="18"/>
        <v>5</v>
      </c>
      <c r="H32" s="20">
        <f t="shared" si="18"/>
        <v>5</v>
      </c>
      <c r="I32" s="20">
        <f t="shared" si="18"/>
        <v>5</v>
      </c>
      <c r="J32" s="20">
        <f t="shared" si="18"/>
        <v>5</v>
      </c>
      <c r="K32" s="20">
        <f t="shared" si="18"/>
        <v>5</v>
      </c>
      <c r="L32" s="20">
        <f t="shared" si="18"/>
        <v>5</v>
      </c>
      <c r="M32" s="20">
        <f t="shared" si="18"/>
        <v>5</v>
      </c>
      <c r="N32" s="20">
        <f t="shared" si="18"/>
        <v>5</v>
      </c>
    </row>
    <row r="33" spans="1:14" x14ac:dyDescent="0.35">
      <c r="A33" s="19" t="s">
        <v>6</v>
      </c>
      <c r="B33" s="20" t="s">
        <v>123</v>
      </c>
      <c r="C33" s="20">
        <f t="shared" si="18"/>
        <v>10</v>
      </c>
      <c r="D33" s="20">
        <f t="shared" si="18"/>
        <v>10</v>
      </c>
      <c r="E33" s="20">
        <f t="shared" si="18"/>
        <v>10</v>
      </c>
      <c r="F33" s="20">
        <f t="shared" si="18"/>
        <v>10</v>
      </c>
      <c r="G33" s="20">
        <f t="shared" si="18"/>
        <v>10</v>
      </c>
      <c r="H33" s="20">
        <f t="shared" si="18"/>
        <v>10</v>
      </c>
      <c r="I33" s="20">
        <f t="shared" si="18"/>
        <v>10</v>
      </c>
      <c r="J33" s="20">
        <f t="shared" si="18"/>
        <v>10</v>
      </c>
      <c r="K33" s="20">
        <f t="shared" si="18"/>
        <v>10</v>
      </c>
      <c r="L33" s="20">
        <f t="shared" si="18"/>
        <v>10</v>
      </c>
      <c r="M33" s="20">
        <f t="shared" si="18"/>
        <v>10</v>
      </c>
      <c r="N33" s="20">
        <f t="shared" si="18"/>
        <v>10</v>
      </c>
    </row>
    <row r="34" spans="1:14" x14ac:dyDescent="0.35">
      <c r="A34" s="19" t="s">
        <v>0</v>
      </c>
      <c r="B34" s="20"/>
      <c r="C34" s="20"/>
      <c r="D34" s="20"/>
      <c r="E34" s="20"/>
      <c r="F34" s="20"/>
      <c r="G34" s="20"/>
      <c r="H34" s="20"/>
      <c r="I34" s="20"/>
      <c r="J34" s="20"/>
      <c r="K34" s="20"/>
      <c r="L34" s="20"/>
      <c r="M34" s="20"/>
      <c r="N34" s="20"/>
    </row>
    <row r="35" spans="1:14" ht="29" x14ac:dyDescent="0.35">
      <c r="A35" s="19" t="s">
        <v>128</v>
      </c>
      <c r="B35" s="20" t="s">
        <v>123</v>
      </c>
      <c r="C35" s="34">
        <f t="shared" si="18"/>
        <v>555.55555555555554</v>
      </c>
      <c r="D35" s="34">
        <f t="shared" si="18"/>
        <v>555.55555555555554</v>
      </c>
      <c r="E35" s="34">
        <f t="shared" si="18"/>
        <v>543.20972222222224</v>
      </c>
      <c r="F35" s="34">
        <f t="shared" si="18"/>
        <v>530.86388888888894</v>
      </c>
      <c r="G35" s="34">
        <f t="shared" si="18"/>
        <v>518.51805555555552</v>
      </c>
      <c r="H35" s="34">
        <f t="shared" si="18"/>
        <v>506.17222222222222</v>
      </c>
      <c r="I35" s="34">
        <f t="shared" si="18"/>
        <v>493.82777777777778</v>
      </c>
      <c r="J35" s="34">
        <f t="shared" si="18"/>
        <v>481.48194444444448</v>
      </c>
      <c r="K35" s="34">
        <f t="shared" si="18"/>
        <v>469.13611111111112</v>
      </c>
      <c r="L35" s="34">
        <f t="shared" si="18"/>
        <v>456.79027777777782</v>
      </c>
      <c r="M35" s="34">
        <f t="shared" si="18"/>
        <v>444.4444444444444</v>
      </c>
      <c r="N35" s="20">
        <f t="shared" si="18"/>
        <v>432.0986111111111</v>
      </c>
    </row>
    <row r="36" spans="1:14" ht="30" customHeight="1" x14ac:dyDescent="0.35">
      <c r="A36" s="21" t="s">
        <v>136</v>
      </c>
      <c r="B36" s="22" t="s">
        <v>123</v>
      </c>
      <c r="C36" s="53">
        <f>8*(C29*C32+C33)</f>
        <v>200</v>
      </c>
      <c r="D36" s="53">
        <f t="shared" ref="D36:N36" si="19">8*(D29*D32+D33)</f>
        <v>200</v>
      </c>
      <c r="E36" s="53">
        <f t="shared" si="19"/>
        <v>200</v>
      </c>
      <c r="F36" s="53">
        <f t="shared" si="19"/>
        <v>200</v>
      </c>
      <c r="G36" s="53">
        <f t="shared" si="19"/>
        <v>200</v>
      </c>
      <c r="H36" s="53">
        <f t="shared" si="19"/>
        <v>200</v>
      </c>
      <c r="I36" s="53">
        <f t="shared" si="19"/>
        <v>200</v>
      </c>
      <c r="J36" s="53">
        <f t="shared" si="19"/>
        <v>200</v>
      </c>
      <c r="K36" s="53">
        <f t="shared" si="19"/>
        <v>200</v>
      </c>
      <c r="L36" s="53">
        <f t="shared" si="19"/>
        <v>160</v>
      </c>
      <c r="M36" s="53">
        <f t="shared" si="19"/>
        <v>160</v>
      </c>
      <c r="N36" s="53">
        <f t="shared" si="19"/>
        <v>160</v>
      </c>
    </row>
    <row r="37" spans="1:14" ht="30" customHeight="1" x14ac:dyDescent="0.35">
      <c r="A37" s="23" t="s">
        <v>122</v>
      </c>
      <c r="B37" s="24" t="s">
        <v>124</v>
      </c>
      <c r="C37" s="33">
        <f>$C18</f>
        <v>133333.33333333334</v>
      </c>
      <c r="D37" s="33">
        <f t="shared" ref="D37:N37" si="20">$C18</f>
        <v>133333.33333333334</v>
      </c>
      <c r="E37" s="33">
        <f t="shared" si="20"/>
        <v>133333.33333333334</v>
      </c>
      <c r="F37" s="33">
        <f t="shared" si="20"/>
        <v>133333.33333333334</v>
      </c>
      <c r="G37" s="33">
        <f t="shared" si="20"/>
        <v>133333.33333333334</v>
      </c>
      <c r="H37" s="33">
        <f t="shared" si="20"/>
        <v>133333.33333333334</v>
      </c>
      <c r="I37" s="33">
        <f t="shared" si="20"/>
        <v>133333.33333333334</v>
      </c>
      <c r="J37" s="33">
        <f t="shared" si="20"/>
        <v>133333.33333333334</v>
      </c>
      <c r="K37" s="33">
        <f t="shared" si="20"/>
        <v>133333.33333333334</v>
      </c>
      <c r="L37" s="33">
        <f t="shared" si="20"/>
        <v>133333.33333333334</v>
      </c>
      <c r="M37" s="33">
        <f t="shared" si="20"/>
        <v>133333.33333333334</v>
      </c>
      <c r="N37" s="33">
        <f t="shared" si="20"/>
        <v>133333.33333333334</v>
      </c>
    </row>
    <row r="38" spans="1:14" ht="30" customHeight="1" x14ac:dyDescent="0.35">
      <c r="A38" s="25" t="s">
        <v>126</v>
      </c>
      <c r="B38" s="26" t="s">
        <v>125</v>
      </c>
      <c r="C38" s="54">
        <f>C19</f>
        <v>16667</v>
      </c>
      <c r="D38" s="54">
        <f>C38</f>
        <v>16667</v>
      </c>
      <c r="E38" s="54">
        <f>D38</f>
        <v>16667</v>
      </c>
      <c r="F38" s="54">
        <f>E38</f>
        <v>16667</v>
      </c>
      <c r="G38" s="54">
        <f>F38</f>
        <v>16667</v>
      </c>
      <c r="H38" s="54">
        <f>G38</f>
        <v>16667</v>
      </c>
      <c r="I38" s="54">
        <f>H38</f>
        <v>16667</v>
      </c>
      <c r="J38" s="54">
        <f>I38</f>
        <v>16667</v>
      </c>
      <c r="K38" s="25">
        <f t="shared" ref="E38:N38" si="21">J38</f>
        <v>16667</v>
      </c>
      <c r="L38" s="25">
        <f t="shared" si="21"/>
        <v>16667</v>
      </c>
      <c r="M38" s="25">
        <f t="shared" si="21"/>
        <v>16667</v>
      </c>
      <c r="N38" s="25">
        <f t="shared" si="21"/>
        <v>16667</v>
      </c>
    </row>
    <row r="39" spans="1:14" ht="30" customHeight="1" x14ac:dyDescent="0.35">
      <c r="A39" s="27" t="s">
        <v>127</v>
      </c>
      <c r="B39" s="28" t="s">
        <v>123</v>
      </c>
      <c r="C39" s="51">
        <f>C20</f>
        <v>3333400</v>
      </c>
      <c r="D39" s="51">
        <f>D38*D36</f>
        <v>3333400</v>
      </c>
      <c r="E39" s="51">
        <f t="shared" ref="E39:N39" si="22">E38*E36</f>
        <v>3333400</v>
      </c>
      <c r="F39" s="51">
        <f t="shared" si="22"/>
        <v>3333400</v>
      </c>
      <c r="G39" s="51">
        <f t="shared" si="22"/>
        <v>3333400</v>
      </c>
      <c r="H39" s="51">
        <f t="shared" si="22"/>
        <v>3333400</v>
      </c>
      <c r="I39" s="51">
        <f t="shared" si="22"/>
        <v>3333400</v>
      </c>
      <c r="J39" s="51">
        <f t="shared" si="22"/>
        <v>3333400</v>
      </c>
      <c r="K39" s="51">
        <f t="shared" si="22"/>
        <v>3333400</v>
      </c>
      <c r="L39" s="51">
        <f t="shared" si="22"/>
        <v>2666720</v>
      </c>
      <c r="M39" s="51">
        <f t="shared" si="22"/>
        <v>2666720</v>
      </c>
      <c r="N39" s="51">
        <f t="shared" si="22"/>
        <v>2666720</v>
      </c>
    </row>
    <row r="40" spans="1:14" ht="30" customHeight="1" x14ac:dyDescent="0.35">
      <c r="A40" s="38" t="s">
        <v>139</v>
      </c>
      <c r="B40" s="42"/>
      <c r="C40" s="43">
        <f>C36/$C36</f>
        <v>1</v>
      </c>
      <c r="D40" s="43">
        <f>D36/$C36</f>
        <v>1</v>
      </c>
      <c r="E40" s="43">
        <f t="shared" ref="D40:N43" si="23">E36/$C36</f>
        <v>1</v>
      </c>
      <c r="F40" s="43">
        <f t="shared" si="23"/>
        <v>1</v>
      </c>
      <c r="G40" s="43">
        <f t="shared" si="23"/>
        <v>1</v>
      </c>
      <c r="H40" s="43">
        <f t="shared" si="23"/>
        <v>1</v>
      </c>
      <c r="I40" s="43">
        <f t="shared" si="23"/>
        <v>1</v>
      </c>
      <c r="J40" s="43">
        <f t="shared" si="23"/>
        <v>1</v>
      </c>
      <c r="K40" s="43">
        <f t="shared" si="23"/>
        <v>1</v>
      </c>
      <c r="L40" s="56">
        <f t="shared" si="23"/>
        <v>0.8</v>
      </c>
      <c r="M40" s="56">
        <f t="shared" si="23"/>
        <v>0.8</v>
      </c>
      <c r="N40" s="56">
        <f t="shared" si="23"/>
        <v>0.8</v>
      </c>
    </row>
    <row r="41" spans="1:14" ht="30" customHeight="1" x14ac:dyDescent="0.35">
      <c r="A41" s="39" t="s">
        <v>129</v>
      </c>
      <c r="B41" s="44"/>
      <c r="C41" s="45">
        <f t="shared" ref="C41:M41" si="24">C37/$C37</f>
        <v>1</v>
      </c>
      <c r="D41" s="45">
        <f t="shared" si="24"/>
        <v>1</v>
      </c>
      <c r="E41" s="45">
        <f t="shared" si="24"/>
        <v>1</v>
      </c>
      <c r="F41" s="45">
        <f t="shared" si="24"/>
        <v>1</v>
      </c>
      <c r="G41" s="45">
        <f t="shared" si="24"/>
        <v>1</v>
      </c>
      <c r="H41" s="45">
        <f t="shared" si="24"/>
        <v>1</v>
      </c>
      <c r="I41" s="45">
        <f t="shared" si="24"/>
        <v>1</v>
      </c>
      <c r="J41" s="45">
        <f t="shared" si="24"/>
        <v>1</v>
      </c>
      <c r="K41" s="45">
        <f t="shared" si="24"/>
        <v>1</v>
      </c>
      <c r="L41" s="45">
        <f t="shared" si="24"/>
        <v>1</v>
      </c>
      <c r="M41" s="45">
        <f t="shared" si="24"/>
        <v>1</v>
      </c>
      <c r="N41" s="45">
        <f t="shared" si="23"/>
        <v>1</v>
      </c>
    </row>
    <row r="42" spans="1:14" ht="30" customHeight="1" x14ac:dyDescent="0.35">
      <c r="A42" s="40" t="s">
        <v>130</v>
      </c>
      <c r="B42" s="46"/>
      <c r="C42" s="47">
        <f t="shared" ref="C42:M42" si="25">C38/$C38</f>
        <v>1</v>
      </c>
      <c r="D42" s="47">
        <f t="shared" si="25"/>
        <v>1</v>
      </c>
      <c r="E42" s="47">
        <f t="shared" si="25"/>
        <v>1</v>
      </c>
      <c r="F42" s="47">
        <f t="shared" si="25"/>
        <v>1</v>
      </c>
      <c r="G42" s="47">
        <f t="shared" si="25"/>
        <v>1</v>
      </c>
      <c r="H42" s="47">
        <f t="shared" si="25"/>
        <v>1</v>
      </c>
      <c r="I42" s="47">
        <f t="shared" si="25"/>
        <v>1</v>
      </c>
      <c r="J42" s="47">
        <f t="shared" si="25"/>
        <v>1</v>
      </c>
      <c r="K42" s="47">
        <f t="shared" si="25"/>
        <v>1</v>
      </c>
      <c r="L42" s="47">
        <f t="shared" si="25"/>
        <v>1</v>
      </c>
      <c r="M42" s="47">
        <f t="shared" si="25"/>
        <v>1</v>
      </c>
      <c r="N42" s="47">
        <f t="shared" si="23"/>
        <v>1</v>
      </c>
    </row>
    <row r="43" spans="1:14" ht="30" customHeight="1" x14ac:dyDescent="0.35">
      <c r="A43" s="41" t="s">
        <v>131</v>
      </c>
      <c r="B43" s="48"/>
      <c r="C43" s="49">
        <f t="shared" ref="C43:M43" si="26">C39/$C39</f>
        <v>1</v>
      </c>
      <c r="D43" s="49">
        <f t="shared" si="26"/>
        <v>1</v>
      </c>
      <c r="E43" s="49">
        <f t="shared" si="26"/>
        <v>1</v>
      </c>
      <c r="F43" s="49">
        <f t="shared" si="26"/>
        <v>1</v>
      </c>
      <c r="G43" s="49">
        <f t="shared" si="26"/>
        <v>1</v>
      </c>
      <c r="H43" s="49">
        <f t="shared" si="26"/>
        <v>1</v>
      </c>
      <c r="I43" s="49">
        <f t="shared" si="26"/>
        <v>1</v>
      </c>
      <c r="J43" s="49">
        <f t="shared" si="26"/>
        <v>1</v>
      </c>
      <c r="K43" s="49">
        <f t="shared" si="26"/>
        <v>1</v>
      </c>
      <c r="L43" s="56">
        <f t="shared" si="26"/>
        <v>0.8</v>
      </c>
      <c r="M43" s="56">
        <f t="shared" si="26"/>
        <v>0.8</v>
      </c>
      <c r="N43" s="56">
        <f t="shared" si="23"/>
        <v>0.8</v>
      </c>
    </row>
    <row r="46" spans="1:14" x14ac:dyDescent="0.35">
      <c r="D46" s="50"/>
    </row>
  </sheetData>
  <mergeCells count="1">
    <mergeCell ref="A27:N27"/>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BA320-A4E0-4FC5-857F-1E4D82D6611E}">
  <dimension ref="A1:B55"/>
  <sheetViews>
    <sheetView showGridLines="0" topLeftCell="A19" zoomScale="130" zoomScaleNormal="130" workbookViewId="0">
      <selection activeCell="A55" sqref="A55"/>
    </sheetView>
  </sheetViews>
  <sheetFormatPr defaultColWidth="8.81640625" defaultRowHeight="14.5" x14ac:dyDescent="0.35"/>
  <cols>
    <col min="1" max="1" width="10.81640625" customWidth="1"/>
  </cols>
  <sheetData>
    <row r="1" spans="1:2" x14ac:dyDescent="0.35">
      <c r="A1" s="5" t="s">
        <v>58</v>
      </c>
    </row>
    <row r="2" spans="1:2" x14ac:dyDescent="0.35">
      <c r="B2" s="5" t="s">
        <v>56</v>
      </c>
    </row>
    <row r="3" spans="1:2" x14ac:dyDescent="0.35">
      <c r="B3" s="5" t="s">
        <v>57</v>
      </c>
    </row>
    <row r="4" spans="1:2" x14ac:dyDescent="0.35">
      <c r="A4" s="5" t="s">
        <v>55</v>
      </c>
    </row>
    <row r="5" spans="1:2" x14ac:dyDescent="0.35">
      <c r="A5" t="s">
        <v>8</v>
      </c>
    </row>
    <row r="6" spans="1:2" x14ac:dyDescent="0.35">
      <c r="A6" t="s">
        <v>9</v>
      </c>
    </row>
    <row r="7" spans="1:2" x14ac:dyDescent="0.35">
      <c r="A7" t="s">
        <v>10</v>
      </c>
    </row>
    <row r="9" spans="1:2" x14ac:dyDescent="0.35">
      <c r="A9" t="s">
        <v>11</v>
      </c>
    </row>
    <row r="10" spans="1:2" x14ac:dyDescent="0.35">
      <c r="A10" t="s">
        <v>12</v>
      </c>
    </row>
    <row r="11" spans="1:2" x14ac:dyDescent="0.35">
      <c r="A11" t="s">
        <v>13</v>
      </c>
    </row>
    <row r="12" spans="1:2" x14ac:dyDescent="0.35">
      <c r="A12" t="s">
        <v>14</v>
      </c>
    </row>
    <row r="13" spans="1:2" x14ac:dyDescent="0.35">
      <c r="A13" t="s">
        <v>15</v>
      </c>
    </row>
    <row r="14" spans="1:2" x14ac:dyDescent="0.35">
      <c r="A14" t="s">
        <v>16</v>
      </c>
    </row>
    <row r="15" spans="1:2" x14ac:dyDescent="0.35">
      <c r="A15" t="s">
        <v>17</v>
      </c>
    </row>
    <row r="16" spans="1:2" x14ac:dyDescent="0.35">
      <c r="A16" t="s">
        <v>18</v>
      </c>
    </row>
    <row r="17" spans="1:1" x14ac:dyDescent="0.35">
      <c r="A17" t="s">
        <v>19</v>
      </c>
    </row>
    <row r="18" spans="1:1" x14ac:dyDescent="0.35">
      <c r="A18" t="s">
        <v>20</v>
      </c>
    </row>
    <row r="19" spans="1:1" x14ac:dyDescent="0.35">
      <c r="A19" t="s">
        <v>21</v>
      </c>
    </row>
    <row r="20" spans="1:1" x14ac:dyDescent="0.35">
      <c r="A20" t="s">
        <v>22</v>
      </c>
    </row>
    <row r="21" spans="1:1" x14ac:dyDescent="0.35">
      <c r="A21" t="s">
        <v>14</v>
      </c>
    </row>
    <row r="22" spans="1:1" x14ac:dyDescent="0.35">
      <c r="A22" t="s">
        <v>23</v>
      </c>
    </row>
    <row r="23" spans="1:1" x14ac:dyDescent="0.35">
      <c r="A23" t="s">
        <v>24</v>
      </c>
    </row>
    <row r="24" spans="1:1" x14ac:dyDescent="0.35">
      <c r="A24" t="s">
        <v>25</v>
      </c>
    </row>
    <row r="25" spans="1:1" x14ac:dyDescent="0.35">
      <c r="A25" t="s">
        <v>26</v>
      </c>
    </row>
    <row r="26" spans="1:1" x14ac:dyDescent="0.35">
      <c r="A26" t="s">
        <v>27</v>
      </c>
    </row>
    <row r="27" spans="1:1" x14ac:dyDescent="0.35">
      <c r="A27" t="s">
        <v>28</v>
      </c>
    </row>
    <row r="28" spans="1:1" x14ac:dyDescent="0.35">
      <c r="A28" t="s">
        <v>29</v>
      </c>
    </row>
    <row r="29" spans="1:1" x14ac:dyDescent="0.35">
      <c r="A29" t="s">
        <v>30</v>
      </c>
    </row>
    <row r="30" spans="1:1" x14ac:dyDescent="0.35">
      <c r="A30" t="s">
        <v>14</v>
      </c>
    </row>
    <row r="31" spans="1:1" x14ac:dyDescent="0.35">
      <c r="A31" t="s">
        <v>31</v>
      </c>
    </row>
    <row r="32" spans="1:1" x14ac:dyDescent="0.35">
      <c r="A32" t="s">
        <v>32</v>
      </c>
    </row>
    <row r="33" spans="1:1" x14ac:dyDescent="0.35">
      <c r="A33" t="s">
        <v>33</v>
      </c>
    </row>
    <row r="34" spans="1:1" x14ac:dyDescent="0.35">
      <c r="A34" t="s">
        <v>34</v>
      </c>
    </row>
    <row r="35" spans="1:1" x14ac:dyDescent="0.35">
      <c r="A35" t="s">
        <v>35</v>
      </c>
    </row>
    <row r="36" spans="1:1" x14ac:dyDescent="0.35">
      <c r="A36" t="s">
        <v>36</v>
      </c>
    </row>
    <row r="37" spans="1:1" x14ac:dyDescent="0.35">
      <c r="A37" t="s">
        <v>37</v>
      </c>
    </row>
    <row r="38" spans="1:1" x14ac:dyDescent="0.35">
      <c r="A38" t="s">
        <v>38</v>
      </c>
    </row>
    <row r="39" spans="1:1" x14ac:dyDescent="0.35">
      <c r="A39" t="s">
        <v>39</v>
      </c>
    </row>
    <row r="40" spans="1:1" x14ac:dyDescent="0.35">
      <c r="A40" t="s">
        <v>40</v>
      </c>
    </row>
    <row r="41" spans="1:1" x14ac:dyDescent="0.35">
      <c r="A41" t="s">
        <v>41</v>
      </c>
    </row>
    <row r="42" spans="1:1" x14ac:dyDescent="0.35">
      <c r="A42" t="s">
        <v>42</v>
      </c>
    </row>
    <row r="43" spans="1:1" x14ac:dyDescent="0.35">
      <c r="A43" t="s">
        <v>43</v>
      </c>
    </row>
    <row r="44" spans="1:1" x14ac:dyDescent="0.35">
      <c r="A44" t="s">
        <v>44</v>
      </c>
    </row>
    <row r="45" spans="1:1" x14ac:dyDescent="0.35">
      <c r="A45" s="5" t="s">
        <v>55</v>
      </c>
    </row>
    <row r="46" spans="1:1" x14ac:dyDescent="0.35">
      <c r="A46" s="5"/>
    </row>
    <row r="47" spans="1:1" x14ac:dyDescent="0.35">
      <c r="A47" t="s">
        <v>45</v>
      </c>
    </row>
    <row r="48" spans="1:1" x14ac:dyDescent="0.35">
      <c r="A48" s="5" t="s">
        <v>46</v>
      </c>
    </row>
    <row r="49" spans="1:1" x14ac:dyDescent="0.35">
      <c r="A49" t="s">
        <v>47</v>
      </c>
    </row>
    <row r="50" spans="1:1" x14ac:dyDescent="0.35">
      <c r="A50" t="s">
        <v>48</v>
      </c>
    </row>
    <row r="51" spans="1:1" x14ac:dyDescent="0.35">
      <c r="A51" t="s">
        <v>49</v>
      </c>
    </row>
    <row r="52" spans="1:1" x14ac:dyDescent="0.35">
      <c r="A52" t="s">
        <v>50</v>
      </c>
    </row>
    <row r="53" spans="1:1" x14ac:dyDescent="0.35">
      <c r="A53" s="5" t="s">
        <v>51</v>
      </c>
    </row>
    <row r="54" spans="1:1" x14ac:dyDescent="0.35">
      <c r="A54" t="s">
        <v>52</v>
      </c>
    </row>
    <row r="55" spans="1:1" x14ac:dyDescent="0.35">
      <c r="A55" t="s">
        <v>53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5992E-EB44-44C6-B1BD-CE5830914FF8}">
  <dimension ref="A1:I16"/>
  <sheetViews>
    <sheetView showGridLines="0" zoomScale="235" zoomScaleNormal="235" workbookViewId="0">
      <selection activeCell="G4" sqref="G4"/>
    </sheetView>
  </sheetViews>
  <sheetFormatPr defaultColWidth="8.81640625" defaultRowHeight="14.5" x14ac:dyDescent="0.35"/>
  <cols>
    <col min="1" max="1" width="76.36328125" customWidth="1"/>
  </cols>
  <sheetData>
    <row r="1" spans="1:9" x14ac:dyDescent="0.35">
      <c r="A1" s="10" t="s">
        <v>109</v>
      </c>
      <c r="B1" s="11"/>
      <c r="C1" s="11"/>
      <c r="D1" s="11"/>
      <c r="E1" s="11"/>
      <c r="F1" s="9"/>
      <c r="G1" s="9"/>
      <c r="H1" s="9"/>
      <c r="I1" s="9"/>
    </row>
    <row r="2" spans="1:9" ht="29" x14ac:dyDescent="0.35">
      <c r="A2" s="12" t="s">
        <v>110</v>
      </c>
      <c r="B2" s="5"/>
    </row>
    <row r="3" spans="1:9" x14ac:dyDescent="0.35">
      <c r="A3" s="5" t="s">
        <v>111</v>
      </c>
    </row>
    <row r="4" spans="1:9" s="7" customFormat="1" x14ac:dyDescent="0.35">
      <c r="A4" s="13" t="s">
        <v>112</v>
      </c>
    </row>
    <row r="5" spans="1:9" x14ac:dyDescent="0.35">
      <c r="A5" s="14" t="s">
        <v>113</v>
      </c>
    </row>
    <row r="6" spans="1:9" x14ac:dyDescent="0.35">
      <c r="A6" s="14" t="s">
        <v>114</v>
      </c>
    </row>
    <row r="7" spans="1:9" x14ac:dyDescent="0.35">
      <c r="A7" s="6" t="s">
        <v>115</v>
      </c>
    </row>
    <row r="9" spans="1:9" x14ac:dyDescent="0.35">
      <c r="A9" s="3" t="s">
        <v>2</v>
      </c>
    </row>
    <row r="10" spans="1:9" x14ac:dyDescent="0.35">
      <c r="A10" t="s">
        <v>116</v>
      </c>
    </row>
    <row r="11" spans="1:9" s="7" customFormat="1" x14ac:dyDescent="0.35">
      <c r="A11" s="8" t="s">
        <v>117</v>
      </c>
    </row>
    <row r="12" spans="1:9" x14ac:dyDescent="0.35">
      <c r="A12" s="8" t="s">
        <v>118</v>
      </c>
    </row>
    <row r="15" spans="1:9" x14ac:dyDescent="0.35">
      <c r="A15" t="s">
        <v>138</v>
      </c>
    </row>
    <row r="16" spans="1:9" x14ac:dyDescent="0.35">
      <c r="A16">
        <f>6-(0.2*20)</f>
        <v>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4659D-F165-4791-9FAF-A92E8A7B8431}">
  <dimension ref="A1:F941"/>
  <sheetViews>
    <sheetView showGridLines="0" zoomScale="145" zoomScaleNormal="145" workbookViewId="0">
      <selection activeCell="K9" sqref="K9"/>
    </sheetView>
  </sheetViews>
  <sheetFormatPr defaultColWidth="8.81640625" defaultRowHeight="14.5" x14ac:dyDescent="0.35"/>
  <cols>
    <col min="1" max="1" width="100.36328125" customWidth="1"/>
    <col min="4" max="4" width="17" style="16" bestFit="1" customWidth="1"/>
    <col min="5" max="5" width="15.36328125" style="16" bestFit="1" customWidth="1"/>
    <col min="6" max="6" width="11" style="16" bestFit="1" customWidth="1"/>
  </cols>
  <sheetData>
    <row r="1" spans="1:6" x14ac:dyDescent="0.35">
      <c r="A1" s="3" t="s">
        <v>62</v>
      </c>
      <c r="D1" s="15" t="s">
        <v>67</v>
      </c>
    </row>
    <row r="2" spans="1:6" ht="43.5" x14ac:dyDescent="0.35">
      <c r="A2" s="2" t="s">
        <v>63</v>
      </c>
      <c r="D2" s="17" t="s">
        <v>68</v>
      </c>
      <c r="E2" s="17" t="s">
        <v>107</v>
      </c>
      <c r="F2" s="17" t="s">
        <v>69</v>
      </c>
    </row>
    <row r="3" spans="1:6" x14ac:dyDescent="0.35">
      <c r="D3" s="18" t="s">
        <v>70</v>
      </c>
      <c r="E3" s="18">
        <v>10</v>
      </c>
      <c r="F3" s="18">
        <v>1</v>
      </c>
    </row>
    <row r="4" spans="1:6" x14ac:dyDescent="0.35">
      <c r="A4" s="1" t="s">
        <v>64</v>
      </c>
      <c r="D4" s="18" t="s">
        <v>71</v>
      </c>
      <c r="E4" s="18">
        <v>2</v>
      </c>
      <c r="F4" s="18">
        <v>1</v>
      </c>
    </row>
    <row r="5" spans="1:6" ht="29" x14ac:dyDescent="0.35">
      <c r="A5" s="2" t="s">
        <v>65</v>
      </c>
      <c r="D5" s="18" t="s">
        <v>72</v>
      </c>
      <c r="E5" s="18">
        <v>1</v>
      </c>
      <c r="F5" s="18">
        <v>1</v>
      </c>
    </row>
    <row r="6" spans="1:6" ht="29" x14ac:dyDescent="0.35">
      <c r="A6" s="2" t="s">
        <v>66</v>
      </c>
      <c r="D6" s="18" t="s">
        <v>73</v>
      </c>
      <c r="E6" s="18">
        <v>1</v>
      </c>
      <c r="F6" s="18">
        <v>1</v>
      </c>
    </row>
    <row r="7" spans="1:6" x14ac:dyDescent="0.35">
      <c r="D7" s="18" t="s">
        <v>74</v>
      </c>
      <c r="E7" s="18">
        <v>4</v>
      </c>
      <c r="F7" s="18">
        <v>1</v>
      </c>
    </row>
    <row r="8" spans="1:6" x14ac:dyDescent="0.35">
      <c r="A8" s="1"/>
      <c r="D8" s="18" t="s">
        <v>75</v>
      </c>
      <c r="E8" s="18">
        <v>5</v>
      </c>
      <c r="F8" s="18">
        <v>1</v>
      </c>
    </row>
    <row r="9" spans="1:6" x14ac:dyDescent="0.35">
      <c r="D9" s="18" t="s">
        <v>76</v>
      </c>
      <c r="E9" s="18">
        <v>1</v>
      </c>
      <c r="F9" s="18">
        <v>1</v>
      </c>
    </row>
    <row r="10" spans="1:6" x14ac:dyDescent="0.35">
      <c r="D10" s="18" t="s">
        <v>77</v>
      </c>
      <c r="E10" s="18">
        <v>1</v>
      </c>
      <c r="F10" s="18">
        <v>1</v>
      </c>
    </row>
    <row r="11" spans="1:6" x14ac:dyDescent="0.35">
      <c r="D11" s="18" t="s">
        <v>78</v>
      </c>
      <c r="E11" s="18">
        <v>2</v>
      </c>
      <c r="F11" s="18">
        <v>1</v>
      </c>
    </row>
    <row r="12" spans="1:6" x14ac:dyDescent="0.35">
      <c r="D12" s="18" t="s">
        <v>79</v>
      </c>
      <c r="E12" s="18">
        <v>2</v>
      </c>
      <c r="F12" s="18">
        <v>1</v>
      </c>
    </row>
    <row r="13" spans="1:6" x14ac:dyDescent="0.35">
      <c r="D13" s="18" t="s">
        <v>80</v>
      </c>
      <c r="E13" s="18">
        <v>7</v>
      </c>
      <c r="F13" s="18">
        <v>1</v>
      </c>
    </row>
    <row r="14" spans="1:6" x14ac:dyDescent="0.35">
      <c r="D14" s="18" t="s">
        <v>81</v>
      </c>
      <c r="E14" s="18">
        <v>1</v>
      </c>
      <c r="F14" s="18">
        <v>1</v>
      </c>
    </row>
    <row r="15" spans="1:6" x14ac:dyDescent="0.35">
      <c r="D15" s="18" t="s">
        <v>78</v>
      </c>
      <c r="E15" s="18">
        <v>6</v>
      </c>
      <c r="F15" s="18">
        <v>2</v>
      </c>
    </row>
    <row r="16" spans="1:6" x14ac:dyDescent="0.35">
      <c r="D16" s="18" t="s">
        <v>70</v>
      </c>
      <c r="E16" s="18">
        <v>2</v>
      </c>
      <c r="F16" s="18">
        <v>2</v>
      </c>
    </row>
    <row r="17" spans="4:6" x14ac:dyDescent="0.35">
      <c r="D17" s="18" t="s">
        <v>82</v>
      </c>
      <c r="E17" s="18">
        <v>2</v>
      </c>
      <c r="F17" s="18">
        <v>2</v>
      </c>
    </row>
    <row r="18" spans="4:6" x14ac:dyDescent="0.35">
      <c r="D18" s="18" t="s">
        <v>72</v>
      </c>
      <c r="E18" s="18">
        <v>4</v>
      </c>
      <c r="F18" s="18">
        <v>2</v>
      </c>
    </row>
    <row r="19" spans="4:6" x14ac:dyDescent="0.35">
      <c r="D19" s="18" t="s">
        <v>80</v>
      </c>
      <c r="E19" s="18">
        <v>14</v>
      </c>
      <c r="F19" s="18">
        <v>2</v>
      </c>
    </row>
    <row r="20" spans="4:6" x14ac:dyDescent="0.35">
      <c r="D20" s="18" t="s">
        <v>74</v>
      </c>
      <c r="E20" s="18">
        <v>11</v>
      </c>
      <c r="F20" s="18">
        <v>2</v>
      </c>
    </row>
    <row r="21" spans="4:6" x14ac:dyDescent="0.35">
      <c r="D21" s="18" t="s">
        <v>75</v>
      </c>
      <c r="E21" s="18">
        <v>2</v>
      </c>
      <c r="F21" s="18">
        <v>2</v>
      </c>
    </row>
    <row r="22" spans="4:6" x14ac:dyDescent="0.35">
      <c r="D22" s="18" t="s">
        <v>79</v>
      </c>
      <c r="E22" s="18">
        <v>1</v>
      </c>
      <c r="F22" s="18">
        <v>2</v>
      </c>
    </row>
    <row r="23" spans="4:6" x14ac:dyDescent="0.35">
      <c r="D23" s="18" t="s">
        <v>83</v>
      </c>
      <c r="E23" s="18">
        <v>6</v>
      </c>
      <c r="F23" s="18">
        <v>2</v>
      </c>
    </row>
    <row r="24" spans="4:6" x14ac:dyDescent="0.35">
      <c r="D24" s="18" t="s">
        <v>84</v>
      </c>
      <c r="E24" s="18">
        <v>1</v>
      </c>
      <c r="F24" s="18">
        <v>2</v>
      </c>
    </row>
    <row r="25" spans="4:6" x14ac:dyDescent="0.35">
      <c r="D25" s="18" t="s">
        <v>85</v>
      </c>
      <c r="E25" s="18">
        <v>1</v>
      </c>
      <c r="F25" s="18">
        <v>3</v>
      </c>
    </row>
    <row r="26" spans="4:6" x14ac:dyDescent="0.35">
      <c r="D26" s="18" t="s">
        <v>86</v>
      </c>
      <c r="E26" s="18">
        <v>2</v>
      </c>
      <c r="F26" s="18">
        <v>3</v>
      </c>
    </row>
    <row r="27" spans="4:6" x14ac:dyDescent="0.35">
      <c r="D27" s="18" t="s">
        <v>87</v>
      </c>
      <c r="E27" s="18">
        <v>1</v>
      </c>
      <c r="F27" s="18">
        <v>3</v>
      </c>
    </row>
    <row r="28" spans="4:6" x14ac:dyDescent="0.35">
      <c r="D28" s="18" t="s">
        <v>83</v>
      </c>
      <c r="E28" s="18">
        <v>5</v>
      </c>
      <c r="F28" s="18">
        <v>3</v>
      </c>
    </row>
    <row r="29" spans="4:6" x14ac:dyDescent="0.35">
      <c r="D29" s="18" t="s">
        <v>72</v>
      </c>
      <c r="E29" s="18">
        <v>2</v>
      </c>
      <c r="F29" s="18">
        <v>3</v>
      </c>
    </row>
    <row r="30" spans="4:6" x14ac:dyDescent="0.35">
      <c r="D30" s="18" t="s">
        <v>74</v>
      </c>
      <c r="E30" s="18">
        <v>6</v>
      </c>
      <c r="F30" s="18">
        <v>3</v>
      </c>
    </row>
    <row r="31" spans="4:6" x14ac:dyDescent="0.35">
      <c r="D31" s="18" t="s">
        <v>82</v>
      </c>
      <c r="E31" s="18">
        <v>3</v>
      </c>
      <c r="F31" s="18">
        <v>3</v>
      </c>
    </row>
    <row r="32" spans="4:6" x14ac:dyDescent="0.35">
      <c r="D32" s="18" t="s">
        <v>88</v>
      </c>
      <c r="E32" s="18">
        <v>1</v>
      </c>
      <c r="F32" s="18">
        <v>3</v>
      </c>
    </row>
    <row r="33" spans="4:6" x14ac:dyDescent="0.35">
      <c r="D33" s="18" t="s">
        <v>80</v>
      </c>
      <c r="E33" s="18">
        <v>3</v>
      </c>
      <c r="F33" s="18">
        <v>3</v>
      </c>
    </row>
    <row r="34" spans="4:6" x14ac:dyDescent="0.35">
      <c r="D34" s="18" t="s">
        <v>76</v>
      </c>
      <c r="E34" s="18">
        <v>2</v>
      </c>
      <c r="F34" s="18">
        <v>3</v>
      </c>
    </row>
    <row r="35" spans="4:6" x14ac:dyDescent="0.35">
      <c r="D35" s="18" t="s">
        <v>71</v>
      </c>
      <c r="E35" s="18">
        <v>2</v>
      </c>
      <c r="F35" s="18">
        <v>3</v>
      </c>
    </row>
    <row r="36" spans="4:6" x14ac:dyDescent="0.35">
      <c r="D36" s="18" t="s">
        <v>81</v>
      </c>
      <c r="E36" s="18">
        <v>1</v>
      </c>
      <c r="F36" s="18">
        <v>3</v>
      </c>
    </row>
    <row r="37" spans="4:6" x14ac:dyDescent="0.35">
      <c r="D37" s="18" t="s">
        <v>89</v>
      </c>
      <c r="E37" s="18">
        <v>1</v>
      </c>
      <c r="F37" s="18">
        <v>3</v>
      </c>
    </row>
    <row r="38" spans="4:6" x14ac:dyDescent="0.35">
      <c r="D38" s="18" t="s">
        <v>79</v>
      </c>
      <c r="E38" s="18">
        <v>3</v>
      </c>
      <c r="F38" s="18">
        <v>3</v>
      </c>
    </row>
    <row r="39" spans="4:6" x14ac:dyDescent="0.35">
      <c r="D39" s="18" t="s">
        <v>77</v>
      </c>
      <c r="E39" s="18">
        <v>1</v>
      </c>
      <c r="F39" s="18">
        <v>3</v>
      </c>
    </row>
    <row r="40" spans="4:6" x14ac:dyDescent="0.35">
      <c r="D40" s="18" t="s">
        <v>90</v>
      </c>
      <c r="E40" s="18">
        <v>2</v>
      </c>
      <c r="F40" s="18">
        <v>3</v>
      </c>
    </row>
    <row r="41" spans="4:6" x14ac:dyDescent="0.35">
      <c r="D41" s="18" t="s">
        <v>78</v>
      </c>
      <c r="E41" s="18">
        <v>1</v>
      </c>
      <c r="F41" s="18">
        <v>3</v>
      </c>
    </row>
    <row r="42" spans="4:6" x14ac:dyDescent="0.35">
      <c r="D42" s="18" t="s">
        <v>70</v>
      </c>
      <c r="E42" s="18">
        <v>3</v>
      </c>
      <c r="F42" s="18">
        <v>4</v>
      </c>
    </row>
    <row r="43" spans="4:6" x14ac:dyDescent="0.35">
      <c r="D43" s="18" t="s">
        <v>71</v>
      </c>
      <c r="E43" s="18">
        <v>1</v>
      </c>
      <c r="F43" s="18">
        <v>4</v>
      </c>
    </row>
    <row r="44" spans="4:6" x14ac:dyDescent="0.35">
      <c r="D44" s="18" t="s">
        <v>91</v>
      </c>
      <c r="E44" s="18">
        <v>1</v>
      </c>
      <c r="F44" s="18">
        <v>4</v>
      </c>
    </row>
    <row r="45" spans="4:6" x14ac:dyDescent="0.35">
      <c r="D45" s="18" t="s">
        <v>74</v>
      </c>
      <c r="E45" s="18">
        <v>6</v>
      </c>
      <c r="F45" s="18">
        <v>4</v>
      </c>
    </row>
    <row r="46" spans="4:6" x14ac:dyDescent="0.35">
      <c r="D46" s="18" t="s">
        <v>73</v>
      </c>
      <c r="E46" s="18">
        <v>5</v>
      </c>
      <c r="F46" s="18">
        <v>4</v>
      </c>
    </row>
    <row r="47" spans="4:6" x14ac:dyDescent="0.35">
      <c r="D47" s="18" t="s">
        <v>76</v>
      </c>
      <c r="E47" s="18">
        <v>1</v>
      </c>
      <c r="F47" s="18">
        <v>4</v>
      </c>
    </row>
    <row r="48" spans="4:6" x14ac:dyDescent="0.35">
      <c r="D48" s="18" t="s">
        <v>87</v>
      </c>
      <c r="E48" s="18">
        <v>2</v>
      </c>
      <c r="F48" s="18">
        <v>4</v>
      </c>
    </row>
    <row r="49" spans="4:6" x14ac:dyDescent="0.35">
      <c r="D49" s="18" t="s">
        <v>80</v>
      </c>
      <c r="E49" s="18">
        <v>11</v>
      </c>
      <c r="F49" s="18">
        <v>4</v>
      </c>
    </row>
    <row r="50" spans="4:6" x14ac:dyDescent="0.35">
      <c r="D50" s="18" t="s">
        <v>78</v>
      </c>
      <c r="E50" s="18">
        <v>2</v>
      </c>
      <c r="F50" s="18">
        <v>4</v>
      </c>
    </row>
    <row r="51" spans="4:6" x14ac:dyDescent="0.35">
      <c r="D51" s="18" t="s">
        <v>72</v>
      </c>
      <c r="E51" s="18">
        <v>1</v>
      </c>
      <c r="F51" s="18">
        <v>4</v>
      </c>
    </row>
    <row r="52" spans="4:6" x14ac:dyDescent="0.35">
      <c r="D52" s="18" t="s">
        <v>78</v>
      </c>
      <c r="E52" s="18">
        <v>4</v>
      </c>
      <c r="F52" s="18">
        <v>5</v>
      </c>
    </row>
    <row r="53" spans="4:6" x14ac:dyDescent="0.35">
      <c r="D53" s="18" t="s">
        <v>70</v>
      </c>
      <c r="E53" s="18">
        <v>2</v>
      </c>
      <c r="F53" s="18">
        <v>5</v>
      </c>
    </row>
    <row r="54" spans="4:6" x14ac:dyDescent="0.35">
      <c r="D54" s="18" t="s">
        <v>80</v>
      </c>
      <c r="E54" s="18">
        <v>3</v>
      </c>
      <c r="F54" s="18">
        <v>5</v>
      </c>
    </row>
    <row r="55" spans="4:6" x14ac:dyDescent="0.35">
      <c r="D55" s="18" t="s">
        <v>72</v>
      </c>
      <c r="E55" s="18">
        <v>9</v>
      </c>
      <c r="F55" s="18">
        <v>5</v>
      </c>
    </row>
    <row r="56" spans="4:6" x14ac:dyDescent="0.35">
      <c r="D56" s="18" t="s">
        <v>74</v>
      </c>
      <c r="E56" s="18">
        <v>4</v>
      </c>
      <c r="F56" s="18">
        <v>5</v>
      </c>
    </row>
    <row r="57" spans="4:6" x14ac:dyDescent="0.35">
      <c r="D57" s="18" t="s">
        <v>92</v>
      </c>
      <c r="E57" s="18">
        <v>2</v>
      </c>
      <c r="F57" s="18">
        <v>5</v>
      </c>
    </row>
    <row r="58" spans="4:6" x14ac:dyDescent="0.35">
      <c r="D58" s="18" t="s">
        <v>77</v>
      </c>
      <c r="E58" s="18">
        <v>10</v>
      </c>
      <c r="F58" s="18">
        <v>5</v>
      </c>
    </row>
    <row r="59" spans="4:6" x14ac:dyDescent="0.35">
      <c r="D59" s="18" t="s">
        <v>89</v>
      </c>
      <c r="E59" s="18">
        <v>1</v>
      </c>
      <c r="F59" s="18">
        <v>5</v>
      </c>
    </row>
    <row r="60" spans="4:6" x14ac:dyDescent="0.35">
      <c r="D60" s="18" t="s">
        <v>81</v>
      </c>
      <c r="E60" s="18">
        <v>2</v>
      </c>
      <c r="F60" s="18">
        <v>5</v>
      </c>
    </row>
    <row r="61" spans="4:6" x14ac:dyDescent="0.35">
      <c r="D61" s="18" t="s">
        <v>73</v>
      </c>
      <c r="E61" s="18">
        <v>2</v>
      </c>
      <c r="F61" s="18">
        <v>5</v>
      </c>
    </row>
    <row r="62" spans="4:6" x14ac:dyDescent="0.35">
      <c r="D62" s="18" t="s">
        <v>87</v>
      </c>
      <c r="E62" s="18">
        <v>1</v>
      </c>
      <c r="F62" s="18">
        <v>6</v>
      </c>
    </row>
    <row r="63" spans="4:6" x14ac:dyDescent="0.35">
      <c r="D63" s="18" t="s">
        <v>90</v>
      </c>
      <c r="E63" s="18">
        <v>1</v>
      </c>
      <c r="F63" s="18">
        <v>6</v>
      </c>
    </row>
    <row r="64" spans="4:6" x14ac:dyDescent="0.35">
      <c r="D64" s="18" t="s">
        <v>80</v>
      </c>
      <c r="E64" s="18">
        <v>21</v>
      </c>
      <c r="F64" s="18">
        <v>6</v>
      </c>
    </row>
    <row r="65" spans="4:6" x14ac:dyDescent="0.35">
      <c r="D65" s="18" t="s">
        <v>93</v>
      </c>
      <c r="E65" s="18">
        <v>1</v>
      </c>
      <c r="F65" s="18">
        <v>6</v>
      </c>
    </row>
    <row r="66" spans="4:6" x14ac:dyDescent="0.35">
      <c r="D66" s="18" t="s">
        <v>81</v>
      </c>
      <c r="E66" s="18">
        <v>1</v>
      </c>
      <c r="F66" s="18">
        <v>6</v>
      </c>
    </row>
    <row r="67" spans="4:6" x14ac:dyDescent="0.35">
      <c r="D67" s="18" t="s">
        <v>77</v>
      </c>
      <c r="E67" s="18">
        <v>2</v>
      </c>
      <c r="F67" s="18">
        <v>6</v>
      </c>
    </row>
    <row r="68" spans="4:6" x14ac:dyDescent="0.35">
      <c r="D68" s="18" t="s">
        <v>82</v>
      </c>
      <c r="E68" s="18">
        <v>3</v>
      </c>
      <c r="F68" s="18">
        <v>6</v>
      </c>
    </row>
    <row r="69" spans="4:6" x14ac:dyDescent="0.35">
      <c r="D69" s="18" t="s">
        <v>94</v>
      </c>
      <c r="E69" s="18">
        <v>3</v>
      </c>
      <c r="F69" s="18">
        <v>6</v>
      </c>
    </row>
    <row r="70" spans="4:6" x14ac:dyDescent="0.35">
      <c r="D70" s="18" t="s">
        <v>74</v>
      </c>
      <c r="E70" s="18">
        <v>7</v>
      </c>
      <c r="F70" s="18">
        <v>6</v>
      </c>
    </row>
    <row r="71" spans="4:6" x14ac:dyDescent="0.35">
      <c r="D71" s="18" t="s">
        <v>70</v>
      </c>
      <c r="E71" s="18">
        <v>1</v>
      </c>
      <c r="F71" s="18">
        <v>6</v>
      </c>
    </row>
    <row r="72" spans="4:6" x14ac:dyDescent="0.35">
      <c r="D72" s="18" t="s">
        <v>76</v>
      </c>
      <c r="E72" s="18">
        <v>1</v>
      </c>
      <c r="F72" s="18">
        <v>6</v>
      </c>
    </row>
    <row r="73" spans="4:6" x14ac:dyDescent="0.35">
      <c r="D73" s="18" t="s">
        <v>75</v>
      </c>
      <c r="E73" s="18">
        <v>1</v>
      </c>
      <c r="F73" s="18">
        <v>6</v>
      </c>
    </row>
    <row r="74" spans="4:6" x14ac:dyDescent="0.35">
      <c r="D74" s="18" t="s">
        <v>71</v>
      </c>
      <c r="E74" s="18">
        <v>1</v>
      </c>
      <c r="F74" s="18">
        <v>6</v>
      </c>
    </row>
    <row r="75" spans="4:6" x14ac:dyDescent="0.35">
      <c r="D75" s="18" t="s">
        <v>73</v>
      </c>
      <c r="E75" s="18">
        <v>1</v>
      </c>
      <c r="F75" s="18">
        <v>6</v>
      </c>
    </row>
    <row r="76" spans="4:6" x14ac:dyDescent="0.35">
      <c r="D76" s="18" t="s">
        <v>74</v>
      </c>
      <c r="E76" s="18">
        <v>24</v>
      </c>
      <c r="F76" s="18">
        <v>7</v>
      </c>
    </row>
    <row r="77" spans="4:6" x14ac:dyDescent="0.35">
      <c r="D77" s="18" t="s">
        <v>84</v>
      </c>
      <c r="E77" s="18">
        <v>3</v>
      </c>
      <c r="F77" s="18">
        <v>7</v>
      </c>
    </row>
    <row r="78" spans="4:6" x14ac:dyDescent="0.35">
      <c r="D78" s="18" t="s">
        <v>73</v>
      </c>
      <c r="E78" s="18">
        <v>3</v>
      </c>
      <c r="F78" s="18">
        <v>7</v>
      </c>
    </row>
    <row r="79" spans="4:6" x14ac:dyDescent="0.35">
      <c r="D79" s="18" t="s">
        <v>80</v>
      </c>
      <c r="E79" s="18">
        <v>16</v>
      </c>
      <c r="F79" s="18">
        <v>7</v>
      </c>
    </row>
    <row r="80" spans="4:6" x14ac:dyDescent="0.35">
      <c r="D80" s="18" t="s">
        <v>82</v>
      </c>
      <c r="E80" s="18">
        <v>4</v>
      </c>
      <c r="F80" s="18">
        <v>7</v>
      </c>
    </row>
    <row r="81" spans="4:6" x14ac:dyDescent="0.35">
      <c r="D81" s="18" t="s">
        <v>95</v>
      </c>
      <c r="E81" s="18">
        <v>1</v>
      </c>
      <c r="F81" s="18">
        <v>7</v>
      </c>
    </row>
    <row r="82" spans="4:6" x14ac:dyDescent="0.35">
      <c r="D82" s="18" t="s">
        <v>76</v>
      </c>
      <c r="E82" s="18">
        <v>1</v>
      </c>
      <c r="F82" s="18">
        <v>7</v>
      </c>
    </row>
    <row r="83" spans="4:6" x14ac:dyDescent="0.35">
      <c r="D83" s="18" t="s">
        <v>75</v>
      </c>
      <c r="E83" s="18">
        <v>1</v>
      </c>
      <c r="F83" s="18">
        <v>7</v>
      </c>
    </row>
    <row r="84" spans="4:6" x14ac:dyDescent="0.35">
      <c r="D84" s="18" t="s">
        <v>72</v>
      </c>
      <c r="E84" s="18">
        <v>1</v>
      </c>
      <c r="F84" s="18">
        <v>7</v>
      </c>
    </row>
    <row r="85" spans="4:6" x14ac:dyDescent="0.35">
      <c r="D85" s="18" t="s">
        <v>77</v>
      </c>
      <c r="E85" s="18">
        <v>2</v>
      </c>
      <c r="F85" s="18">
        <v>7</v>
      </c>
    </row>
    <row r="86" spans="4:6" x14ac:dyDescent="0.35">
      <c r="D86" s="18" t="s">
        <v>87</v>
      </c>
      <c r="E86" s="18">
        <v>1</v>
      </c>
      <c r="F86" s="18">
        <v>7</v>
      </c>
    </row>
    <row r="87" spans="4:6" x14ac:dyDescent="0.35">
      <c r="D87" s="18" t="s">
        <v>74</v>
      </c>
      <c r="E87" s="18">
        <v>14</v>
      </c>
      <c r="F87" s="18">
        <v>8</v>
      </c>
    </row>
    <row r="88" spans="4:6" x14ac:dyDescent="0.35">
      <c r="D88" s="18" t="s">
        <v>83</v>
      </c>
      <c r="E88" s="18">
        <v>3</v>
      </c>
      <c r="F88" s="18">
        <v>8</v>
      </c>
    </row>
    <row r="89" spans="4:6" x14ac:dyDescent="0.35">
      <c r="D89" s="18" t="s">
        <v>80</v>
      </c>
      <c r="E89" s="18">
        <v>5</v>
      </c>
      <c r="F89" s="18">
        <v>8</v>
      </c>
    </row>
    <row r="90" spans="4:6" x14ac:dyDescent="0.35">
      <c r="D90" s="18" t="s">
        <v>96</v>
      </c>
      <c r="E90" s="18">
        <v>1</v>
      </c>
      <c r="F90" s="18">
        <v>8</v>
      </c>
    </row>
    <row r="91" spans="4:6" x14ac:dyDescent="0.35">
      <c r="D91" s="18" t="s">
        <v>87</v>
      </c>
      <c r="E91" s="18">
        <v>1</v>
      </c>
      <c r="F91" s="18">
        <v>8</v>
      </c>
    </row>
    <row r="92" spans="4:6" x14ac:dyDescent="0.35">
      <c r="D92" s="18" t="s">
        <v>72</v>
      </c>
      <c r="E92" s="18">
        <v>1</v>
      </c>
      <c r="F92" s="18">
        <v>8</v>
      </c>
    </row>
    <row r="93" spans="4:6" x14ac:dyDescent="0.35">
      <c r="D93" s="18" t="s">
        <v>90</v>
      </c>
      <c r="E93" s="18">
        <v>1</v>
      </c>
      <c r="F93" s="18">
        <v>8</v>
      </c>
    </row>
    <row r="94" spans="4:6" x14ac:dyDescent="0.35">
      <c r="D94" s="18" t="s">
        <v>81</v>
      </c>
      <c r="E94" s="18">
        <v>3</v>
      </c>
      <c r="F94" s="18">
        <v>8</v>
      </c>
    </row>
    <row r="95" spans="4:6" x14ac:dyDescent="0.35">
      <c r="D95" s="18" t="s">
        <v>71</v>
      </c>
      <c r="E95" s="18">
        <v>1</v>
      </c>
      <c r="F95" s="18">
        <v>8</v>
      </c>
    </row>
    <row r="96" spans="4:6" x14ac:dyDescent="0.35">
      <c r="D96" s="18" t="s">
        <v>76</v>
      </c>
      <c r="E96" s="18">
        <v>1</v>
      </c>
      <c r="F96" s="18">
        <v>8</v>
      </c>
    </row>
    <row r="97" spans="4:6" x14ac:dyDescent="0.35">
      <c r="D97" s="18" t="s">
        <v>82</v>
      </c>
      <c r="E97" s="18">
        <v>1</v>
      </c>
      <c r="F97" s="18">
        <v>8</v>
      </c>
    </row>
    <row r="98" spans="4:6" x14ac:dyDescent="0.35">
      <c r="D98" s="18" t="s">
        <v>70</v>
      </c>
      <c r="E98" s="18">
        <v>2</v>
      </c>
      <c r="F98" s="18">
        <v>8</v>
      </c>
    </row>
    <row r="99" spans="4:6" x14ac:dyDescent="0.35">
      <c r="D99" s="18" t="s">
        <v>79</v>
      </c>
      <c r="E99" s="18">
        <v>1</v>
      </c>
      <c r="F99" s="18">
        <v>8</v>
      </c>
    </row>
    <row r="100" spans="4:6" x14ac:dyDescent="0.35">
      <c r="D100" s="18" t="s">
        <v>77</v>
      </c>
      <c r="E100" s="18">
        <v>1</v>
      </c>
      <c r="F100" s="18">
        <v>8</v>
      </c>
    </row>
    <row r="101" spans="4:6" x14ac:dyDescent="0.35">
      <c r="D101" s="18" t="s">
        <v>76</v>
      </c>
      <c r="E101" s="18">
        <v>1</v>
      </c>
      <c r="F101" s="18">
        <v>9</v>
      </c>
    </row>
    <row r="102" spans="4:6" x14ac:dyDescent="0.35">
      <c r="D102" s="18" t="s">
        <v>74</v>
      </c>
      <c r="E102" s="18">
        <v>4</v>
      </c>
      <c r="F102" s="18">
        <v>9</v>
      </c>
    </row>
    <row r="103" spans="4:6" x14ac:dyDescent="0.35">
      <c r="D103" s="18" t="s">
        <v>89</v>
      </c>
      <c r="E103" s="18">
        <v>9</v>
      </c>
      <c r="F103" s="18">
        <v>9</v>
      </c>
    </row>
    <row r="104" spans="4:6" x14ac:dyDescent="0.35">
      <c r="D104" s="18" t="s">
        <v>80</v>
      </c>
      <c r="E104" s="18">
        <v>12</v>
      </c>
      <c r="F104" s="18">
        <v>9</v>
      </c>
    </row>
    <row r="105" spans="4:6" x14ac:dyDescent="0.35">
      <c r="D105" s="18" t="s">
        <v>81</v>
      </c>
      <c r="E105" s="18">
        <v>5</v>
      </c>
      <c r="F105" s="18">
        <v>9</v>
      </c>
    </row>
    <row r="106" spans="4:6" x14ac:dyDescent="0.35">
      <c r="D106" s="18" t="s">
        <v>70</v>
      </c>
      <c r="E106" s="18">
        <v>2</v>
      </c>
      <c r="F106" s="18">
        <v>9</v>
      </c>
    </row>
    <row r="107" spans="4:6" x14ac:dyDescent="0.35">
      <c r="D107" s="18" t="s">
        <v>97</v>
      </c>
      <c r="E107" s="18">
        <v>1</v>
      </c>
      <c r="F107" s="18">
        <v>9</v>
      </c>
    </row>
    <row r="108" spans="4:6" x14ac:dyDescent="0.35">
      <c r="D108" s="18" t="s">
        <v>71</v>
      </c>
      <c r="E108" s="18">
        <v>2</v>
      </c>
      <c r="F108" s="18">
        <v>9</v>
      </c>
    </row>
    <row r="109" spans="4:6" x14ac:dyDescent="0.35">
      <c r="D109" s="18" t="s">
        <v>73</v>
      </c>
      <c r="E109" s="18">
        <v>1</v>
      </c>
      <c r="F109" s="18">
        <v>9</v>
      </c>
    </row>
    <row r="110" spans="4:6" x14ac:dyDescent="0.35">
      <c r="D110" s="18" t="s">
        <v>83</v>
      </c>
      <c r="E110" s="18">
        <v>6</v>
      </c>
      <c r="F110" s="18">
        <v>9</v>
      </c>
    </row>
    <row r="111" spans="4:6" x14ac:dyDescent="0.35">
      <c r="D111" s="18" t="s">
        <v>82</v>
      </c>
      <c r="E111" s="18">
        <v>1</v>
      </c>
      <c r="F111" s="18">
        <v>9</v>
      </c>
    </row>
    <row r="112" spans="4:6" x14ac:dyDescent="0.35">
      <c r="D112" s="18" t="s">
        <v>87</v>
      </c>
      <c r="E112" s="18">
        <v>1</v>
      </c>
      <c r="F112" s="18">
        <v>9</v>
      </c>
    </row>
    <row r="113" spans="4:6" x14ac:dyDescent="0.35">
      <c r="D113" s="18" t="s">
        <v>70</v>
      </c>
      <c r="E113" s="18">
        <v>3</v>
      </c>
      <c r="F113" s="18">
        <v>10</v>
      </c>
    </row>
    <row r="114" spans="4:6" x14ac:dyDescent="0.35">
      <c r="D114" s="18" t="s">
        <v>80</v>
      </c>
      <c r="E114" s="18">
        <v>14</v>
      </c>
      <c r="F114" s="18">
        <v>10</v>
      </c>
    </row>
    <row r="115" spans="4:6" x14ac:dyDescent="0.35">
      <c r="D115" s="18" t="s">
        <v>87</v>
      </c>
      <c r="E115" s="18">
        <v>1</v>
      </c>
      <c r="F115" s="18">
        <v>10</v>
      </c>
    </row>
    <row r="116" spans="4:6" x14ac:dyDescent="0.35">
      <c r="D116" s="18" t="s">
        <v>78</v>
      </c>
      <c r="E116" s="18">
        <v>2</v>
      </c>
      <c r="F116" s="18">
        <v>10</v>
      </c>
    </row>
    <row r="117" spans="4:6" x14ac:dyDescent="0.35">
      <c r="D117" s="18" t="s">
        <v>77</v>
      </c>
      <c r="E117" s="18">
        <v>1</v>
      </c>
      <c r="F117" s="18">
        <v>10</v>
      </c>
    </row>
    <row r="118" spans="4:6" x14ac:dyDescent="0.35">
      <c r="D118" s="18" t="s">
        <v>89</v>
      </c>
      <c r="E118" s="18">
        <v>2</v>
      </c>
      <c r="F118" s="18">
        <v>10</v>
      </c>
    </row>
    <row r="119" spans="4:6" x14ac:dyDescent="0.35">
      <c r="D119" s="18" t="s">
        <v>72</v>
      </c>
      <c r="E119" s="18">
        <v>3</v>
      </c>
      <c r="F119" s="18">
        <v>10</v>
      </c>
    </row>
    <row r="120" spans="4:6" x14ac:dyDescent="0.35">
      <c r="D120" s="18" t="s">
        <v>92</v>
      </c>
      <c r="E120" s="18">
        <v>3</v>
      </c>
      <c r="F120" s="18">
        <v>10</v>
      </c>
    </row>
    <row r="121" spans="4:6" x14ac:dyDescent="0.35">
      <c r="D121" s="18" t="s">
        <v>98</v>
      </c>
      <c r="E121" s="18">
        <v>1</v>
      </c>
      <c r="F121" s="18">
        <v>10</v>
      </c>
    </row>
    <row r="122" spans="4:6" x14ac:dyDescent="0.35">
      <c r="D122" s="18" t="s">
        <v>73</v>
      </c>
      <c r="E122" s="18">
        <v>3</v>
      </c>
      <c r="F122" s="18">
        <v>10</v>
      </c>
    </row>
    <row r="123" spans="4:6" x14ac:dyDescent="0.35">
      <c r="D123" s="18" t="s">
        <v>74</v>
      </c>
      <c r="E123" s="18">
        <v>26</v>
      </c>
      <c r="F123" s="18">
        <v>11</v>
      </c>
    </row>
    <row r="124" spans="4:6" x14ac:dyDescent="0.35">
      <c r="D124" s="18" t="s">
        <v>76</v>
      </c>
      <c r="E124" s="18">
        <v>3</v>
      </c>
      <c r="F124" s="18">
        <v>11</v>
      </c>
    </row>
    <row r="125" spans="4:6" x14ac:dyDescent="0.35">
      <c r="D125" s="18" t="s">
        <v>98</v>
      </c>
      <c r="E125" s="18">
        <v>4</v>
      </c>
      <c r="F125" s="18">
        <v>11</v>
      </c>
    </row>
    <row r="126" spans="4:6" x14ac:dyDescent="0.35">
      <c r="D126" s="18" t="s">
        <v>77</v>
      </c>
      <c r="E126" s="18">
        <v>1</v>
      </c>
      <c r="F126" s="18">
        <v>11</v>
      </c>
    </row>
    <row r="127" spans="4:6" x14ac:dyDescent="0.35">
      <c r="D127" s="18" t="s">
        <v>70</v>
      </c>
      <c r="E127" s="18">
        <v>13</v>
      </c>
      <c r="F127" s="18">
        <v>11</v>
      </c>
    </row>
    <row r="128" spans="4:6" x14ac:dyDescent="0.35">
      <c r="D128" s="18" t="s">
        <v>95</v>
      </c>
      <c r="E128" s="18">
        <v>1</v>
      </c>
      <c r="F128" s="18">
        <v>11</v>
      </c>
    </row>
    <row r="129" spans="4:6" x14ac:dyDescent="0.35">
      <c r="D129" s="18" t="s">
        <v>78</v>
      </c>
      <c r="E129" s="18">
        <v>1</v>
      </c>
      <c r="F129" s="18">
        <v>12</v>
      </c>
    </row>
    <row r="130" spans="4:6" x14ac:dyDescent="0.35">
      <c r="D130" s="18" t="s">
        <v>74</v>
      </c>
      <c r="E130" s="18">
        <v>16</v>
      </c>
      <c r="F130" s="18">
        <v>12</v>
      </c>
    </row>
    <row r="131" spans="4:6" x14ac:dyDescent="0.35">
      <c r="D131" s="18" t="s">
        <v>98</v>
      </c>
      <c r="E131" s="18">
        <v>2</v>
      </c>
      <c r="F131" s="18">
        <v>12</v>
      </c>
    </row>
    <row r="132" spans="4:6" x14ac:dyDescent="0.35">
      <c r="D132" s="18" t="s">
        <v>89</v>
      </c>
      <c r="E132" s="18">
        <v>1</v>
      </c>
      <c r="F132" s="18">
        <v>12</v>
      </c>
    </row>
    <row r="133" spans="4:6" x14ac:dyDescent="0.35">
      <c r="D133" s="18" t="s">
        <v>70</v>
      </c>
      <c r="E133" s="18">
        <v>2</v>
      </c>
      <c r="F133" s="18">
        <v>12</v>
      </c>
    </row>
    <row r="134" spans="4:6" x14ac:dyDescent="0.35">
      <c r="D134" s="18" t="s">
        <v>84</v>
      </c>
      <c r="E134" s="18">
        <v>4</v>
      </c>
      <c r="F134" s="18">
        <v>12</v>
      </c>
    </row>
    <row r="135" spans="4:6" x14ac:dyDescent="0.35">
      <c r="D135" s="18" t="s">
        <v>80</v>
      </c>
      <c r="E135" s="18">
        <v>7</v>
      </c>
      <c r="F135" s="18">
        <v>12</v>
      </c>
    </row>
    <row r="136" spans="4:6" x14ac:dyDescent="0.35">
      <c r="D136" s="18" t="s">
        <v>81</v>
      </c>
      <c r="E136" s="18">
        <v>1</v>
      </c>
      <c r="F136" s="18">
        <v>12</v>
      </c>
    </row>
    <row r="137" spans="4:6" x14ac:dyDescent="0.35">
      <c r="D137" s="18" t="s">
        <v>77</v>
      </c>
      <c r="E137" s="18">
        <v>5</v>
      </c>
      <c r="F137" s="18">
        <v>13</v>
      </c>
    </row>
    <row r="138" spans="4:6" x14ac:dyDescent="0.35">
      <c r="D138" s="18" t="s">
        <v>70</v>
      </c>
      <c r="E138" s="18">
        <v>8</v>
      </c>
      <c r="F138" s="18">
        <v>13</v>
      </c>
    </row>
    <row r="139" spans="4:6" x14ac:dyDescent="0.35">
      <c r="D139" s="18" t="s">
        <v>93</v>
      </c>
      <c r="E139" s="18">
        <v>8</v>
      </c>
      <c r="F139" s="18">
        <v>13</v>
      </c>
    </row>
    <row r="140" spans="4:6" x14ac:dyDescent="0.35">
      <c r="D140" s="18" t="s">
        <v>73</v>
      </c>
      <c r="E140" s="18">
        <v>1</v>
      </c>
      <c r="F140" s="18">
        <v>13</v>
      </c>
    </row>
    <row r="141" spans="4:6" x14ac:dyDescent="0.35">
      <c r="D141" s="18" t="s">
        <v>75</v>
      </c>
      <c r="E141" s="18">
        <v>8</v>
      </c>
      <c r="F141" s="18">
        <v>13</v>
      </c>
    </row>
    <row r="142" spans="4:6" x14ac:dyDescent="0.35">
      <c r="D142" s="18" t="s">
        <v>86</v>
      </c>
      <c r="E142" s="18">
        <v>1</v>
      </c>
      <c r="F142" s="18">
        <v>13</v>
      </c>
    </row>
    <row r="143" spans="4:6" x14ac:dyDescent="0.35">
      <c r="D143" s="18" t="s">
        <v>83</v>
      </c>
      <c r="E143" s="18">
        <v>2</v>
      </c>
      <c r="F143" s="18">
        <v>14</v>
      </c>
    </row>
    <row r="144" spans="4:6" x14ac:dyDescent="0.35">
      <c r="D144" s="18" t="s">
        <v>73</v>
      </c>
      <c r="E144" s="18">
        <v>7</v>
      </c>
      <c r="F144" s="18">
        <v>14</v>
      </c>
    </row>
    <row r="145" spans="4:6" x14ac:dyDescent="0.35">
      <c r="D145" s="18" t="s">
        <v>75</v>
      </c>
      <c r="E145" s="18">
        <v>1</v>
      </c>
      <c r="F145" s="18">
        <v>14</v>
      </c>
    </row>
    <row r="146" spans="4:6" x14ac:dyDescent="0.35">
      <c r="D146" s="18" t="s">
        <v>80</v>
      </c>
      <c r="E146" s="18">
        <v>2</v>
      </c>
      <c r="F146" s="18">
        <v>14</v>
      </c>
    </row>
    <row r="147" spans="4:6" x14ac:dyDescent="0.35">
      <c r="D147" s="18" t="s">
        <v>74</v>
      </c>
      <c r="E147" s="18">
        <v>9</v>
      </c>
      <c r="F147" s="18">
        <v>14</v>
      </c>
    </row>
    <row r="148" spans="4:6" x14ac:dyDescent="0.35">
      <c r="D148" s="18" t="s">
        <v>90</v>
      </c>
      <c r="E148" s="18">
        <v>1</v>
      </c>
      <c r="F148" s="18">
        <v>14</v>
      </c>
    </row>
    <row r="149" spans="4:6" x14ac:dyDescent="0.35">
      <c r="D149" s="18" t="s">
        <v>70</v>
      </c>
      <c r="E149" s="18">
        <v>1</v>
      </c>
      <c r="F149" s="18">
        <v>14</v>
      </c>
    </row>
    <row r="150" spans="4:6" x14ac:dyDescent="0.35">
      <c r="D150" s="18" t="s">
        <v>76</v>
      </c>
      <c r="E150" s="18">
        <v>1</v>
      </c>
      <c r="F150" s="18">
        <v>14</v>
      </c>
    </row>
    <row r="151" spans="4:6" x14ac:dyDescent="0.35">
      <c r="D151" s="18" t="s">
        <v>79</v>
      </c>
      <c r="E151" s="18">
        <v>1</v>
      </c>
      <c r="F151" s="18">
        <v>14</v>
      </c>
    </row>
    <row r="152" spans="4:6" x14ac:dyDescent="0.35">
      <c r="D152" s="18" t="s">
        <v>82</v>
      </c>
      <c r="E152" s="18">
        <v>1</v>
      </c>
      <c r="F152" s="18">
        <v>14</v>
      </c>
    </row>
    <row r="153" spans="4:6" x14ac:dyDescent="0.35">
      <c r="D153" s="18" t="s">
        <v>81</v>
      </c>
      <c r="E153" s="18">
        <v>2</v>
      </c>
      <c r="F153" s="18">
        <v>14</v>
      </c>
    </row>
    <row r="154" spans="4:6" x14ac:dyDescent="0.35">
      <c r="D154" s="18" t="s">
        <v>99</v>
      </c>
      <c r="E154" s="18">
        <v>1</v>
      </c>
      <c r="F154" s="18">
        <v>14</v>
      </c>
    </row>
    <row r="155" spans="4:6" x14ac:dyDescent="0.35">
      <c r="D155" s="18" t="s">
        <v>72</v>
      </c>
      <c r="E155" s="18">
        <v>1</v>
      </c>
      <c r="F155" s="18">
        <v>14</v>
      </c>
    </row>
    <row r="156" spans="4:6" x14ac:dyDescent="0.35">
      <c r="D156" s="18" t="s">
        <v>72</v>
      </c>
      <c r="E156" s="18">
        <v>1</v>
      </c>
      <c r="F156" s="18">
        <v>15</v>
      </c>
    </row>
    <row r="157" spans="4:6" x14ac:dyDescent="0.35">
      <c r="D157" s="18" t="s">
        <v>78</v>
      </c>
      <c r="E157" s="18">
        <v>3</v>
      </c>
      <c r="F157" s="18">
        <v>15</v>
      </c>
    </row>
    <row r="158" spans="4:6" x14ac:dyDescent="0.35">
      <c r="D158" s="18" t="s">
        <v>98</v>
      </c>
      <c r="E158" s="18">
        <v>4</v>
      </c>
      <c r="F158" s="18">
        <v>15</v>
      </c>
    </row>
    <row r="159" spans="4:6" x14ac:dyDescent="0.35">
      <c r="D159" s="18" t="s">
        <v>89</v>
      </c>
      <c r="E159" s="18">
        <v>2</v>
      </c>
      <c r="F159" s="18">
        <v>15</v>
      </c>
    </row>
    <row r="160" spans="4:6" x14ac:dyDescent="0.35">
      <c r="D160" s="18" t="s">
        <v>80</v>
      </c>
      <c r="E160" s="18">
        <v>8</v>
      </c>
      <c r="F160" s="18">
        <v>15</v>
      </c>
    </row>
    <row r="161" spans="4:6" x14ac:dyDescent="0.35">
      <c r="D161" s="18" t="s">
        <v>92</v>
      </c>
      <c r="E161" s="18">
        <v>5</v>
      </c>
      <c r="F161" s="18">
        <v>15</v>
      </c>
    </row>
    <row r="162" spans="4:6" x14ac:dyDescent="0.35">
      <c r="D162" s="18" t="s">
        <v>77</v>
      </c>
      <c r="E162" s="18">
        <v>2</v>
      </c>
      <c r="F162" s="18">
        <v>15</v>
      </c>
    </row>
    <row r="163" spans="4:6" x14ac:dyDescent="0.35">
      <c r="D163" s="18" t="s">
        <v>100</v>
      </c>
      <c r="E163" s="18">
        <v>3</v>
      </c>
      <c r="F163" s="18">
        <v>15</v>
      </c>
    </row>
    <row r="164" spans="4:6" x14ac:dyDescent="0.35">
      <c r="D164" s="18" t="s">
        <v>74</v>
      </c>
      <c r="E164" s="18">
        <v>6</v>
      </c>
      <c r="F164" s="18">
        <v>16</v>
      </c>
    </row>
    <row r="165" spans="4:6" x14ac:dyDescent="0.35">
      <c r="D165" s="18" t="s">
        <v>101</v>
      </c>
      <c r="E165" s="18">
        <v>3</v>
      </c>
      <c r="F165" s="18">
        <v>16</v>
      </c>
    </row>
    <row r="166" spans="4:6" x14ac:dyDescent="0.35">
      <c r="D166" s="18" t="s">
        <v>70</v>
      </c>
      <c r="E166" s="18">
        <v>5</v>
      </c>
      <c r="F166" s="18">
        <v>16</v>
      </c>
    </row>
    <row r="167" spans="4:6" x14ac:dyDescent="0.35">
      <c r="D167" s="18" t="s">
        <v>81</v>
      </c>
      <c r="E167" s="18">
        <v>2</v>
      </c>
      <c r="F167" s="18">
        <v>16</v>
      </c>
    </row>
    <row r="168" spans="4:6" x14ac:dyDescent="0.35">
      <c r="D168" s="18" t="s">
        <v>71</v>
      </c>
      <c r="E168" s="18">
        <v>2</v>
      </c>
      <c r="F168" s="18">
        <v>16</v>
      </c>
    </row>
    <row r="169" spans="4:6" x14ac:dyDescent="0.35">
      <c r="D169" s="18" t="s">
        <v>80</v>
      </c>
      <c r="E169" s="18">
        <v>5</v>
      </c>
      <c r="F169" s="18">
        <v>16</v>
      </c>
    </row>
    <row r="170" spans="4:6" x14ac:dyDescent="0.35">
      <c r="D170" s="18" t="s">
        <v>77</v>
      </c>
      <c r="E170" s="18">
        <v>3</v>
      </c>
      <c r="F170" s="18">
        <v>16</v>
      </c>
    </row>
    <row r="171" spans="4:6" x14ac:dyDescent="0.35">
      <c r="D171" s="18" t="s">
        <v>73</v>
      </c>
      <c r="E171" s="18">
        <v>6</v>
      </c>
      <c r="F171" s="18">
        <v>16</v>
      </c>
    </row>
    <row r="172" spans="4:6" x14ac:dyDescent="0.35">
      <c r="D172" s="18" t="s">
        <v>87</v>
      </c>
      <c r="E172" s="18">
        <v>2</v>
      </c>
      <c r="F172" s="18">
        <v>16</v>
      </c>
    </row>
    <row r="173" spans="4:6" x14ac:dyDescent="0.35">
      <c r="D173" s="18" t="s">
        <v>86</v>
      </c>
      <c r="E173" s="18">
        <v>1</v>
      </c>
      <c r="F173" s="18">
        <v>16</v>
      </c>
    </row>
    <row r="174" spans="4:6" x14ac:dyDescent="0.35">
      <c r="D174" s="18" t="s">
        <v>83</v>
      </c>
      <c r="E174" s="18">
        <v>1</v>
      </c>
      <c r="F174" s="18">
        <v>16</v>
      </c>
    </row>
    <row r="175" spans="4:6" x14ac:dyDescent="0.35">
      <c r="D175" s="18" t="s">
        <v>83</v>
      </c>
      <c r="E175" s="18">
        <v>2</v>
      </c>
      <c r="F175" s="18">
        <v>17</v>
      </c>
    </row>
    <row r="176" spans="4:6" x14ac:dyDescent="0.35">
      <c r="D176" s="18" t="s">
        <v>98</v>
      </c>
      <c r="E176" s="18">
        <v>2</v>
      </c>
      <c r="F176" s="18">
        <v>17</v>
      </c>
    </row>
    <row r="177" spans="4:6" x14ac:dyDescent="0.35">
      <c r="D177" s="18" t="s">
        <v>74</v>
      </c>
      <c r="E177" s="18">
        <v>6</v>
      </c>
      <c r="F177" s="18">
        <v>17</v>
      </c>
    </row>
    <row r="178" spans="4:6" x14ac:dyDescent="0.35">
      <c r="D178" s="18" t="s">
        <v>70</v>
      </c>
      <c r="E178" s="18">
        <v>2</v>
      </c>
      <c r="F178" s="18">
        <v>17</v>
      </c>
    </row>
    <row r="179" spans="4:6" x14ac:dyDescent="0.35">
      <c r="D179" s="18" t="s">
        <v>78</v>
      </c>
      <c r="E179" s="18">
        <v>1</v>
      </c>
      <c r="F179" s="18">
        <v>17</v>
      </c>
    </row>
    <row r="180" spans="4:6" x14ac:dyDescent="0.35">
      <c r="D180" s="18" t="s">
        <v>80</v>
      </c>
      <c r="E180" s="18">
        <v>1</v>
      </c>
      <c r="F180" s="18">
        <v>17</v>
      </c>
    </row>
    <row r="181" spans="4:6" x14ac:dyDescent="0.35">
      <c r="D181" s="18" t="s">
        <v>72</v>
      </c>
      <c r="E181" s="18">
        <v>14</v>
      </c>
      <c r="F181" s="18">
        <v>17</v>
      </c>
    </row>
    <row r="182" spans="4:6" x14ac:dyDescent="0.35">
      <c r="D182" s="18" t="s">
        <v>92</v>
      </c>
      <c r="E182" s="18">
        <v>2</v>
      </c>
      <c r="F182" s="18">
        <v>17</v>
      </c>
    </row>
    <row r="183" spans="4:6" x14ac:dyDescent="0.35">
      <c r="D183" s="18" t="s">
        <v>81</v>
      </c>
      <c r="E183" s="18">
        <v>1</v>
      </c>
      <c r="F183" s="18">
        <v>17</v>
      </c>
    </row>
    <row r="184" spans="4:6" x14ac:dyDescent="0.35">
      <c r="D184" s="18" t="s">
        <v>90</v>
      </c>
      <c r="E184" s="18">
        <v>1</v>
      </c>
      <c r="F184" s="18">
        <v>17</v>
      </c>
    </row>
    <row r="185" spans="4:6" x14ac:dyDescent="0.35">
      <c r="D185" s="18" t="s">
        <v>79</v>
      </c>
      <c r="E185" s="18">
        <v>1</v>
      </c>
      <c r="F185" s="18">
        <v>17</v>
      </c>
    </row>
    <row r="186" spans="4:6" x14ac:dyDescent="0.35">
      <c r="D186" s="18" t="s">
        <v>77</v>
      </c>
      <c r="E186" s="18">
        <v>1</v>
      </c>
      <c r="F186" s="18">
        <v>18</v>
      </c>
    </row>
    <row r="187" spans="4:6" x14ac:dyDescent="0.35">
      <c r="D187" s="18" t="s">
        <v>74</v>
      </c>
      <c r="E187" s="18">
        <v>21</v>
      </c>
      <c r="F187" s="18">
        <v>18</v>
      </c>
    </row>
    <row r="188" spans="4:6" x14ac:dyDescent="0.35">
      <c r="D188" s="18" t="s">
        <v>86</v>
      </c>
      <c r="E188" s="18">
        <v>1</v>
      </c>
      <c r="F188" s="18">
        <v>18</v>
      </c>
    </row>
    <row r="189" spans="4:6" x14ac:dyDescent="0.35">
      <c r="D189" s="18" t="s">
        <v>82</v>
      </c>
      <c r="E189" s="18">
        <v>4</v>
      </c>
      <c r="F189" s="18">
        <v>18</v>
      </c>
    </row>
    <row r="190" spans="4:6" x14ac:dyDescent="0.35">
      <c r="D190" s="18" t="s">
        <v>80</v>
      </c>
      <c r="E190" s="18">
        <v>12</v>
      </c>
      <c r="F190" s="18">
        <v>18</v>
      </c>
    </row>
    <row r="191" spans="4:6" x14ac:dyDescent="0.35">
      <c r="D191" s="18" t="s">
        <v>70</v>
      </c>
      <c r="E191" s="18">
        <v>1</v>
      </c>
      <c r="F191" s="18">
        <v>18</v>
      </c>
    </row>
    <row r="192" spans="4:6" x14ac:dyDescent="0.35">
      <c r="D192" s="18" t="s">
        <v>71</v>
      </c>
      <c r="E192" s="18">
        <v>1</v>
      </c>
      <c r="F192" s="18">
        <v>18</v>
      </c>
    </row>
    <row r="193" spans="4:6" x14ac:dyDescent="0.35">
      <c r="D193" s="18" t="s">
        <v>77</v>
      </c>
      <c r="E193" s="18">
        <v>12</v>
      </c>
      <c r="F193" s="18">
        <v>19</v>
      </c>
    </row>
    <row r="194" spans="4:6" x14ac:dyDescent="0.35">
      <c r="D194" s="18" t="s">
        <v>74</v>
      </c>
      <c r="E194" s="18">
        <v>19</v>
      </c>
      <c r="F194" s="18">
        <v>19</v>
      </c>
    </row>
    <row r="195" spans="4:6" x14ac:dyDescent="0.35">
      <c r="D195" s="18" t="s">
        <v>98</v>
      </c>
      <c r="E195" s="18">
        <v>10</v>
      </c>
      <c r="F195" s="18">
        <v>19</v>
      </c>
    </row>
    <row r="196" spans="4:6" x14ac:dyDescent="0.35">
      <c r="D196" s="18" t="s">
        <v>80</v>
      </c>
      <c r="E196" s="18">
        <v>6</v>
      </c>
      <c r="F196" s="18">
        <v>19</v>
      </c>
    </row>
    <row r="197" spans="4:6" x14ac:dyDescent="0.35">
      <c r="D197" s="18" t="s">
        <v>70</v>
      </c>
      <c r="E197" s="18">
        <v>11</v>
      </c>
      <c r="F197" s="18">
        <v>20</v>
      </c>
    </row>
    <row r="198" spans="4:6" x14ac:dyDescent="0.35">
      <c r="D198" s="18" t="s">
        <v>82</v>
      </c>
      <c r="E198" s="18">
        <v>4</v>
      </c>
      <c r="F198" s="18">
        <v>20</v>
      </c>
    </row>
    <row r="199" spans="4:6" x14ac:dyDescent="0.35">
      <c r="D199" s="18" t="s">
        <v>80</v>
      </c>
      <c r="E199" s="18">
        <v>8</v>
      </c>
      <c r="F199" s="18">
        <v>20</v>
      </c>
    </row>
    <row r="200" spans="4:6" x14ac:dyDescent="0.35">
      <c r="D200" s="18" t="s">
        <v>86</v>
      </c>
      <c r="E200" s="18">
        <v>4</v>
      </c>
      <c r="F200" s="18">
        <v>20</v>
      </c>
    </row>
    <row r="201" spans="4:6" x14ac:dyDescent="0.35">
      <c r="D201" s="18" t="s">
        <v>74</v>
      </c>
      <c r="E201" s="18">
        <v>13</v>
      </c>
      <c r="F201" s="18">
        <v>20</v>
      </c>
    </row>
    <row r="202" spans="4:6" x14ac:dyDescent="0.35">
      <c r="D202" s="18" t="s">
        <v>92</v>
      </c>
      <c r="E202" s="18">
        <v>5</v>
      </c>
      <c r="F202" s="18">
        <v>20</v>
      </c>
    </row>
    <row r="203" spans="4:6" x14ac:dyDescent="0.35">
      <c r="D203" s="18" t="s">
        <v>72</v>
      </c>
      <c r="E203" s="18">
        <v>3</v>
      </c>
      <c r="F203" s="18">
        <v>20</v>
      </c>
    </row>
    <row r="204" spans="4:6" x14ac:dyDescent="0.35">
      <c r="D204" s="18" t="s">
        <v>78</v>
      </c>
      <c r="E204" s="18">
        <v>1</v>
      </c>
      <c r="F204" s="18">
        <v>20</v>
      </c>
    </row>
    <row r="205" spans="4:6" x14ac:dyDescent="0.35">
      <c r="D205" s="18" t="s">
        <v>81</v>
      </c>
      <c r="E205" s="18">
        <v>1</v>
      </c>
      <c r="F205" s="18">
        <v>20</v>
      </c>
    </row>
    <row r="206" spans="4:6" x14ac:dyDescent="0.35">
      <c r="D206" s="18" t="s">
        <v>76</v>
      </c>
      <c r="E206" s="18">
        <v>1</v>
      </c>
      <c r="F206" s="18">
        <v>20</v>
      </c>
    </row>
    <row r="207" spans="4:6" x14ac:dyDescent="0.35">
      <c r="D207" s="18" t="s">
        <v>73</v>
      </c>
      <c r="E207" s="18">
        <v>1</v>
      </c>
      <c r="F207" s="18">
        <v>20</v>
      </c>
    </row>
    <row r="208" spans="4:6" x14ac:dyDescent="0.35">
      <c r="D208" s="18" t="s">
        <v>71</v>
      </c>
      <c r="E208" s="18">
        <v>1</v>
      </c>
      <c r="F208" s="18">
        <v>20</v>
      </c>
    </row>
    <row r="209" spans="4:6" x14ac:dyDescent="0.35">
      <c r="D209" s="18" t="s">
        <v>75</v>
      </c>
      <c r="E209" s="18">
        <v>1</v>
      </c>
      <c r="F209" s="18">
        <v>20</v>
      </c>
    </row>
    <row r="210" spans="4:6" x14ac:dyDescent="0.35">
      <c r="D210" s="18" t="s">
        <v>73</v>
      </c>
      <c r="E210" s="18">
        <v>12</v>
      </c>
      <c r="F210" s="18">
        <v>21</v>
      </c>
    </row>
    <row r="211" spans="4:6" x14ac:dyDescent="0.35">
      <c r="D211" s="18" t="s">
        <v>78</v>
      </c>
      <c r="E211" s="18">
        <v>1</v>
      </c>
      <c r="F211" s="18">
        <v>21</v>
      </c>
    </row>
    <row r="212" spans="4:6" x14ac:dyDescent="0.35">
      <c r="D212" s="18" t="s">
        <v>70</v>
      </c>
      <c r="E212" s="18">
        <v>10</v>
      </c>
      <c r="F212" s="18">
        <v>21</v>
      </c>
    </row>
    <row r="213" spans="4:6" x14ac:dyDescent="0.35">
      <c r="D213" s="18" t="s">
        <v>95</v>
      </c>
      <c r="E213" s="18">
        <v>1</v>
      </c>
      <c r="F213" s="18">
        <v>21</v>
      </c>
    </row>
    <row r="214" spans="4:6" x14ac:dyDescent="0.35">
      <c r="D214" s="18" t="s">
        <v>80</v>
      </c>
      <c r="E214" s="18">
        <v>1</v>
      </c>
      <c r="F214" s="18">
        <v>21</v>
      </c>
    </row>
    <row r="215" spans="4:6" x14ac:dyDescent="0.35">
      <c r="D215" s="18" t="s">
        <v>82</v>
      </c>
      <c r="E215" s="18">
        <v>1</v>
      </c>
      <c r="F215" s="18">
        <v>21</v>
      </c>
    </row>
    <row r="216" spans="4:6" x14ac:dyDescent="0.35">
      <c r="D216" s="18" t="s">
        <v>87</v>
      </c>
      <c r="E216" s="18">
        <v>1</v>
      </c>
      <c r="F216" s="18">
        <v>21</v>
      </c>
    </row>
    <row r="217" spans="4:6" x14ac:dyDescent="0.35">
      <c r="D217" s="18" t="s">
        <v>77</v>
      </c>
      <c r="E217" s="18">
        <v>1</v>
      </c>
      <c r="F217" s="18">
        <v>21</v>
      </c>
    </row>
    <row r="218" spans="4:6" x14ac:dyDescent="0.35">
      <c r="D218" s="18" t="s">
        <v>94</v>
      </c>
      <c r="E218" s="18">
        <v>3</v>
      </c>
      <c r="F218" s="18">
        <v>21</v>
      </c>
    </row>
    <row r="219" spans="4:6" x14ac:dyDescent="0.35">
      <c r="D219" s="18" t="s">
        <v>93</v>
      </c>
      <c r="E219" s="18">
        <v>1</v>
      </c>
      <c r="F219" s="18">
        <v>21</v>
      </c>
    </row>
    <row r="220" spans="4:6" x14ac:dyDescent="0.35">
      <c r="D220" s="18" t="s">
        <v>83</v>
      </c>
      <c r="E220" s="18">
        <v>1</v>
      </c>
      <c r="F220" s="18">
        <v>21</v>
      </c>
    </row>
    <row r="221" spans="4:6" x14ac:dyDescent="0.35">
      <c r="D221" s="18" t="s">
        <v>98</v>
      </c>
      <c r="E221" s="18">
        <v>3</v>
      </c>
      <c r="F221" s="18">
        <v>22</v>
      </c>
    </row>
    <row r="222" spans="4:6" x14ac:dyDescent="0.35">
      <c r="D222" s="18" t="s">
        <v>82</v>
      </c>
      <c r="E222" s="18">
        <v>9</v>
      </c>
      <c r="F222" s="18">
        <v>22</v>
      </c>
    </row>
    <row r="223" spans="4:6" x14ac:dyDescent="0.35">
      <c r="D223" s="18" t="s">
        <v>76</v>
      </c>
      <c r="E223" s="18">
        <v>3</v>
      </c>
      <c r="F223" s="18">
        <v>22</v>
      </c>
    </row>
    <row r="224" spans="4:6" x14ac:dyDescent="0.35">
      <c r="D224" s="18" t="s">
        <v>74</v>
      </c>
      <c r="E224" s="18">
        <v>19</v>
      </c>
      <c r="F224" s="18">
        <v>22</v>
      </c>
    </row>
    <row r="225" spans="4:6" x14ac:dyDescent="0.35">
      <c r="D225" s="18" t="s">
        <v>90</v>
      </c>
      <c r="E225" s="18">
        <v>1</v>
      </c>
      <c r="F225" s="18">
        <v>22</v>
      </c>
    </row>
    <row r="226" spans="4:6" x14ac:dyDescent="0.35">
      <c r="D226" s="18" t="s">
        <v>74</v>
      </c>
      <c r="E226" s="18">
        <v>6</v>
      </c>
      <c r="F226" s="18">
        <v>23</v>
      </c>
    </row>
    <row r="227" spans="4:6" x14ac:dyDescent="0.35">
      <c r="D227" s="18" t="s">
        <v>72</v>
      </c>
      <c r="E227" s="18">
        <v>4</v>
      </c>
      <c r="F227" s="18">
        <v>23</v>
      </c>
    </row>
    <row r="228" spans="4:6" x14ac:dyDescent="0.35">
      <c r="D228" s="18" t="s">
        <v>76</v>
      </c>
      <c r="E228" s="18">
        <v>1</v>
      </c>
      <c r="F228" s="18">
        <v>23</v>
      </c>
    </row>
    <row r="229" spans="4:6" x14ac:dyDescent="0.35">
      <c r="D229" s="18" t="s">
        <v>78</v>
      </c>
      <c r="E229" s="18">
        <v>1</v>
      </c>
      <c r="F229" s="18">
        <v>23</v>
      </c>
    </row>
    <row r="230" spans="4:6" x14ac:dyDescent="0.35">
      <c r="D230" s="18" t="s">
        <v>86</v>
      </c>
      <c r="E230" s="18">
        <v>1</v>
      </c>
      <c r="F230" s="18">
        <v>23</v>
      </c>
    </row>
    <row r="231" spans="4:6" x14ac:dyDescent="0.35">
      <c r="D231" s="18" t="s">
        <v>80</v>
      </c>
      <c r="E231" s="18">
        <v>6</v>
      </c>
      <c r="F231" s="18">
        <v>23</v>
      </c>
    </row>
    <row r="232" spans="4:6" x14ac:dyDescent="0.35">
      <c r="D232" s="18" t="s">
        <v>92</v>
      </c>
      <c r="E232" s="18">
        <v>5</v>
      </c>
      <c r="F232" s="18">
        <v>23</v>
      </c>
    </row>
    <row r="233" spans="4:6" x14ac:dyDescent="0.35">
      <c r="D233" s="18" t="s">
        <v>102</v>
      </c>
      <c r="E233" s="18">
        <v>12</v>
      </c>
      <c r="F233" s="18">
        <v>23</v>
      </c>
    </row>
    <row r="234" spans="4:6" x14ac:dyDescent="0.35">
      <c r="D234" s="18" t="s">
        <v>74</v>
      </c>
      <c r="E234" s="18">
        <v>18</v>
      </c>
      <c r="F234" s="18">
        <v>24</v>
      </c>
    </row>
    <row r="235" spans="4:6" x14ac:dyDescent="0.35">
      <c r="D235" s="18" t="s">
        <v>80</v>
      </c>
      <c r="E235" s="18">
        <v>20</v>
      </c>
      <c r="F235" s="18">
        <v>24</v>
      </c>
    </row>
    <row r="236" spans="4:6" x14ac:dyDescent="0.35">
      <c r="D236" s="18" t="s">
        <v>92</v>
      </c>
      <c r="E236" s="18">
        <v>1</v>
      </c>
      <c r="F236" s="18">
        <v>24</v>
      </c>
    </row>
    <row r="237" spans="4:6" x14ac:dyDescent="0.35">
      <c r="D237" s="18" t="s">
        <v>103</v>
      </c>
      <c r="E237" s="18">
        <v>2</v>
      </c>
      <c r="F237" s="18">
        <v>24</v>
      </c>
    </row>
    <row r="238" spans="4:6" x14ac:dyDescent="0.35">
      <c r="D238" s="18" t="s">
        <v>82</v>
      </c>
      <c r="E238" s="18">
        <v>1</v>
      </c>
      <c r="F238" s="18">
        <v>24</v>
      </c>
    </row>
    <row r="239" spans="4:6" x14ac:dyDescent="0.35">
      <c r="D239" s="18" t="s">
        <v>73</v>
      </c>
      <c r="E239" s="18">
        <v>1</v>
      </c>
      <c r="F239" s="18">
        <v>24</v>
      </c>
    </row>
    <row r="240" spans="4:6" x14ac:dyDescent="0.35">
      <c r="D240" s="18" t="s">
        <v>93</v>
      </c>
      <c r="E240" s="18">
        <v>7</v>
      </c>
      <c r="F240" s="18">
        <v>25</v>
      </c>
    </row>
    <row r="241" spans="4:6" x14ac:dyDescent="0.35">
      <c r="D241" s="18" t="s">
        <v>80</v>
      </c>
      <c r="E241" s="18">
        <v>1</v>
      </c>
      <c r="F241" s="18">
        <v>25</v>
      </c>
    </row>
    <row r="242" spans="4:6" x14ac:dyDescent="0.35">
      <c r="D242" s="18" t="s">
        <v>78</v>
      </c>
      <c r="E242" s="18">
        <v>2</v>
      </c>
      <c r="F242" s="18">
        <v>25</v>
      </c>
    </row>
    <row r="243" spans="4:6" x14ac:dyDescent="0.35">
      <c r="D243" s="18" t="s">
        <v>86</v>
      </c>
      <c r="E243" s="18">
        <v>1</v>
      </c>
      <c r="F243" s="18">
        <v>25</v>
      </c>
    </row>
    <row r="244" spans="4:6" x14ac:dyDescent="0.35">
      <c r="D244" s="18" t="s">
        <v>82</v>
      </c>
      <c r="E244" s="18">
        <v>3</v>
      </c>
      <c r="F244" s="18">
        <v>25</v>
      </c>
    </row>
    <row r="245" spans="4:6" x14ac:dyDescent="0.35">
      <c r="D245" s="18" t="s">
        <v>70</v>
      </c>
      <c r="E245" s="18">
        <v>4</v>
      </c>
      <c r="F245" s="18">
        <v>25</v>
      </c>
    </row>
    <row r="246" spans="4:6" x14ac:dyDescent="0.35">
      <c r="D246" s="18" t="s">
        <v>75</v>
      </c>
      <c r="E246" s="18">
        <v>7</v>
      </c>
      <c r="F246" s="18">
        <v>25</v>
      </c>
    </row>
    <row r="247" spans="4:6" x14ac:dyDescent="0.35">
      <c r="D247" s="18" t="s">
        <v>74</v>
      </c>
      <c r="E247" s="18">
        <v>4</v>
      </c>
      <c r="F247" s="18">
        <v>25</v>
      </c>
    </row>
    <row r="248" spans="4:6" x14ac:dyDescent="0.35">
      <c r="D248" s="18" t="s">
        <v>72</v>
      </c>
      <c r="E248" s="18">
        <v>1</v>
      </c>
      <c r="F248" s="18">
        <v>25</v>
      </c>
    </row>
    <row r="249" spans="4:6" x14ac:dyDescent="0.35">
      <c r="D249" s="18" t="s">
        <v>73</v>
      </c>
      <c r="E249" s="18">
        <v>4</v>
      </c>
      <c r="F249" s="18">
        <v>25</v>
      </c>
    </row>
    <row r="250" spans="4:6" x14ac:dyDescent="0.35">
      <c r="D250" s="18" t="s">
        <v>81</v>
      </c>
      <c r="E250" s="18">
        <v>1</v>
      </c>
      <c r="F250" s="18">
        <v>25</v>
      </c>
    </row>
    <row r="251" spans="4:6" x14ac:dyDescent="0.35">
      <c r="D251" s="18" t="s">
        <v>83</v>
      </c>
      <c r="E251" s="18">
        <v>3</v>
      </c>
      <c r="F251" s="18">
        <v>25</v>
      </c>
    </row>
    <row r="252" spans="4:6" x14ac:dyDescent="0.35">
      <c r="D252" s="18" t="s">
        <v>94</v>
      </c>
      <c r="E252" s="18">
        <v>1</v>
      </c>
      <c r="F252" s="18">
        <v>25</v>
      </c>
    </row>
    <row r="253" spans="4:6" x14ac:dyDescent="0.35">
      <c r="D253" s="18" t="s">
        <v>78</v>
      </c>
      <c r="E253" s="18">
        <v>1</v>
      </c>
      <c r="F253" s="18">
        <v>26</v>
      </c>
    </row>
    <row r="254" spans="4:6" x14ac:dyDescent="0.35">
      <c r="D254" s="18" t="s">
        <v>92</v>
      </c>
      <c r="E254" s="18">
        <v>3</v>
      </c>
      <c r="F254" s="18">
        <v>26</v>
      </c>
    </row>
    <row r="255" spans="4:6" x14ac:dyDescent="0.35">
      <c r="D255" s="18" t="s">
        <v>74</v>
      </c>
      <c r="E255" s="18">
        <v>2</v>
      </c>
      <c r="F255" s="18">
        <v>26</v>
      </c>
    </row>
    <row r="256" spans="4:6" x14ac:dyDescent="0.35">
      <c r="D256" s="18" t="s">
        <v>102</v>
      </c>
      <c r="E256" s="18">
        <v>25</v>
      </c>
      <c r="F256" s="18">
        <v>26</v>
      </c>
    </row>
    <row r="257" spans="4:6" x14ac:dyDescent="0.35">
      <c r="D257" s="18" t="s">
        <v>89</v>
      </c>
      <c r="E257" s="18">
        <v>1</v>
      </c>
      <c r="F257" s="18">
        <v>26</v>
      </c>
    </row>
    <row r="258" spans="4:6" x14ac:dyDescent="0.35">
      <c r="D258" s="18" t="s">
        <v>104</v>
      </c>
      <c r="E258" s="18">
        <v>1</v>
      </c>
      <c r="F258" s="18">
        <v>26</v>
      </c>
    </row>
    <row r="259" spans="4:6" x14ac:dyDescent="0.35">
      <c r="D259" s="18" t="s">
        <v>73</v>
      </c>
      <c r="E259" s="18">
        <v>2</v>
      </c>
      <c r="F259" s="18">
        <v>27</v>
      </c>
    </row>
    <row r="260" spans="4:6" x14ac:dyDescent="0.35">
      <c r="D260" s="18" t="s">
        <v>74</v>
      </c>
      <c r="E260" s="18">
        <v>2</v>
      </c>
      <c r="F260" s="18">
        <v>27</v>
      </c>
    </row>
    <row r="261" spans="4:6" x14ac:dyDescent="0.35">
      <c r="D261" s="18" t="s">
        <v>72</v>
      </c>
      <c r="E261" s="18">
        <v>3</v>
      </c>
      <c r="F261" s="18">
        <v>27</v>
      </c>
    </row>
    <row r="262" spans="4:6" x14ac:dyDescent="0.35">
      <c r="D262" s="18" t="s">
        <v>81</v>
      </c>
      <c r="E262" s="18">
        <v>1</v>
      </c>
      <c r="F262" s="18">
        <v>27</v>
      </c>
    </row>
    <row r="263" spans="4:6" x14ac:dyDescent="0.35">
      <c r="D263" s="18" t="s">
        <v>75</v>
      </c>
      <c r="E263" s="18">
        <v>3</v>
      </c>
      <c r="F263" s="18">
        <v>27</v>
      </c>
    </row>
    <row r="264" spans="4:6" x14ac:dyDescent="0.35">
      <c r="D264" s="18" t="s">
        <v>92</v>
      </c>
      <c r="E264" s="18">
        <v>3</v>
      </c>
      <c r="F264" s="18">
        <v>27</v>
      </c>
    </row>
    <row r="265" spans="4:6" x14ac:dyDescent="0.35">
      <c r="D265" s="18" t="s">
        <v>71</v>
      </c>
      <c r="E265" s="18">
        <v>2</v>
      </c>
      <c r="F265" s="18">
        <v>27</v>
      </c>
    </row>
    <row r="266" spans="4:6" x14ac:dyDescent="0.35">
      <c r="D266" s="18" t="s">
        <v>87</v>
      </c>
      <c r="E266" s="18">
        <v>1</v>
      </c>
      <c r="F266" s="18">
        <v>27</v>
      </c>
    </row>
    <row r="267" spans="4:6" x14ac:dyDescent="0.35">
      <c r="D267" s="18" t="s">
        <v>80</v>
      </c>
      <c r="E267" s="18">
        <v>10</v>
      </c>
      <c r="F267" s="18">
        <v>27</v>
      </c>
    </row>
    <row r="268" spans="4:6" x14ac:dyDescent="0.35">
      <c r="D268" s="18" t="s">
        <v>77</v>
      </c>
      <c r="E268" s="18">
        <v>11</v>
      </c>
      <c r="F268" s="18">
        <v>27</v>
      </c>
    </row>
    <row r="269" spans="4:6" x14ac:dyDescent="0.35">
      <c r="D269" s="18" t="s">
        <v>88</v>
      </c>
      <c r="E269" s="18">
        <v>1</v>
      </c>
      <c r="F269" s="18">
        <v>27</v>
      </c>
    </row>
    <row r="270" spans="4:6" x14ac:dyDescent="0.35">
      <c r="D270" s="18" t="s">
        <v>83</v>
      </c>
      <c r="E270" s="18">
        <v>1</v>
      </c>
      <c r="F270" s="18">
        <v>27</v>
      </c>
    </row>
    <row r="271" spans="4:6" x14ac:dyDescent="0.35">
      <c r="D271" s="18" t="s">
        <v>74</v>
      </c>
      <c r="E271" s="18">
        <v>15</v>
      </c>
      <c r="F271" s="18">
        <v>28</v>
      </c>
    </row>
    <row r="272" spans="4:6" x14ac:dyDescent="0.35">
      <c r="D272" s="18" t="s">
        <v>77</v>
      </c>
      <c r="E272" s="18">
        <v>2</v>
      </c>
      <c r="F272" s="18">
        <v>28</v>
      </c>
    </row>
    <row r="273" spans="4:6" x14ac:dyDescent="0.35">
      <c r="D273" s="18" t="s">
        <v>70</v>
      </c>
      <c r="E273" s="18">
        <v>2</v>
      </c>
      <c r="F273" s="18">
        <v>28</v>
      </c>
    </row>
    <row r="274" spans="4:6" x14ac:dyDescent="0.35">
      <c r="D274" s="18" t="s">
        <v>90</v>
      </c>
      <c r="E274" s="18">
        <v>4</v>
      </c>
      <c r="F274" s="18">
        <v>28</v>
      </c>
    </row>
    <row r="275" spans="4:6" x14ac:dyDescent="0.35">
      <c r="D275" s="18" t="s">
        <v>75</v>
      </c>
      <c r="E275" s="18">
        <v>1</v>
      </c>
      <c r="F275" s="18">
        <v>28</v>
      </c>
    </row>
    <row r="276" spans="4:6" x14ac:dyDescent="0.35">
      <c r="D276" s="18" t="s">
        <v>92</v>
      </c>
      <c r="E276" s="18">
        <v>7</v>
      </c>
      <c r="F276" s="18">
        <v>28</v>
      </c>
    </row>
    <row r="277" spans="4:6" x14ac:dyDescent="0.35">
      <c r="D277" s="18" t="s">
        <v>83</v>
      </c>
      <c r="E277" s="18">
        <v>1</v>
      </c>
      <c r="F277" s="18">
        <v>28</v>
      </c>
    </row>
    <row r="278" spans="4:6" x14ac:dyDescent="0.35">
      <c r="D278" s="18" t="s">
        <v>78</v>
      </c>
      <c r="E278" s="18">
        <v>5</v>
      </c>
      <c r="F278" s="18">
        <v>28</v>
      </c>
    </row>
    <row r="279" spans="4:6" x14ac:dyDescent="0.35">
      <c r="D279" s="18" t="s">
        <v>82</v>
      </c>
      <c r="E279" s="18">
        <v>3</v>
      </c>
      <c r="F279" s="18">
        <v>28</v>
      </c>
    </row>
    <row r="280" spans="4:6" x14ac:dyDescent="0.35">
      <c r="D280" s="18" t="s">
        <v>80</v>
      </c>
      <c r="E280" s="18">
        <v>12</v>
      </c>
      <c r="F280" s="18">
        <v>28</v>
      </c>
    </row>
    <row r="281" spans="4:6" x14ac:dyDescent="0.35">
      <c r="D281" s="18" t="s">
        <v>73</v>
      </c>
      <c r="E281" s="18">
        <v>1</v>
      </c>
      <c r="F281" s="18">
        <v>28</v>
      </c>
    </row>
    <row r="282" spans="4:6" x14ac:dyDescent="0.35">
      <c r="D282" s="18" t="s">
        <v>72</v>
      </c>
      <c r="E282" s="18">
        <v>1</v>
      </c>
      <c r="F282" s="18">
        <v>28</v>
      </c>
    </row>
    <row r="283" spans="4:6" x14ac:dyDescent="0.35">
      <c r="D283" s="18" t="s">
        <v>87</v>
      </c>
      <c r="E283" s="18">
        <v>1</v>
      </c>
      <c r="F283" s="18">
        <v>28</v>
      </c>
    </row>
    <row r="284" spans="4:6" x14ac:dyDescent="0.35">
      <c r="D284" s="18" t="s">
        <v>74</v>
      </c>
      <c r="E284" s="18">
        <v>13</v>
      </c>
      <c r="F284" s="18">
        <v>29</v>
      </c>
    </row>
    <row r="285" spans="4:6" x14ac:dyDescent="0.35">
      <c r="D285" s="18" t="s">
        <v>80</v>
      </c>
      <c r="E285" s="18">
        <v>9</v>
      </c>
      <c r="F285" s="18">
        <v>29</v>
      </c>
    </row>
    <row r="286" spans="4:6" x14ac:dyDescent="0.35">
      <c r="D286" s="18" t="s">
        <v>82</v>
      </c>
      <c r="E286" s="18">
        <v>3</v>
      </c>
      <c r="F286" s="18">
        <v>29</v>
      </c>
    </row>
    <row r="287" spans="4:6" x14ac:dyDescent="0.35">
      <c r="D287" s="18" t="s">
        <v>92</v>
      </c>
      <c r="E287" s="18">
        <v>3</v>
      </c>
      <c r="F287" s="18">
        <v>29</v>
      </c>
    </row>
    <row r="288" spans="4:6" x14ac:dyDescent="0.35">
      <c r="D288" s="18" t="s">
        <v>83</v>
      </c>
      <c r="E288" s="18">
        <v>4</v>
      </c>
      <c r="F288" s="18">
        <v>29</v>
      </c>
    </row>
    <row r="289" spans="4:6" x14ac:dyDescent="0.35">
      <c r="D289" s="18" t="s">
        <v>72</v>
      </c>
      <c r="E289" s="18">
        <v>1</v>
      </c>
      <c r="F289" s="18">
        <v>29</v>
      </c>
    </row>
    <row r="290" spans="4:6" x14ac:dyDescent="0.35">
      <c r="D290" s="18" t="s">
        <v>87</v>
      </c>
      <c r="E290" s="18">
        <v>2</v>
      </c>
      <c r="F290" s="18">
        <v>29</v>
      </c>
    </row>
    <row r="291" spans="4:6" x14ac:dyDescent="0.35">
      <c r="D291" s="18" t="s">
        <v>73</v>
      </c>
      <c r="E291" s="18">
        <v>1</v>
      </c>
      <c r="F291" s="18">
        <v>29</v>
      </c>
    </row>
    <row r="292" spans="4:6" x14ac:dyDescent="0.35">
      <c r="D292" s="18" t="s">
        <v>81</v>
      </c>
      <c r="E292" s="18">
        <v>1</v>
      </c>
      <c r="F292" s="18">
        <v>29</v>
      </c>
    </row>
    <row r="293" spans="4:6" x14ac:dyDescent="0.35">
      <c r="D293" s="18" t="s">
        <v>70</v>
      </c>
      <c r="E293" s="18">
        <v>2</v>
      </c>
      <c r="F293" s="18">
        <v>29</v>
      </c>
    </row>
    <row r="294" spans="4:6" x14ac:dyDescent="0.35">
      <c r="D294" s="18" t="s">
        <v>79</v>
      </c>
      <c r="E294" s="18">
        <v>1</v>
      </c>
      <c r="F294" s="18">
        <v>29</v>
      </c>
    </row>
    <row r="295" spans="4:6" x14ac:dyDescent="0.35">
      <c r="D295" s="18" t="s">
        <v>70</v>
      </c>
      <c r="E295" s="18">
        <v>1</v>
      </c>
      <c r="F295" s="18">
        <v>30</v>
      </c>
    </row>
    <row r="296" spans="4:6" x14ac:dyDescent="0.35">
      <c r="D296" s="18" t="s">
        <v>73</v>
      </c>
      <c r="E296" s="18">
        <v>2</v>
      </c>
      <c r="F296" s="18">
        <v>30</v>
      </c>
    </row>
    <row r="297" spans="4:6" x14ac:dyDescent="0.35">
      <c r="D297" s="18" t="s">
        <v>92</v>
      </c>
      <c r="E297" s="18">
        <v>1</v>
      </c>
      <c r="F297" s="18">
        <v>30</v>
      </c>
    </row>
    <row r="298" spans="4:6" x14ac:dyDescent="0.35">
      <c r="D298" s="18" t="s">
        <v>74</v>
      </c>
      <c r="E298" s="18">
        <v>4</v>
      </c>
      <c r="F298" s="18">
        <v>30</v>
      </c>
    </row>
    <row r="299" spans="4:6" x14ac:dyDescent="0.35">
      <c r="D299" s="18" t="s">
        <v>80</v>
      </c>
      <c r="E299" s="18">
        <v>10</v>
      </c>
      <c r="F299" s="18">
        <v>30</v>
      </c>
    </row>
    <row r="300" spans="4:6" x14ac:dyDescent="0.35">
      <c r="D300" s="18" t="s">
        <v>72</v>
      </c>
      <c r="E300" s="18">
        <v>1</v>
      </c>
      <c r="F300" s="18">
        <v>30</v>
      </c>
    </row>
    <row r="301" spans="4:6" x14ac:dyDescent="0.35">
      <c r="D301" s="18" t="s">
        <v>87</v>
      </c>
      <c r="E301" s="18">
        <v>4</v>
      </c>
      <c r="F301" s="18">
        <v>30</v>
      </c>
    </row>
    <row r="302" spans="4:6" x14ac:dyDescent="0.35">
      <c r="D302" s="18" t="s">
        <v>81</v>
      </c>
      <c r="E302" s="18">
        <v>2</v>
      </c>
      <c r="F302" s="18">
        <v>30</v>
      </c>
    </row>
    <row r="303" spans="4:6" x14ac:dyDescent="0.35">
      <c r="D303" s="18" t="s">
        <v>79</v>
      </c>
      <c r="E303" s="18">
        <v>1</v>
      </c>
      <c r="F303" s="18">
        <v>30</v>
      </c>
    </row>
    <row r="304" spans="4:6" x14ac:dyDescent="0.35">
      <c r="D304" s="18" t="s">
        <v>76</v>
      </c>
      <c r="E304" s="18">
        <v>1</v>
      </c>
      <c r="F304" s="18">
        <v>30</v>
      </c>
    </row>
    <row r="305" spans="4:6" x14ac:dyDescent="0.35">
      <c r="D305" s="18" t="s">
        <v>83</v>
      </c>
      <c r="E305" s="18">
        <v>1</v>
      </c>
      <c r="F305" s="18">
        <v>30</v>
      </c>
    </row>
    <row r="306" spans="4:6" x14ac:dyDescent="0.35">
      <c r="D306" s="18" t="s">
        <v>85</v>
      </c>
      <c r="E306" s="18">
        <v>1</v>
      </c>
      <c r="F306" s="18">
        <v>30</v>
      </c>
    </row>
    <row r="307" spans="4:6" x14ac:dyDescent="0.35">
      <c r="D307" s="18" t="s">
        <v>80</v>
      </c>
      <c r="E307" s="18">
        <v>12</v>
      </c>
      <c r="F307" s="18">
        <v>31</v>
      </c>
    </row>
    <row r="308" spans="4:6" x14ac:dyDescent="0.35">
      <c r="D308" s="18" t="s">
        <v>70</v>
      </c>
      <c r="E308" s="18">
        <v>2</v>
      </c>
      <c r="F308" s="18">
        <v>31</v>
      </c>
    </row>
    <row r="309" spans="4:6" x14ac:dyDescent="0.35">
      <c r="D309" s="18" t="s">
        <v>86</v>
      </c>
      <c r="E309" s="18">
        <v>2</v>
      </c>
      <c r="F309" s="18">
        <v>31</v>
      </c>
    </row>
    <row r="310" spans="4:6" x14ac:dyDescent="0.35">
      <c r="D310" s="18" t="s">
        <v>74</v>
      </c>
      <c r="E310" s="18">
        <v>2</v>
      </c>
      <c r="F310" s="18">
        <v>31</v>
      </c>
    </row>
    <row r="311" spans="4:6" x14ac:dyDescent="0.35">
      <c r="D311" s="18" t="s">
        <v>73</v>
      </c>
      <c r="E311" s="18">
        <v>2</v>
      </c>
      <c r="F311" s="18">
        <v>31</v>
      </c>
    </row>
    <row r="312" spans="4:6" x14ac:dyDescent="0.35">
      <c r="D312" s="18" t="s">
        <v>71</v>
      </c>
      <c r="E312" s="18">
        <v>4</v>
      </c>
      <c r="F312" s="18">
        <v>31</v>
      </c>
    </row>
    <row r="313" spans="4:6" x14ac:dyDescent="0.35">
      <c r="D313" s="18" t="s">
        <v>87</v>
      </c>
      <c r="E313" s="18">
        <v>1</v>
      </c>
      <c r="F313" s="18">
        <v>31</v>
      </c>
    </row>
    <row r="314" spans="4:6" x14ac:dyDescent="0.35">
      <c r="D314" s="18" t="s">
        <v>72</v>
      </c>
      <c r="E314" s="18">
        <v>2</v>
      </c>
      <c r="F314" s="18">
        <v>31</v>
      </c>
    </row>
    <row r="315" spans="4:6" x14ac:dyDescent="0.35">
      <c r="D315" s="18" t="s">
        <v>90</v>
      </c>
      <c r="E315" s="18">
        <v>2</v>
      </c>
      <c r="F315" s="18">
        <v>31</v>
      </c>
    </row>
    <row r="316" spans="4:6" x14ac:dyDescent="0.35">
      <c r="D316" s="18" t="s">
        <v>75</v>
      </c>
      <c r="E316" s="18">
        <v>1</v>
      </c>
      <c r="F316" s="18">
        <v>31</v>
      </c>
    </row>
    <row r="317" spans="4:6" x14ac:dyDescent="0.35">
      <c r="D317" s="18" t="s">
        <v>98</v>
      </c>
      <c r="E317" s="18">
        <v>1</v>
      </c>
      <c r="F317" s="18">
        <v>31</v>
      </c>
    </row>
    <row r="318" spans="4:6" x14ac:dyDescent="0.35">
      <c r="D318" s="18" t="s">
        <v>81</v>
      </c>
      <c r="E318" s="18">
        <v>1</v>
      </c>
      <c r="F318" s="18">
        <v>31</v>
      </c>
    </row>
    <row r="319" spans="4:6" x14ac:dyDescent="0.35">
      <c r="D319" s="18" t="s">
        <v>77</v>
      </c>
      <c r="E319" s="18">
        <v>1</v>
      </c>
      <c r="F319" s="18">
        <v>31</v>
      </c>
    </row>
    <row r="320" spans="4:6" x14ac:dyDescent="0.35">
      <c r="D320" s="18" t="s">
        <v>89</v>
      </c>
      <c r="E320" s="18">
        <v>1</v>
      </c>
      <c r="F320" s="18">
        <v>31</v>
      </c>
    </row>
    <row r="321" spans="4:6" x14ac:dyDescent="0.35">
      <c r="D321" s="18" t="s">
        <v>73</v>
      </c>
      <c r="E321" s="18">
        <v>1</v>
      </c>
      <c r="F321" s="18">
        <v>32</v>
      </c>
    </row>
    <row r="322" spans="4:6" x14ac:dyDescent="0.35">
      <c r="D322" s="18" t="s">
        <v>78</v>
      </c>
      <c r="E322" s="18">
        <v>1</v>
      </c>
      <c r="F322" s="18">
        <v>32</v>
      </c>
    </row>
    <row r="323" spans="4:6" x14ac:dyDescent="0.35">
      <c r="D323" s="18" t="s">
        <v>77</v>
      </c>
      <c r="E323" s="18">
        <v>10</v>
      </c>
      <c r="F323" s="18">
        <v>32</v>
      </c>
    </row>
    <row r="324" spans="4:6" x14ac:dyDescent="0.35">
      <c r="D324" s="18" t="s">
        <v>80</v>
      </c>
      <c r="E324" s="18">
        <v>5</v>
      </c>
      <c r="F324" s="18">
        <v>32</v>
      </c>
    </row>
    <row r="325" spans="4:6" x14ac:dyDescent="0.35">
      <c r="D325" s="18" t="s">
        <v>87</v>
      </c>
      <c r="E325" s="18">
        <v>3</v>
      </c>
      <c r="F325" s="18">
        <v>32</v>
      </c>
    </row>
    <row r="326" spans="4:6" x14ac:dyDescent="0.35">
      <c r="D326" s="18" t="s">
        <v>96</v>
      </c>
      <c r="E326" s="18">
        <v>1</v>
      </c>
      <c r="F326" s="18">
        <v>32</v>
      </c>
    </row>
    <row r="327" spans="4:6" x14ac:dyDescent="0.35">
      <c r="D327" s="18" t="s">
        <v>74</v>
      </c>
      <c r="E327" s="18">
        <v>9</v>
      </c>
      <c r="F327" s="18">
        <v>32</v>
      </c>
    </row>
    <row r="328" spans="4:6" x14ac:dyDescent="0.35">
      <c r="D328" s="18" t="s">
        <v>70</v>
      </c>
      <c r="E328" s="18">
        <v>1</v>
      </c>
      <c r="F328" s="18">
        <v>32</v>
      </c>
    </row>
    <row r="329" spans="4:6" x14ac:dyDescent="0.35">
      <c r="D329" s="18" t="s">
        <v>70</v>
      </c>
      <c r="E329" s="18">
        <v>4</v>
      </c>
      <c r="F329" s="18">
        <v>33</v>
      </c>
    </row>
    <row r="330" spans="4:6" x14ac:dyDescent="0.35">
      <c r="D330" s="18" t="s">
        <v>89</v>
      </c>
      <c r="E330" s="18">
        <v>4</v>
      </c>
      <c r="F330" s="18">
        <v>33</v>
      </c>
    </row>
    <row r="331" spans="4:6" x14ac:dyDescent="0.35">
      <c r="D331" s="18" t="s">
        <v>85</v>
      </c>
      <c r="E331" s="18">
        <v>1</v>
      </c>
      <c r="F331" s="18">
        <v>33</v>
      </c>
    </row>
    <row r="332" spans="4:6" x14ac:dyDescent="0.35">
      <c r="D332" s="18" t="s">
        <v>82</v>
      </c>
      <c r="E332" s="18">
        <v>1</v>
      </c>
      <c r="F332" s="18">
        <v>33</v>
      </c>
    </row>
    <row r="333" spans="4:6" x14ac:dyDescent="0.35">
      <c r="D333" s="18" t="s">
        <v>92</v>
      </c>
      <c r="E333" s="18">
        <v>2</v>
      </c>
      <c r="F333" s="18">
        <v>33</v>
      </c>
    </row>
    <row r="334" spans="4:6" x14ac:dyDescent="0.35">
      <c r="D334" s="18" t="s">
        <v>87</v>
      </c>
      <c r="E334" s="18">
        <v>2</v>
      </c>
      <c r="F334" s="18">
        <v>33</v>
      </c>
    </row>
    <row r="335" spans="4:6" x14ac:dyDescent="0.35">
      <c r="D335" s="18" t="s">
        <v>78</v>
      </c>
      <c r="E335" s="18">
        <v>2</v>
      </c>
      <c r="F335" s="18">
        <v>33</v>
      </c>
    </row>
    <row r="336" spans="4:6" x14ac:dyDescent="0.35">
      <c r="D336" s="18" t="s">
        <v>86</v>
      </c>
      <c r="E336" s="18">
        <v>1</v>
      </c>
      <c r="F336" s="18">
        <v>33</v>
      </c>
    </row>
    <row r="337" spans="4:6" x14ac:dyDescent="0.35">
      <c r="D337" s="18" t="s">
        <v>76</v>
      </c>
      <c r="E337" s="18">
        <v>1</v>
      </c>
      <c r="F337" s="18">
        <v>33</v>
      </c>
    </row>
    <row r="338" spans="4:6" x14ac:dyDescent="0.35">
      <c r="D338" s="18" t="s">
        <v>90</v>
      </c>
      <c r="E338" s="18">
        <v>2</v>
      </c>
      <c r="F338" s="18">
        <v>33</v>
      </c>
    </row>
    <row r="339" spans="4:6" x14ac:dyDescent="0.35">
      <c r="D339" s="18" t="s">
        <v>80</v>
      </c>
      <c r="E339" s="18">
        <v>14</v>
      </c>
      <c r="F339" s="18">
        <v>33</v>
      </c>
    </row>
    <row r="340" spans="4:6" x14ac:dyDescent="0.35">
      <c r="D340" s="18" t="s">
        <v>77</v>
      </c>
      <c r="E340" s="18">
        <v>4</v>
      </c>
      <c r="F340" s="18">
        <v>33</v>
      </c>
    </row>
    <row r="341" spans="4:6" x14ac:dyDescent="0.35">
      <c r="D341" s="18" t="s">
        <v>72</v>
      </c>
      <c r="E341" s="18">
        <v>4</v>
      </c>
      <c r="F341" s="18">
        <v>33</v>
      </c>
    </row>
    <row r="342" spans="4:6" x14ac:dyDescent="0.35">
      <c r="D342" s="18" t="s">
        <v>95</v>
      </c>
      <c r="E342" s="18">
        <v>2</v>
      </c>
      <c r="F342" s="18">
        <v>33</v>
      </c>
    </row>
    <row r="343" spans="4:6" x14ac:dyDescent="0.35">
      <c r="D343" s="18" t="s">
        <v>71</v>
      </c>
      <c r="E343" s="18">
        <v>2</v>
      </c>
      <c r="F343" s="18">
        <v>33</v>
      </c>
    </row>
    <row r="344" spans="4:6" x14ac:dyDescent="0.35">
      <c r="D344" s="18" t="s">
        <v>74</v>
      </c>
      <c r="E344" s="18">
        <v>2</v>
      </c>
      <c r="F344" s="18">
        <v>33</v>
      </c>
    </row>
    <row r="345" spans="4:6" x14ac:dyDescent="0.35">
      <c r="D345" s="18" t="s">
        <v>80</v>
      </c>
      <c r="E345" s="18">
        <v>6</v>
      </c>
      <c r="F345" s="18">
        <v>34</v>
      </c>
    </row>
    <row r="346" spans="4:6" x14ac:dyDescent="0.35">
      <c r="D346" s="18" t="s">
        <v>72</v>
      </c>
      <c r="E346" s="18">
        <v>2</v>
      </c>
      <c r="F346" s="18">
        <v>34</v>
      </c>
    </row>
    <row r="347" spans="4:6" x14ac:dyDescent="0.35">
      <c r="D347" s="18" t="s">
        <v>82</v>
      </c>
      <c r="E347" s="18">
        <v>1</v>
      </c>
      <c r="F347" s="18">
        <v>34</v>
      </c>
    </row>
    <row r="348" spans="4:6" x14ac:dyDescent="0.35">
      <c r="D348" s="18" t="s">
        <v>76</v>
      </c>
      <c r="E348" s="18">
        <v>1</v>
      </c>
      <c r="F348" s="18">
        <v>34</v>
      </c>
    </row>
    <row r="349" spans="4:6" x14ac:dyDescent="0.35">
      <c r="D349" s="18" t="s">
        <v>74</v>
      </c>
      <c r="E349" s="18">
        <v>5</v>
      </c>
      <c r="F349" s="18">
        <v>34</v>
      </c>
    </row>
    <row r="350" spans="4:6" x14ac:dyDescent="0.35">
      <c r="D350" s="18" t="s">
        <v>73</v>
      </c>
      <c r="E350" s="18">
        <v>1</v>
      </c>
      <c r="F350" s="18">
        <v>34</v>
      </c>
    </row>
    <row r="351" spans="4:6" x14ac:dyDescent="0.35">
      <c r="D351" s="18" t="s">
        <v>86</v>
      </c>
      <c r="E351" s="18">
        <v>1</v>
      </c>
      <c r="F351" s="18">
        <v>34</v>
      </c>
    </row>
    <row r="352" spans="4:6" x14ac:dyDescent="0.35">
      <c r="D352" s="18" t="s">
        <v>92</v>
      </c>
      <c r="E352" s="18">
        <v>1</v>
      </c>
      <c r="F352" s="18">
        <v>34</v>
      </c>
    </row>
    <row r="353" spans="4:6" x14ac:dyDescent="0.35">
      <c r="D353" s="18" t="s">
        <v>90</v>
      </c>
      <c r="E353" s="18">
        <v>2</v>
      </c>
      <c r="F353" s="18">
        <v>34</v>
      </c>
    </row>
    <row r="354" spans="4:6" x14ac:dyDescent="0.35">
      <c r="D354" s="18" t="s">
        <v>71</v>
      </c>
      <c r="E354" s="18">
        <v>1</v>
      </c>
      <c r="F354" s="18">
        <v>34</v>
      </c>
    </row>
    <row r="355" spans="4:6" x14ac:dyDescent="0.35">
      <c r="D355" s="18" t="s">
        <v>70</v>
      </c>
      <c r="E355" s="18">
        <v>9</v>
      </c>
      <c r="F355" s="18">
        <v>34</v>
      </c>
    </row>
    <row r="356" spans="4:6" x14ac:dyDescent="0.35">
      <c r="D356" s="18" t="s">
        <v>81</v>
      </c>
      <c r="E356" s="18">
        <v>1</v>
      </c>
      <c r="F356" s="18">
        <v>34</v>
      </c>
    </row>
    <row r="357" spans="4:6" x14ac:dyDescent="0.35">
      <c r="D357" s="18" t="s">
        <v>79</v>
      </c>
      <c r="E357" s="18">
        <v>1</v>
      </c>
      <c r="F357" s="18">
        <v>34</v>
      </c>
    </row>
    <row r="358" spans="4:6" x14ac:dyDescent="0.35">
      <c r="D358" s="18" t="s">
        <v>74</v>
      </c>
      <c r="E358" s="18">
        <v>23</v>
      </c>
      <c r="F358" s="18">
        <v>35</v>
      </c>
    </row>
    <row r="359" spans="4:6" x14ac:dyDescent="0.35">
      <c r="D359" s="18" t="s">
        <v>70</v>
      </c>
      <c r="E359" s="18">
        <v>5</v>
      </c>
      <c r="F359" s="18">
        <v>35</v>
      </c>
    </row>
    <row r="360" spans="4:6" x14ac:dyDescent="0.35">
      <c r="D360" s="18" t="s">
        <v>72</v>
      </c>
      <c r="E360" s="18">
        <v>2</v>
      </c>
      <c r="F360" s="18">
        <v>35</v>
      </c>
    </row>
    <row r="361" spans="4:6" x14ac:dyDescent="0.35">
      <c r="D361" s="18" t="s">
        <v>78</v>
      </c>
      <c r="E361" s="18">
        <v>1</v>
      </c>
      <c r="F361" s="18">
        <v>35</v>
      </c>
    </row>
    <row r="362" spans="4:6" x14ac:dyDescent="0.35">
      <c r="D362" s="18" t="s">
        <v>101</v>
      </c>
      <c r="E362" s="18">
        <v>1</v>
      </c>
      <c r="F362" s="18">
        <v>35</v>
      </c>
    </row>
    <row r="363" spans="4:6" x14ac:dyDescent="0.35">
      <c r="D363" s="18" t="s">
        <v>86</v>
      </c>
      <c r="E363" s="18">
        <v>1</v>
      </c>
      <c r="F363" s="18">
        <v>36</v>
      </c>
    </row>
    <row r="364" spans="4:6" x14ac:dyDescent="0.35">
      <c r="D364" s="18" t="s">
        <v>98</v>
      </c>
      <c r="E364" s="18">
        <v>5</v>
      </c>
      <c r="F364" s="18">
        <v>36</v>
      </c>
    </row>
    <row r="365" spans="4:6" x14ac:dyDescent="0.35">
      <c r="D365" s="18" t="s">
        <v>82</v>
      </c>
      <c r="E365" s="18">
        <v>1</v>
      </c>
      <c r="F365" s="18">
        <v>36</v>
      </c>
    </row>
    <row r="366" spans="4:6" x14ac:dyDescent="0.35">
      <c r="D366" s="18" t="s">
        <v>80</v>
      </c>
      <c r="E366" s="18">
        <v>6</v>
      </c>
      <c r="F366" s="18">
        <v>36</v>
      </c>
    </row>
    <row r="367" spans="4:6" x14ac:dyDescent="0.35">
      <c r="D367" s="18" t="s">
        <v>72</v>
      </c>
      <c r="E367" s="18">
        <v>4</v>
      </c>
      <c r="F367" s="18">
        <v>36</v>
      </c>
    </row>
    <row r="368" spans="4:6" x14ac:dyDescent="0.35">
      <c r="D368" s="18" t="s">
        <v>74</v>
      </c>
      <c r="E368" s="18">
        <v>2</v>
      </c>
      <c r="F368" s="18">
        <v>36</v>
      </c>
    </row>
    <row r="369" spans="4:6" x14ac:dyDescent="0.35">
      <c r="D369" s="18" t="s">
        <v>81</v>
      </c>
      <c r="E369" s="18">
        <v>2</v>
      </c>
      <c r="F369" s="18">
        <v>36</v>
      </c>
    </row>
    <row r="370" spans="4:6" x14ac:dyDescent="0.35">
      <c r="D370" s="18" t="s">
        <v>78</v>
      </c>
      <c r="E370" s="18">
        <v>3</v>
      </c>
      <c r="F370" s="18">
        <v>36</v>
      </c>
    </row>
    <row r="371" spans="4:6" x14ac:dyDescent="0.35">
      <c r="D371" s="18" t="s">
        <v>89</v>
      </c>
      <c r="E371" s="18">
        <v>1</v>
      </c>
      <c r="F371" s="18">
        <v>36</v>
      </c>
    </row>
    <row r="372" spans="4:6" x14ac:dyDescent="0.35">
      <c r="D372" s="18" t="s">
        <v>76</v>
      </c>
      <c r="E372" s="18">
        <v>1</v>
      </c>
      <c r="F372" s="18">
        <v>36</v>
      </c>
    </row>
    <row r="373" spans="4:6" x14ac:dyDescent="0.35">
      <c r="D373" s="18" t="s">
        <v>85</v>
      </c>
      <c r="E373" s="18">
        <v>1</v>
      </c>
      <c r="F373" s="18">
        <v>36</v>
      </c>
    </row>
    <row r="374" spans="4:6" x14ac:dyDescent="0.35">
      <c r="D374" s="18" t="s">
        <v>70</v>
      </c>
      <c r="E374" s="18">
        <v>1</v>
      </c>
      <c r="F374" s="18">
        <v>36</v>
      </c>
    </row>
    <row r="375" spans="4:6" x14ac:dyDescent="0.35">
      <c r="D375" s="18" t="s">
        <v>71</v>
      </c>
      <c r="E375" s="18">
        <v>1</v>
      </c>
      <c r="F375" s="18">
        <v>36</v>
      </c>
    </row>
    <row r="376" spans="4:6" x14ac:dyDescent="0.35">
      <c r="D376" s="18" t="s">
        <v>76</v>
      </c>
      <c r="E376" s="18">
        <v>2</v>
      </c>
      <c r="F376" s="18">
        <v>37</v>
      </c>
    </row>
    <row r="377" spans="4:6" x14ac:dyDescent="0.35">
      <c r="D377" s="18" t="s">
        <v>72</v>
      </c>
      <c r="E377" s="18">
        <v>4</v>
      </c>
      <c r="F377" s="18">
        <v>37</v>
      </c>
    </row>
    <row r="378" spans="4:6" x14ac:dyDescent="0.35">
      <c r="D378" s="18" t="s">
        <v>70</v>
      </c>
      <c r="E378" s="18">
        <v>5</v>
      </c>
      <c r="F378" s="18">
        <v>37</v>
      </c>
    </row>
    <row r="379" spans="4:6" x14ac:dyDescent="0.35">
      <c r="D379" s="18" t="s">
        <v>89</v>
      </c>
      <c r="E379" s="18">
        <v>1</v>
      </c>
      <c r="F379" s="18">
        <v>37</v>
      </c>
    </row>
    <row r="380" spans="4:6" x14ac:dyDescent="0.35">
      <c r="D380" s="18" t="s">
        <v>77</v>
      </c>
      <c r="E380" s="18">
        <v>13</v>
      </c>
      <c r="F380" s="18">
        <v>37</v>
      </c>
    </row>
    <row r="381" spans="4:6" x14ac:dyDescent="0.35">
      <c r="D381" s="18" t="s">
        <v>86</v>
      </c>
      <c r="E381" s="18">
        <v>2</v>
      </c>
      <c r="F381" s="18">
        <v>37</v>
      </c>
    </row>
    <row r="382" spans="4:6" x14ac:dyDescent="0.35">
      <c r="D382" s="18" t="s">
        <v>80</v>
      </c>
      <c r="E382" s="18">
        <v>20</v>
      </c>
      <c r="F382" s="18">
        <v>37</v>
      </c>
    </row>
    <row r="383" spans="4:6" x14ac:dyDescent="0.35">
      <c r="D383" s="18" t="s">
        <v>98</v>
      </c>
      <c r="E383" s="18">
        <v>1</v>
      </c>
      <c r="F383" s="18">
        <v>37</v>
      </c>
    </row>
    <row r="384" spans="4:6" x14ac:dyDescent="0.35">
      <c r="D384" s="18" t="s">
        <v>75</v>
      </c>
      <c r="E384" s="18">
        <v>4</v>
      </c>
      <c r="F384" s="18">
        <v>38</v>
      </c>
    </row>
    <row r="385" spans="4:6" x14ac:dyDescent="0.35">
      <c r="D385" s="18" t="s">
        <v>92</v>
      </c>
      <c r="E385" s="18">
        <v>8</v>
      </c>
      <c r="F385" s="18">
        <v>38</v>
      </c>
    </row>
    <row r="386" spans="4:6" x14ac:dyDescent="0.35">
      <c r="D386" s="18" t="s">
        <v>84</v>
      </c>
      <c r="E386" s="18">
        <v>1</v>
      </c>
      <c r="F386" s="18">
        <v>38</v>
      </c>
    </row>
    <row r="387" spans="4:6" x14ac:dyDescent="0.35">
      <c r="D387" s="18" t="s">
        <v>72</v>
      </c>
      <c r="E387" s="18">
        <v>5</v>
      </c>
      <c r="F387" s="18">
        <v>38</v>
      </c>
    </row>
    <row r="388" spans="4:6" x14ac:dyDescent="0.35">
      <c r="D388" s="18" t="s">
        <v>74</v>
      </c>
      <c r="E388" s="18">
        <v>7</v>
      </c>
      <c r="F388" s="18">
        <v>38</v>
      </c>
    </row>
    <row r="389" spans="4:6" x14ac:dyDescent="0.35">
      <c r="D389" s="18" t="s">
        <v>70</v>
      </c>
      <c r="E389" s="18">
        <v>8</v>
      </c>
      <c r="F389" s="18">
        <v>38</v>
      </c>
    </row>
    <row r="390" spans="4:6" x14ac:dyDescent="0.35">
      <c r="D390" s="18" t="s">
        <v>80</v>
      </c>
      <c r="E390" s="18">
        <v>3</v>
      </c>
      <c r="F390" s="18">
        <v>38</v>
      </c>
    </row>
    <row r="391" spans="4:6" x14ac:dyDescent="0.35">
      <c r="D391" s="18" t="s">
        <v>83</v>
      </c>
      <c r="E391" s="18">
        <v>1</v>
      </c>
      <c r="F391" s="18">
        <v>38</v>
      </c>
    </row>
    <row r="392" spans="4:6" x14ac:dyDescent="0.35">
      <c r="D392" s="18" t="s">
        <v>82</v>
      </c>
      <c r="E392" s="18">
        <v>1</v>
      </c>
      <c r="F392" s="18">
        <v>38</v>
      </c>
    </row>
    <row r="393" spans="4:6" x14ac:dyDescent="0.35">
      <c r="D393" s="18" t="s">
        <v>77</v>
      </c>
      <c r="E393" s="18">
        <v>2</v>
      </c>
      <c r="F393" s="18">
        <v>38</v>
      </c>
    </row>
    <row r="394" spans="4:6" x14ac:dyDescent="0.35">
      <c r="D394" s="18" t="s">
        <v>80</v>
      </c>
      <c r="E394" s="18">
        <v>10</v>
      </c>
      <c r="F394" s="18">
        <v>39</v>
      </c>
    </row>
    <row r="395" spans="4:6" x14ac:dyDescent="0.35">
      <c r="D395" s="18" t="s">
        <v>72</v>
      </c>
      <c r="E395" s="18">
        <v>5</v>
      </c>
      <c r="F395" s="18">
        <v>39</v>
      </c>
    </row>
    <row r="396" spans="4:6" x14ac:dyDescent="0.35">
      <c r="D396" s="18" t="s">
        <v>70</v>
      </c>
      <c r="E396" s="18">
        <v>17</v>
      </c>
      <c r="F396" s="18">
        <v>39</v>
      </c>
    </row>
    <row r="397" spans="4:6" x14ac:dyDescent="0.35">
      <c r="D397" s="18" t="s">
        <v>86</v>
      </c>
      <c r="E397" s="18">
        <v>2</v>
      </c>
      <c r="F397" s="18">
        <v>39</v>
      </c>
    </row>
    <row r="398" spans="4:6" x14ac:dyDescent="0.35">
      <c r="D398" s="18" t="s">
        <v>79</v>
      </c>
      <c r="E398" s="18">
        <v>1</v>
      </c>
      <c r="F398" s="18">
        <v>39</v>
      </c>
    </row>
    <row r="399" spans="4:6" x14ac:dyDescent="0.35">
      <c r="D399" s="18" t="s">
        <v>73</v>
      </c>
      <c r="E399" s="18">
        <v>8</v>
      </c>
      <c r="F399" s="18">
        <v>39</v>
      </c>
    </row>
    <row r="400" spans="4:6" x14ac:dyDescent="0.35">
      <c r="D400" s="18" t="s">
        <v>100</v>
      </c>
      <c r="E400" s="18">
        <v>1</v>
      </c>
      <c r="F400" s="18">
        <v>40</v>
      </c>
    </row>
    <row r="401" spans="4:6" x14ac:dyDescent="0.35">
      <c r="D401" s="18" t="s">
        <v>77</v>
      </c>
      <c r="E401" s="18">
        <v>2</v>
      </c>
      <c r="F401" s="18">
        <v>40</v>
      </c>
    </row>
    <row r="402" spans="4:6" x14ac:dyDescent="0.35">
      <c r="D402" s="18" t="s">
        <v>74</v>
      </c>
      <c r="E402" s="18">
        <v>10</v>
      </c>
      <c r="F402" s="18">
        <v>40</v>
      </c>
    </row>
    <row r="403" spans="4:6" x14ac:dyDescent="0.35">
      <c r="D403" s="18" t="s">
        <v>89</v>
      </c>
      <c r="E403" s="18">
        <v>1</v>
      </c>
      <c r="F403" s="18">
        <v>40</v>
      </c>
    </row>
    <row r="404" spans="4:6" x14ac:dyDescent="0.35">
      <c r="D404" s="18" t="s">
        <v>80</v>
      </c>
      <c r="E404" s="18">
        <v>3</v>
      </c>
      <c r="F404" s="18">
        <v>40</v>
      </c>
    </row>
    <row r="405" spans="4:6" x14ac:dyDescent="0.35">
      <c r="D405" s="18" t="s">
        <v>98</v>
      </c>
      <c r="E405" s="18">
        <v>1</v>
      </c>
      <c r="F405" s="18">
        <v>40</v>
      </c>
    </row>
    <row r="406" spans="4:6" x14ac:dyDescent="0.35">
      <c r="D406" s="18" t="s">
        <v>82</v>
      </c>
      <c r="E406" s="18">
        <v>3</v>
      </c>
      <c r="F406" s="18">
        <v>40</v>
      </c>
    </row>
    <row r="407" spans="4:6" x14ac:dyDescent="0.35">
      <c r="D407" s="18" t="s">
        <v>90</v>
      </c>
      <c r="E407" s="18">
        <v>1</v>
      </c>
      <c r="F407" s="18">
        <v>40</v>
      </c>
    </row>
    <row r="408" spans="4:6" x14ac:dyDescent="0.35">
      <c r="D408" s="18" t="s">
        <v>78</v>
      </c>
      <c r="E408" s="18">
        <v>2</v>
      </c>
      <c r="F408" s="18">
        <v>40</v>
      </c>
    </row>
    <row r="409" spans="4:6" x14ac:dyDescent="0.35">
      <c r="D409" s="18" t="s">
        <v>81</v>
      </c>
      <c r="E409" s="18">
        <v>1</v>
      </c>
      <c r="F409" s="18">
        <v>40</v>
      </c>
    </row>
    <row r="410" spans="4:6" x14ac:dyDescent="0.35">
      <c r="D410" s="18" t="s">
        <v>75</v>
      </c>
      <c r="E410" s="18">
        <v>4</v>
      </c>
      <c r="F410" s="18">
        <v>40</v>
      </c>
    </row>
    <row r="411" spans="4:6" x14ac:dyDescent="0.35">
      <c r="D411" s="18" t="s">
        <v>87</v>
      </c>
      <c r="E411" s="18">
        <v>2</v>
      </c>
      <c r="F411" s="18">
        <v>40</v>
      </c>
    </row>
    <row r="412" spans="4:6" x14ac:dyDescent="0.35">
      <c r="D412" s="18" t="s">
        <v>80</v>
      </c>
      <c r="E412" s="18">
        <v>12</v>
      </c>
      <c r="F412" s="18">
        <v>41</v>
      </c>
    </row>
    <row r="413" spans="4:6" x14ac:dyDescent="0.35">
      <c r="D413" s="18" t="s">
        <v>73</v>
      </c>
      <c r="E413" s="18">
        <v>5</v>
      </c>
      <c r="F413" s="18">
        <v>41</v>
      </c>
    </row>
    <row r="414" spans="4:6" x14ac:dyDescent="0.35">
      <c r="D414" s="18" t="s">
        <v>98</v>
      </c>
      <c r="E414" s="18">
        <v>4</v>
      </c>
      <c r="F414" s="18">
        <v>41</v>
      </c>
    </row>
    <row r="415" spans="4:6" x14ac:dyDescent="0.35">
      <c r="D415" s="18" t="s">
        <v>74</v>
      </c>
      <c r="E415" s="18">
        <v>12</v>
      </c>
      <c r="F415" s="18">
        <v>41</v>
      </c>
    </row>
    <row r="416" spans="4:6" x14ac:dyDescent="0.35">
      <c r="D416" s="18" t="s">
        <v>88</v>
      </c>
      <c r="E416" s="18">
        <v>1</v>
      </c>
      <c r="F416" s="18">
        <v>41</v>
      </c>
    </row>
    <row r="417" spans="4:6" x14ac:dyDescent="0.35">
      <c r="D417" s="18" t="s">
        <v>95</v>
      </c>
      <c r="E417" s="18">
        <v>1</v>
      </c>
      <c r="F417" s="18">
        <v>41</v>
      </c>
    </row>
    <row r="418" spans="4:6" x14ac:dyDescent="0.35">
      <c r="D418" s="18" t="s">
        <v>81</v>
      </c>
      <c r="E418" s="18">
        <v>1</v>
      </c>
      <c r="F418" s="18">
        <v>41</v>
      </c>
    </row>
    <row r="419" spans="4:6" x14ac:dyDescent="0.35">
      <c r="D419" s="18" t="s">
        <v>70</v>
      </c>
      <c r="E419" s="18">
        <v>1</v>
      </c>
      <c r="F419" s="18">
        <v>41</v>
      </c>
    </row>
    <row r="420" spans="4:6" x14ac:dyDescent="0.35">
      <c r="D420" s="18" t="s">
        <v>92</v>
      </c>
      <c r="E420" s="18">
        <v>2</v>
      </c>
      <c r="F420" s="18">
        <v>41</v>
      </c>
    </row>
    <row r="421" spans="4:6" x14ac:dyDescent="0.35">
      <c r="D421" s="18" t="s">
        <v>90</v>
      </c>
      <c r="E421" s="18">
        <v>2</v>
      </c>
      <c r="F421" s="18">
        <v>41</v>
      </c>
    </row>
    <row r="422" spans="4:6" x14ac:dyDescent="0.35">
      <c r="D422" s="18" t="s">
        <v>87</v>
      </c>
      <c r="E422" s="18">
        <v>2</v>
      </c>
      <c r="F422" s="18">
        <v>41</v>
      </c>
    </row>
    <row r="423" spans="4:6" x14ac:dyDescent="0.35">
      <c r="D423" s="18" t="s">
        <v>76</v>
      </c>
      <c r="E423" s="18">
        <v>3</v>
      </c>
      <c r="F423" s="18">
        <v>41</v>
      </c>
    </row>
    <row r="424" spans="4:6" x14ac:dyDescent="0.35">
      <c r="D424" s="18" t="s">
        <v>77</v>
      </c>
      <c r="E424" s="18">
        <v>1</v>
      </c>
      <c r="F424" s="18">
        <v>41</v>
      </c>
    </row>
    <row r="425" spans="4:6" x14ac:dyDescent="0.35">
      <c r="D425" s="18" t="s">
        <v>74</v>
      </c>
      <c r="E425" s="18">
        <v>3</v>
      </c>
      <c r="F425" s="18">
        <v>42</v>
      </c>
    </row>
    <row r="426" spans="4:6" x14ac:dyDescent="0.35">
      <c r="D426" s="18" t="s">
        <v>73</v>
      </c>
      <c r="E426" s="18">
        <v>1</v>
      </c>
      <c r="F426" s="18">
        <v>42</v>
      </c>
    </row>
    <row r="427" spans="4:6" x14ac:dyDescent="0.35">
      <c r="D427" s="18" t="s">
        <v>77</v>
      </c>
      <c r="E427" s="18">
        <v>9</v>
      </c>
      <c r="F427" s="18">
        <v>42</v>
      </c>
    </row>
    <row r="428" spans="4:6" x14ac:dyDescent="0.35">
      <c r="D428" s="18" t="s">
        <v>72</v>
      </c>
      <c r="E428" s="18">
        <v>1</v>
      </c>
      <c r="F428" s="18">
        <v>42</v>
      </c>
    </row>
    <row r="429" spans="4:6" x14ac:dyDescent="0.35">
      <c r="D429" s="18" t="s">
        <v>80</v>
      </c>
      <c r="E429" s="18">
        <v>11</v>
      </c>
      <c r="F429" s="18">
        <v>42</v>
      </c>
    </row>
    <row r="430" spans="4:6" x14ac:dyDescent="0.35">
      <c r="D430" s="18" t="s">
        <v>81</v>
      </c>
      <c r="E430" s="18">
        <v>2</v>
      </c>
      <c r="F430" s="18">
        <v>42</v>
      </c>
    </row>
    <row r="431" spans="4:6" x14ac:dyDescent="0.35">
      <c r="D431" s="18" t="s">
        <v>70</v>
      </c>
      <c r="E431" s="18">
        <v>7</v>
      </c>
      <c r="F431" s="18">
        <v>42</v>
      </c>
    </row>
    <row r="432" spans="4:6" x14ac:dyDescent="0.35">
      <c r="D432" s="18" t="s">
        <v>85</v>
      </c>
      <c r="E432" s="18">
        <v>2</v>
      </c>
      <c r="F432" s="18">
        <v>42</v>
      </c>
    </row>
    <row r="433" spans="4:6" x14ac:dyDescent="0.35">
      <c r="D433" s="18" t="s">
        <v>72</v>
      </c>
      <c r="E433" s="18">
        <v>2</v>
      </c>
      <c r="F433" s="18">
        <v>43</v>
      </c>
    </row>
    <row r="434" spans="4:6" x14ac:dyDescent="0.35">
      <c r="D434" s="18" t="s">
        <v>77</v>
      </c>
      <c r="E434" s="18">
        <v>2</v>
      </c>
      <c r="F434" s="18">
        <v>43</v>
      </c>
    </row>
    <row r="435" spans="4:6" x14ac:dyDescent="0.35">
      <c r="D435" s="18" t="s">
        <v>73</v>
      </c>
      <c r="E435" s="18">
        <v>5</v>
      </c>
      <c r="F435" s="18">
        <v>43</v>
      </c>
    </row>
    <row r="436" spans="4:6" x14ac:dyDescent="0.35">
      <c r="D436" s="18" t="s">
        <v>92</v>
      </c>
      <c r="E436" s="18">
        <v>5</v>
      </c>
      <c r="F436" s="18">
        <v>43</v>
      </c>
    </row>
    <row r="437" spans="4:6" x14ac:dyDescent="0.35">
      <c r="D437" s="18" t="s">
        <v>80</v>
      </c>
      <c r="E437" s="18">
        <v>18</v>
      </c>
      <c r="F437" s="18">
        <v>43</v>
      </c>
    </row>
    <row r="438" spans="4:6" x14ac:dyDescent="0.35">
      <c r="D438" s="18" t="s">
        <v>74</v>
      </c>
      <c r="E438" s="18">
        <v>6</v>
      </c>
      <c r="F438" s="18">
        <v>43</v>
      </c>
    </row>
    <row r="439" spans="4:6" x14ac:dyDescent="0.35">
      <c r="D439" s="18" t="s">
        <v>70</v>
      </c>
      <c r="E439" s="18">
        <v>1</v>
      </c>
      <c r="F439" s="18">
        <v>43</v>
      </c>
    </row>
    <row r="440" spans="4:6" x14ac:dyDescent="0.35">
      <c r="D440" s="18" t="s">
        <v>71</v>
      </c>
      <c r="E440" s="18">
        <v>1</v>
      </c>
      <c r="F440" s="18">
        <v>43</v>
      </c>
    </row>
    <row r="441" spans="4:6" x14ac:dyDescent="0.35">
      <c r="D441" s="18" t="s">
        <v>70</v>
      </c>
      <c r="E441" s="18">
        <v>6</v>
      </c>
      <c r="F441" s="18">
        <v>44</v>
      </c>
    </row>
    <row r="442" spans="4:6" x14ac:dyDescent="0.35">
      <c r="D442" s="18" t="s">
        <v>80</v>
      </c>
      <c r="E442" s="18">
        <v>5</v>
      </c>
      <c r="F442" s="18">
        <v>44</v>
      </c>
    </row>
    <row r="443" spans="4:6" x14ac:dyDescent="0.35">
      <c r="D443" s="18" t="s">
        <v>74</v>
      </c>
      <c r="E443" s="18">
        <v>4</v>
      </c>
      <c r="F443" s="18">
        <v>44</v>
      </c>
    </row>
    <row r="444" spans="4:6" x14ac:dyDescent="0.35">
      <c r="D444" s="18" t="s">
        <v>84</v>
      </c>
      <c r="E444" s="18">
        <v>1</v>
      </c>
      <c r="F444" s="18">
        <v>44</v>
      </c>
    </row>
    <row r="445" spans="4:6" x14ac:dyDescent="0.35">
      <c r="D445" s="18" t="s">
        <v>89</v>
      </c>
      <c r="E445" s="18">
        <v>7</v>
      </c>
      <c r="F445" s="18">
        <v>44</v>
      </c>
    </row>
    <row r="446" spans="4:6" x14ac:dyDescent="0.35">
      <c r="D446" s="18" t="s">
        <v>72</v>
      </c>
      <c r="E446" s="18">
        <v>1</v>
      </c>
      <c r="F446" s="18">
        <v>44</v>
      </c>
    </row>
    <row r="447" spans="4:6" x14ac:dyDescent="0.35">
      <c r="D447" s="18" t="s">
        <v>81</v>
      </c>
      <c r="E447" s="18">
        <v>3</v>
      </c>
      <c r="F447" s="18">
        <v>44</v>
      </c>
    </row>
    <row r="448" spans="4:6" x14ac:dyDescent="0.35">
      <c r="D448" s="18" t="s">
        <v>73</v>
      </c>
      <c r="E448" s="18">
        <v>1</v>
      </c>
      <c r="F448" s="18">
        <v>44</v>
      </c>
    </row>
    <row r="449" spans="4:6" x14ac:dyDescent="0.35">
      <c r="D449" s="18" t="s">
        <v>78</v>
      </c>
      <c r="E449" s="18">
        <v>2</v>
      </c>
      <c r="F449" s="18">
        <v>45</v>
      </c>
    </row>
    <row r="450" spans="4:6" x14ac:dyDescent="0.35">
      <c r="D450" s="18" t="s">
        <v>87</v>
      </c>
      <c r="E450" s="18">
        <v>1</v>
      </c>
      <c r="F450" s="18">
        <v>45</v>
      </c>
    </row>
    <row r="451" spans="4:6" x14ac:dyDescent="0.35">
      <c r="D451" s="18" t="s">
        <v>70</v>
      </c>
      <c r="E451" s="18">
        <v>10</v>
      </c>
      <c r="F451" s="18">
        <v>45</v>
      </c>
    </row>
    <row r="452" spans="4:6" x14ac:dyDescent="0.35">
      <c r="D452" s="18" t="s">
        <v>89</v>
      </c>
      <c r="E452" s="18">
        <v>2</v>
      </c>
      <c r="F452" s="18">
        <v>45</v>
      </c>
    </row>
    <row r="453" spans="4:6" x14ac:dyDescent="0.35">
      <c r="D453" s="18" t="s">
        <v>83</v>
      </c>
      <c r="E453" s="18">
        <v>2</v>
      </c>
      <c r="F453" s="18">
        <v>45</v>
      </c>
    </row>
    <row r="454" spans="4:6" x14ac:dyDescent="0.35">
      <c r="D454" s="18" t="s">
        <v>75</v>
      </c>
      <c r="E454" s="18">
        <v>2</v>
      </c>
      <c r="F454" s="18">
        <v>45</v>
      </c>
    </row>
    <row r="455" spans="4:6" x14ac:dyDescent="0.35">
      <c r="D455" s="18" t="s">
        <v>72</v>
      </c>
      <c r="E455" s="18">
        <v>3</v>
      </c>
      <c r="F455" s="18">
        <v>45</v>
      </c>
    </row>
    <row r="456" spans="4:6" x14ac:dyDescent="0.35">
      <c r="D456" s="18" t="s">
        <v>92</v>
      </c>
      <c r="E456" s="18">
        <v>3</v>
      </c>
      <c r="F456" s="18">
        <v>45</v>
      </c>
    </row>
    <row r="457" spans="4:6" x14ac:dyDescent="0.35">
      <c r="D457" s="18" t="s">
        <v>82</v>
      </c>
      <c r="E457" s="18">
        <v>2</v>
      </c>
      <c r="F457" s="18">
        <v>45</v>
      </c>
    </row>
    <row r="458" spans="4:6" x14ac:dyDescent="0.35">
      <c r="D458" s="18" t="s">
        <v>95</v>
      </c>
      <c r="E458" s="18">
        <v>1</v>
      </c>
      <c r="F458" s="18">
        <v>45</v>
      </c>
    </row>
    <row r="459" spans="4:6" x14ac:dyDescent="0.35">
      <c r="D459" s="18" t="s">
        <v>90</v>
      </c>
      <c r="E459" s="18">
        <v>2</v>
      </c>
      <c r="F459" s="18">
        <v>45</v>
      </c>
    </row>
    <row r="460" spans="4:6" x14ac:dyDescent="0.35">
      <c r="D460" s="18" t="s">
        <v>77</v>
      </c>
      <c r="E460" s="18">
        <v>1</v>
      </c>
      <c r="F460" s="18">
        <v>45</v>
      </c>
    </row>
    <row r="461" spans="4:6" x14ac:dyDescent="0.35">
      <c r="D461" s="18" t="s">
        <v>80</v>
      </c>
      <c r="E461" s="18">
        <v>1</v>
      </c>
      <c r="F461" s="18">
        <v>45</v>
      </c>
    </row>
    <row r="462" spans="4:6" x14ac:dyDescent="0.35">
      <c r="D462" s="18" t="s">
        <v>74</v>
      </c>
      <c r="E462" s="18">
        <v>6</v>
      </c>
      <c r="F462" s="18">
        <v>45</v>
      </c>
    </row>
    <row r="463" spans="4:6" x14ac:dyDescent="0.35">
      <c r="D463" s="18" t="s">
        <v>99</v>
      </c>
      <c r="E463" s="18">
        <v>1</v>
      </c>
      <c r="F463" s="18">
        <v>46</v>
      </c>
    </row>
    <row r="464" spans="4:6" x14ac:dyDescent="0.35">
      <c r="D464" s="18" t="s">
        <v>75</v>
      </c>
      <c r="E464" s="18">
        <v>1</v>
      </c>
      <c r="F464" s="18">
        <v>46</v>
      </c>
    </row>
    <row r="465" spans="4:6" x14ac:dyDescent="0.35">
      <c r="D465" s="18" t="s">
        <v>87</v>
      </c>
      <c r="E465" s="18">
        <v>2</v>
      </c>
      <c r="F465" s="18">
        <v>46</v>
      </c>
    </row>
    <row r="466" spans="4:6" x14ac:dyDescent="0.35">
      <c r="D466" s="18" t="s">
        <v>77</v>
      </c>
      <c r="E466" s="18">
        <v>1</v>
      </c>
      <c r="F466" s="18">
        <v>46</v>
      </c>
    </row>
    <row r="467" spans="4:6" x14ac:dyDescent="0.35">
      <c r="D467" s="18" t="s">
        <v>80</v>
      </c>
      <c r="E467" s="18">
        <v>5</v>
      </c>
      <c r="F467" s="18">
        <v>46</v>
      </c>
    </row>
    <row r="468" spans="4:6" x14ac:dyDescent="0.35">
      <c r="D468" s="18" t="s">
        <v>82</v>
      </c>
      <c r="E468" s="18">
        <v>5</v>
      </c>
      <c r="F468" s="18">
        <v>46</v>
      </c>
    </row>
    <row r="469" spans="4:6" x14ac:dyDescent="0.35">
      <c r="D469" s="18" t="s">
        <v>71</v>
      </c>
      <c r="E469" s="18">
        <v>1</v>
      </c>
      <c r="F469" s="18">
        <v>46</v>
      </c>
    </row>
    <row r="470" spans="4:6" x14ac:dyDescent="0.35">
      <c r="D470" s="18" t="s">
        <v>74</v>
      </c>
      <c r="E470" s="18">
        <v>12</v>
      </c>
      <c r="F470" s="18">
        <v>46</v>
      </c>
    </row>
    <row r="471" spans="4:6" x14ac:dyDescent="0.35">
      <c r="D471" s="18" t="s">
        <v>90</v>
      </c>
      <c r="E471" s="18">
        <v>1</v>
      </c>
      <c r="F471" s="18">
        <v>46</v>
      </c>
    </row>
    <row r="472" spans="4:6" x14ac:dyDescent="0.35">
      <c r="D472" s="18" t="s">
        <v>95</v>
      </c>
      <c r="E472" s="18">
        <v>1</v>
      </c>
      <c r="F472" s="18">
        <v>46</v>
      </c>
    </row>
    <row r="473" spans="4:6" x14ac:dyDescent="0.35">
      <c r="D473" s="18" t="s">
        <v>83</v>
      </c>
      <c r="E473" s="18">
        <v>1</v>
      </c>
      <c r="F473" s="18">
        <v>46</v>
      </c>
    </row>
    <row r="474" spans="4:6" x14ac:dyDescent="0.35">
      <c r="D474" s="18" t="s">
        <v>72</v>
      </c>
      <c r="E474" s="18">
        <v>5</v>
      </c>
      <c r="F474" s="18">
        <v>46</v>
      </c>
    </row>
    <row r="475" spans="4:6" x14ac:dyDescent="0.35">
      <c r="D475" s="18" t="s">
        <v>70</v>
      </c>
      <c r="E475" s="18">
        <v>1</v>
      </c>
      <c r="F475" s="18">
        <v>46</v>
      </c>
    </row>
    <row r="476" spans="4:6" x14ac:dyDescent="0.35">
      <c r="D476" s="18" t="s">
        <v>98</v>
      </c>
      <c r="E476" s="18">
        <v>2</v>
      </c>
      <c r="F476" s="18">
        <v>46</v>
      </c>
    </row>
    <row r="477" spans="4:6" x14ac:dyDescent="0.35">
      <c r="D477" s="18" t="s">
        <v>78</v>
      </c>
      <c r="E477" s="18">
        <v>1</v>
      </c>
      <c r="F477" s="18">
        <v>47</v>
      </c>
    </row>
    <row r="478" spans="4:6" x14ac:dyDescent="0.35">
      <c r="D478" s="18" t="s">
        <v>80</v>
      </c>
      <c r="E478" s="18">
        <v>8</v>
      </c>
      <c r="F478" s="18">
        <v>47</v>
      </c>
    </row>
    <row r="479" spans="4:6" x14ac:dyDescent="0.35">
      <c r="D479" s="18" t="s">
        <v>77</v>
      </c>
      <c r="E479" s="18">
        <v>11</v>
      </c>
      <c r="F479" s="18">
        <v>47</v>
      </c>
    </row>
    <row r="480" spans="4:6" x14ac:dyDescent="0.35">
      <c r="D480" s="18" t="s">
        <v>87</v>
      </c>
      <c r="E480" s="18">
        <v>1</v>
      </c>
      <c r="F480" s="18">
        <v>47</v>
      </c>
    </row>
    <row r="481" spans="4:6" x14ac:dyDescent="0.35">
      <c r="D481" s="18" t="s">
        <v>100</v>
      </c>
      <c r="E481" s="18">
        <v>8</v>
      </c>
      <c r="F481" s="18">
        <v>47</v>
      </c>
    </row>
    <row r="482" spans="4:6" x14ac:dyDescent="0.35">
      <c r="D482" s="18" t="s">
        <v>89</v>
      </c>
      <c r="E482" s="18">
        <v>1</v>
      </c>
      <c r="F482" s="18">
        <v>47</v>
      </c>
    </row>
    <row r="483" spans="4:6" x14ac:dyDescent="0.35">
      <c r="D483" s="18" t="s">
        <v>74</v>
      </c>
      <c r="E483" s="18">
        <v>1</v>
      </c>
      <c r="F483" s="18">
        <v>47</v>
      </c>
    </row>
    <row r="484" spans="4:6" x14ac:dyDescent="0.35">
      <c r="D484" s="18" t="s">
        <v>82</v>
      </c>
      <c r="E484" s="18">
        <v>4</v>
      </c>
      <c r="F484" s="18">
        <v>48</v>
      </c>
    </row>
    <row r="485" spans="4:6" x14ac:dyDescent="0.35">
      <c r="D485" s="18" t="s">
        <v>77</v>
      </c>
      <c r="E485" s="18">
        <v>2</v>
      </c>
      <c r="F485" s="18">
        <v>48</v>
      </c>
    </row>
    <row r="486" spans="4:6" x14ac:dyDescent="0.35">
      <c r="D486" s="18" t="s">
        <v>86</v>
      </c>
      <c r="E486" s="18">
        <v>9</v>
      </c>
      <c r="F486" s="18">
        <v>48</v>
      </c>
    </row>
    <row r="487" spans="4:6" x14ac:dyDescent="0.35">
      <c r="D487" s="18" t="s">
        <v>73</v>
      </c>
      <c r="E487" s="18">
        <v>4</v>
      </c>
      <c r="F487" s="18">
        <v>48</v>
      </c>
    </row>
    <row r="488" spans="4:6" x14ac:dyDescent="0.35">
      <c r="D488" s="18" t="s">
        <v>70</v>
      </c>
      <c r="E488" s="18">
        <v>4</v>
      </c>
      <c r="F488" s="18">
        <v>48</v>
      </c>
    </row>
    <row r="489" spans="4:6" x14ac:dyDescent="0.35">
      <c r="D489" s="18" t="s">
        <v>81</v>
      </c>
      <c r="E489" s="18">
        <v>7</v>
      </c>
      <c r="F489" s="18">
        <v>48</v>
      </c>
    </row>
    <row r="490" spans="4:6" x14ac:dyDescent="0.35">
      <c r="D490" s="18" t="s">
        <v>80</v>
      </c>
      <c r="E490" s="18">
        <v>1</v>
      </c>
      <c r="F490" s="18">
        <v>48</v>
      </c>
    </row>
    <row r="491" spans="4:6" x14ac:dyDescent="0.35">
      <c r="D491" s="18" t="s">
        <v>87</v>
      </c>
      <c r="E491" s="18">
        <v>1</v>
      </c>
      <c r="F491" s="18">
        <v>48</v>
      </c>
    </row>
    <row r="492" spans="4:6" x14ac:dyDescent="0.35">
      <c r="D492" s="18" t="s">
        <v>78</v>
      </c>
      <c r="E492" s="18">
        <v>2</v>
      </c>
      <c r="F492" s="18">
        <v>48</v>
      </c>
    </row>
    <row r="493" spans="4:6" x14ac:dyDescent="0.35">
      <c r="D493" s="18" t="s">
        <v>87</v>
      </c>
      <c r="E493" s="18">
        <v>1</v>
      </c>
      <c r="F493" s="18">
        <v>49</v>
      </c>
    </row>
    <row r="494" spans="4:6" x14ac:dyDescent="0.35">
      <c r="D494" s="18" t="s">
        <v>74</v>
      </c>
      <c r="E494" s="18">
        <v>6</v>
      </c>
      <c r="F494" s="18">
        <v>49</v>
      </c>
    </row>
    <row r="495" spans="4:6" x14ac:dyDescent="0.35">
      <c r="D495" s="18" t="s">
        <v>73</v>
      </c>
      <c r="E495" s="18">
        <v>5</v>
      </c>
      <c r="F495" s="18">
        <v>49</v>
      </c>
    </row>
    <row r="496" spans="4:6" x14ac:dyDescent="0.35">
      <c r="D496" s="18" t="s">
        <v>82</v>
      </c>
      <c r="E496" s="18">
        <v>16</v>
      </c>
      <c r="F496" s="18">
        <v>49</v>
      </c>
    </row>
    <row r="497" spans="4:6" x14ac:dyDescent="0.35">
      <c r="D497" s="18" t="s">
        <v>83</v>
      </c>
      <c r="E497" s="18">
        <v>3</v>
      </c>
      <c r="F497" s="18">
        <v>49</v>
      </c>
    </row>
    <row r="498" spans="4:6" x14ac:dyDescent="0.35">
      <c r="D498" s="18" t="s">
        <v>72</v>
      </c>
      <c r="E498" s="18">
        <v>5</v>
      </c>
      <c r="F498" s="18">
        <v>49</v>
      </c>
    </row>
    <row r="499" spans="4:6" x14ac:dyDescent="0.35">
      <c r="D499" s="18" t="s">
        <v>98</v>
      </c>
      <c r="E499" s="18">
        <v>1</v>
      </c>
      <c r="F499" s="18">
        <v>50</v>
      </c>
    </row>
    <row r="500" spans="4:6" x14ac:dyDescent="0.35">
      <c r="D500" s="18" t="s">
        <v>90</v>
      </c>
      <c r="E500" s="18">
        <v>2</v>
      </c>
      <c r="F500" s="18">
        <v>50</v>
      </c>
    </row>
    <row r="501" spans="4:6" x14ac:dyDescent="0.35">
      <c r="D501" s="18" t="s">
        <v>74</v>
      </c>
      <c r="E501" s="18">
        <v>28</v>
      </c>
      <c r="F501" s="18">
        <v>50</v>
      </c>
    </row>
    <row r="502" spans="4:6" x14ac:dyDescent="0.35">
      <c r="D502" s="18" t="s">
        <v>73</v>
      </c>
      <c r="E502" s="18">
        <v>2</v>
      </c>
      <c r="F502" s="18">
        <v>50</v>
      </c>
    </row>
    <row r="503" spans="4:6" x14ac:dyDescent="0.35">
      <c r="D503" s="18" t="s">
        <v>92</v>
      </c>
      <c r="E503" s="18">
        <v>4</v>
      </c>
      <c r="F503" s="18">
        <v>50</v>
      </c>
    </row>
    <row r="504" spans="4:6" x14ac:dyDescent="0.35">
      <c r="D504" s="18" t="s">
        <v>76</v>
      </c>
      <c r="E504" s="18">
        <v>1</v>
      </c>
      <c r="F504" s="18">
        <v>50</v>
      </c>
    </row>
    <row r="505" spans="4:6" x14ac:dyDescent="0.35">
      <c r="D505" s="18" t="s">
        <v>83</v>
      </c>
      <c r="E505" s="18">
        <v>1</v>
      </c>
      <c r="F505" s="18">
        <v>50</v>
      </c>
    </row>
    <row r="506" spans="4:6" x14ac:dyDescent="0.35">
      <c r="D506" s="18" t="s">
        <v>79</v>
      </c>
      <c r="E506" s="18">
        <v>1</v>
      </c>
      <c r="F506" s="18">
        <v>50</v>
      </c>
    </row>
    <row r="507" spans="4:6" x14ac:dyDescent="0.35">
      <c r="D507" s="18" t="s">
        <v>89</v>
      </c>
      <c r="E507" s="18">
        <v>3</v>
      </c>
      <c r="F507" s="18">
        <v>50</v>
      </c>
    </row>
    <row r="508" spans="4:6" x14ac:dyDescent="0.35">
      <c r="D508" s="18" t="s">
        <v>70</v>
      </c>
      <c r="E508" s="18">
        <v>1</v>
      </c>
      <c r="F508" s="18">
        <v>50</v>
      </c>
    </row>
    <row r="509" spans="4:6" x14ac:dyDescent="0.35">
      <c r="D509" s="18" t="s">
        <v>84</v>
      </c>
      <c r="E509" s="18">
        <v>1</v>
      </c>
      <c r="F509" s="18">
        <v>50</v>
      </c>
    </row>
    <row r="510" spans="4:6" x14ac:dyDescent="0.35">
      <c r="D510" s="18" t="s">
        <v>70</v>
      </c>
      <c r="E510" s="18">
        <v>4</v>
      </c>
      <c r="F510" s="18">
        <v>51</v>
      </c>
    </row>
    <row r="511" spans="4:6" x14ac:dyDescent="0.35">
      <c r="D511" s="18" t="s">
        <v>74</v>
      </c>
      <c r="E511" s="18">
        <v>9</v>
      </c>
      <c r="F511" s="18">
        <v>51</v>
      </c>
    </row>
    <row r="512" spans="4:6" x14ac:dyDescent="0.35">
      <c r="D512" s="18" t="s">
        <v>76</v>
      </c>
      <c r="E512" s="18">
        <v>1</v>
      </c>
      <c r="F512" s="18">
        <v>51</v>
      </c>
    </row>
    <row r="513" spans="4:6" x14ac:dyDescent="0.35">
      <c r="D513" s="18" t="s">
        <v>101</v>
      </c>
      <c r="E513" s="18">
        <v>2</v>
      </c>
      <c r="F513" s="18">
        <v>51</v>
      </c>
    </row>
    <row r="514" spans="4:6" x14ac:dyDescent="0.35">
      <c r="D514" s="18" t="s">
        <v>73</v>
      </c>
      <c r="E514" s="18">
        <v>5</v>
      </c>
      <c r="F514" s="18">
        <v>51</v>
      </c>
    </row>
    <row r="515" spans="4:6" x14ac:dyDescent="0.35">
      <c r="D515" s="18" t="s">
        <v>71</v>
      </c>
      <c r="E515" s="18">
        <v>1</v>
      </c>
      <c r="F515" s="18">
        <v>51</v>
      </c>
    </row>
    <row r="516" spans="4:6" x14ac:dyDescent="0.35">
      <c r="D516" s="18" t="s">
        <v>83</v>
      </c>
      <c r="E516" s="18">
        <v>1</v>
      </c>
      <c r="F516" s="18">
        <v>51</v>
      </c>
    </row>
    <row r="517" spans="4:6" x14ac:dyDescent="0.35">
      <c r="D517" s="18" t="s">
        <v>82</v>
      </c>
      <c r="E517" s="18">
        <v>2</v>
      </c>
      <c r="F517" s="18">
        <v>51</v>
      </c>
    </row>
    <row r="518" spans="4:6" x14ac:dyDescent="0.35">
      <c r="D518" s="18" t="s">
        <v>92</v>
      </c>
      <c r="E518" s="18">
        <v>7</v>
      </c>
      <c r="F518" s="18">
        <v>51</v>
      </c>
    </row>
    <row r="519" spans="4:6" x14ac:dyDescent="0.35">
      <c r="D519" s="18" t="s">
        <v>82</v>
      </c>
      <c r="E519" s="18">
        <v>2</v>
      </c>
      <c r="F519" s="18">
        <v>52</v>
      </c>
    </row>
    <row r="520" spans="4:6" x14ac:dyDescent="0.35">
      <c r="D520" s="18" t="s">
        <v>74</v>
      </c>
      <c r="E520" s="18">
        <v>12</v>
      </c>
      <c r="F520" s="18">
        <v>52</v>
      </c>
    </row>
    <row r="521" spans="4:6" x14ac:dyDescent="0.35">
      <c r="D521" s="18" t="s">
        <v>71</v>
      </c>
      <c r="E521" s="18">
        <v>1</v>
      </c>
      <c r="F521" s="18">
        <v>52</v>
      </c>
    </row>
    <row r="522" spans="4:6" x14ac:dyDescent="0.35">
      <c r="D522" s="18" t="s">
        <v>72</v>
      </c>
      <c r="E522" s="18">
        <v>1</v>
      </c>
      <c r="F522" s="18">
        <v>52</v>
      </c>
    </row>
    <row r="523" spans="4:6" x14ac:dyDescent="0.35">
      <c r="D523" s="18" t="s">
        <v>77</v>
      </c>
      <c r="E523" s="18">
        <v>5</v>
      </c>
      <c r="F523" s="18">
        <v>52</v>
      </c>
    </row>
    <row r="524" spans="4:6" x14ac:dyDescent="0.35">
      <c r="D524" s="18" t="s">
        <v>80</v>
      </c>
      <c r="E524" s="18">
        <v>14</v>
      </c>
      <c r="F524" s="18">
        <v>52</v>
      </c>
    </row>
    <row r="525" spans="4:6" x14ac:dyDescent="0.35">
      <c r="D525" s="18" t="s">
        <v>92</v>
      </c>
      <c r="E525" s="18">
        <v>3</v>
      </c>
      <c r="F525" s="18">
        <v>52</v>
      </c>
    </row>
    <row r="526" spans="4:6" x14ac:dyDescent="0.35">
      <c r="D526" s="18" t="s">
        <v>76</v>
      </c>
      <c r="E526" s="18">
        <v>3</v>
      </c>
      <c r="F526" s="18">
        <v>53</v>
      </c>
    </row>
    <row r="527" spans="4:6" x14ac:dyDescent="0.35">
      <c r="D527" s="18" t="s">
        <v>82</v>
      </c>
      <c r="E527" s="18">
        <v>1</v>
      </c>
      <c r="F527" s="18">
        <v>53</v>
      </c>
    </row>
    <row r="528" spans="4:6" x14ac:dyDescent="0.35">
      <c r="D528" s="18" t="s">
        <v>74</v>
      </c>
      <c r="E528" s="18">
        <v>21</v>
      </c>
      <c r="F528" s="18">
        <v>53</v>
      </c>
    </row>
    <row r="529" spans="4:6" x14ac:dyDescent="0.35">
      <c r="D529" s="18" t="s">
        <v>72</v>
      </c>
      <c r="E529" s="18">
        <v>1</v>
      </c>
      <c r="F529" s="18">
        <v>53</v>
      </c>
    </row>
    <row r="530" spans="4:6" x14ac:dyDescent="0.35">
      <c r="D530" s="18" t="s">
        <v>80</v>
      </c>
      <c r="E530" s="18">
        <v>2</v>
      </c>
      <c r="F530" s="18">
        <v>53</v>
      </c>
    </row>
    <row r="531" spans="4:6" x14ac:dyDescent="0.35">
      <c r="D531" s="18" t="s">
        <v>78</v>
      </c>
      <c r="E531" s="18">
        <v>1</v>
      </c>
      <c r="F531" s="18">
        <v>53</v>
      </c>
    </row>
    <row r="532" spans="4:6" x14ac:dyDescent="0.35">
      <c r="D532" s="18" t="s">
        <v>82</v>
      </c>
      <c r="E532" s="18">
        <v>5</v>
      </c>
      <c r="F532" s="18">
        <v>54</v>
      </c>
    </row>
    <row r="533" spans="4:6" x14ac:dyDescent="0.35">
      <c r="D533" s="18" t="s">
        <v>74</v>
      </c>
      <c r="E533" s="18">
        <v>11</v>
      </c>
      <c r="F533" s="18">
        <v>54</v>
      </c>
    </row>
    <row r="534" spans="4:6" x14ac:dyDescent="0.35">
      <c r="D534" s="18" t="s">
        <v>90</v>
      </c>
      <c r="E534" s="18">
        <v>2</v>
      </c>
      <c r="F534" s="18">
        <v>54</v>
      </c>
    </row>
    <row r="535" spans="4:6" x14ac:dyDescent="0.35">
      <c r="D535" s="18" t="s">
        <v>83</v>
      </c>
      <c r="E535" s="18">
        <v>1</v>
      </c>
      <c r="F535" s="18">
        <v>54</v>
      </c>
    </row>
    <row r="536" spans="4:6" x14ac:dyDescent="0.35">
      <c r="D536" s="18" t="s">
        <v>77</v>
      </c>
      <c r="E536" s="18">
        <v>3</v>
      </c>
      <c r="F536" s="18">
        <v>54</v>
      </c>
    </row>
    <row r="537" spans="4:6" x14ac:dyDescent="0.35">
      <c r="D537" s="18" t="s">
        <v>75</v>
      </c>
      <c r="E537" s="18">
        <v>4</v>
      </c>
      <c r="F537" s="18">
        <v>54</v>
      </c>
    </row>
    <row r="538" spans="4:6" x14ac:dyDescent="0.35">
      <c r="D538" s="18" t="s">
        <v>70</v>
      </c>
      <c r="E538" s="18">
        <v>1</v>
      </c>
      <c r="F538" s="18">
        <v>54</v>
      </c>
    </row>
    <row r="539" spans="4:6" x14ac:dyDescent="0.35">
      <c r="D539" s="18" t="s">
        <v>92</v>
      </c>
      <c r="E539" s="18">
        <v>5</v>
      </c>
      <c r="F539" s="18">
        <v>54</v>
      </c>
    </row>
    <row r="540" spans="4:6" x14ac:dyDescent="0.35">
      <c r="D540" s="18" t="s">
        <v>79</v>
      </c>
      <c r="E540" s="18">
        <v>1</v>
      </c>
      <c r="F540" s="18">
        <v>54</v>
      </c>
    </row>
    <row r="541" spans="4:6" x14ac:dyDescent="0.35">
      <c r="D541" s="18" t="s">
        <v>83</v>
      </c>
      <c r="E541" s="18">
        <v>2</v>
      </c>
      <c r="F541" s="18">
        <v>55</v>
      </c>
    </row>
    <row r="542" spans="4:6" x14ac:dyDescent="0.35">
      <c r="D542" s="18" t="s">
        <v>81</v>
      </c>
      <c r="E542" s="18">
        <v>2</v>
      </c>
      <c r="F542" s="18">
        <v>55</v>
      </c>
    </row>
    <row r="543" spans="4:6" x14ac:dyDescent="0.35">
      <c r="D543" s="18" t="s">
        <v>74</v>
      </c>
      <c r="E543" s="18">
        <v>11</v>
      </c>
      <c r="F543" s="18">
        <v>55</v>
      </c>
    </row>
    <row r="544" spans="4:6" x14ac:dyDescent="0.35">
      <c r="D544" s="18" t="s">
        <v>77</v>
      </c>
      <c r="E544" s="18">
        <v>1</v>
      </c>
      <c r="F544" s="18">
        <v>55</v>
      </c>
    </row>
    <row r="545" spans="4:6" x14ac:dyDescent="0.35">
      <c r="D545" s="18" t="s">
        <v>73</v>
      </c>
      <c r="E545" s="18">
        <v>1</v>
      </c>
      <c r="F545" s="18">
        <v>55</v>
      </c>
    </row>
    <row r="546" spans="4:6" x14ac:dyDescent="0.35">
      <c r="D546" s="18" t="s">
        <v>72</v>
      </c>
      <c r="E546" s="18">
        <v>1</v>
      </c>
      <c r="F546" s="18">
        <v>55</v>
      </c>
    </row>
    <row r="547" spans="4:6" x14ac:dyDescent="0.35">
      <c r="D547" s="18" t="s">
        <v>70</v>
      </c>
      <c r="E547" s="18">
        <v>1</v>
      </c>
      <c r="F547" s="18">
        <v>55</v>
      </c>
    </row>
    <row r="548" spans="4:6" x14ac:dyDescent="0.35">
      <c r="D548" s="18" t="s">
        <v>87</v>
      </c>
      <c r="E548" s="18">
        <v>1</v>
      </c>
      <c r="F548" s="18">
        <v>55</v>
      </c>
    </row>
    <row r="549" spans="4:6" x14ac:dyDescent="0.35">
      <c r="D549" s="18" t="s">
        <v>92</v>
      </c>
      <c r="E549" s="18">
        <v>3</v>
      </c>
      <c r="F549" s="18">
        <v>55</v>
      </c>
    </row>
    <row r="550" spans="4:6" x14ac:dyDescent="0.35">
      <c r="D550" s="18" t="s">
        <v>80</v>
      </c>
      <c r="E550" s="18">
        <v>9</v>
      </c>
      <c r="F550" s="18">
        <v>55</v>
      </c>
    </row>
    <row r="551" spans="4:6" x14ac:dyDescent="0.35">
      <c r="D551" s="18" t="s">
        <v>71</v>
      </c>
      <c r="E551" s="18">
        <v>1</v>
      </c>
      <c r="F551" s="18">
        <v>55</v>
      </c>
    </row>
    <row r="552" spans="4:6" x14ac:dyDescent="0.35">
      <c r="D552" s="18" t="s">
        <v>80</v>
      </c>
      <c r="E552" s="18">
        <v>26</v>
      </c>
      <c r="F552" s="18">
        <v>56</v>
      </c>
    </row>
    <row r="553" spans="4:6" x14ac:dyDescent="0.35">
      <c r="D553" s="18" t="s">
        <v>77</v>
      </c>
      <c r="E553" s="18">
        <v>18</v>
      </c>
      <c r="F553" s="18">
        <v>56</v>
      </c>
    </row>
    <row r="554" spans="4:6" x14ac:dyDescent="0.35">
      <c r="D554" s="18" t="s">
        <v>73</v>
      </c>
      <c r="E554" s="18">
        <v>11</v>
      </c>
      <c r="F554" s="18">
        <v>56</v>
      </c>
    </row>
    <row r="555" spans="4:6" x14ac:dyDescent="0.35">
      <c r="D555" s="18" t="s">
        <v>70</v>
      </c>
      <c r="E555" s="18">
        <v>9</v>
      </c>
      <c r="F555" s="18">
        <v>56</v>
      </c>
    </row>
    <row r="556" spans="4:6" x14ac:dyDescent="0.35">
      <c r="D556" s="18" t="s">
        <v>84</v>
      </c>
      <c r="E556" s="18">
        <v>1</v>
      </c>
      <c r="F556" s="18">
        <v>56</v>
      </c>
    </row>
    <row r="557" spans="4:6" x14ac:dyDescent="0.35">
      <c r="D557" s="18" t="s">
        <v>83</v>
      </c>
      <c r="E557" s="18">
        <v>1</v>
      </c>
      <c r="F557" s="18">
        <v>56</v>
      </c>
    </row>
    <row r="558" spans="4:6" x14ac:dyDescent="0.35">
      <c r="D558" s="18" t="s">
        <v>71</v>
      </c>
      <c r="E558" s="18">
        <v>1</v>
      </c>
      <c r="F558" s="18">
        <v>56</v>
      </c>
    </row>
    <row r="559" spans="4:6" x14ac:dyDescent="0.35">
      <c r="D559" s="18" t="s">
        <v>70</v>
      </c>
      <c r="E559" s="18">
        <v>4</v>
      </c>
      <c r="F559" s="18">
        <v>57</v>
      </c>
    </row>
    <row r="560" spans="4:6" x14ac:dyDescent="0.35">
      <c r="D560" s="18" t="s">
        <v>78</v>
      </c>
      <c r="E560" s="18">
        <v>4</v>
      </c>
      <c r="F560" s="18">
        <v>57</v>
      </c>
    </row>
    <row r="561" spans="4:6" x14ac:dyDescent="0.35">
      <c r="D561" s="18" t="s">
        <v>80</v>
      </c>
      <c r="E561" s="18">
        <v>13</v>
      </c>
      <c r="F561" s="18">
        <v>57</v>
      </c>
    </row>
    <row r="562" spans="4:6" x14ac:dyDescent="0.35">
      <c r="D562" s="18" t="s">
        <v>71</v>
      </c>
      <c r="E562" s="18">
        <v>2</v>
      </c>
      <c r="F562" s="18">
        <v>57</v>
      </c>
    </row>
    <row r="563" spans="4:6" x14ac:dyDescent="0.35">
      <c r="D563" s="18" t="s">
        <v>73</v>
      </c>
      <c r="E563" s="18">
        <v>16</v>
      </c>
      <c r="F563" s="18">
        <v>57</v>
      </c>
    </row>
    <row r="564" spans="4:6" x14ac:dyDescent="0.35">
      <c r="D564" s="18" t="s">
        <v>72</v>
      </c>
      <c r="E564" s="18">
        <v>1</v>
      </c>
      <c r="F564" s="18">
        <v>57</v>
      </c>
    </row>
    <row r="565" spans="4:6" x14ac:dyDescent="0.35">
      <c r="D565" s="18" t="s">
        <v>77</v>
      </c>
      <c r="E565" s="18">
        <v>1</v>
      </c>
      <c r="F565" s="18">
        <v>57</v>
      </c>
    </row>
    <row r="566" spans="4:6" x14ac:dyDescent="0.35">
      <c r="D566" s="18" t="s">
        <v>85</v>
      </c>
      <c r="E566" s="18">
        <v>1</v>
      </c>
      <c r="F566" s="18">
        <v>57</v>
      </c>
    </row>
    <row r="567" spans="4:6" x14ac:dyDescent="0.35">
      <c r="D567" s="18" t="s">
        <v>100</v>
      </c>
      <c r="E567" s="18">
        <v>2</v>
      </c>
      <c r="F567" s="18">
        <v>57</v>
      </c>
    </row>
    <row r="568" spans="4:6" x14ac:dyDescent="0.35">
      <c r="D568" s="18" t="s">
        <v>92</v>
      </c>
      <c r="E568" s="18">
        <v>1</v>
      </c>
      <c r="F568" s="18">
        <v>57</v>
      </c>
    </row>
    <row r="569" spans="4:6" x14ac:dyDescent="0.35">
      <c r="D569" s="18" t="s">
        <v>81</v>
      </c>
      <c r="E569" s="18">
        <v>2</v>
      </c>
      <c r="F569" s="18">
        <v>57</v>
      </c>
    </row>
    <row r="570" spans="4:6" x14ac:dyDescent="0.35">
      <c r="D570" s="18" t="s">
        <v>77</v>
      </c>
      <c r="E570" s="18">
        <v>1</v>
      </c>
      <c r="F570" s="18">
        <v>58</v>
      </c>
    </row>
    <row r="571" spans="4:6" x14ac:dyDescent="0.35">
      <c r="D571" s="18" t="s">
        <v>74</v>
      </c>
      <c r="E571" s="18">
        <v>3</v>
      </c>
      <c r="F571" s="18">
        <v>58</v>
      </c>
    </row>
    <row r="572" spans="4:6" x14ac:dyDescent="0.35">
      <c r="D572" s="18" t="s">
        <v>89</v>
      </c>
      <c r="E572" s="18">
        <v>9</v>
      </c>
      <c r="F572" s="18">
        <v>58</v>
      </c>
    </row>
    <row r="573" spans="4:6" x14ac:dyDescent="0.35">
      <c r="D573" s="18" t="s">
        <v>86</v>
      </c>
      <c r="E573" s="18">
        <v>1</v>
      </c>
      <c r="F573" s="18">
        <v>58</v>
      </c>
    </row>
    <row r="574" spans="4:6" x14ac:dyDescent="0.35">
      <c r="D574" s="18" t="s">
        <v>72</v>
      </c>
      <c r="E574" s="18">
        <v>19</v>
      </c>
      <c r="F574" s="18">
        <v>58</v>
      </c>
    </row>
    <row r="575" spans="4:6" x14ac:dyDescent="0.35">
      <c r="D575" s="18" t="s">
        <v>77</v>
      </c>
      <c r="E575" s="18">
        <v>40</v>
      </c>
      <c r="F575" s="18">
        <v>59</v>
      </c>
    </row>
    <row r="576" spans="4:6" x14ac:dyDescent="0.35">
      <c r="D576" s="18" t="s">
        <v>86</v>
      </c>
      <c r="E576" s="18">
        <v>2</v>
      </c>
      <c r="F576" s="18">
        <v>59</v>
      </c>
    </row>
    <row r="577" spans="4:6" x14ac:dyDescent="0.35">
      <c r="D577" s="18" t="s">
        <v>80</v>
      </c>
      <c r="E577" s="18">
        <v>9</v>
      </c>
      <c r="F577" s="18">
        <v>59</v>
      </c>
    </row>
    <row r="578" spans="4:6" x14ac:dyDescent="0.35">
      <c r="D578" s="18" t="s">
        <v>74</v>
      </c>
      <c r="E578" s="18">
        <v>2</v>
      </c>
      <c r="F578" s="18">
        <v>59</v>
      </c>
    </row>
    <row r="579" spans="4:6" x14ac:dyDescent="0.35">
      <c r="D579" s="18" t="s">
        <v>70</v>
      </c>
      <c r="E579" s="18">
        <v>1</v>
      </c>
      <c r="F579" s="18">
        <v>59</v>
      </c>
    </row>
    <row r="580" spans="4:6" x14ac:dyDescent="0.35">
      <c r="D580" s="18" t="s">
        <v>94</v>
      </c>
      <c r="E580" s="18">
        <v>3</v>
      </c>
      <c r="F580" s="18">
        <v>59</v>
      </c>
    </row>
    <row r="581" spans="4:6" x14ac:dyDescent="0.35">
      <c r="D581" s="18" t="s">
        <v>89</v>
      </c>
      <c r="E581" s="18">
        <v>1</v>
      </c>
      <c r="F581" s="18">
        <v>59</v>
      </c>
    </row>
    <row r="582" spans="4:6" x14ac:dyDescent="0.35">
      <c r="D582" s="18" t="s">
        <v>76</v>
      </c>
      <c r="E582" s="18">
        <v>1</v>
      </c>
      <c r="F582" s="18">
        <v>59</v>
      </c>
    </row>
    <row r="583" spans="4:6" x14ac:dyDescent="0.35">
      <c r="D583" s="18" t="s">
        <v>83</v>
      </c>
      <c r="E583" s="18">
        <v>1</v>
      </c>
      <c r="F583" s="18">
        <v>59</v>
      </c>
    </row>
    <row r="584" spans="4:6" x14ac:dyDescent="0.35">
      <c r="D584" s="18" t="s">
        <v>73</v>
      </c>
      <c r="E584" s="18">
        <v>1</v>
      </c>
      <c r="F584" s="18">
        <v>59</v>
      </c>
    </row>
    <row r="585" spans="4:6" x14ac:dyDescent="0.35">
      <c r="D585" s="18" t="s">
        <v>74</v>
      </c>
      <c r="E585" s="18">
        <v>9</v>
      </c>
      <c r="F585" s="18">
        <v>60</v>
      </c>
    </row>
    <row r="586" spans="4:6" x14ac:dyDescent="0.35">
      <c r="D586" s="18" t="s">
        <v>82</v>
      </c>
      <c r="E586" s="18">
        <v>4</v>
      </c>
      <c r="F586" s="18">
        <v>60</v>
      </c>
    </row>
    <row r="587" spans="4:6" x14ac:dyDescent="0.35">
      <c r="D587" s="18" t="s">
        <v>79</v>
      </c>
      <c r="E587" s="18">
        <v>2</v>
      </c>
      <c r="F587" s="18">
        <v>60</v>
      </c>
    </row>
    <row r="588" spans="4:6" x14ac:dyDescent="0.35">
      <c r="D588" s="18" t="s">
        <v>76</v>
      </c>
      <c r="E588" s="18">
        <v>12</v>
      </c>
      <c r="F588" s="18">
        <v>60</v>
      </c>
    </row>
    <row r="589" spans="4:6" x14ac:dyDescent="0.35">
      <c r="D589" s="18" t="s">
        <v>72</v>
      </c>
      <c r="E589" s="18">
        <v>1</v>
      </c>
      <c r="F589" s="18">
        <v>60</v>
      </c>
    </row>
    <row r="590" spans="4:6" x14ac:dyDescent="0.35">
      <c r="D590" s="18" t="s">
        <v>80</v>
      </c>
      <c r="E590" s="18">
        <v>4</v>
      </c>
      <c r="F590" s="18">
        <v>60</v>
      </c>
    </row>
    <row r="591" spans="4:6" x14ac:dyDescent="0.35">
      <c r="D591" s="18" t="s">
        <v>84</v>
      </c>
      <c r="E591" s="18">
        <v>1</v>
      </c>
      <c r="F591" s="18">
        <v>60</v>
      </c>
    </row>
    <row r="592" spans="4:6" x14ac:dyDescent="0.35">
      <c r="D592" s="18" t="s">
        <v>81</v>
      </c>
      <c r="E592" s="18">
        <v>1</v>
      </c>
      <c r="F592" s="18">
        <v>60</v>
      </c>
    </row>
    <row r="593" spans="4:6" x14ac:dyDescent="0.35">
      <c r="D593" s="18" t="s">
        <v>80</v>
      </c>
      <c r="E593" s="18">
        <v>18</v>
      </c>
      <c r="F593" s="18">
        <v>61</v>
      </c>
    </row>
    <row r="594" spans="4:6" x14ac:dyDescent="0.35">
      <c r="D594" s="18" t="s">
        <v>82</v>
      </c>
      <c r="E594" s="18">
        <v>5</v>
      </c>
      <c r="F594" s="18">
        <v>61</v>
      </c>
    </row>
    <row r="595" spans="4:6" x14ac:dyDescent="0.35">
      <c r="D595" s="18" t="s">
        <v>87</v>
      </c>
      <c r="E595" s="18">
        <v>4</v>
      </c>
      <c r="F595" s="18">
        <v>61</v>
      </c>
    </row>
    <row r="596" spans="4:6" x14ac:dyDescent="0.35">
      <c r="D596" s="18" t="s">
        <v>70</v>
      </c>
      <c r="E596" s="18">
        <v>1</v>
      </c>
      <c r="F596" s="18">
        <v>61</v>
      </c>
    </row>
    <row r="597" spans="4:6" x14ac:dyDescent="0.35">
      <c r="D597" s="18" t="s">
        <v>86</v>
      </c>
      <c r="E597" s="18">
        <v>1</v>
      </c>
      <c r="F597" s="18">
        <v>61</v>
      </c>
    </row>
    <row r="598" spans="4:6" x14ac:dyDescent="0.35">
      <c r="D598" s="18" t="s">
        <v>77</v>
      </c>
      <c r="E598" s="18">
        <v>10</v>
      </c>
      <c r="F598" s="18">
        <v>61</v>
      </c>
    </row>
    <row r="599" spans="4:6" x14ac:dyDescent="0.35">
      <c r="D599" s="18" t="s">
        <v>81</v>
      </c>
      <c r="E599" s="18">
        <v>3</v>
      </c>
      <c r="F599" s="18">
        <v>61</v>
      </c>
    </row>
    <row r="600" spans="4:6" x14ac:dyDescent="0.35">
      <c r="D600" s="18" t="s">
        <v>76</v>
      </c>
      <c r="E600" s="18">
        <v>1</v>
      </c>
      <c r="F600" s="18">
        <v>61</v>
      </c>
    </row>
    <row r="601" spans="4:6" x14ac:dyDescent="0.35">
      <c r="D601" s="18" t="s">
        <v>74</v>
      </c>
      <c r="E601" s="18">
        <v>2</v>
      </c>
      <c r="F601" s="18">
        <v>61</v>
      </c>
    </row>
    <row r="602" spans="4:6" x14ac:dyDescent="0.35">
      <c r="D602" s="18" t="s">
        <v>80</v>
      </c>
      <c r="E602" s="18">
        <v>4</v>
      </c>
      <c r="F602" s="18">
        <v>62</v>
      </c>
    </row>
    <row r="603" spans="4:6" x14ac:dyDescent="0.35">
      <c r="D603" s="18" t="s">
        <v>81</v>
      </c>
      <c r="E603" s="18">
        <v>1</v>
      </c>
      <c r="F603" s="18">
        <v>62</v>
      </c>
    </row>
    <row r="604" spans="4:6" x14ac:dyDescent="0.35">
      <c r="D604" s="18" t="s">
        <v>74</v>
      </c>
      <c r="E604" s="18">
        <v>13</v>
      </c>
      <c r="F604" s="18">
        <v>62</v>
      </c>
    </row>
    <row r="605" spans="4:6" x14ac:dyDescent="0.35">
      <c r="D605" s="18" t="s">
        <v>78</v>
      </c>
      <c r="E605" s="18">
        <v>3</v>
      </c>
      <c r="F605" s="18">
        <v>62</v>
      </c>
    </row>
    <row r="606" spans="4:6" x14ac:dyDescent="0.35">
      <c r="D606" s="18" t="s">
        <v>73</v>
      </c>
      <c r="E606" s="18">
        <v>3</v>
      </c>
      <c r="F606" s="18">
        <v>62</v>
      </c>
    </row>
    <row r="607" spans="4:6" x14ac:dyDescent="0.35">
      <c r="D607" s="18" t="s">
        <v>79</v>
      </c>
      <c r="E607" s="18">
        <v>1</v>
      </c>
      <c r="F607" s="18">
        <v>62</v>
      </c>
    </row>
    <row r="608" spans="4:6" x14ac:dyDescent="0.35">
      <c r="D608" s="18" t="s">
        <v>87</v>
      </c>
      <c r="E608" s="18">
        <v>2</v>
      </c>
      <c r="F608" s="18">
        <v>62</v>
      </c>
    </row>
    <row r="609" spans="4:6" x14ac:dyDescent="0.35">
      <c r="D609" s="18" t="s">
        <v>76</v>
      </c>
      <c r="E609" s="18">
        <v>1</v>
      </c>
      <c r="F609" s="18">
        <v>62</v>
      </c>
    </row>
    <row r="610" spans="4:6" x14ac:dyDescent="0.35">
      <c r="D610" s="18" t="s">
        <v>71</v>
      </c>
      <c r="E610" s="18">
        <v>1</v>
      </c>
      <c r="F610" s="18">
        <v>62</v>
      </c>
    </row>
    <row r="611" spans="4:6" x14ac:dyDescent="0.35">
      <c r="D611" s="18" t="s">
        <v>72</v>
      </c>
      <c r="E611" s="18">
        <v>1</v>
      </c>
      <c r="F611" s="18">
        <v>62</v>
      </c>
    </row>
    <row r="612" spans="4:6" x14ac:dyDescent="0.35">
      <c r="D612" s="18" t="s">
        <v>74</v>
      </c>
      <c r="E612" s="18">
        <v>5</v>
      </c>
      <c r="F612" s="18">
        <v>63</v>
      </c>
    </row>
    <row r="613" spans="4:6" x14ac:dyDescent="0.35">
      <c r="D613" s="18" t="s">
        <v>105</v>
      </c>
      <c r="E613" s="18">
        <v>6</v>
      </c>
      <c r="F613" s="18">
        <v>63</v>
      </c>
    </row>
    <row r="614" spans="4:6" x14ac:dyDescent="0.35">
      <c r="D614" s="18" t="s">
        <v>72</v>
      </c>
      <c r="E614" s="18">
        <v>1</v>
      </c>
      <c r="F614" s="18">
        <v>63</v>
      </c>
    </row>
    <row r="615" spans="4:6" x14ac:dyDescent="0.35">
      <c r="D615" s="18" t="s">
        <v>77</v>
      </c>
      <c r="E615" s="18">
        <v>3</v>
      </c>
      <c r="F615" s="18">
        <v>63</v>
      </c>
    </row>
    <row r="616" spans="4:6" x14ac:dyDescent="0.35">
      <c r="D616" s="18" t="s">
        <v>70</v>
      </c>
      <c r="E616" s="18">
        <v>5</v>
      </c>
      <c r="F616" s="18">
        <v>63</v>
      </c>
    </row>
    <row r="617" spans="4:6" x14ac:dyDescent="0.35">
      <c r="D617" s="18" t="s">
        <v>90</v>
      </c>
      <c r="E617" s="18">
        <v>1</v>
      </c>
      <c r="F617" s="18">
        <v>63</v>
      </c>
    </row>
    <row r="618" spans="4:6" x14ac:dyDescent="0.35">
      <c r="D618" s="18" t="s">
        <v>75</v>
      </c>
      <c r="E618" s="18">
        <v>3</v>
      </c>
      <c r="F618" s="18">
        <v>63</v>
      </c>
    </row>
    <row r="619" spans="4:6" x14ac:dyDescent="0.35">
      <c r="D619" s="18" t="s">
        <v>82</v>
      </c>
      <c r="E619" s="18">
        <v>2</v>
      </c>
      <c r="F619" s="18">
        <v>63</v>
      </c>
    </row>
    <row r="620" spans="4:6" x14ac:dyDescent="0.35">
      <c r="D620" s="18" t="s">
        <v>80</v>
      </c>
      <c r="E620" s="18">
        <v>5</v>
      </c>
      <c r="F620" s="18">
        <v>63</v>
      </c>
    </row>
    <row r="621" spans="4:6" x14ac:dyDescent="0.35">
      <c r="D621" s="18" t="s">
        <v>77</v>
      </c>
      <c r="E621" s="18">
        <v>2</v>
      </c>
      <c r="F621" s="18">
        <v>64</v>
      </c>
    </row>
    <row r="622" spans="4:6" x14ac:dyDescent="0.35">
      <c r="D622" s="18" t="s">
        <v>74</v>
      </c>
      <c r="E622" s="18">
        <v>17</v>
      </c>
      <c r="F622" s="18">
        <v>64</v>
      </c>
    </row>
    <row r="623" spans="4:6" x14ac:dyDescent="0.35">
      <c r="D623" s="18" t="s">
        <v>72</v>
      </c>
      <c r="E623" s="18">
        <v>1</v>
      </c>
      <c r="F623" s="18">
        <v>64</v>
      </c>
    </row>
    <row r="624" spans="4:6" x14ac:dyDescent="0.35">
      <c r="D624" s="18" t="s">
        <v>81</v>
      </c>
      <c r="E624" s="18">
        <v>1</v>
      </c>
      <c r="F624" s="18">
        <v>64</v>
      </c>
    </row>
    <row r="625" spans="4:6" x14ac:dyDescent="0.35">
      <c r="D625" s="18" t="s">
        <v>70</v>
      </c>
      <c r="E625" s="18">
        <v>3</v>
      </c>
      <c r="F625" s="18">
        <v>64</v>
      </c>
    </row>
    <row r="626" spans="4:6" x14ac:dyDescent="0.35">
      <c r="D626" s="18" t="s">
        <v>92</v>
      </c>
      <c r="E626" s="18">
        <v>2</v>
      </c>
      <c r="F626" s="18">
        <v>64</v>
      </c>
    </row>
    <row r="627" spans="4:6" x14ac:dyDescent="0.35">
      <c r="D627" s="18" t="s">
        <v>80</v>
      </c>
      <c r="E627" s="18">
        <v>7</v>
      </c>
      <c r="F627" s="18">
        <v>64</v>
      </c>
    </row>
    <row r="628" spans="4:6" x14ac:dyDescent="0.35">
      <c r="D628" s="18" t="s">
        <v>78</v>
      </c>
      <c r="E628" s="18">
        <v>2</v>
      </c>
      <c r="F628" s="18">
        <v>64</v>
      </c>
    </row>
    <row r="629" spans="4:6" x14ac:dyDescent="0.35">
      <c r="D629" s="18" t="s">
        <v>75</v>
      </c>
      <c r="E629" s="18">
        <v>1</v>
      </c>
      <c r="F629" s="18">
        <v>64</v>
      </c>
    </row>
    <row r="630" spans="4:6" x14ac:dyDescent="0.35">
      <c r="D630" s="18" t="s">
        <v>82</v>
      </c>
      <c r="E630" s="18">
        <v>1</v>
      </c>
      <c r="F630" s="18">
        <v>64</v>
      </c>
    </row>
    <row r="631" spans="4:6" x14ac:dyDescent="0.35">
      <c r="D631" s="18" t="s">
        <v>73</v>
      </c>
      <c r="E631" s="18">
        <v>2</v>
      </c>
      <c r="F631" s="18">
        <v>65</v>
      </c>
    </row>
    <row r="632" spans="4:6" x14ac:dyDescent="0.35">
      <c r="D632" s="18" t="s">
        <v>80</v>
      </c>
      <c r="E632" s="18">
        <v>7</v>
      </c>
      <c r="F632" s="18">
        <v>65</v>
      </c>
    </row>
    <row r="633" spans="4:6" x14ac:dyDescent="0.35">
      <c r="D633" s="18" t="s">
        <v>74</v>
      </c>
      <c r="E633" s="18">
        <v>26</v>
      </c>
      <c r="F633" s="18">
        <v>65</v>
      </c>
    </row>
    <row r="634" spans="4:6" x14ac:dyDescent="0.35">
      <c r="D634" s="18" t="s">
        <v>78</v>
      </c>
      <c r="E634" s="18">
        <v>4</v>
      </c>
      <c r="F634" s="18">
        <v>65</v>
      </c>
    </row>
    <row r="635" spans="4:6" x14ac:dyDescent="0.35">
      <c r="D635" s="18" t="s">
        <v>83</v>
      </c>
      <c r="E635" s="18">
        <v>4</v>
      </c>
      <c r="F635" s="18">
        <v>65</v>
      </c>
    </row>
    <row r="636" spans="4:6" x14ac:dyDescent="0.35">
      <c r="D636" s="18" t="s">
        <v>82</v>
      </c>
      <c r="E636" s="18">
        <v>1</v>
      </c>
      <c r="F636" s="18">
        <v>65</v>
      </c>
    </row>
    <row r="637" spans="4:6" x14ac:dyDescent="0.35">
      <c r="D637" s="18" t="s">
        <v>70</v>
      </c>
      <c r="E637" s="18">
        <v>5</v>
      </c>
      <c r="F637" s="18">
        <v>65</v>
      </c>
    </row>
    <row r="638" spans="4:6" x14ac:dyDescent="0.35">
      <c r="D638" s="18" t="s">
        <v>87</v>
      </c>
      <c r="E638" s="18">
        <v>1</v>
      </c>
      <c r="F638" s="18">
        <v>65</v>
      </c>
    </row>
    <row r="639" spans="4:6" x14ac:dyDescent="0.35">
      <c r="D639" s="18" t="s">
        <v>71</v>
      </c>
      <c r="E639" s="18">
        <v>2</v>
      </c>
      <c r="F639" s="18">
        <v>65</v>
      </c>
    </row>
    <row r="640" spans="4:6" x14ac:dyDescent="0.35">
      <c r="D640" s="18" t="s">
        <v>80</v>
      </c>
      <c r="E640" s="18">
        <v>4</v>
      </c>
      <c r="F640" s="18">
        <v>66</v>
      </c>
    </row>
    <row r="641" spans="4:6" x14ac:dyDescent="0.35">
      <c r="D641" s="18" t="s">
        <v>94</v>
      </c>
      <c r="E641" s="18">
        <v>10</v>
      </c>
      <c r="F641" s="18">
        <v>66</v>
      </c>
    </row>
    <row r="642" spans="4:6" x14ac:dyDescent="0.35">
      <c r="D642" s="18" t="s">
        <v>72</v>
      </c>
      <c r="E642" s="18">
        <v>6</v>
      </c>
      <c r="F642" s="18">
        <v>66</v>
      </c>
    </row>
    <row r="643" spans="4:6" x14ac:dyDescent="0.35">
      <c r="D643" s="18" t="s">
        <v>82</v>
      </c>
      <c r="E643" s="18">
        <v>1</v>
      </c>
      <c r="F643" s="18">
        <v>66</v>
      </c>
    </row>
    <row r="644" spans="4:6" x14ac:dyDescent="0.35">
      <c r="D644" s="18" t="s">
        <v>79</v>
      </c>
      <c r="E644" s="18">
        <v>4</v>
      </c>
      <c r="F644" s="18">
        <v>66</v>
      </c>
    </row>
    <row r="645" spans="4:6" x14ac:dyDescent="0.35">
      <c r="D645" s="18" t="s">
        <v>87</v>
      </c>
      <c r="E645" s="18">
        <v>2</v>
      </c>
      <c r="F645" s="18">
        <v>66</v>
      </c>
    </row>
    <row r="646" spans="4:6" x14ac:dyDescent="0.35">
      <c r="D646" s="18" t="s">
        <v>74</v>
      </c>
      <c r="E646" s="18">
        <v>4</v>
      </c>
      <c r="F646" s="18">
        <v>66</v>
      </c>
    </row>
    <row r="647" spans="4:6" x14ac:dyDescent="0.35">
      <c r="D647" s="18" t="s">
        <v>89</v>
      </c>
      <c r="E647" s="18">
        <v>1</v>
      </c>
      <c r="F647" s="18">
        <v>66</v>
      </c>
    </row>
    <row r="648" spans="4:6" x14ac:dyDescent="0.35">
      <c r="D648" s="18" t="s">
        <v>73</v>
      </c>
      <c r="E648" s="18">
        <v>1</v>
      </c>
      <c r="F648" s="18">
        <v>66</v>
      </c>
    </row>
    <row r="649" spans="4:6" x14ac:dyDescent="0.35">
      <c r="D649" s="18" t="s">
        <v>76</v>
      </c>
      <c r="E649" s="18">
        <v>1</v>
      </c>
      <c r="F649" s="18">
        <v>66</v>
      </c>
    </row>
    <row r="650" spans="4:6" x14ac:dyDescent="0.35">
      <c r="D650" s="18" t="s">
        <v>70</v>
      </c>
      <c r="E650" s="18">
        <v>1</v>
      </c>
      <c r="F650" s="18">
        <v>66</v>
      </c>
    </row>
    <row r="651" spans="4:6" x14ac:dyDescent="0.35">
      <c r="D651" s="18" t="s">
        <v>88</v>
      </c>
      <c r="E651" s="18">
        <v>2</v>
      </c>
      <c r="F651" s="18">
        <v>66</v>
      </c>
    </row>
    <row r="652" spans="4:6" x14ac:dyDescent="0.35">
      <c r="D652" s="18" t="s">
        <v>76</v>
      </c>
      <c r="E652" s="18">
        <v>2</v>
      </c>
      <c r="F652" s="18">
        <v>67</v>
      </c>
    </row>
    <row r="653" spans="4:6" x14ac:dyDescent="0.35">
      <c r="D653" s="18" t="s">
        <v>74</v>
      </c>
      <c r="E653" s="18">
        <v>17</v>
      </c>
      <c r="F653" s="18">
        <v>67</v>
      </c>
    </row>
    <row r="654" spans="4:6" x14ac:dyDescent="0.35">
      <c r="D654" s="18" t="s">
        <v>72</v>
      </c>
      <c r="E654" s="18">
        <v>9</v>
      </c>
      <c r="F654" s="18">
        <v>67</v>
      </c>
    </row>
    <row r="655" spans="4:6" x14ac:dyDescent="0.35">
      <c r="D655" s="18" t="s">
        <v>70</v>
      </c>
      <c r="E655" s="18">
        <v>1</v>
      </c>
      <c r="F655" s="18">
        <v>67</v>
      </c>
    </row>
    <row r="656" spans="4:6" x14ac:dyDescent="0.35">
      <c r="D656" s="18" t="s">
        <v>98</v>
      </c>
      <c r="E656" s="18">
        <v>1</v>
      </c>
      <c r="F656" s="18">
        <v>67</v>
      </c>
    </row>
    <row r="657" spans="4:6" x14ac:dyDescent="0.35">
      <c r="D657" s="18" t="s">
        <v>86</v>
      </c>
      <c r="E657" s="18">
        <v>5</v>
      </c>
      <c r="F657" s="18">
        <v>68</v>
      </c>
    </row>
    <row r="658" spans="4:6" x14ac:dyDescent="0.35">
      <c r="D658" s="18" t="s">
        <v>75</v>
      </c>
      <c r="E658" s="18">
        <v>1</v>
      </c>
      <c r="F658" s="18">
        <v>68</v>
      </c>
    </row>
    <row r="659" spans="4:6" x14ac:dyDescent="0.35">
      <c r="D659" s="18" t="s">
        <v>82</v>
      </c>
      <c r="E659" s="18">
        <v>1</v>
      </c>
      <c r="F659" s="18">
        <v>68</v>
      </c>
    </row>
    <row r="660" spans="4:6" x14ac:dyDescent="0.35">
      <c r="D660" s="18" t="s">
        <v>73</v>
      </c>
      <c r="E660" s="18">
        <v>11</v>
      </c>
      <c r="F660" s="18">
        <v>68</v>
      </c>
    </row>
    <row r="661" spans="4:6" x14ac:dyDescent="0.35">
      <c r="D661" s="18" t="s">
        <v>70</v>
      </c>
      <c r="E661" s="18">
        <v>8</v>
      </c>
      <c r="F661" s="18">
        <v>68</v>
      </c>
    </row>
    <row r="662" spans="4:6" x14ac:dyDescent="0.35">
      <c r="D662" s="18" t="s">
        <v>79</v>
      </c>
      <c r="E662" s="18">
        <v>1</v>
      </c>
      <c r="F662" s="18">
        <v>68</v>
      </c>
    </row>
    <row r="663" spans="4:6" x14ac:dyDescent="0.35">
      <c r="D663" s="18" t="s">
        <v>74</v>
      </c>
      <c r="E663" s="18">
        <v>3</v>
      </c>
      <c r="F663" s="18">
        <v>68</v>
      </c>
    </row>
    <row r="664" spans="4:6" x14ac:dyDescent="0.35">
      <c r="D664" s="18" t="s">
        <v>80</v>
      </c>
      <c r="E664" s="18">
        <v>19</v>
      </c>
      <c r="F664" s="18">
        <v>68</v>
      </c>
    </row>
    <row r="665" spans="4:6" x14ac:dyDescent="0.35">
      <c r="D665" s="18" t="s">
        <v>78</v>
      </c>
      <c r="E665" s="18">
        <v>2</v>
      </c>
      <c r="F665" s="18">
        <v>68</v>
      </c>
    </row>
    <row r="666" spans="4:6" x14ac:dyDescent="0.35">
      <c r="D666" s="18" t="s">
        <v>81</v>
      </c>
      <c r="E666" s="18">
        <v>3</v>
      </c>
      <c r="F666" s="18">
        <v>68</v>
      </c>
    </row>
    <row r="667" spans="4:6" x14ac:dyDescent="0.35">
      <c r="D667" s="18" t="s">
        <v>77</v>
      </c>
      <c r="E667" s="18">
        <v>1</v>
      </c>
      <c r="F667" s="18">
        <v>68</v>
      </c>
    </row>
    <row r="668" spans="4:6" x14ac:dyDescent="0.35">
      <c r="D668" s="18" t="s">
        <v>74</v>
      </c>
      <c r="E668" s="18">
        <v>3</v>
      </c>
      <c r="F668" s="18">
        <v>69</v>
      </c>
    </row>
    <row r="669" spans="4:6" x14ac:dyDescent="0.35">
      <c r="D669" s="18" t="s">
        <v>82</v>
      </c>
      <c r="E669" s="18">
        <v>10</v>
      </c>
      <c r="F669" s="18">
        <v>69</v>
      </c>
    </row>
    <row r="670" spans="4:6" x14ac:dyDescent="0.35">
      <c r="D670" s="18" t="s">
        <v>70</v>
      </c>
      <c r="E670" s="18">
        <v>1</v>
      </c>
      <c r="F670" s="18">
        <v>69</v>
      </c>
    </row>
    <row r="671" spans="4:6" x14ac:dyDescent="0.35">
      <c r="D671" s="18" t="s">
        <v>77</v>
      </c>
      <c r="E671" s="18">
        <v>6</v>
      </c>
      <c r="F671" s="18">
        <v>69</v>
      </c>
    </row>
    <row r="672" spans="4:6" x14ac:dyDescent="0.35">
      <c r="D672" s="18" t="s">
        <v>80</v>
      </c>
      <c r="E672" s="18">
        <v>8</v>
      </c>
      <c r="F672" s="18">
        <v>69</v>
      </c>
    </row>
    <row r="673" spans="4:6" x14ac:dyDescent="0.35">
      <c r="D673" s="18" t="s">
        <v>78</v>
      </c>
      <c r="E673" s="18">
        <v>3</v>
      </c>
      <c r="F673" s="18">
        <v>69</v>
      </c>
    </row>
    <row r="674" spans="4:6" x14ac:dyDescent="0.35">
      <c r="D674" s="18" t="s">
        <v>92</v>
      </c>
      <c r="E674" s="18">
        <v>1</v>
      </c>
      <c r="F674" s="18">
        <v>69</v>
      </c>
    </row>
    <row r="675" spans="4:6" x14ac:dyDescent="0.35">
      <c r="D675" s="18" t="s">
        <v>76</v>
      </c>
      <c r="E675" s="18">
        <v>2</v>
      </c>
      <c r="F675" s="18">
        <v>69</v>
      </c>
    </row>
    <row r="676" spans="4:6" x14ac:dyDescent="0.35">
      <c r="D676" s="18" t="s">
        <v>89</v>
      </c>
      <c r="E676" s="18">
        <v>1</v>
      </c>
      <c r="F676" s="18">
        <v>69</v>
      </c>
    </row>
    <row r="677" spans="4:6" x14ac:dyDescent="0.35">
      <c r="D677" s="18" t="s">
        <v>93</v>
      </c>
      <c r="E677" s="18">
        <v>1</v>
      </c>
      <c r="F677" s="18">
        <v>69</v>
      </c>
    </row>
    <row r="678" spans="4:6" x14ac:dyDescent="0.35">
      <c r="D678" s="18" t="s">
        <v>72</v>
      </c>
      <c r="E678" s="18">
        <v>1</v>
      </c>
      <c r="F678" s="18">
        <v>70</v>
      </c>
    </row>
    <row r="679" spans="4:6" x14ac:dyDescent="0.35">
      <c r="D679" s="18" t="s">
        <v>82</v>
      </c>
      <c r="E679" s="18">
        <v>1</v>
      </c>
      <c r="F679" s="18">
        <v>70</v>
      </c>
    </row>
    <row r="680" spans="4:6" x14ac:dyDescent="0.35">
      <c r="D680" s="18" t="s">
        <v>86</v>
      </c>
      <c r="E680" s="18">
        <v>3</v>
      </c>
      <c r="F680" s="18">
        <v>70</v>
      </c>
    </row>
    <row r="681" spans="4:6" x14ac:dyDescent="0.35">
      <c r="D681" s="18" t="s">
        <v>74</v>
      </c>
      <c r="E681" s="18">
        <v>24</v>
      </c>
      <c r="F681" s="18">
        <v>70</v>
      </c>
    </row>
    <row r="682" spans="4:6" x14ac:dyDescent="0.35">
      <c r="D682" s="18" t="s">
        <v>81</v>
      </c>
      <c r="E682" s="18">
        <v>1</v>
      </c>
      <c r="F682" s="18">
        <v>70</v>
      </c>
    </row>
    <row r="683" spans="4:6" x14ac:dyDescent="0.35">
      <c r="D683" s="18" t="s">
        <v>70</v>
      </c>
      <c r="E683" s="18">
        <v>2</v>
      </c>
      <c r="F683" s="18">
        <v>71</v>
      </c>
    </row>
    <row r="684" spans="4:6" x14ac:dyDescent="0.35">
      <c r="D684" s="18" t="s">
        <v>80</v>
      </c>
      <c r="E684" s="18">
        <v>7</v>
      </c>
      <c r="F684" s="18">
        <v>71</v>
      </c>
    </row>
    <row r="685" spans="4:6" x14ac:dyDescent="0.35">
      <c r="D685" s="18" t="s">
        <v>89</v>
      </c>
      <c r="E685" s="18">
        <v>1</v>
      </c>
      <c r="F685" s="18">
        <v>71</v>
      </c>
    </row>
    <row r="686" spans="4:6" x14ac:dyDescent="0.35">
      <c r="D686" s="18" t="s">
        <v>95</v>
      </c>
      <c r="E686" s="18">
        <v>5</v>
      </c>
      <c r="F686" s="18">
        <v>71</v>
      </c>
    </row>
    <row r="687" spans="4:6" x14ac:dyDescent="0.35">
      <c r="D687" s="18" t="s">
        <v>83</v>
      </c>
      <c r="E687" s="18">
        <v>7</v>
      </c>
      <c r="F687" s="18">
        <v>71</v>
      </c>
    </row>
    <row r="688" spans="4:6" x14ac:dyDescent="0.35">
      <c r="D688" s="18" t="s">
        <v>73</v>
      </c>
      <c r="E688" s="18">
        <v>1</v>
      </c>
      <c r="F688" s="18">
        <v>71</v>
      </c>
    </row>
    <row r="689" spans="4:6" x14ac:dyDescent="0.35">
      <c r="D689" s="18" t="s">
        <v>72</v>
      </c>
      <c r="E689" s="18">
        <v>1</v>
      </c>
      <c r="F689" s="18">
        <v>71</v>
      </c>
    </row>
    <row r="690" spans="4:6" x14ac:dyDescent="0.35">
      <c r="D690" s="18" t="s">
        <v>74</v>
      </c>
      <c r="E690" s="18">
        <v>18</v>
      </c>
      <c r="F690" s="18">
        <v>71</v>
      </c>
    </row>
    <row r="691" spans="4:6" x14ac:dyDescent="0.35">
      <c r="D691" s="18" t="s">
        <v>70</v>
      </c>
      <c r="E691" s="18">
        <v>2</v>
      </c>
      <c r="F691" s="18">
        <v>72</v>
      </c>
    </row>
    <row r="692" spans="4:6" x14ac:dyDescent="0.35">
      <c r="D692" s="18" t="s">
        <v>74</v>
      </c>
      <c r="E692" s="18">
        <v>9</v>
      </c>
      <c r="F692" s="18">
        <v>72</v>
      </c>
    </row>
    <row r="693" spans="4:6" x14ac:dyDescent="0.35">
      <c r="D693" s="18" t="s">
        <v>92</v>
      </c>
      <c r="E693" s="18">
        <v>7</v>
      </c>
      <c r="F693" s="18">
        <v>72</v>
      </c>
    </row>
    <row r="694" spans="4:6" x14ac:dyDescent="0.35">
      <c r="D694" s="18" t="s">
        <v>96</v>
      </c>
      <c r="E694" s="18">
        <v>15</v>
      </c>
      <c r="F694" s="18">
        <v>72</v>
      </c>
    </row>
    <row r="695" spans="4:6" x14ac:dyDescent="0.35">
      <c r="D695" s="18" t="s">
        <v>83</v>
      </c>
      <c r="E695" s="18">
        <v>1</v>
      </c>
      <c r="F695" s="18">
        <v>72</v>
      </c>
    </row>
    <row r="696" spans="4:6" x14ac:dyDescent="0.35">
      <c r="D696" s="18" t="s">
        <v>87</v>
      </c>
      <c r="E696" s="18">
        <v>1</v>
      </c>
      <c r="F696" s="18">
        <v>72</v>
      </c>
    </row>
    <row r="697" spans="4:6" x14ac:dyDescent="0.35">
      <c r="D697" s="18" t="s">
        <v>78</v>
      </c>
      <c r="E697" s="18">
        <v>3</v>
      </c>
      <c r="F697" s="18">
        <v>73</v>
      </c>
    </row>
    <row r="698" spans="4:6" x14ac:dyDescent="0.35">
      <c r="D698" s="18" t="s">
        <v>83</v>
      </c>
      <c r="E698" s="18">
        <v>1</v>
      </c>
      <c r="F698" s="18">
        <v>73</v>
      </c>
    </row>
    <row r="699" spans="4:6" x14ac:dyDescent="0.35">
      <c r="D699" s="18" t="s">
        <v>77</v>
      </c>
      <c r="E699" s="18">
        <v>3</v>
      </c>
      <c r="F699" s="18">
        <v>73</v>
      </c>
    </row>
    <row r="700" spans="4:6" x14ac:dyDescent="0.35">
      <c r="D700" s="18" t="s">
        <v>87</v>
      </c>
      <c r="E700" s="18">
        <v>4</v>
      </c>
      <c r="F700" s="18">
        <v>73</v>
      </c>
    </row>
    <row r="701" spans="4:6" x14ac:dyDescent="0.35">
      <c r="D701" s="18" t="s">
        <v>76</v>
      </c>
      <c r="E701" s="18">
        <v>3</v>
      </c>
      <c r="F701" s="18">
        <v>73</v>
      </c>
    </row>
    <row r="702" spans="4:6" x14ac:dyDescent="0.35">
      <c r="D702" s="18" t="s">
        <v>80</v>
      </c>
      <c r="E702" s="18">
        <v>3</v>
      </c>
      <c r="F702" s="18">
        <v>73</v>
      </c>
    </row>
    <row r="703" spans="4:6" x14ac:dyDescent="0.35">
      <c r="D703" s="18" t="s">
        <v>88</v>
      </c>
      <c r="E703" s="18">
        <v>1</v>
      </c>
      <c r="F703" s="18">
        <v>73</v>
      </c>
    </row>
    <row r="704" spans="4:6" x14ac:dyDescent="0.35">
      <c r="D704" s="18" t="s">
        <v>81</v>
      </c>
      <c r="E704" s="18">
        <v>2</v>
      </c>
      <c r="F704" s="18">
        <v>73</v>
      </c>
    </row>
    <row r="705" spans="4:6" x14ac:dyDescent="0.35">
      <c r="D705" s="18" t="s">
        <v>92</v>
      </c>
      <c r="E705" s="18">
        <v>1</v>
      </c>
      <c r="F705" s="18">
        <v>73</v>
      </c>
    </row>
    <row r="706" spans="4:6" x14ac:dyDescent="0.35">
      <c r="D706" s="18" t="s">
        <v>99</v>
      </c>
      <c r="E706" s="18">
        <v>2</v>
      </c>
      <c r="F706" s="18">
        <v>73</v>
      </c>
    </row>
    <row r="707" spans="4:6" x14ac:dyDescent="0.35">
      <c r="D707" s="18" t="s">
        <v>106</v>
      </c>
      <c r="E707" s="18">
        <v>1</v>
      </c>
      <c r="F707" s="18">
        <v>73</v>
      </c>
    </row>
    <row r="708" spans="4:6" x14ac:dyDescent="0.35">
      <c r="D708" s="18" t="s">
        <v>90</v>
      </c>
      <c r="E708" s="18">
        <v>1</v>
      </c>
      <c r="F708" s="18">
        <v>73</v>
      </c>
    </row>
    <row r="709" spans="4:6" x14ac:dyDescent="0.35">
      <c r="D709" s="18" t="s">
        <v>72</v>
      </c>
      <c r="E709" s="18">
        <v>3</v>
      </c>
      <c r="F709" s="18">
        <v>73</v>
      </c>
    </row>
    <row r="710" spans="4:6" x14ac:dyDescent="0.35">
      <c r="D710" s="18" t="s">
        <v>93</v>
      </c>
      <c r="E710" s="18">
        <v>1</v>
      </c>
      <c r="F710" s="18">
        <v>73</v>
      </c>
    </row>
    <row r="711" spans="4:6" x14ac:dyDescent="0.35">
      <c r="D711" s="18" t="s">
        <v>82</v>
      </c>
      <c r="E711" s="18">
        <v>2</v>
      </c>
      <c r="F711" s="18">
        <v>73</v>
      </c>
    </row>
    <row r="712" spans="4:6" x14ac:dyDescent="0.35">
      <c r="D712" s="18" t="s">
        <v>79</v>
      </c>
      <c r="E712" s="18">
        <v>1</v>
      </c>
      <c r="F712" s="18">
        <v>73</v>
      </c>
    </row>
    <row r="713" spans="4:6" x14ac:dyDescent="0.35">
      <c r="D713" s="18" t="s">
        <v>74</v>
      </c>
      <c r="E713" s="18">
        <v>2</v>
      </c>
      <c r="F713" s="18">
        <v>73</v>
      </c>
    </row>
    <row r="714" spans="4:6" x14ac:dyDescent="0.35">
      <c r="D714" s="18" t="s">
        <v>70</v>
      </c>
      <c r="E714" s="18">
        <v>6</v>
      </c>
      <c r="F714" s="18">
        <v>74</v>
      </c>
    </row>
    <row r="715" spans="4:6" x14ac:dyDescent="0.35">
      <c r="D715" s="18" t="s">
        <v>78</v>
      </c>
      <c r="E715" s="18">
        <v>5</v>
      </c>
      <c r="F715" s="18">
        <v>74</v>
      </c>
    </row>
    <row r="716" spans="4:6" x14ac:dyDescent="0.35">
      <c r="D716" s="18" t="s">
        <v>82</v>
      </c>
      <c r="E716" s="18">
        <v>11</v>
      </c>
      <c r="F716" s="18">
        <v>74</v>
      </c>
    </row>
    <row r="717" spans="4:6" x14ac:dyDescent="0.35">
      <c r="D717" s="18" t="s">
        <v>72</v>
      </c>
      <c r="E717" s="18">
        <v>2</v>
      </c>
      <c r="F717" s="18">
        <v>74</v>
      </c>
    </row>
    <row r="718" spans="4:6" x14ac:dyDescent="0.35">
      <c r="D718" s="18" t="s">
        <v>75</v>
      </c>
      <c r="E718" s="18">
        <v>1</v>
      </c>
      <c r="F718" s="18">
        <v>74</v>
      </c>
    </row>
    <row r="719" spans="4:6" x14ac:dyDescent="0.35">
      <c r="D719" s="18" t="s">
        <v>80</v>
      </c>
      <c r="E719" s="18">
        <v>9</v>
      </c>
      <c r="F719" s="18">
        <v>74</v>
      </c>
    </row>
    <row r="720" spans="4:6" x14ac:dyDescent="0.35">
      <c r="D720" s="18" t="s">
        <v>89</v>
      </c>
      <c r="E720" s="18">
        <v>2</v>
      </c>
      <c r="F720" s="18">
        <v>74</v>
      </c>
    </row>
    <row r="721" spans="4:6" x14ac:dyDescent="0.35">
      <c r="D721" s="18" t="s">
        <v>74</v>
      </c>
      <c r="E721" s="18">
        <v>19</v>
      </c>
      <c r="F721" s="18">
        <v>75</v>
      </c>
    </row>
    <row r="722" spans="4:6" x14ac:dyDescent="0.35">
      <c r="D722" s="18" t="s">
        <v>76</v>
      </c>
      <c r="E722" s="18">
        <v>1</v>
      </c>
      <c r="F722" s="18">
        <v>75</v>
      </c>
    </row>
    <row r="723" spans="4:6" x14ac:dyDescent="0.35">
      <c r="D723" s="18" t="s">
        <v>98</v>
      </c>
      <c r="E723" s="18">
        <v>2</v>
      </c>
      <c r="F723" s="18">
        <v>75</v>
      </c>
    </row>
    <row r="724" spans="4:6" x14ac:dyDescent="0.35">
      <c r="D724" s="18" t="s">
        <v>72</v>
      </c>
      <c r="E724" s="18">
        <v>2</v>
      </c>
      <c r="F724" s="18">
        <v>75</v>
      </c>
    </row>
    <row r="725" spans="4:6" x14ac:dyDescent="0.35">
      <c r="D725" s="18" t="s">
        <v>73</v>
      </c>
      <c r="E725" s="18">
        <v>1</v>
      </c>
      <c r="F725" s="18">
        <v>75</v>
      </c>
    </row>
    <row r="726" spans="4:6" x14ac:dyDescent="0.35">
      <c r="D726" s="18" t="s">
        <v>90</v>
      </c>
      <c r="E726" s="18">
        <v>1</v>
      </c>
      <c r="F726" s="18">
        <v>75</v>
      </c>
    </row>
    <row r="727" spans="4:6" x14ac:dyDescent="0.35">
      <c r="D727" s="18" t="s">
        <v>82</v>
      </c>
      <c r="E727" s="18">
        <v>1</v>
      </c>
      <c r="F727" s="18">
        <v>75</v>
      </c>
    </row>
    <row r="728" spans="4:6" x14ac:dyDescent="0.35">
      <c r="D728" s="18" t="s">
        <v>80</v>
      </c>
      <c r="E728" s="18">
        <v>5</v>
      </c>
      <c r="F728" s="18">
        <v>75</v>
      </c>
    </row>
    <row r="729" spans="4:6" x14ac:dyDescent="0.35">
      <c r="D729" s="18" t="s">
        <v>75</v>
      </c>
      <c r="E729" s="18">
        <v>1</v>
      </c>
      <c r="F729" s="18">
        <v>75</v>
      </c>
    </row>
    <row r="730" spans="4:6" x14ac:dyDescent="0.35">
      <c r="D730" s="18" t="s">
        <v>86</v>
      </c>
      <c r="E730" s="18">
        <v>1</v>
      </c>
      <c r="F730" s="18">
        <v>75</v>
      </c>
    </row>
    <row r="731" spans="4:6" x14ac:dyDescent="0.35">
      <c r="D731" s="18" t="s">
        <v>71</v>
      </c>
      <c r="E731" s="18">
        <v>1</v>
      </c>
      <c r="F731" s="18">
        <v>76</v>
      </c>
    </row>
    <row r="732" spans="4:6" x14ac:dyDescent="0.35">
      <c r="D732" s="18" t="s">
        <v>74</v>
      </c>
      <c r="E732" s="18">
        <v>12</v>
      </c>
      <c r="F732" s="18">
        <v>76</v>
      </c>
    </row>
    <row r="733" spans="4:6" x14ac:dyDescent="0.35">
      <c r="D733" s="18" t="s">
        <v>83</v>
      </c>
      <c r="E733" s="18">
        <v>1</v>
      </c>
      <c r="F733" s="18">
        <v>76</v>
      </c>
    </row>
    <row r="734" spans="4:6" x14ac:dyDescent="0.35">
      <c r="D734" s="18" t="s">
        <v>86</v>
      </c>
      <c r="E734" s="18">
        <v>1</v>
      </c>
      <c r="F734" s="18">
        <v>76</v>
      </c>
    </row>
    <row r="735" spans="4:6" x14ac:dyDescent="0.35">
      <c r="D735" s="18" t="s">
        <v>80</v>
      </c>
      <c r="E735" s="18">
        <v>10</v>
      </c>
      <c r="F735" s="18">
        <v>76</v>
      </c>
    </row>
    <row r="736" spans="4:6" x14ac:dyDescent="0.35">
      <c r="D736" s="18" t="s">
        <v>77</v>
      </c>
      <c r="E736" s="18">
        <v>1</v>
      </c>
      <c r="F736" s="18">
        <v>76</v>
      </c>
    </row>
    <row r="737" spans="4:6" x14ac:dyDescent="0.35">
      <c r="D737" s="18" t="s">
        <v>72</v>
      </c>
      <c r="E737" s="18">
        <v>1</v>
      </c>
      <c r="F737" s="18">
        <v>76</v>
      </c>
    </row>
    <row r="738" spans="4:6" x14ac:dyDescent="0.35">
      <c r="D738" s="18" t="s">
        <v>84</v>
      </c>
      <c r="E738" s="18">
        <v>1</v>
      </c>
      <c r="F738" s="18">
        <v>76</v>
      </c>
    </row>
    <row r="739" spans="4:6" x14ac:dyDescent="0.35">
      <c r="D739" s="18" t="s">
        <v>81</v>
      </c>
      <c r="E739" s="18">
        <v>1</v>
      </c>
      <c r="F739" s="18">
        <v>76</v>
      </c>
    </row>
    <row r="740" spans="4:6" x14ac:dyDescent="0.35">
      <c r="D740" s="18" t="s">
        <v>70</v>
      </c>
      <c r="E740" s="18">
        <v>1</v>
      </c>
      <c r="F740" s="18">
        <v>77</v>
      </c>
    </row>
    <row r="741" spans="4:6" x14ac:dyDescent="0.35">
      <c r="D741" s="18" t="s">
        <v>74</v>
      </c>
      <c r="E741" s="18">
        <v>19</v>
      </c>
      <c r="F741" s="18">
        <v>77</v>
      </c>
    </row>
    <row r="742" spans="4:6" x14ac:dyDescent="0.35">
      <c r="D742" s="18" t="s">
        <v>81</v>
      </c>
      <c r="E742" s="18">
        <v>1</v>
      </c>
      <c r="F742" s="18">
        <v>77</v>
      </c>
    </row>
    <row r="743" spans="4:6" x14ac:dyDescent="0.35">
      <c r="D743" s="18" t="s">
        <v>80</v>
      </c>
      <c r="E743" s="18">
        <v>9</v>
      </c>
      <c r="F743" s="18">
        <v>77</v>
      </c>
    </row>
    <row r="744" spans="4:6" x14ac:dyDescent="0.35">
      <c r="D744" s="18" t="s">
        <v>82</v>
      </c>
      <c r="E744" s="18">
        <v>3</v>
      </c>
      <c r="F744" s="18">
        <v>78</v>
      </c>
    </row>
    <row r="745" spans="4:6" x14ac:dyDescent="0.35">
      <c r="D745" s="18" t="s">
        <v>72</v>
      </c>
      <c r="E745" s="18">
        <v>3</v>
      </c>
      <c r="F745" s="18">
        <v>78</v>
      </c>
    </row>
    <row r="746" spans="4:6" x14ac:dyDescent="0.35">
      <c r="D746" s="18" t="s">
        <v>90</v>
      </c>
      <c r="E746" s="18">
        <v>1</v>
      </c>
      <c r="F746" s="18">
        <v>78</v>
      </c>
    </row>
    <row r="747" spans="4:6" x14ac:dyDescent="0.35">
      <c r="D747" s="18" t="s">
        <v>87</v>
      </c>
      <c r="E747" s="18">
        <v>5</v>
      </c>
      <c r="F747" s="18">
        <v>78</v>
      </c>
    </row>
    <row r="748" spans="4:6" x14ac:dyDescent="0.35">
      <c r="D748" s="18" t="s">
        <v>70</v>
      </c>
      <c r="E748" s="18">
        <v>2</v>
      </c>
      <c r="F748" s="18">
        <v>78</v>
      </c>
    </row>
    <row r="749" spans="4:6" x14ac:dyDescent="0.35">
      <c r="D749" s="18" t="s">
        <v>76</v>
      </c>
      <c r="E749" s="18">
        <v>2</v>
      </c>
      <c r="F749" s="18">
        <v>78</v>
      </c>
    </row>
    <row r="750" spans="4:6" x14ac:dyDescent="0.35">
      <c r="D750" s="18" t="s">
        <v>71</v>
      </c>
      <c r="E750" s="18">
        <v>2</v>
      </c>
      <c r="F750" s="18">
        <v>78</v>
      </c>
    </row>
    <row r="751" spans="4:6" x14ac:dyDescent="0.35">
      <c r="D751" s="18" t="s">
        <v>98</v>
      </c>
      <c r="E751" s="18">
        <v>2</v>
      </c>
      <c r="F751" s="18">
        <v>78</v>
      </c>
    </row>
    <row r="752" spans="4:6" x14ac:dyDescent="0.35">
      <c r="D752" s="18" t="s">
        <v>79</v>
      </c>
      <c r="E752" s="18">
        <v>4</v>
      </c>
      <c r="F752" s="18">
        <v>78</v>
      </c>
    </row>
    <row r="753" spans="4:6" x14ac:dyDescent="0.35">
      <c r="D753" s="18" t="s">
        <v>80</v>
      </c>
      <c r="E753" s="18">
        <v>8</v>
      </c>
      <c r="F753" s="18">
        <v>78</v>
      </c>
    </row>
    <row r="754" spans="4:6" x14ac:dyDescent="0.35">
      <c r="D754" s="18" t="s">
        <v>74</v>
      </c>
      <c r="E754" s="18">
        <v>8</v>
      </c>
      <c r="F754" s="18">
        <v>78</v>
      </c>
    </row>
    <row r="755" spans="4:6" x14ac:dyDescent="0.35">
      <c r="D755" s="18" t="s">
        <v>93</v>
      </c>
      <c r="E755" s="18">
        <v>1</v>
      </c>
      <c r="F755" s="18">
        <v>78</v>
      </c>
    </row>
    <row r="756" spans="4:6" x14ac:dyDescent="0.35">
      <c r="D756" s="18" t="s">
        <v>92</v>
      </c>
      <c r="E756" s="18">
        <v>1</v>
      </c>
      <c r="F756" s="18">
        <v>78</v>
      </c>
    </row>
    <row r="757" spans="4:6" x14ac:dyDescent="0.35">
      <c r="D757" s="18" t="s">
        <v>83</v>
      </c>
      <c r="E757" s="18">
        <v>6</v>
      </c>
      <c r="F757" s="18">
        <v>78</v>
      </c>
    </row>
    <row r="758" spans="4:6" x14ac:dyDescent="0.35">
      <c r="D758" s="18" t="s">
        <v>81</v>
      </c>
      <c r="E758" s="18">
        <v>1</v>
      </c>
      <c r="F758" s="18">
        <v>78</v>
      </c>
    </row>
    <row r="759" spans="4:6" x14ac:dyDescent="0.35">
      <c r="D759" s="18" t="s">
        <v>77</v>
      </c>
      <c r="E759" s="18">
        <v>2</v>
      </c>
      <c r="F759" s="18">
        <v>78</v>
      </c>
    </row>
    <row r="760" spans="4:6" x14ac:dyDescent="0.35">
      <c r="D760" s="18" t="s">
        <v>78</v>
      </c>
      <c r="E760" s="18">
        <v>1</v>
      </c>
      <c r="F760" s="18">
        <v>78</v>
      </c>
    </row>
    <row r="761" spans="4:6" x14ac:dyDescent="0.35">
      <c r="D761" s="18" t="s">
        <v>74</v>
      </c>
      <c r="E761" s="18">
        <v>20</v>
      </c>
      <c r="F761" s="18">
        <v>79</v>
      </c>
    </row>
    <row r="762" spans="4:6" x14ac:dyDescent="0.35">
      <c r="D762" s="18" t="s">
        <v>80</v>
      </c>
      <c r="E762" s="18">
        <v>7</v>
      </c>
      <c r="F762" s="18">
        <v>79</v>
      </c>
    </row>
    <row r="763" spans="4:6" x14ac:dyDescent="0.35">
      <c r="D763" s="18" t="s">
        <v>82</v>
      </c>
      <c r="E763" s="18">
        <v>4</v>
      </c>
      <c r="F763" s="18">
        <v>79</v>
      </c>
    </row>
    <row r="764" spans="4:6" x14ac:dyDescent="0.35">
      <c r="D764" s="18" t="s">
        <v>92</v>
      </c>
      <c r="E764" s="18">
        <v>1</v>
      </c>
      <c r="F764" s="18">
        <v>79</v>
      </c>
    </row>
    <row r="765" spans="4:6" x14ac:dyDescent="0.35">
      <c r="D765" s="18" t="s">
        <v>78</v>
      </c>
      <c r="E765" s="18">
        <v>1</v>
      </c>
      <c r="F765" s="18">
        <v>79</v>
      </c>
    </row>
    <row r="766" spans="4:6" x14ac:dyDescent="0.35">
      <c r="D766" s="18" t="s">
        <v>80</v>
      </c>
      <c r="E766" s="18">
        <v>15</v>
      </c>
      <c r="F766" s="18">
        <v>80</v>
      </c>
    </row>
    <row r="767" spans="4:6" x14ac:dyDescent="0.35">
      <c r="D767" s="18" t="s">
        <v>82</v>
      </c>
      <c r="E767" s="18">
        <v>1</v>
      </c>
      <c r="F767" s="18">
        <v>80</v>
      </c>
    </row>
    <row r="768" spans="4:6" x14ac:dyDescent="0.35">
      <c r="D768" s="18" t="s">
        <v>72</v>
      </c>
      <c r="E768" s="18">
        <v>6</v>
      </c>
      <c r="F768" s="18">
        <v>80</v>
      </c>
    </row>
    <row r="769" spans="4:6" x14ac:dyDescent="0.35">
      <c r="D769" s="18" t="s">
        <v>74</v>
      </c>
      <c r="E769" s="18">
        <v>16</v>
      </c>
      <c r="F769" s="18">
        <v>80</v>
      </c>
    </row>
    <row r="770" spans="4:6" x14ac:dyDescent="0.35">
      <c r="D770" s="18" t="s">
        <v>89</v>
      </c>
      <c r="E770" s="18">
        <v>1</v>
      </c>
      <c r="F770" s="18">
        <v>80</v>
      </c>
    </row>
    <row r="771" spans="4:6" x14ac:dyDescent="0.35">
      <c r="D771" s="18" t="s">
        <v>81</v>
      </c>
      <c r="E771" s="18">
        <v>1</v>
      </c>
      <c r="F771" s="18">
        <v>80</v>
      </c>
    </row>
    <row r="772" spans="4:6" x14ac:dyDescent="0.35">
      <c r="D772" s="18" t="s">
        <v>70</v>
      </c>
      <c r="E772" s="18">
        <v>1</v>
      </c>
      <c r="F772" s="18">
        <v>80</v>
      </c>
    </row>
    <row r="773" spans="4:6" x14ac:dyDescent="0.35">
      <c r="D773" s="18" t="s">
        <v>80</v>
      </c>
      <c r="E773" s="18">
        <v>2</v>
      </c>
      <c r="F773" s="18">
        <v>81</v>
      </c>
    </row>
    <row r="774" spans="4:6" x14ac:dyDescent="0.35">
      <c r="D774" s="18" t="s">
        <v>74</v>
      </c>
      <c r="E774" s="18">
        <v>27</v>
      </c>
      <c r="F774" s="18">
        <v>81</v>
      </c>
    </row>
    <row r="775" spans="4:6" x14ac:dyDescent="0.35">
      <c r="D775" s="18" t="s">
        <v>82</v>
      </c>
      <c r="E775" s="18">
        <v>3</v>
      </c>
      <c r="F775" s="18">
        <v>81</v>
      </c>
    </row>
    <row r="776" spans="4:6" x14ac:dyDescent="0.35">
      <c r="D776" s="18" t="s">
        <v>85</v>
      </c>
      <c r="E776" s="18">
        <v>1</v>
      </c>
      <c r="F776" s="18">
        <v>81</v>
      </c>
    </row>
    <row r="777" spans="4:6" x14ac:dyDescent="0.35">
      <c r="D777" s="18" t="s">
        <v>75</v>
      </c>
      <c r="E777" s="18">
        <v>1</v>
      </c>
      <c r="F777" s="18">
        <v>81</v>
      </c>
    </row>
    <row r="778" spans="4:6" x14ac:dyDescent="0.35">
      <c r="D778" s="18" t="s">
        <v>90</v>
      </c>
      <c r="E778" s="18">
        <v>4</v>
      </c>
      <c r="F778" s="18">
        <v>82</v>
      </c>
    </row>
    <row r="779" spans="4:6" x14ac:dyDescent="0.35">
      <c r="D779" s="18" t="s">
        <v>98</v>
      </c>
      <c r="E779" s="18">
        <v>1</v>
      </c>
      <c r="F779" s="18">
        <v>82</v>
      </c>
    </row>
    <row r="780" spans="4:6" x14ac:dyDescent="0.35">
      <c r="D780" s="18" t="s">
        <v>78</v>
      </c>
      <c r="E780" s="18">
        <v>3</v>
      </c>
      <c r="F780" s="18">
        <v>82</v>
      </c>
    </row>
    <row r="781" spans="4:6" x14ac:dyDescent="0.35">
      <c r="D781" s="18" t="s">
        <v>74</v>
      </c>
      <c r="E781" s="18">
        <v>26</v>
      </c>
      <c r="F781" s="18">
        <v>82</v>
      </c>
    </row>
    <row r="782" spans="4:6" x14ac:dyDescent="0.35">
      <c r="D782" s="18" t="s">
        <v>80</v>
      </c>
      <c r="E782" s="18">
        <v>2</v>
      </c>
      <c r="F782" s="18">
        <v>82</v>
      </c>
    </row>
    <row r="783" spans="4:6" x14ac:dyDescent="0.35">
      <c r="D783" s="18" t="s">
        <v>82</v>
      </c>
      <c r="E783" s="18">
        <v>4</v>
      </c>
      <c r="F783" s="18">
        <v>82</v>
      </c>
    </row>
    <row r="784" spans="4:6" x14ac:dyDescent="0.35">
      <c r="D784" s="18" t="s">
        <v>76</v>
      </c>
      <c r="E784" s="18">
        <v>4</v>
      </c>
      <c r="F784" s="18">
        <v>82</v>
      </c>
    </row>
    <row r="785" spans="4:6" x14ac:dyDescent="0.35">
      <c r="D785" s="18" t="s">
        <v>73</v>
      </c>
      <c r="E785" s="18">
        <v>1</v>
      </c>
      <c r="F785" s="18">
        <v>82</v>
      </c>
    </row>
    <row r="786" spans="4:6" x14ac:dyDescent="0.35">
      <c r="D786" s="18" t="s">
        <v>77</v>
      </c>
      <c r="E786" s="18">
        <v>6</v>
      </c>
      <c r="F786" s="18">
        <v>83</v>
      </c>
    </row>
    <row r="787" spans="4:6" x14ac:dyDescent="0.35">
      <c r="D787" s="18" t="s">
        <v>75</v>
      </c>
      <c r="E787" s="18">
        <v>1</v>
      </c>
      <c r="F787" s="18">
        <v>83</v>
      </c>
    </row>
    <row r="788" spans="4:6" x14ac:dyDescent="0.35">
      <c r="D788" s="18" t="s">
        <v>80</v>
      </c>
      <c r="E788" s="18">
        <v>4</v>
      </c>
      <c r="F788" s="18">
        <v>83</v>
      </c>
    </row>
    <row r="789" spans="4:6" x14ac:dyDescent="0.35">
      <c r="D789" s="18" t="s">
        <v>74</v>
      </c>
      <c r="E789" s="18">
        <v>5</v>
      </c>
      <c r="F789" s="18">
        <v>83</v>
      </c>
    </row>
    <row r="790" spans="4:6" x14ac:dyDescent="0.35">
      <c r="D790" s="18" t="s">
        <v>82</v>
      </c>
      <c r="E790" s="18">
        <v>4</v>
      </c>
      <c r="F790" s="18">
        <v>83</v>
      </c>
    </row>
    <row r="791" spans="4:6" x14ac:dyDescent="0.35">
      <c r="D791" s="18" t="s">
        <v>92</v>
      </c>
      <c r="E791" s="18">
        <v>4</v>
      </c>
      <c r="F791" s="18">
        <v>83</v>
      </c>
    </row>
    <row r="792" spans="4:6" x14ac:dyDescent="0.35">
      <c r="D792" s="18" t="s">
        <v>78</v>
      </c>
      <c r="E792" s="18">
        <v>2</v>
      </c>
      <c r="F792" s="18">
        <v>83</v>
      </c>
    </row>
    <row r="793" spans="4:6" x14ac:dyDescent="0.35">
      <c r="D793" s="18" t="s">
        <v>79</v>
      </c>
      <c r="E793" s="18">
        <v>1</v>
      </c>
      <c r="F793" s="18">
        <v>83</v>
      </c>
    </row>
    <row r="794" spans="4:6" x14ac:dyDescent="0.35">
      <c r="D794" s="18" t="s">
        <v>72</v>
      </c>
      <c r="E794" s="18">
        <v>8</v>
      </c>
      <c r="F794" s="18">
        <v>83</v>
      </c>
    </row>
    <row r="795" spans="4:6" x14ac:dyDescent="0.35">
      <c r="D795" s="18" t="s">
        <v>70</v>
      </c>
      <c r="E795" s="18">
        <v>10</v>
      </c>
      <c r="F795" s="18">
        <v>83</v>
      </c>
    </row>
    <row r="796" spans="4:6" x14ac:dyDescent="0.35">
      <c r="D796" s="18" t="s">
        <v>84</v>
      </c>
      <c r="E796" s="18">
        <v>2</v>
      </c>
      <c r="F796" s="18">
        <v>83</v>
      </c>
    </row>
    <row r="797" spans="4:6" x14ac:dyDescent="0.35">
      <c r="D797" s="18" t="s">
        <v>76</v>
      </c>
      <c r="E797" s="18">
        <v>3</v>
      </c>
      <c r="F797" s="18">
        <v>83</v>
      </c>
    </row>
    <row r="798" spans="4:6" x14ac:dyDescent="0.35">
      <c r="D798" s="18" t="s">
        <v>90</v>
      </c>
      <c r="E798" s="18">
        <v>2</v>
      </c>
      <c r="F798" s="18">
        <v>83</v>
      </c>
    </row>
    <row r="799" spans="4:6" x14ac:dyDescent="0.35">
      <c r="D799" s="18" t="s">
        <v>98</v>
      </c>
      <c r="E799" s="18">
        <v>3</v>
      </c>
      <c r="F799" s="18">
        <v>83</v>
      </c>
    </row>
    <row r="800" spans="4:6" x14ac:dyDescent="0.35">
      <c r="D800" s="18" t="s">
        <v>86</v>
      </c>
      <c r="E800" s="18">
        <v>1</v>
      </c>
      <c r="F800" s="18">
        <v>83</v>
      </c>
    </row>
    <row r="801" spans="4:6" x14ac:dyDescent="0.35">
      <c r="D801" s="18" t="s">
        <v>80</v>
      </c>
      <c r="E801" s="18">
        <v>2</v>
      </c>
      <c r="F801" s="18">
        <v>84</v>
      </c>
    </row>
    <row r="802" spans="4:6" x14ac:dyDescent="0.35">
      <c r="D802" s="18" t="s">
        <v>87</v>
      </c>
      <c r="E802" s="18">
        <v>2</v>
      </c>
      <c r="F802" s="18">
        <v>84</v>
      </c>
    </row>
    <row r="803" spans="4:6" x14ac:dyDescent="0.35">
      <c r="D803" s="18" t="s">
        <v>81</v>
      </c>
      <c r="E803" s="18">
        <v>1</v>
      </c>
      <c r="F803" s="18">
        <v>84</v>
      </c>
    </row>
    <row r="804" spans="4:6" x14ac:dyDescent="0.35">
      <c r="D804" s="18" t="s">
        <v>70</v>
      </c>
      <c r="E804" s="18">
        <v>18</v>
      </c>
      <c r="F804" s="18">
        <v>84</v>
      </c>
    </row>
    <row r="805" spans="4:6" x14ac:dyDescent="0.35">
      <c r="D805" s="18" t="s">
        <v>73</v>
      </c>
      <c r="E805" s="18">
        <v>2</v>
      </c>
      <c r="F805" s="18">
        <v>84</v>
      </c>
    </row>
    <row r="806" spans="4:6" x14ac:dyDescent="0.35">
      <c r="D806" s="18" t="s">
        <v>72</v>
      </c>
      <c r="E806" s="18">
        <v>1</v>
      </c>
      <c r="F806" s="18">
        <v>84</v>
      </c>
    </row>
    <row r="807" spans="4:6" x14ac:dyDescent="0.35">
      <c r="D807" s="18" t="s">
        <v>82</v>
      </c>
      <c r="E807" s="18">
        <v>1</v>
      </c>
      <c r="F807" s="18">
        <v>84</v>
      </c>
    </row>
    <row r="808" spans="4:6" x14ac:dyDescent="0.35">
      <c r="D808" s="18" t="s">
        <v>92</v>
      </c>
      <c r="E808" s="18">
        <v>1</v>
      </c>
      <c r="F808" s="18">
        <v>84</v>
      </c>
    </row>
    <row r="809" spans="4:6" x14ac:dyDescent="0.35">
      <c r="D809" s="18" t="s">
        <v>71</v>
      </c>
      <c r="E809" s="18">
        <v>1</v>
      </c>
      <c r="F809" s="18">
        <v>84</v>
      </c>
    </row>
    <row r="810" spans="4:6" x14ac:dyDescent="0.35">
      <c r="D810" s="18" t="s">
        <v>83</v>
      </c>
      <c r="E810" s="18">
        <v>1</v>
      </c>
      <c r="F810" s="18">
        <v>84</v>
      </c>
    </row>
    <row r="811" spans="4:6" x14ac:dyDescent="0.35">
      <c r="D811" s="18" t="s">
        <v>80</v>
      </c>
      <c r="E811" s="18">
        <v>18</v>
      </c>
      <c r="F811" s="18">
        <v>85</v>
      </c>
    </row>
    <row r="812" spans="4:6" x14ac:dyDescent="0.35">
      <c r="D812" s="18" t="s">
        <v>75</v>
      </c>
      <c r="E812" s="18">
        <v>3</v>
      </c>
      <c r="F812" s="18">
        <v>85</v>
      </c>
    </row>
    <row r="813" spans="4:6" x14ac:dyDescent="0.35">
      <c r="D813" s="18" t="s">
        <v>79</v>
      </c>
      <c r="E813" s="18">
        <v>1</v>
      </c>
      <c r="F813" s="18">
        <v>85</v>
      </c>
    </row>
    <row r="814" spans="4:6" x14ac:dyDescent="0.35">
      <c r="D814" s="18" t="s">
        <v>82</v>
      </c>
      <c r="E814" s="18">
        <v>1</v>
      </c>
      <c r="F814" s="18">
        <v>85</v>
      </c>
    </row>
    <row r="815" spans="4:6" x14ac:dyDescent="0.35">
      <c r="D815" s="18" t="s">
        <v>74</v>
      </c>
      <c r="E815" s="18">
        <v>60</v>
      </c>
      <c r="F815" s="18">
        <v>85</v>
      </c>
    </row>
    <row r="816" spans="4:6" x14ac:dyDescent="0.35">
      <c r="D816" s="18" t="s">
        <v>70</v>
      </c>
      <c r="E816" s="18">
        <v>9</v>
      </c>
      <c r="F816" s="18">
        <v>85</v>
      </c>
    </row>
    <row r="817" spans="4:6" x14ac:dyDescent="0.35">
      <c r="D817" s="18" t="s">
        <v>81</v>
      </c>
      <c r="E817" s="18">
        <v>1</v>
      </c>
      <c r="F817" s="18">
        <v>85</v>
      </c>
    </row>
    <row r="818" spans="4:6" x14ac:dyDescent="0.35">
      <c r="D818" s="18" t="s">
        <v>72</v>
      </c>
      <c r="E818" s="18">
        <v>1</v>
      </c>
      <c r="F818" s="18">
        <v>85</v>
      </c>
    </row>
    <row r="819" spans="4:6" x14ac:dyDescent="0.35">
      <c r="D819" s="18" t="s">
        <v>85</v>
      </c>
      <c r="E819" s="18">
        <v>1</v>
      </c>
      <c r="F819" s="18">
        <v>85</v>
      </c>
    </row>
    <row r="820" spans="4:6" x14ac:dyDescent="0.35">
      <c r="D820" s="18" t="s">
        <v>88</v>
      </c>
      <c r="E820" s="18">
        <v>1</v>
      </c>
      <c r="F820" s="18">
        <v>85</v>
      </c>
    </row>
    <row r="821" spans="4:6" x14ac:dyDescent="0.35">
      <c r="D821" s="18" t="s">
        <v>74</v>
      </c>
      <c r="E821" s="18">
        <v>19</v>
      </c>
      <c r="F821" s="18">
        <v>86</v>
      </c>
    </row>
    <row r="822" spans="4:6" x14ac:dyDescent="0.35">
      <c r="D822" s="18" t="s">
        <v>80</v>
      </c>
      <c r="E822" s="18">
        <v>4</v>
      </c>
      <c r="F822" s="18">
        <v>86</v>
      </c>
    </row>
    <row r="823" spans="4:6" x14ac:dyDescent="0.35">
      <c r="D823" s="18" t="s">
        <v>85</v>
      </c>
      <c r="E823" s="18">
        <v>3</v>
      </c>
      <c r="F823" s="18">
        <v>86</v>
      </c>
    </row>
    <row r="824" spans="4:6" x14ac:dyDescent="0.35">
      <c r="D824" s="18" t="s">
        <v>70</v>
      </c>
      <c r="E824" s="18">
        <v>3</v>
      </c>
      <c r="F824" s="18">
        <v>86</v>
      </c>
    </row>
    <row r="825" spans="4:6" x14ac:dyDescent="0.35">
      <c r="D825" s="18" t="s">
        <v>90</v>
      </c>
      <c r="E825" s="18">
        <v>2</v>
      </c>
      <c r="F825" s="18">
        <v>86</v>
      </c>
    </row>
    <row r="826" spans="4:6" x14ac:dyDescent="0.35">
      <c r="D826" s="18" t="s">
        <v>75</v>
      </c>
      <c r="E826" s="18">
        <v>1</v>
      </c>
      <c r="F826" s="18">
        <v>86</v>
      </c>
    </row>
    <row r="827" spans="4:6" x14ac:dyDescent="0.35">
      <c r="D827" s="18" t="s">
        <v>86</v>
      </c>
      <c r="E827" s="18">
        <v>1</v>
      </c>
      <c r="F827" s="18">
        <v>86</v>
      </c>
    </row>
    <row r="828" spans="4:6" x14ac:dyDescent="0.35">
      <c r="D828" s="18" t="s">
        <v>78</v>
      </c>
      <c r="E828" s="18">
        <v>1</v>
      </c>
      <c r="F828" s="18">
        <v>86</v>
      </c>
    </row>
    <row r="829" spans="4:6" x14ac:dyDescent="0.35">
      <c r="D829" s="18" t="s">
        <v>89</v>
      </c>
      <c r="E829" s="18">
        <v>1</v>
      </c>
      <c r="F829" s="18">
        <v>86</v>
      </c>
    </row>
    <row r="830" spans="4:6" x14ac:dyDescent="0.35">
      <c r="D830" s="18" t="s">
        <v>92</v>
      </c>
      <c r="E830" s="18">
        <v>1</v>
      </c>
      <c r="F830" s="18">
        <v>86</v>
      </c>
    </row>
    <row r="831" spans="4:6" x14ac:dyDescent="0.35">
      <c r="D831" s="18" t="s">
        <v>89</v>
      </c>
      <c r="E831" s="18">
        <v>7</v>
      </c>
      <c r="F831" s="18">
        <v>87</v>
      </c>
    </row>
    <row r="832" spans="4:6" x14ac:dyDescent="0.35">
      <c r="D832" s="18" t="s">
        <v>77</v>
      </c>
      <c r="E832" s="18">
        <v>9</v>
      </c>
      <c r="F832" s="18">
        <v>87</v>
      </c>
    </row>
    <row r="833" spans="4:6" x14ac:dyDescent="0.35">
      <c r="D833" s="18" t="s">
        <v>78</v>
      </c>
      <c r="E833" s="18">
        <v>5</v>
      </c>
      <c r="F833" s="18">
        <v>87</v>
      </c>
    </row>
    <row r="834" spans="4:6" x14ac:dyDescent="0.35">
      <c r="D834" s="18" t="s">
        <v>82</v>
      </c>
      <c r="E834" s="18">
        <v>3</v>
      </c>
      <c r="F834" s="18">
        <v>87</v>
      </c>
    </row>
    <row r="835" spans="4:6" x14ac:dyDescent="0.35">
      <c r="D835" s="18" t="s">
        <v>83</v>
      </c>
      <c r="E835" s="18">
        <v>1</v>
      </c>
      <c r="F835" s="18">
        <v>87</v>
      </c>
    </row>
    <row r="836" spans="4:6" x14ac:dyDescent="0.35">
      <c r="D836" s="18" t="s">
        <v>80</v>
      </c>
      <c r="E836" s="18">
        <v>8</v>
      </c>
      <c r="F836" s="18">
        <v>87</v>
      </c>
    </row>
    <row r="837" spans="4:6" x14ac:dyDescent="0.35">
      <c r="D837" s="18" t="s">
        <v>98</v>
      </c>
      <c r="E837" s="18">
        <v>2</v>
      </c>
      <c r="F837" s="18">
        <v>87</v>
      </c>
    </row>
    <row r="838" spans="4:6" x14ac:dyDescent="0.35">
      <c r="D838" s="18" t="s">
        <v>85</v>
      </c>
      <c r="E838" s="18">
        <v>4</v>
      </c>
      <c r="F838" s="18">
        <v>87</v>
      </c>
    </row>
    <row r="839" spans="4:6" x14ac:dyDescent="0.35">
      <c r="D839" s="18" t="s">
        <v>73</v>
      </c>
      <c r="E839" s="18">
        <v>4</v>
      </c>
      <c r="F839" s="18">
        <v>87</v>
      </c>
    </row>
    <row r="840" spans="4:6" x14ac:dyDescent="0.35">
      <c r="D840" s="18" t="s">
        <v>74</v>
      </c>
      <c r="E840" s="18">
        <v>1</v>
      </c>
      <c r="F840" s="18">
        <v>87</v>
      </c>
    </row>
    <row r="841" spans="4:6" x14ac:dyDescent="0.35">
      <c r="D841" s="18" t="s">
        <v>96</v>
      </c>
      <c r="E841" s="18">
        <v>1</v>
      </c>
      <c r="F841" s="18">
        <v>87</v>
      </c>
    </row>
    <row r="842" spans="4:6" x14ac:dyDescent="0.35">
      <c r="D842" s="18" t="s">
        <v>70</v>
      </c>
      <c r="E842" s="18">
        <v>4</v>
      </c>
      <c r="F842" s="18">
        <v>88</v>
      </c>
    </row>
    <row r="843" spans="4:6" x14ac:dyDescent="0.35">
      <c r="D843" s="18" t="s">
        <v>78</v>
      </c>
      <c r="E843" s="18">
        <v>2</v>
      </c>
      <c r="F843" s="18">
        <v>88</v>
      </c>
    </row>
    <row r="844" spans="4:6" x14ac:dyDescent="0.35">
      <c r="D844" s="18" t="s">
        <v>80</v>
      </c>
      <c r="E844" s="18">
        <v>18</v>
      </c>
      <c r="F844" s="18">
        <v>88</v>
      </c>
    </row>
    <row r="845" spans="4:6" x14ac:dyDescent="0.35">
      <c r="D845" s="18" t="s">
        <v>77</v>
      </c>
      <c r="E845" s="18">
        <v>1</v>
      </c>
      <c r="F845" s="18">
        <v>88</v>
      </c>
    </row>
    <row r="846" spans="4:6" x14ac:dyDescent="0.35">
      <c r="D846" s="18" t="s">
        <v>74</v>
      </c>
      <c r="E846" s="18">
        <v>16</v>
      </c>
      <c r="F846" s="18">
        <v>88</v>
      </c>
    </row>
    <row r="847" spans="4:6" x14ac:dyDescent="0.35">
      <c r="D847" s="18" t="s">
        <v>90</v>
      </c>
      <c r="E847" s="18">
        <v>2</v>
      </c>
      <c r="F847" s="18">
        <v>88</v>
      </c>
    </row>
    <row r="848" spans="4:6" x14ac:dyDescent="0.35">
      <c r="D848" s="18" t="s">
        <v>81</v>
      </c>
      <c r="E848" s="18">
        <v>1</v>
      </c>
      <c r="F848" s="18">
        <v>89</v>
      </c>
    </row>
    <row r="849" spans="4:6" x14ac:dyDescent="0.35">
      <c r="D849" s="18" t="s">
        <v>74</v>
      </c>
      <c r="E849" s="18">
        <v>10</v>
      </c>
      <c r="F849" s="18">
        <v>89</v>
      </c>
    </row>
    <row r="850" spans="4:6" x14ac:dyDescent="0.35">
      <c r="D850" s="18" t="s">
        <v>77</v>
      </c>
      <c r="E850" s="18">
        <v>1</v>
      </c>
      <c r="F850" s="18">
        <v>89</v>
      </c>
    </row>
    <row r="851" spans="4:6" x14ac:dyDescent="0.35">
      <c r="D851" s="18" t="s">
        <v>83</v>
      </c>
      <c r="E851" s="18">
        <v>4</v>
      </c>
      <c r="F851" s="18">
        <v>89</v>
      </c>
    </row>
    <row r="852" spans="4:6" x14ac:dyDescent="0.35">
      <c r="D852" s="18" t="s">
        <v>72</v>
      </c>
      <c r="E852" s="18">
        <v>2</v>
      </c>
      <c r="F852" s="18">
        <v>89</v>
      </c>
    </row>
    <row r="853" spans="4:6" x14ac:dyDescent="0.35">
      <c r="D853" s="18" t="s">
        <v>80</v>
      </c>
      <c r="E853" s="18">
        <v>11</v>
      </c>
      <c r="F853" s="18">
        <v>89</v>
      </c>
    </row>
    <row r="854" spans="4:6" x14ac:dyDescent="0.35">
      <c r="D854" s="18" t="s">
        <v>84</v>
      </c>
      <c r="E854" s="18">
        <v>1</v>
      </c>
      <c r="F854" s="18">
        <v>89</v>
      </c>
    </row>
    <row r="855" spans="4:6" x14ac:dyDescent="0.35">
      <c r="D855" s="18" t="s">
        <v>78</v>
      </c>
      <c r="E855" s="18">
        <v>1</v>
      </c>
      <c r="F855" s="18">
        <v>89</v>
      </c>
    </row>
    <row r="856" spans="4:6" x14ac:dyDescent="0.35">
      <c r="D856" s="18" t="s">
        <v>82</v>
      </c>
      <c r="E856" s="18">
        <v>1</v>
      </c>
      <c r="F856" s="18">
        <v>89</v>
      </c>
    </row>
    <row r="857" spans="4:6" x14ac:dyDescent="0.35">
      <c r="D857" s="18" t="s">
        <v>78</v>
      </c>
      <c r="E857" s="18">
        <v>9</v>
      </c>
      <c r="F857" s="18">
        <v>90</v>
      </c>
    </row>
    <row r="858" spans="4:6" x14ac:dyDescent="0.35">
      <c r="D858" s="18" t="s">
        <v>82</v>
      </c>
      <c r="E858" s="18">
        <v>7</v>
      </c>
      <c r="F858" s="18">
        <v>90</v>
      </c>
    </row>
    <row r="859" spans="4:6" x14ac:dyDescent="0.35">
      <c r="D859" s="18" t="s">
        <v>87</v>
      </c>
      <c r="E859" s="18">
        <v>8</v>
      </c>
      <c r="F859" s="18">
        <v>90</v>
      </c>
    </row>
    <row r="860" spans="4:6" x14ac:dyDescent="0.35">
      <c r="D860" s="18" t="s">
        <v>74</v>
      </c>
      <c r="E860" s="18">
        <v>5</v>
      </c>
      <c r="F860" s="18">
        <v>90</v>
      </c>
    </row>
    <row r="861" spans="4:6" x14ac:dyDescent="0.35">
      <c r="D861" s="18" t="s">
        <v>86</v>
      </c>
      <c r="E861" s="18">
        <v>3</v>
      </c>
      <c r="F861" s="18">
        <v>90</v>
      </c>
    </row>
    <row r="862" spans="4:6" x14ac:dyDescent="0.35">
      <c r="D862" s="18" t="s">
        <v>72</v>
      </c>
      <c r="E862" s="18">
        <v>5</v>
      </c>
      <c r="F862" s="18">
        <v>90</v>
      </c>
    </row>
    <row r="863" spans="4:6" x14ac:dyDescent="0.35">
      <c r="D863" s="18" t="s">
        <v>80</v>
      </c>
      <c r="E863" s="18">
        <v>2</v>
      </c>
      <c r="F863" s="18">
        <v>90</v>
      </c>
    </row>
    <row r="864" spans="4:6" x14ac:dyDescent="0.35">
      <c r="D864" s="18" t="s">
        <v>70</v>
      </c>
      <c r="E864" s="18">
        <v>4</v>
      </c>
      <c r="F864" s="18">
        <v>91</v>
      </c>
    </row>
    <row r="865" spans="4:6" x14ac:dyDescent="0.35">
      <c r="D865" s="18" t="s">
        <v>72</v>
      </c>
      <c r="E865" s="18">
        <v>8</v>
      </c>
      <c r="F865" s="18">
        <v>91</v>
      </c>
    </row>
    <row r="866" spans="4:6" x14ac:dyDescent="0.35">
      <c r="D866" s="18" t="s">
        <v>80</v>
      </c>
      <c r="E866" s="18">
        <v>15</v>
      </c>
      <c r="F866" s="18">
        <v>91</v>
      </c>
    </row>
    <row r="867" spans="4:6" x14ac:dyDescent="0.35">
      <c r="D867" s="18" t="s">
        <v>81</v>
      </c>
      <c r="E867" s="18">
        <v>2</v>
      </c>
      <c r="F867" s="18">
        <v>91</v>
      </c>
    </row>
    <row r="868" spans="4:6" x14ac:dyDescent="0.35">
      <c r="D868" s="18" t="s">
        <v>74</v>
      </c>
      <c r="E868" s="18">
        <v>9</v>
      </c>
      <c r="F868" s="18">
        <v>91</v>
      </c>
    </row>
    <row r="869" spans="4:6" x14ac:dyDescent="0.35">
      <c r="D869" s="18" t="s">
        <v>86</v>
      </c>
      <c r="E869" s="18">
        <v>4</v>
      </c>
      <c r="F869" s="18">
        <v>91</v>
      </c>
    </row>
    <row r="870" spans="4:6" x14ac:dyDescent="0.35">
      <c r="D870" s="18" t="s">
        <v>82</v>
      </c>
      <c r="E870" s="18">
        <v>2</v>
      </c>
      <c r="F870" s="18">
        <v>91</v>
      </c>
    </row>
    <row r="871" spans="4:6" x14ac:dyDescent="0.35">
      <c r="D871" s="18" t="s">
        <v>74</v>
      </c>
      <c r="E871" s="18">
        <v>16</v>
      </c>
      <c r="F871" s="18">
        <v>92</v>
      </c>
    </row>
    <row r="872" spans="4:6" x14ac:dyDescent="0.35">
      <c r="D872" s="18" t="s">
        <v>70</v>
      </c>
      <c r="E872" s="18">
        <v>3</v>
      </c>
      <c r="F872" s="18">
        <v>92</v>
      </c>
    </row>
    <row r="873" spans="4:6" x14ac:dyDescent="0.35">
      <c r="D873" s="18" t="s">
        <v>98</v>
      </c>
      <c r="E873" s="18">
        <v>1</v>
      </c>
      <c r="F873" s="18">
        <v>92</v>
      </c>
    </row>
    <row r="874" spans="4:6" x14ac:dyDescent="0.35">
      <c r="D874" s="18" t="s">
        <v>80</v>
      </c>
      <c r="E874" s="18">
        <v>9</v>
      </c>
      <c r="F874" s="18">
        <v>92</v>
      </c>
    </row>
    <row r="875" spans="4:6" x14ac:dyDescent="0.35">
      <c r="D875" s="18" t="s">
        <v>72</v>
      </c>
      <c r="E875" s="18">
        <v>1</v>
      </c>
      <c r="F875" s="18">
        <v>92</v>
      </c>
    </row>
    <row r="876" spans="4:6" x14ac:dyDescent="0.35">
      <c r="D876" s="18" t="s">
        <v>92</v>
      </c>
      <c r="E876" s="18">
        <v>3</v>
      </c>
      <c r="F876" s="18">
        <v>92</v>
      </c>
    </row>
    <row r="877" spans="4:6" x14ac:dyDescent="0.35">
      <c r="D877" s="18" t="s">
        <v>82</v>
      </c>
      <c r="E877" s="18">
        <v>2</v>
      </c>
      <c r="F877" s="18">
        <v>93</v>
      </c>
    </row>
    <row r="878" spans="4:6" x14ac:dyDescent="0.35">
      <c r="D878" s="18" t="s">
        <v>78</v>
      </c>
      <c r="E878" s="18">
        <v>2</v>
      </c>
      <c r="F878" s="18">
        <v>93</v>
      </c>
    </row>
    <row r="879" spans="4:6" x14ac:dyDescent="0.35">
      <c r="D879" s="18" t="s">
        <v>73</v>
      </c>
      <c r="E879" s="18">
        <v>8</v>
      </c>
      <c r="F879" s="18">
        <v>93</v>
      </c>
    </row>
    <row r="880" spans="4:6" x14ac:dyDescent="0.35">
      <c r="D880" s="18" t="s">
        <v>70</v>
      </c>
      <c r="E880" s="18">
        <v>14</v>
      </c>
      <c r="F880" s="18">
        <v>93</v>
      </c>
    </row>
    <row r="881" spans="4:6" x14ac:dyDescent="0.35">
      <c r="D881" s="18" t="s">
        <v>77</v>
      </c>
      <c r="E881" s="18">
        <v>4</v>
      </c>
      <c r="F881" s="18">
        <v>93</v>
      </c>
    </row>
    <row r="882" spans="4:6" x14ac:dyDescent="0.35">
      <c r="D882" s="18" t="s">
        <v>75</v>
      </c>
      <c r="E882" s="18">
        <v>1</v>
      </c>
      <c r="F882" s="18">
        <v>93</v>
      </c>
    </row>
    <row r="883" spans="4:6" x14ac:dyDescent="0.35">
      <c r="D883" s="18" t="s">
        <v>80</v>
      </c>
      <c r="E883" s="18">
        <v>4</v>
      </c>
      <c r="F883" s="18">
        <v>93</v>
      </c>
    </row>
    <row r="884" spans="4:6" x14ac:dyDescent="0.35">
      <c r="D884" s="18" t="s">
        <v>71</v>
      </c>
      <c r="E884" s="18">
        <v>1</v>
      </c>
      <c r="F884" s="18">
        <v>93</v>
      </c>
    </row>
    <row r="885" spans="4:6" x14ac:dyDescent="0.35">
      <c r="D885" s="18" t="s">
        <v>81</v>
      </c>
      <c r="E885" s="18">
        <v>1</v>
      </c>
      <c r="F885" s="18">
        <v>93</v>
      </c>
    </row>
    <row r="886" spans="4:6" x14ac:dyDescent="0.35">
      <c r="D886" s="18" t="s">
        <v>86</v>
      </c>
      <c r="E886" s="18">
        <v>4</v>
      </c>
      <c r="F886" s="18">
        <v>94</v>
      </c>
    </row>
    <row r="887" spans="4:6" x14ac:dyDescent="0.35">
      <c r="D887" s="18" t="s">
        <v>87</v>
      </c>
      <c r="E887" s="18">
        <v>12</v>
      </c>
      <c r="F887" s="18">
        <v>94</v>
      </c>
    </row>
    <row r="888" spans="4:6" x14ac:dyDescent="0.35">
      <c r="D888" s="18" t="s">
        <v>70</v>
      </c>
      <c r="E888" s="18">
        <v>2</v>
      </c>
      <c r="F888" s="18">
        <v>94</v>
      </c>
    </row>
    <row r="889" spans="4:6" x14ac:dyDescent="0.35">
      <c r="D889" s="18" t="s">
        <v>80</v>
      </c>
      <c r="E889" s="18">
        <v>7</v>
      </c>
      <c r="F889" s="18">
        <v>94</v>
      </c>
    </row>
    <row r="890" spans="4:6" x14ac:dyDescent="0.35">
      <c r="D890" s="18" t="s">
        <v>83</v>
      </c>
      <c r="E890" s="18">
        <v>1</v>
      </c>
      <c r="F890" s="18">
        <v>94</v>
      </c>
    </row>
    <row r="891" spans="4:6" x14ac:dyDescent="0.35">
      <c r="D891" s="18" t="s">
        <v>75</v>
      </c>
      <c r="E891" s="18">
        <v>1</v>
      </c>
      <c r="F891" s="18">
        <v>94</v>
      </c>
    </row>
    <row r="892" spans="4:6" x14ac:dyDescent="0.35">
      <c r="D892" s="18" t="s">
        <v>98</v>
      </c>
      <c r="E892" s="18">
        <v>1</v>
      </c>
      <c r="F892" s="18">
        <v>94</v>
      </c>
    </row>
    <row r="893" spans="4:6" x14ac:dyDescent="0.35">
      <c r="D893" s="18" t="s">
        <v>82</v>
      </c>
      <c r="E893" s="18">
        <v>1</v>
      </c>
      <c r="F893" s="18">
        <v>94</v>
      </c>
    </row>
    <row r="894" spans="4:6" x14ac:dyDescent="0.35">
      <c r="D894" s="18" t="s">
        <v>77</v>
      </c>
      <c r="E894" s="18">
        <v>2</v>
      </c>
      <c r="F894" s="18">
        <v>95</v>
      </c>
    </row>
    <row r="895" spans="4:6" x14ac:dyDescent="0.35">
      <c r="D895" s="18" t="s">
        <v>74</v>
      </c>
      <c r="E895" s="18">
        <v>7</v>
      </c>
      <c r="F895" s="18">
        <v>95</v>
      </c>
    </row>
    <row r="896" spans="4:6" x14ac:dyDescent="0.35">
      <c r="D896" s="18" t="s">
        <v>73</v>
      </c>
      <c r="E896" s="18">
        <v>4</v>
      </c>
      <c r="F896" s="18">
        <v>95</v>
      </c>
    </row>
    <row r="897" spans="4:6" x14ac:dyDescent="0.35">
      <c r="D897" s="18" t="s">
        <v>80</v>
      </c>
      <c r="E897" s="18">
        <v>7</v>
      </c>
      <c r="F897" s="18">
        <v>95</v>
      </c>
    </row>
    <row r="898" spans="4:6" x14ac:dyDescent="0.35">
      <c r="D898" s="18" t="s">
        <v>98</v>
      </c>
      <c r="E898" s="18">
        <v>1</v>
      </c>
      <c r="F898" s="18">
        <v>95</v>
      </c>
    </row>
    <row r="899" spans="4:6" x14ac:dyDescent="0.35">
      <c r="D899" s="18" t="s">
        <v>82</v>
      </c>
      <c r="E899" s="18">
        <v>2</v>
      </c>
      <c r="F899" s="18">
        <v>95</v>
      </c>
    </row>
    <row r="900" spans="4:6" x14ac:dyDescent="0.35">
      <c r="D900" s="18" t="s">
        <v>72</v>
      </c>
      <c r="E900" s="18">
        <v>7</v>
      </c>
      <c r="F900" s="18">
        <v>95</v>
      </c>
    </row>
    <row r="901" spans="4:6" x14ac:dyDescent="0.35">
      <c r="D901" s="18" t="s">
        <v>81</v>
      </c>
      <c r="E901" s="18">
        <v>1</v>
      </c>
      <c r="F901" s="18">
        <v>95</v>
      </c>
    </row>
    <row r="902" spans="4:6" x14ac:dyDescent="0.35">
      <c r="D902" s="18" t="s">
        <v>70</v>
      </c>
      <c r="E902" s="18">
        <v>7</v>
      </c>
      <c r="F902" s="18">
        <v>96</v>
      </c>
    </row>
    <row r="903" spans="4:6" x14ac:dyDescent="0.35">
      <c r="D903" s="18" t="s">
        <v>74</v>
      </c>
      <c r="E903" s="18">
        <v>25</v>
      </c>
      <c r="F903" s="18">
        <v>96</v>
      </c>
    </row>
    <row r="904" spans="4:6" x14ac:dyDescent="0.35">
      <c r="D904" s="18" t="s">
        <v>78</v>
      </c>
      <c r="E904" s="18">
        <v>2</v>
      </c>
      <c r="F904" s="18">
        <v>96</v>
      </c>
    </row>
    <row r="905" spans="4:6" x14ac:dyDescent="0.35">
      <c r="D905" s="18" t="s">
        <v>80</v>
      </c>
      <c r="E905" s="18">
        <v>7</v>
      </c>
      <c r="F905" s="18">
        <v>96</v>
      </c>
    </row>
    <row r="906" spans="4:6" x14ac:dyDescent="0.35">
      <c r="D906" s="18" t="s">
        <v>103</v>
      </c>
      <c r="E906" s="18">
        <v>7</v>
      </c>
      <c r="F906" s="18">
        <v>96</v>
      </c>
    </row>
    <row r="907" spans="4:6" x14ac:dyDescent="0.35">
      <c r="D907" s="18" t="s">
        <v>89</v>
      </c>
      <c r="E907" s="18">
        <v>2</v>
      </c>
      <c r="F907" s="18">
        <v>96</v>
      </c>
    </row>
    <row r="908" spans="4:6" x14ac:dyDescent="0.35">
      <c r="D908" s="18" t="s">
        <v>96</v>
      </c>
      <c r="E908" s="18">
        <v>24</v>
      </c>
      <c r="F908" s="18">
        <v>97</v>
      </c>
    </row>
    <row r="909" spans="4:6" x14ac:dyDescent="0.35">
      <c r="D909" s="18" t="s">
        <v>82</v>
      </c>
      <c r="E909" s="18">
        <v>1</v>
      </c>
      <c r="F909" s="18">
        <v>97</v>
      </c>
    </row>
    <row r="910" spans="4:6" x14ac:dyDescent="0.35">
      <c r="D910" s="18" t="s">
        <v>75</v>
      </c>
      <c r="E910" s="18">
        <v>1</v>
      </c>
      <c r="F910" s="18">
        <v>97</v>
      </c>
    </row>
    <row r="911" spans="4:6" x14ac:dyDescent="0.35">
      <c r="D911" s="18" t="s">
        <v>78</v>
      </c>
      <c r="E911" s="18">
        <v>1</v>
      </c>
      <c r="F911" s="18">
        <v>97</v>
      </c>
    </row>
    <row r="912" spans="4:6" x14ac:dyDescent="0.35">
      <c r="D912" s="18" t="s">
        <v>86</v>
      </c>
      <c r="E912" s="18">
        <v>1</v>
      </c>
      <c r="F912" s="18">
        <v>97</v>
      </c>
    </row>
    <row r="913" spans="4:6" x14ac:dyDescent="0.35">
      <c r="D913" s="18" t="s">
        <v>74</v>
      </c>
      <c r="E913" s="18">
        <v>6</v>
      </c>
      <c r="F913" s="18">
        <v>97</v>
      </c>
    </row>
    <row r="914" spans="4:6" x14ac:dyDescent="0.35">
      <c r="D914" s="18" t="s">
        <v>72</v>
      </c>
      <c r="E914" s="18">
        <v>8</v>
      </c>
      <c r="F914" s="18">
        <v>97</v>
      </c>
    </row>
    <row r="915" spans="4:6" x14ac:dyDescent="0.35">
      <c r="D915" s="18" t="s">
        <v>89</v>
      </c>
      <c r="E915" s="18">
        <v>1</v>
      </c>
      <c r="F915" s="18">
        <v>97</v>
      </c>
    </row>
    <row r="916" spans="4:6" x14ac:dyDescent="0.35">
      <c r="D916" s="18" t="s">
        <v>83</v>
      </c>
      <c r="E916" s="18">
        <v>1</v>
      </c>
      <c r="F916" s="18">
        <v>97</v>
      </c>
    </row>
    <row r="917" spans="4:6" x14ac:dyDescent="0.35">
      <c r="D917" s="18" t="s">
        <v>70</v>
      </c>
      <c r="E917" s="18">
        <v>2</v>
      </c>
      <c r="F917" s="18">
        <v>98</v>
      </c>
    </row>
    <row r="918" spans="4:6" x14ac:dyDescent="0.35">
      <c r="D918" s="18" t="s">
        <v>80</v>
      </c>
      <c r="E918" s="18">
        <v>3</v>
      </c>
      <c r="F918" s="18">
        <v>98</v>
      </c>
    </row>
    <row r="919" spans="4:6" x14ac:dyDescent="0.35">
      <c r="D919" s="18" t="s">
        <v>75</v>
      </c>
      <c r="E919" s="18">
        <v>2</v>
      </c>
      <c r="F919" s="18">
        <v>98</v>
      </c>
    </row>
    <row r="920" spans="4:6" x14ac:dyDescent="0.35">
      <c r="D920" s="18" t="s">
        <v>74</v>
      </c>
      <c r="E920" s="18">
        <v>12</v>
      </c>
      <c r="F920" s="18">
        <v>98</v>
      </c>
    </row>
    <row r="921" spans="4:6" x14ac:dyDescent="0.35">
      <c r="D921" s="18" t="s">
        <v>81</v>
      </c>
      <c r="E921" s="18">
        <v>6</v>
      </c>
      <c r="F921" s="18">
        <v>98</v>
      </c>
    </row>
    <row r="922" spans="4:6" x14ac:dyDescent="0.35">
      <c r="D922" s="18" t="s">
        <v>72</v>
      </c>
      <c r="E922" s="18">
        <v>2</v>
      </c>
      <c r="F922" s="18">
        <v>98</v>
      </c>
    </row>
    <row r="923" spans="4:6" x14ac:dyDescent="0.35">
      <c r="D923" s="18" t="s">
        <v>90</v>
      </c>
      <c r="E923" s="18">
        <v>9</v>
      </c>
      <c r="F923" s="18">
        <v>98</v>
      </c>
    </row>
    <row r="924" spans="4:6" x14ac:dyDescent="0.35">
      <c r="D924" s="18" t="s">
        <v>73</v>
      </c>
      <c r="E924" s="18">
        <v>1</v>
      </c>
      <c r="F924" s="18">
        <v>98</v>
      </c>
    </row>
    <row r="925" spans="4:6" x14ac:dyDescent="0.35">
      <c r="D925" s="18" t="s">
        <v>81</v>
      </c>
      <c r="E925" s="18">
        <v>3</v>
      </c>
      <c r="F925" s="18">
        <v>99</v>
      </c>
    </row>
    <row r="926" spans="4:6" x14ac:dyDescent="0.35">
      <c r="D926" s="18" t="s">
        <v>70</v>
      </c>
      <c r="E926" s="18">
        <v>6</v>
      </c>
      <c r="F926" s="18">
        <v>99</v>
      </c>
    </row>
    <row r="927" spans="4:6" x14ac:dyDescent="0.35">
      <c r="D927" s="18" t="s">
        <v>80</v>
      </c>
      <c r="E927" s="18">
        <v>1</v>
      </c>
      <c r="F927" s="18">
        <v>99</v>
      </c>
    </row>
    <row r="928" spans="4:6" x14ac:dyDescent="0.35">
      <c r="D928" s="18" t="s">
        <v>73</v>
      </c>
      <c r="E928" s="18">
        <v>1</v>
      </c>
      <c r="F928" s="18">
        <v>99</v>
      </c>
    </row>
    <row r="929" spans="4:6" x14ac:dyDescent="0.35">
      <c r="D929" s="18" t="s">
        <v>72</v>
      </c>
      <c r="E929" s="18">
        <v>2</v>
      </c>
      <c r="F929" s="18">
        <v>99</v>
      </c>
    </row>
    <row r="930" spans="4:6" x14ac:dyDescent="0.35">
      <c r="D930" s="18" t="s">
        <v>92</v>
      </c>
      <c r="E930" s="18">
        <v>8</v>
      </c>
      <c r="F930" s="18">
        <v>99</v>
      </c>
    </row>
    <row r="931" spans="4:6" x14ac:dyDescent="0.35">
      <c r="D931" s="18" t="s">
        <v>74</v>
      </c>
      <c r="E931" s="18">
        <v>13</v>
      </c>
      <c r="F931" s="18">
        <v>99</v>
      </c>
    </row>
    <row r="932" spans="4:6" x14ac:dyDescent="0.35">
      <c r="D932" s="18" t="s">
        <v>83</v>
      </c>
      <c r="E932" s="18">
        <v>2</v>
      </c>
      <c r="F932" s="18">
        <v>99</v>
      </c>
    </row>
    <row r="933" spans="4:6" x14ac:dyDescent="0.35">
      <c r="D933" s="18" t="s">
        <v>75</v>
      </c>
      <c r="E933" s="18">
        <v>3</v>
      </c>
      <c r="F933" s="18">
        <v>99</v>
      </c>
    </row>
    <row r="934" spans="4:6" x14ac:dyDescent="0.35">
      <c r="D934" s="18" t="s">
        <v>71</v>
      </c>
      <c r="E934" s="18">
        <v>1</v>
      </c>
      <c r="F934" s="18">
        <v>99</v>
      </c>
    </row>
    <row r="935" spans="4:6" x14ac:dyDescent="0.35">
      <c r="D935" s="18" t="s">
        <v>74</v>
      </c>
      <c r="E935" s="18">
        <v>18</v>
      </c>
      <c r="F935" s="18">
        <v>100</v>
      </c>
    </row>
    <row r="936" spans="4:6" x14ac:dyDescent="0.35">
      <c r="D936" s="18" t="s">
        <v>70</v>
      </c>
      <c r="E936" s="18">
        <v>5</v>
      </c>
      <c r="F936" s="18">
        <v>100</v>
      </c>
    </row>
    <row r="937" spans="4:6" x14ac:dyDescent="0.35">
      <c r="D937" s="18" t="s">
        <v>80</v>
      </c>
      <c r="E937" s="18">
        <v>4</v>
      </c>
      <c r="F937" s="18">
        <v>100</v>
      </c>
    </row>
    <row r="938" spans="4:6" x14ac:dyDescent="0.35">
      <c r="D938" s="18" t="s">
        <v>89</v>
      </c>
      <c r="E938" s="18">
        <v>2</v>
      </c>
      <c r="F938" s="18">
        <v>100</v>
      </c>
    </row>
    <row r="939" spans="4:6" x14ac:dyDescent="0.35">
      <c r="D939" s="18" t="s">
        <v>77</v>
      </c>
      <c r="E939" s="18">
        <v>3</v>
      </c>
      <c r="F939" s="18">
        <v>100</v>
      </c>
    </row>
    <row r="940" spans="4:6" x14ac:dyDescent="0.35">
      <c r="D940" s="18" t="s">
        <v>94</v>
      </c>
      <c r="E940" s="18">
        <v>2</v>
      </c>
      <c r="F940" s="18">
        <v>100</v>
      </c>
    </row>
    <row r="941" spans="4:6" x14ac:dyDescent="0.35">
      <c r="D941" s="18" t="s">
        <v>83</v>
      </c>
      <c r="E941" s="18">
        <v>1</v>
      </c>
      <c r="F941" s="18">
        <v>100</v>
      </c>
    </row>
  </sheetData>
  <autoFilter ref="D2:F941" xr:uid="{5FF4659D-F165-4791-9FAF-A92E8A7B8431}"/>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BEFD0-9860-784E-826F-E9F5A3946BC1}">
  <dimension ref="A2:C3"/>
  <sheetViews>
    <sheetView workbookViewId="0">
      <selection activeCell="G31" sqref="G31"/>
    </sheetView>
  </sheetViews>
  <sheetFormatPr defaultColWidth="10.90625" defaultRowHeight="14.5" x14ac:dyDescent="0.35"/>
  <sheetData>
    <row r="2" spans="1:3" x14ac:dyDescent="0.35">
      <c r="B2" t="s">
        <v>119</v>
      </c>
      <c r="C2" t="s">
        <v>120</v>
      </c>
    </row>
    <row r="3" spans="1:3" x14ac:dyDescent="0.35">
      <c r="A3" t="s">
        <v>121</v>
      </c>
      <c r="B3">
        <v>70144</v>
      </c>
      <c r="C3">
        <v>89176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3. Case study analysis</vt:lpstr>
      <vt:lpstr>4. SQL</vt:lpstr>
      <vt:lpstr>5.Pricing</vt:lpstr>
      <vt:lpstr>6. Recommendation system</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dc:creator>
  <cp:lastModifiedBy>Deepankar Sharma</cp:lastModifiedBy>
  <dcterms:created xsi:type="dcterms:W3CDTF">2017-07-13T05:48:14Z</dcterms:created>
  <dcterms:modified xsi:type="dcterms:W3CDTF">2022-03-14T16:39:47Z</dcterms:modified>
</cp:coreProperties>
</file>