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drawings/drawing17.xml" ContentType="application/vnd.openxmlformats-officedocument.drawingml.chartshapes+xml"/>
  <Override PartName="/xl/charts/chart13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sponline-my.sharepoint.com/personal/rolando_rojas_wsp_com/Documents/Geohelping/EPS_Cuencas/4_Analisis&amp;Results/4.results/Chancay/2.Hazard-Curves/"/>
    </mc:Choice>
  </mc:AlternateContent>
  <xr:revisionPtr revIDLastSave="237" documentId="13_ncr:1_{47674206-E172-46E4-B9D3-F8FB13F526DF}" xr6:coauthVersionLast="47" xr6:coauthVersionMax="47" xr10:uidLastSave="{E728930B-6460-4DD3-862B-4B37CED32EA1}"/>
  <bookViews>
    <workbookView xWindow="-23148" yWindow="2580" windowWidth="23256" windowHeight="12576" tabRatio="638" firstSheet="5" activeTab="8" xr2:uid="{00000000-000D-0000-FFFF-FFFF00000000}"/>
  </bookViews>
  <sheets>
    <sheet name="Zhao" sheetId="10" state="hidden" r:id="rId1"/>
    <sheet name="Youngs" sheetId="9" state="hidden" r:id="rId2"/>
    <sheet name="Bc Hydro" sheetId="8" state="hidden" r:id="rId3"/>
    <sheet name="CPAE_Relaves_50 años" sheetId="16" state="hidden" r:id="rId4"/>
    <sheet name="CPAE_Tajo_50 años" sheetId="14" state="hidden" r:id="rId5"/>
    <sheet name="Chancay_Punto1_Vs760" sheetId="21" r:id="rId6"/>
    <sheet name="Chancay_Punto2_Vs760" sheetId="27" r:id="rId7"/>
    <sheet name="Chancay_Punto3_Vs760" sheetId="26" r:id="rId8"/>
    <sheet name="Chancay_Punto4_Vs760" sheetId="28" r:id="rId9"/>
    <sheet name="Falla" sheetId="15" state="hidden" r:id="rId10"/>
  </sheets>
  <definedNames>
    <definedName name="_xlnm.Print_Area" localSheetId="2">'Bc Hydro'!$A$1:$AE$46</definedName>
    <definedName name="_xlnm.Print_Area" localSheetId="5">Chancay_Punto1_Vs760!$A$1:$S$42</definedName>
    <definedName name="_xlnm.Print_Area" localSheetId="6">Chancay_Punto2_Vs760!$A$1:$S$42</definedName>
    <definedName name="_xlnm.Print_Area" localSheetId="7">Chancay_Punto3_Vs760!$A$1:$S$42</definedName>
    <definedName name="_xlnm.Print_Area" localSheetId="8">Chancay_Punto4_Vs760!$A$1:$S$42</definedName>
    <definedName name="_xlnm.Print_Area" localSheetId="3">'CPAE_Relaves_50 años'!$A$1:$X$42</definedName>
    <definedName name="_xlnm.Print_Area" localSheetId="4">'CPAE_Tajo_50 años'!$A$1:$X$42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8" i="15" l="1"/>
  <c r="C178" i="15"/>
  <c r="J177" i="15"/>
  <c r="C177" i="15"/>
  <c r="J176" i="15"/>
  <c r="C176" i="15"/>
  <c r="J175" i="15"/>
  <c r="C175" i="15"/>
  <c r="J174" i="15"/>
  <c r="C174" i="15"/>
  <c r="J173" i="15"/>
  <c r="C173" i="15"/>
  <c r="J172" i="15"/>
  <c r="C172" i="15"/>
  <c r="J171" i="15"/>
  <c r="C171" i="15"/>
  <c r="J170" i="15"/>
  <c r="C170" i="15"/>
  <c r="J169" i="15"/>
  <c r="C169" i="15"/>
  <c r="J168" i="15"/>
  <c r="C168" i="15"/>
  <c r="J167" i="15"/>
  <c r="C167" i="15"/>
  <c r="J166" i="15"/>
  <c r="C166" i="15"/>
  <c r="J165" i="15"/>
  <c r="C165" i="15"/>
  <c r="J164" i="15"/>
  <c r="C164" i="15"/>
  <c r="J163" i="15"/>
  <c r="C163" i="15"/>
  <c r="J162" i="15"/>
  <c r="C162" i="15"/>
  <c r="J161" i="15"/>
  <c r="C161" i="15"/>
  <c r="J160" i="15"/>
  <c r="C160" i="15"/>
  <c r="J159" i="15"/>
  <c r="C159" i="15"/>
  <c r="J158" i="15"/>
  <c r="C158" i="15"/>
  <c r="J157" i="15"/>
  <c r="C157" i="15"/>
  <c r="J156" i="15"/>
  <c r="C156" i="15"/>
  <c r="J155" i="15"/>
  <c r="C155" i="15"/>
  <c r="J154" i="15"/>
  <c r="C154" i="15"/>
  <c r="J153" i="15"/>
  <c r="C153" i="15"/>
  <c r="J152" i="15"/>
  <c r="C152" i="15"/>
  <c r="J151" i="15"/>
  <c r="C151" i="15"/>
  <c r="J150" i="15"/>
  <c r="C150" i="15"/>
  <c r="J149" i="15"/>
  <c r="C149" i="15"/>
  <c r="J148" i="15"/>
  <c r="C148" i="15"/>
  <c r="J147" i="15"/>
  <c r="C147" i="15"/>
  <c r="J146" i="15"/>
  <c r="C146" i="15"/>
  <c r="J145" i="15"/>
  <c r="C145" i="15"/>
  <c r="J144" i="15"/>
  <c r="C144" i="15"/>
  <c r="J143" i="15"/>
  <c r="C143" i="15"/>
  <c r="J142" i="15"/>
  <c r="C142" i="15"/>
  <c r="J141" i="15"/>
  <c r="C141" i="15"/>
  <c r="J140" i="15"/>
  <c r="C140" i="15"/>
  <c r="J139" i="15"/>
  <c r="C139" i="15"/>
  <c r="J138" i="15"/>
  <c r="C138" i="15"/>
  <c r="J137" i="15"/>
  <c r="C137" i="15"/>
  <c r="J134" i="15"/>
  <c r="C134" i="15"/>
  <c r="J133" i="15"/>
  <c r="C133" i="15"/>
  <c r="J132" i="15"/>
  <c r="C132" i="15"/>
  <c r="J131" i="15"/>
  <c r="C131" i="15"/>
  <c r="J130" i="15"/>
  <c r="C130" i="15"/>
  <c r="J129" i="15"/>
  <c r="C129" i="15"/>
  <c r="J128" i="15"/>
  <c r="C128" i="15"/>
  <c r="J127" i="15"/>
  <c r="C127" i="15"/>
  <c r="J126" i="15"/>
  <c r="C126" i="15"/>
  <c r="J125" i="15"/>
  <c r="C125" i="15"/>
  <c r="J124" i="15"/>
  <c r="C124" i="15"/>
  <c r="J123" i="15"/>
  <c r="C123" i="15"/>
  <c r="J122" i="15"/>
  <c r="C122" i="15"/>
  <c r="J121" i="15"/>
  <c r="C121" i="15"/>
  <c r="J120" i="15"/>
  <c r="C120" i="15"/>
  <c r="J119" i="15"/>
  <c r="C119" i="15"/>
  <c r="J118" i="15"/>
  <c r="C118" i="15"/>
  <c r="J117" i="15"/>
  <c r="C117" i="15"/>
  <c r="J116" i="15"/>
  <c r="C116" i="15"/>
  <c r="J115" i="15"/>
  <c r="C115" i="15"/>
  <c r="J114" i="15"/>
  <c r="C114" i="15"/>
  <c r="J113" i="15"/>
  <c r="C113" i="15"/>
  <c r="J112" i="15"/>
  <c r="C112" i="15"/>
  <c r="J111" i="15"/>
  <c r="C111" i="15"/>
  <c r="J110" i="15"/>
  <c r="C110" i="15"/>
  <c r="J109" i="15"/>
  <c r="C109" i="15"/>
  <c r="J108" i="15"/>
  <c r="C108" i="15"/>
  <c r="J107" i="15"/>
  <c r="C107" i="15"/>
  <c r="J106" i="15"/>
  <c r="C106" i="15"/>
  <c r="J105" i="15"/>
  <c r="C105" i="15"/>
  <c r="J104" i="15"/>
  <c r="C104" i="15"/>
  <c r="J103" i="15"/>
  <c r="C103" i="15"/>
  <c r="J102" i="15"/>
  <c r="C102" i="15"/>
  <c r="J101" i="15"/>
  <c r="C101" i="15"/>
  <c r="J100" i="15"/>
  <c r="C100" i="15"/>
  <c r="J99" i="15"/>
  <c r="C99" i="15"/>
  <c r="J98" i="15"/>
  <c r="C98" i="15"/>
  <c r="J97" i="15"/>
  <c r="C97" i="15"/>
  <c r="J96" i="15"/>
  <c r="C96" i="15"/>
  <c r="J95" i="15"/>
  <c r="C95" i="15"/>
  <c r="J94" i="15"/>
  <c r="C94" i="15"/>
  <c r="J93" i="15"/>
  <c r="C93" i="15"/>
  <c r="J90" i="15"/>
  <c r="C90" i="15"/>
  <c r="J89" i="15"/>
  <c r="C89" i="15"/>
  <c r="J88" i="15"/>
  <c r="C88" i="15"/>
  <c r="J87" i="15"/>
  <c r="C87" i="15"/>
  <c r="J86" i="15"/>
  <c r="C86" i="15"/>
  <c r="J85" i="15"/>
  <c r="C85" i="15"/>
  <c r="J84" i="15"/>
  <c r="C84" i="15"/>
  <c r="J83" i="15"/>
  <c r="C83" i="15"/>
  <c r="J82" i="15"/>
  <c r="C82" i="15"/>
  <c r="J81" i="15"/>
  <c r="C81" i="15"/>
  <c r="J80" i="15"/>
  <c r="C80" i="15"/>
  <c r="J79" i="15"/>
  <c r="C79" i="15"/>
  <c r="J78" i="15"/>
  <c r="C78" i="15"/>
  <c r="J77" i="15"/>
  <c r="C77" i="15"/>
  <c r="J76" i="15"/>
  <c r="C76" i="15"/>
  <c r="J75" i="15"/>
  <c r="C75" i="15"/>
  <c r="J74" i="15"/>
  <c r="C74" i="15"/>
  <c r="J73" i="15"/>
  <c r="C73" i="15"/>
  <c r="J72" i="15"/>
  <c r="C72" i="15"/>
  <c r="J71" i="15"/>
  <c r="C71" i="15"/>
  <c r="J70" i="15"/>
  <c r="C70" i="15"/>
  <c r="J69" i="15"/>
  <c r="C69" i="15"/>
  <c r="J68" i="15"/>
  <c r="C68" i="15"/>
  <c r="J67" i="15"/>
  <c r="C67" i="15"/>
  <c r="J66" i="15"/>
  <c r="C66" i="15"/>
  <c r="J65" i="15"/>
  <c r="C65" i="15"/>
  <c r="J64" i="15"/>
  <c r="C64" i="15"/>
  <c r="J63" i="15"/>
  <c r="C63" i="15"/>
  <c r="J62" i="15"/>
  <c r="C62" i="15"/>
  <c r="J61" i="15"/>
  <c r="C61" i="15"/>
  <c r="J60" i="15"/>
  <c r="C60" i="15"/>
  <c r="J59" i="15"/>
  <c r="C59" i="15"/>
  <c r="J58" i="15"/>
  <c r="C58" i="15"/>
  <c r="J57" i="15"/>
  <c r="C57" i="15"/>
  <c r="J56" i="15"/>
  <c r="C56" i="15"/>
  <c r="J55" i="15"/>
  <c r="C55" i="15"/>
  <c r="J54" i="15"/>
  <c r="C54" i="15"/>
  <c r="J53" i="15"/>
  <c r="C53" i="15"/>
  <c r="J52" i="15"/>
  <c r="C52" i="15"/>
  <c r="J51" i="15"/>
  <c r="C51" i="15"/>
  <c r="J50" i="15"/>
  <c r="C50" i="15"/>
  <c r="J49" i="15"/>
  <c r="C49" i="15"/>
  <c r="L46" i="15"/>
  <c r="M46" i="15" s="1"/>
  <c r="K46" i="15"/>
  <c r="J46" i="15"/>
  <c r="F46" i="15"/>
  <c r="E46" i="15"/>
  <c r="D46" i="15"/>
  <c r="C46" i="15"/>
  <c r="M45" i="15"/>
  <c r="L45" i="15"/>
  <c r="K45" i="15"/>
  <c r="J45" i="15"/>
  <c r="F45" i="15"/>
  <c r="E45" i="15"/>
  <c r="D45" i="15"/>
  <c r="C45" i="15"/>
  <c r="M44" i="15"/>
  <c r="L44" i="15"/>
  <c r="K44" i="15"/>
  <c r="J44" i="15"/>
  <c r="F44" i="15"/>
  <c r="E44" i="15"/>
  <c r="D44" i="15"/>
  <c r="C44" i="15"/>
  <c r="M43" i="15"/>
  <c r="L43" i="15"/>
  <c r="K43" i="15"/>
  <c r="J43" i="15"/>
  <c r="F43" i="15"/>
  <c r="E43" i="15"/>
  <c r="D43" i="15"/>
  <c r="C43" i="15"/>
  <c r="M42" i="15"/>
  <c r="L42" i="15"/>
  <c r="K42" i="15"/>
  <c r="J42" i="15"/>
  <c r="F42" i="15"/>
  <c r="E42" i="15"/>
  <c r="D42" i="15"/>
  <c r="C42" i="15"/>
  <c r="M41" i="15"/>
  <c r="L41" i="15"/>
  <c r="K41" i="15"/>
  <c r="J41" i="15"/>
  <c r="F41" i="15"/>
  <c r="E41" i="15"/>
  <c r="D41" i="15"/>
  <c r="C41" i="15"/>
  <c r="M40" i="15"/>
  <c r="L40" i="15"/>
  <c r="K40" i="15"/>
  <c r="J40" i="15"/>
  <c r="F40" i="15"/>
  <c r="E40" i="15"/>
  <c r="D40" i="15"/>
  <c r="C40" i="15"/>
  <c r="M39" i="15"/>
  <c r="L39" i="15"/>
  <c r="K39" i="15"/>
  <c r="J39" i="15"/>
  <c r="F39" i="15"/>
  <c r="E39" i="15"/>
  <c r="D39" i="15"/>
  <c r="C39" i="15"/>
  <c r="M38" i="15"/>
  <c r="L38" i="15"/>
  <c r="K38" i="15"/>
  <c r="J38" i="15"/>
  <c r="F38" i="15"/>
  <c r="E38" i="15"/>
  <c r="D38" i="15"/>
  <c r="C38" i="15"/>
  <c r="M37" i="15"/>
  <c r="L37" i="15"/>
  <c r="K37" i="15"/>
  <c r="J37" i="15"/>
  <c r="F37" i="15"/>
  <c r="E37" i="15"/>
  <c r="D37" i="15"/>
  <c r="C37" i="15"/>
  <c r="M36" i="15"/>
  <c r="L36" i="15"/>
  <c r="K36" i="15"/>
  <c r="J36" i="15"/>
  <c r="F36" i="15"/>
  <c r="E36" i="15"/>
  <c r="D36" i="15"/>
  <c r="C36" i="15"/>
  <c r="M35" i="15"/>
  <c r="L35" i="15"/>
  <c r="K35" i="15"/>
  <c r="J35" i="15"/>
  <c r="F35" i="15"/>
  <c r="E35" i="15"/>
  <c r="D35" i="15"/>
  <c r="C35" i="15"/>
  <c r="M34" i="15"/>
  <c r="L34" i="15"/>
  <c r="K34" i="15"/>
  <c r="J34" i="15"/>
  <c r="F34" i="15"/>
  <c r="E34" i="15"/>
  <c r="D34" i="15"/>
  <c r="C34" i="15"/>
  <c r="M33" i="15"/>
  <c r="L33" i="15"/>
  <c r="K33" i="15"/>
  <c r="J33" i="15"/>
  <c r="F33" i="15"/>
  <c r="E33" i="15"/>
  <c r="D33" i="15"/>
  <c r="C33" i="15"/>
  <c r="M32" i="15"/>
  <c r="L32" i="15"/>
  <c r="K32" i="15"/>
  <c r="J32" i="15"/>
  <c r="F32" i="15"/>
  <c r="E32" i="15"/>
  <c r="D32" i="15"/>
  <c r="C32" i="15"/>
  <c r="M31" i="15"/>
  <c r="L31" i="15"/>
  <c r="K31" i="15"/>
  <c r="J31" i="15"/>
  <c r="F31" i="15"/>
  <c r="E31" i="15"/>
  <c r="D31" i="15"/>
  <c r="C31" i="15"/>
  <c r="M30" i="15"/>
  <c r="L30" i="15"/>
  <c r="K30" i="15"/>
  <c r="J30" i="15"/>
  <c r="F30" i="15"/>
  <c r="E30" i="15"/>
  <c r="D30" i="15"/>
  <c r="C30" i="15"/>
  <c r="M29" i="15"/>
  <c r="L29" i="15"/>
  <c r="K29" i="15"/>
  <c r="J29" i="15"/>
  <c r="F29" i="15"/>
  <c r="E29" i="15"/>
  <c r="D29" i="15"/>
  <c r="C29" i="15"/>
  <c r="M28" i="15"/>
  <c r="L28" i="15"/>
  <c r="K28" i="15"/>
  <c r="J28" i="15"/>
  <c r="F28" i="15"/>
  <c r="E28" i="15"/>
  <c r="D28" i="15"/>
  <c r="C28" i="15"/>
  <c r="M27" i="15"/>
  <c r="L27" i="15"/>
  <c r="K27" i="15"/>
  <c r="J27" i="15"/>
  <c r="F27" i="15"/>
  <c r="E27" i="15"/>
  <c r="D27" i="15"/>
  <c r="C27" i="15"/>
  <c r="M26" i="15"/>
  <c r="L26" i="15"/>
  <c r="K26" i="15"/>
  <c r="J26" i="15"/>
  <c r="F26" i="15"/>
  <c r="E26" i="15"/>
  <c r="D26" i="15"/>
  <c r="C26" i="15"/>
  <c r="M25" i="15"/>
  <c r="L25" i="15"/>
  <c r="K25" i="15"/>
  <c r="J25" i="15"/>
  <c r="F25" i="15"/>
  <c r="E25" i="15"/>
  <c r="D25" i="15"/>
  <c r="C25" i="15"/>
  <c r="M24" i="15"/>
  <c r="L24" i="15"/>
  <c r="K24" i="15"/>
  <c r="J24" i="15"/>
  <c r="F24" i="15"/>
  <c r="E24" i="15"/>
  <c r="D24" i="15"/>
  <c r="C24" i="15"/>
  <c r="M23" i="15"/>
  <c r="L23" i="15"/>
  <c r="K23" i="15"/>
  <c r="J23" i="15"/>
  <c r="F23" i="15"/>
  <c r="E23" i="15"/>
  <c r="D23" i="15"/>
  <c r="C23" i="15"/>
  <c r="M22" i="15"/>
  <c r="L22" i="15"/>
  <c r="K22" i="15"/>
  <c r="J22" i="15"/>
  <c r="F22" i="15"/>
  <c r="E22" i="15"/>
  <c r="D22" i="15"/>
  <c r="C22" i="15"/>
  <c r="M21" i="15"/>
  <c r="L21" i="15"/>
  <c r="K21" i="15"/>
  <c r="J21" i="15"/>
  <c r="F21" i="15"/>
  <c r="E21" i="15"/>
  <c r="D21" i="15"/>
  <c r="C21" i="15"/>
  <c r="M20" i="15"/>
  <c r="L20" i="15"/>
  <c r="K20" i="15"/>
  <c r="J20" i="15"/>
  <c r="F20" i="15"/>
  <c r="E20" i="15"/>
  <c r="D20" i="15"/>
  <c r="C20" i="15"/>
  <c r="M19" i="15"/>
  <c r="L19" i="15"/>
  <c r="K19" i="15"/>
  <c r="J19" i="15"/>
  <c r="F19" i="15"/>
  <c r="E19" i="15"/>
  <c r="D19" i="15"/>
  <c r="C19" i="15"/>
  <c r="M18" i="15"/>
  <c r="L18" i="15"/>
  <c r="K18" i="15"/>
  <c r="J18" i="15"/>
  <c r="F18" i="15"/>
  <c r="E18" i="15"/>
  <c r="D18" i="15"/>
  <c r="C18" i="15"/>
  <c r="M17" i="15"/>
  <c r="L17" i="15"/>
  <c r="K17" i="15"/>
  <c r="J17" i="15"/>
  <c r="F17" i="15"/>
  <c r="E17" i="15"/>
  <c r="D17" i="15"/>
  <c r="C17" i="15"/>
  <c r="M16" i="15"/>
  <c r="L16" i="15"/>
  <c r="K16" i="15"/>
  <c r="J16" i="15"/>
  <c r="F16" i="15"/>
  <c r="E16" i="15"/>
  <c r="D16" i="15"/>
  <c r="C16" i="15"/>
  <c r="M15" i="15"/>
  <c r="L15" i="15"/>
  <c r="K15" i="15"/>
  <c r="J15" i="15"/>
  <c r="F15" i="15"/>
  <c r="E15" i="15"/>
  <c r="D15" i="15"/>
  <c r="C15" i="15"/>
  <c r="M14" i="15"/>
  <c r="L14" i="15"/>
  <c r="K14" i="15"/>
  <c r="J14" i="15"/>
  <c r="F14" i="15"/>
  <c r="E14" i="15"/>
  <c r="D14" i="15"/>
  <c r="C14" i="15"/>
  <c r="M13" i="15"/>
  <c r="L13" i="15"/>
  <c r="K13" i="15"/>
  <c r="J13" i="15"/>
  <c r="F13" i="15"/>
  <c r="E13" i="15"/>
  <c r="D13" i="15"/>
  <c r="C13" i="15"/>
  <c r="M12" i="15"/>
  <c r="L12" i="15"/>
  <c r="K12" i="15"/>
  <c r="J12" i="15"/>
  <c r="F12" i="15"/>
  <c r="E12" i="15"/>
  <c r="D12" i="15"/>
  <c r="C12" i="15"/>
  <c r="M11" i="15"/>
  <c r="L11" i="15"/>
  <c r="K11" i="15"/>
  <c r="J11" i="15"/>
  <c r="F11" i="15"/>
  <c r="E11" i="15"/>
  <c r="D11" i="15"/>
  <c r="C11" i="15"/>
  <c r="M10" i="15"/>
  <c r="L10" i="15"/>
  <c r="K10" i="15"/>
  <c r="J10" i="15"/>
  <c r="F10" i="15"/>
  <c r="E10" i="15"/>
  <c r="D10" i="15"/>
  <c r="C10" i="15"/>
  <c r="M9" i="15"/>
  <c r="L9" i="15"/>
  <c r="K9" i="15"/>
  <c r="J9" i="15"/>
  <c r="F9" i="15"/>
  <c r="E9" i="15"/>
  <c r="D9" i="15"/>
  <c r="C9" i="15"/>
  <c r="M8" i="15"/>
  <c r="L8" i="15"/>
  <c r="K8" i="15"/>
  <c r="J8" i="15"/>
  <c r="F8" i="15"/>
  <c r="E8" i="15"/>
  <c r="D8" i="15"/>
  <c r="C8" i="15"/>
  <c r="M7" i="15"/>
  <c r="L7" i="15"/>
  <c r="K7" i="15"/>
  <c r="J7" i="15"/>
  <c r="F7" i="15"/>
  <c r="E7" i="15"/>
  <c r="D7" i="15"/>
  <c r="C7" i="15"/>
  <c r="M6" i="15"/>
  <c r="L6" i="15"/>
  <c r="K6" i="15"/>
  <c r="J6" i="15"/>
  <c r="F6" i="15"/>
  <c r="E6" i="15"/>
  <c r="D6" i="15"/>
  <c r="C6" i="15"/>
  <c r="M5" i="15"/>
  <c r="L5" i="15"/>
  <c r="J5" i="15"/>
  <c r="E5" i="15"/>
  <c r="F5" i="15" s="1"/>
  <c r="C5" i="15"/>
  <c r="S48" i="14"/>
  <c r="S47" i="14"/>
  <c r="S46" i="14"/>
  <c r="O21" i="14"/>
  <c r="N21" i="14"/>
  <c r="M21" i="14" s="1"/>
  <c r="L21" i="14"/>
  <c r="K21" i="14"/>
  <c r="J21" i="14" s="1"/>
  <c r="I21" i="14"/>
  <c r="H21" i="14"/>
  <c r="G21" i="14" s="1"/>
  <c r="F21" i="14"/>
  <c r="E21" i="14"/>
  <c r="D21" i="14"/>
  <c r="C21" i="14"/>
  <c r="A21" i="14"/>
  <c r="O20" i="14"/>
  <c r="N20" i="14"/>
  <c r="M20" i="14"/>
  <c r="L20" i="14"/>
  <c r="K20" i="14"/>
  <c r="J20" i="14"/>
  <c r="I20" i="14"/>
  <c r="H20" i="14"/>
  <c r="G20" i="14"/>
  <c r="F20" i="14"/>
  <c r="E20" i="14"/>
  <c r="D20" i="14" s="1"/>
  <c r="C20" i="14"/>
  <c r="A20" i="14"/>
  <c r="O19" i="14"/>
  <c r="N19" i="14"/>
  <c r="M19" i="14"/>
  <c r="L19" i="14"/>
  <c r="K19" i="14"/>
  <c r="J19" i="14" s="1"/>
  <c r="I19" i="14"/>
  <c r="H19" i="14"/>
  <c r="G19" i="14"/>
  <c r="F19" i="14"/>
  <c r="E19" i="14"/>
  <c r="D19" i="14"/>
  <c r="C19" i="14"/>
  <c r="A19" i="14"/>
  <c r="O18" i="14"/>
  <c r="N18" i="14"/>
  <c r="M18" i="14"/>
  <c r="L18" i="14"/>
  <c r="K18" i="14"/>
  <c r="J18" i="14"/>
  <c r="I18" i="14"/>
  <c r="H18" i="14"/>
  <c r="G18" i="14" s="1"/>
  <c r="F18" i="14"/>
  <c r="E18" i="14"/>
  <c r="D18" i="14" s="1"/>
  <c r="C18" i="14"/>
  <c r="A18" i="14"/>
  <c r="O17" i="14"/>
  <c r="N17" i="14"/>
  <c r="M17" i="14"/>
  <c r="L17" i="14"/>
  <c r="K17" i="14"/>
  <c r="J17" i="14" s="1"/>
  <c r="I17" i="14"/>
  <c r="H17" i="14"/>
  <c r="G17" i="14" s="1"/>
  <c r="F17" i="14"/>
  <c r="E17" i="14"/>
  <c r="D17" i="14"/>
  <c r="C17" i="14"/>
  <c r="A17" i="14"/>
  <c r="O16" i="14"/>
  <c r="N16" i="14"/>
  <c r="M16" i="14" s="1"/>
  <c r="L16" i="14"/>
  <c r="K16" i="14"/>
  <c r="J16" i="14"/>
  <c r="I16" i="14"/>
  <c r="H16" i="14"/>
  <c r="G16" i="14"/>
  <c r="F16" i="14"/>
  <c r="E16" i="14"/>
  <c r="D16" i="14" s="1"/>
  <c r="C16" i="14"/>
  <c r="A16" i="14"/>
  <c r="O15" i="14"/>
  <c r="N15" i="14"/>
  <c r="M15" i="14" s="1"/>
  <c r="L15" i="14"/>
  <c r="K15" i="14"/>
  <c r="J15" i="14" s="1"/>
  <c r="I15" i="14"/>
  <c r="H15" i="14"/>
  <c r="G15" i="14" s="1"/>
  <c r="F15" i="14"/>
  <c r="E15" i="14"/>
  <c r="D15" i="14"/>
  <c r="C15" i="14"/>
  <c r="A15" i="14"/>
  <c r="O14" i="14"/>
  <c r="N14" i="14"/>
  <c r="M14" i="14" s="1"/>
  <c r="L14" i="14"/>
  <c r="K14" i="14"/>
  <c r="J14" i="14"/>
  <c r="I14" i="14"/>
  <c r="H14" i="14"/>
  <c r="G14" i="14" s="1"/>
  <c r="F14" i="14"/>
  <c r="E14" i="14"/>
  <c r="D14" i="14" s="1"/>
  <c r="C14" i="14"/>
  <c r="A14" i="14"/>
  <c r="O13" i="14"/>
  <c r="N13" i="14"/>
  <c r="M13" i="14" s="1"/>
  <c r="L13" i="14"/>
  <c r="K13" i="14"/>
  <c r="J13" i="14" s="1"/>
  <c r="I13" i="14"/>
  <c r="H13" i="14"/>
  <c r="G13" i="14" s="1"/>
  <c r="F13" i="14"/>
  <c r="E13" i="14"/>
  <c r="D13" i="14"/>
  <c r="C13" i="14"/>
  <c r="A13" i="14"/>
  <c r="O12" i="14"/>
  <c r="N12" i="14"/>
  <c r="M12" i="14" s="1"/>
  <c r="L12" i="14"/>
  <c r="K12" i="14"/>
  <c r="J12" i="14"/>
  <c r="I12" i="14"/>
  <c r="H12" i="14"/>
  <c r="G12" i="14" s="1"/>
  <c r="F12" i="14"/>
  <c r="E12" i="14"/>
  <c r="D12" i="14" s="1"/>
  <c r="C12" i="14"/>
  <c r="A12" i="14"/>
  <c r="O11" i="14"/>
  <c r="N11" i="14"/>
  <c r="M11" i="14" s="1"/>
  <c r="L11" i="14"/>
  <c r="K11" i="14"/>
  <c r="J11" i="14" s="1"/>
  <c r="I11" i="14"/>
  <c r="H11" i="14"/>
  <c r="G11" i="14" s="1"/>
  <c r="F11" i="14"/>
  <c r="E11" i="14"/>
  <c r="D11" i="14"/>
  <c r="C11" i="14"/>
  <c r="A11" i="14"/>
  <c r="O10" i="14"/>
  <c r="N10" i="14"/>
  <c r="M10" i="14" s="1"/>
  <c r="L10" i="14"/>
  <c r="K10" i="14"/>
  <c r="J10" i="14"/>
  <c r="I10" i="14"/>
  <c r="H10" i="14"/>
  <c r="G10" i="14" s="1"/>
  <c r="F10" i="14"/>
  <c r="E10" i="14"/>
  <c r="D10" i="14" s="1"/>
  <c r="C10" i="14"/>
  <c r="A10" i="14"/>
  <c r="O9" i="14"/>
  <c r="N9" i="14"/>
  <c r="M9" i="14"/>
  <c r="L9" i="14"/>
  <c r="K9" i="14"/>
  <c r="J9" i="14" s="1"/>
  <c r="I9" i="14"/>
  <c r="H9" i="14"/>
  <c r="G9" i="14"/>
  <c r="F9" i="14"/>
  <c r="E9" i="14"/>
  <c r="D9" i="14"/>
  <c r="C9" i="14"/>
  <c r="A9" i="14"/>
  <c r="O8" i="14"/>
  <c r="N8" i="14"/>
  <c r="M8" i="14"/>
  <c r="L8" i="14"/>
  <c r="K8" i="14"/>
  <c r="J8" i="14"/>
  <c r="I8" i="14"/>
  <c r="H8" i="14"/>
  <c r="G8" i="14"/>
  <c r="F8" i="14"/>
  <c r="E8" i="14"/>
  <c r="D8" i="14" s="1"/>
  <c r="C8" i="14"/>
  <c r="A8" i="14"/>
  <c r="O7" i="14"/>
  <c r="N7" i="14"/>
  <c r="M7" i="14"/>
  <c r="L7" i="14"/>
  <c r="K7" i="14"/>
  <c r="J7" i="14" s="1"/>
  <c r="I7" i="14"/>
  <c r="H7" i="14"/>
  <c r="G7" i="14" s="1"/>
  <c r="F7" i="14"/>
  <c r="E7" i="14"/>
  <c r="D7" i="14"/>
  <c r="C7" i="14"/>
  <c r="A7" i="14"/>
  <c r="O6" i="14"/>
  <c r="N6" i="14"/>
  <c r="M6" i="14" s="1"/>
  <c r="L6" i="14"/>
  <c r="K6" i="14"/>
  <c r="J6" i="14"/>
  <c r="I6" i="14"/>
  <c r="H6" i="14"/>
  <c r="G6" i="14"/>
  <c r="F6" i="14"/>
  <c r="E6" i="14"/>
  <c r="D6" i="14" s="1"/>
  <c r="C6" i="14"/>
  <c r="A6" i="14"/>
  <c r="O5" i="14"/>
  <c r="N5" i="14"/>
  <c r="M5" i="14"/>
  <c r="L5" i="14"/>
  <c r="K5" i="14"/>
  <c r="J5" i="14" s="1"/>
  <c r="I5" i="14"/>
  <c r="H5" i="14"/>
  <c r="G5" i="14"/>
  <c r="F5" i="14"/>
  <c r="E5" i="14"/>
  <c r="D5" i="14"/>
  <c r="C5" i="14"/>
  <c r="A5" i="14"/>
  <c r="O4" i="14"/>
  <c r="N4" i="14"/>
  <c r="M4" i="14"/>
  <c r="L4" i="14"/>
  <c r="K4" i="14"/>
  <c r="J4" i="14"/>
  <c r="I4" i="14"/>
  <c r="H4" i="14"/>
  <c r="G4" i="14"/>
  <c r="F4" i="14"/>
  <c r="E4" i="14"/>
  <c r="D4" i="14" s="1"/>
  <c r="C4" i="14"/>
  <c r="A4" i="14"/>
  <c r="O3" i="14"/>
  <c r="N3" i="14"/>
  <c r="M3" i="14"/>
  <c r="L3" i="14"/>
  <c r="K3" i="14"/>
  <c r="J3" i="14" s="1"/>
  <c r="I3" i="14"/>
  <c r="H3" i="14"/>
  <c r="G3" i="14" s="1"/>
  <c r="F3" i="14"/>
  <c r="E3" i="14"/>
  <c r="D3" i="14"/>
  <c r="C3" i="14"/>
  <c r="A3" i="14"/>
  <c r="O2" i="14"/>
  <c r="N2" i="14"/>
  <c r="M2" i="14" s="1"/>
  <c r="L2" i="14"/>
  <c r="K2" i="14"/>
  <c r="J2" i="14"/>
  <c r="I2" i="14"/>
  <c r="H2" i="14"/>
  <c r="G2" i="14"/>
  <c r="F2" i="14"/>
  <c r="E2" i="14"/>
  <c r="D2" i="14" s="1"/>
  <c r="C2" i="14"/>
  <c r="A2" i="14"/>
  <c r="S48" i="16"/>
  <c r="S47" i="16"/>
  <c r="S46" i="16"/>
  <c r="O21" i="16"/>
  <c r="N21" i="16"/>
  <c r="M21" i="16" s="1"/>
  <c r="L21" i="16"/>
  <c r="K21" i="16"/>
  <c r="J21" i="16"/>
  <c r="I21" i="16"/>
  <c r="H21" i="16"/>
  <c r="G21" i="16"/>
  <c r="F21" i="16"/>
  <c r="E21" i="16"/>
  <c r="D21" i="16"/>
  <c r="C21" i="16"/>
  <c r="A21" i="16"/>
  <c r="O20" i="16"/>
  <c r="N20" i="16"/>
  <c r="M20" i="16"/>
  <c r="L20" i="16"/>
  <c r="K20" i="16"/>
  <c r="J20" i="16"/>
  <c r="I20" i="16"/>
  <c r="H20" i="16"/>
  <c r="G20" i="16" s="1"/>
  <c r="F20" i="16"/>
  <c r="E20" i="16"/>
  <c r="D20" i="16"/>
  <c r="C20" i="16"/>
  <c r="A20" i="16"/>
  <c r="O19" i="16"/>
  <c r="N19" i="16"/>
  <c r="M19" i="16" s="1"/>
  <c r="L19" i="16"/>
  <c r="K19" i="16"/>
  <c r="J19" i="16" s="1"/>
  <c r="I19" i="16"/>
  <c r="H19" i="16"/>
  <c r="G19" i="16"/>
  <c r="F19" i="16"/>
  <c r="E19" i="16"/>
  <c r="D19" i="16"/>
  <c r="C19" i="16"/>
  <c r="A19" i="16"/>
  <c r="O18" i="16"/>
  <c r="N18" i="16"/>
  <c r="M18" i="16"/>
  <c r="L18" i="16"/>
  <c r="K18" i="16"/>
  <c r="J18" i="16"/>
  <c r="I18" i="16"/>
  <c r="H18" i="16"/>
  <c r="G18" i="16" s="1"/>
  <c r="F18" i="16"/>
  <c r="E18" i="16"/>
  <c r="D18" i="16"/>
  <c r="C18" i="16"/>
  <c r="A18" i="16"/>
  <c r="O17" i="16"/>
  <c r="N17" i="16"/>
  <c r="M17" i="16" s="1"/>
  <c r="L17" i="16"/>
  <c r="K17" i="16"/>
  <c r="J17" i="16"/>
  <c r="I17" i="16"/>
  <c r="H17" i="16"/>
  <c r="G17" i="16"/>
  <c r="F17" i="16"/>
  <c r="E17" i="16"/>
  <c r="D17" i="16"/>
  <c r="C17" i="16"/>
  <c r="A17" i="16"/>
  <c r="O16" i="16"/>
  <c r="N16" i="16"/>
  <c r="M16" i="16"/>
  <c r="L16" i="16"/>
  <c r="K16" i="16"/>
  <c r="J16" i="16"/>
  <c r="I16" i="16"/>
  <c r="H16" i="16"/>
  <c r="G16" i="16" s="1"/>
  <c r="F16" i="16"/>
  <c r="E16" i="16"/>
  <c r="D16" i="16"/>
  <c r="C16" i="16"/>
  <c r="A16" i="16"/>
  <c r="O15" i="16"/>
  <c r="N15" i="16"/>
  <c r="M15" i="16" s="1"/>
  <c r="L15" i="16"/>
  <c r="K15" i="16"/>
  <c r="J15" i="16" s="1"/>
  <c r="I15" i="16"/>
  <c r="H15" i="16"/>
  <c r="G15" i="16"/>
  <c r="F15" i="16"/>
  <c r="E15" i="16"/>
  <c r="D15" i="16"/>
  <c r="C15" i="16"/>
  <c r="A15" i="16"/>
  <c r="O14" i="16"/>
  <c r="N14" i="16"/>
  <c r="M14" i="16"/>
  <c r="L14" i="16"/>
  <c r="K14" i="16"/>
  <c r="J14" i="16"/>
  <c r="I14" i="16"/>
  <c r="H14" i="16"/>
  <c r="G14" i="16" s="1"/>
  <c r="F14" i="16"/>
  <c r="E14" i="16"/>
  <c r="D14" i="16"/>
  <c r="C14" i="16"/>
  <c r="A14" i="16"/>
  <c r="O13" i="16"/>
  <c r="N13" i="16"/>
  <c r="M13" i="16" s="1"/>
  <c r="L13" i="16"/>
  <c r="K13" i="16"/>
  <c r="J13" i="16"/>
  <c r="I13" i="16"/>
  <c r="H13" i="16"/>
  <c r="G13" i="16"/>
  <c r="F13" i="16"/>
  <c r="E13" i="16"/>
  <c r="D13" i="16"/>
  <c r="C13" i="16"/>
  <c r="A13" i="16"/>
  <c r="O12" i="16"/>
  <c r="N12" i="16"/>
  <c r="M12" i="16"/>
  <c r="L12" i="16"/>
  <c r="K12" i="16"/>
  <c r="J12" i="16"/>
  <c r="I12" i="16"/>
  <c r="H12" i="16"/>
  <c r="G12" i="16" s="1"/>
  <c r="F12" i="16"/>
  <c r="E12" i="16"/>
  <c r="D12" i="16"/>
  <c r="C12" i="16"/>
  <c r="A12" i="16"/>
  <c r="O11" i="16"/>
  <c r="N11" i="16"/>
  <c r="M11" i="16" s="1"/>
  <c r="L11" i="16"/>
  <c r="K11" i="16"/>
  <c r="J11" i="16" s="1"/>
  <c r="I11" i="16"/>
  <c r="H11" i="16"/>
  <c r="G11" i="16"/>
  <c r="F11" i="16"/>
  <c r="E11" i="16"/>
  <c r="D11" i="16"/>
  <c r="C11" i="16"/>
  <c r="A11" i="16"/>
  <c r="O10" i="16"/>
  <c r="N10" i="16"/>
  <c r="M10" i="16"/>
  <c r="L10" i="16"/>
  <c r="K10" i="16"/>
  <c r="J10" i="16"/>
  <c r="I10" i="16"/>
  <c r="H10" i="16"/>
  <c r="G10" i="16" s="1"/>
  <c r="F10" i="16"/>
  <c r="E10" i="16"/>
  <c r="D10" i="16"/>
  <c r="C10" i="16"/>
  <c r="A10" i="16"/>
  <c r="O9" i="16"/>
  <c r="N9" i="16"/>
  <c r="M9" i="16" s="1"/>
  <c r="L9" i="16"/>
  <c r="K9" i="16"/>
  <c r="J9" i="16"/>
  <c r="I9" i="16"/>
  <c r="H9" i="16"/>
  <c r="G9" i="16"/>
  <c r="F9" i="16"/>
  <c r="E9" i="16"/>
  <c r="D9" i="16"/>
  <c r="C9" i="16"/>
  <c r="A9" i="16"/>
  <c r="O8" i="16"/>
  <c r="N8" i="16"/>
  <c r="M8" i="16"/>
  <c r="L8" i="16"/>
  <c r="K8" i="16"/>
  <c r="J8" i="16"/>
  <c r="I8" i="16"/>
  <c r="H8" i="16"/>
  <c r="G8" i="16" s="1"/>
  <c r="F8" i="16"/>
  <c r="E8" i="16"/>
  <c r="D8" i="16"/>
  <c r="C8" i="16"/>
  <c r="A8" i="16"/>
  <c r="O7" i="16"/>
  <c r="N7" i="16"/>
  <c r="M7" i="16" s="1"/>
  <c r="L7" i="16"/>
  <c r="K7" i="16"/>
  <c r="J7" i="16" s="1"/>
  <c r="I7" i="16"/>
  <c r="H7" i="16"/>
  <c r="G7" i="16"/>
  <c r="F7" i="16"/>
  <c r="E7" i="16"/>
  <c r="D7" i="16"/>
  <c r="C7" i="16"/>
  <c r="A7" i="16"/>
  <c r="O6" i="16"/>
  <c r="N6" i="16"/>
  <c r="M6" i="16"/>
  <c r="L6" i="16"/>
  <c r="K6" i="16"/>
  <c r="J6" i="16"/>
  <c r="I6" i="16"/>
  <c r="H6" i="16"/>
  <c r="G6" i="16" s="1"/>
  <c r="F6" i="16"/>
  <c r="E6" i="16"/>
  <c r="D6" i="16"/>
  <c r="C6" i="16"/>
  <c r="A6" i="16"/>
  <c r="O5" i="16"/>
  <c r="N5" i="16"/>
  <c r="M5" i="16" s="1"/>
  <c r="L5" i="16"/>
  <c r="K5" i="16"/>
  <c r="J5" i="16"/>
  <c r="I5" i="16"/>
  <c r="H5" i="16"/>
  <c r="G5" i="16"/>
  <c r="F5" i="16"/>
  <c r="E5" i="16"/>
  <c r="D5" i="16"/>
  <c r="C5" i="16"/>
  <c r="A5" i="16"/>
  <c r="O4" i="16"/>
  <c r="N4" i="16"/>
  <c r="M4" i="16"/>
  <c r="L4" i="16"/>
  <c r="K4" i="16"/>
  <c r="J4" i="16"/>
  <c r="I4" i="16"/>
  <c r="H4" i="16"/>
  <c r="G4" i="16" s="1"/>
  <c r="F4" i="16"/>
  <c r="E4" i="16"/>
  <c r="D4" i="16"/>
  <c r="C4" i="16"/>
  <c r="A4" i="16"/>
  <c r="O3" i="16"/>
  <c r="N3" i="16"/>
  <c r="M3" i="16" s="1"/>
  <c r="L3" i="16"/>
  <c r="K3" i="16"/>
  <c r="J3" i="16" s="1"/>
  <c r="I3" i="16"/>
  <c r="H3" i="16"/>
  <c r="G3" i="16"/>
  <c r="F3" i="16"/>
  <c r="E3" i="16"/>
  <c r="D3" i="16"/>
  <c r="C3" i="16"/>
  <c r="A3" i="16"/>
  <c r="O2" i="16"/>
  <c r="N2" i="16"/>
  <c r="M2" i="16"/>
  <c r="L2" i="16"/>
  <c r="K2" i="16"/>
  <c r="J2" i="16"/>
  <c r="I2" i="16"/>
  <c r="H2" i="16"/>
  <c r="G2" i="16" s="1"/>
  <c r="F2" i="16"/>
  <c r="E2" i="16"/>
  <c r="D2" i="16"/>
  <c r="C2" i="16"/>
  <c r="A2" i="16"/>
  <c r="S46" i="8"/>
  <c r="P46" i="8"/>
  <c r="M46" i="8"/>
  <c r="J46" i="8"/>
  <c r="G46" i="8"/>
  <c r="D46" i="8"/>
  <c r="A46" i="8"/>
  <c r="S45" i="8"/>
  <c r="P45" i="8"/>
  <c r="M45" i="8"/>
  <c r="J45" i="8"/>
  <c r="G45" i="8"/>
  <c r="D45" i="8"/>
  <c r="A45" i="8"/>
  <c r="S44" i="8"/>
  <c r="P44" i="8"/>
  <c r="M44" i="8"/>
  <c r="J44" i="8"/>
  <c r="G44" i="8"/>
  <c r="D44" i="8"/>
  <c r="A44" i="8"/>
  <c r="S43" i="8"/>
  <c r="P43" i="8"/>
  <c r="M43" i="8"/>
  <c r="J43" i="8"/>
  <c r="G43" i="8"/>
  <c r="D43" i="8"/>
  <c r="A43" i="8"/>
  <c r="S42" i="8"/>
  <c r="P42" i="8"/>
  <c r="M42" i="8"/>
  <c r="J42" i="8"/>
  <c r="G42" i="8"/>
  <c r="D42" i="8"/>
  <c r="A42" i="8"/>
  <c r="S41" i="8"/>
  <c r="P41" i="8"/>
  <c r="M41" i="8"/>
  <c r="J41" i="8"/>
  <c r="G41" i="8"/>
  <c r="D41" i="8"/>
  <c r="A41" i="8"/>
  <c r="S40" i="8"/>
  <c r="P40" i="8"/>
  <c r="M40" i="8"/>
  <c r="J40" i="8"/>
  <c r="G40" i="8"/>
  <c r="D40" i="8"/>
  <c r="A40" i="8"/>
  <c r="S39" i="8"/>
  <c r="P39" i="8"/>
  <c r="M39" i="8"/>
  <c r="J39" i="8"/>
  <c r="G39" i="8"/>
  <c r="D39" i="8"/>
  <c r="A39" i="8"/>
  <c r="S38" i="8"/>
  <c r="P38" i="8"/>
  <c r="M38" i="8"/>
  <c r="J38" i="8"/>
  <c r="G38" i="8"/>
  <c r="D38" i="8"/>
  <c r="A38" i="8"/>
  <c r="S37" i="8"/>
  <c r="P37" i="8"/>
  <c r="M37" i="8"/>
  <c r="J37" i="8"/>
  <c r="G37" i="8"/>
  <c r="D37" i="8"/>
  <c r="A37" i="8"/>
  <c r="S36" i="8"/>
  <c r="P36" i="8"/>
  <c r="M36" i="8"/>
  <c r="J36" i="8"/>
  <c r="G36" i="8"/>
  <c r="D36" i="8"/>
  <c r="A36" i="8"/>
  <c r="S35" i="8"/>
  <c r="P35" i="8"/>
  <c r="M35" i="8"/>
  <c r="J35" i="8"/>
  <c r="G35" i="8"/>
  <c r="D35" i="8"/>
  <c r="A35" i="8"/>
  <c r="S34" i="8"/>
  <c r="P34" i="8"/>
  <c r="M34" i="8"/>
  <c r="J34" i="8"/>
  <c r="G34" i="8"/>
  <c r="D34" i="8"/>
  <c r="A34" i="8"/>
  <c r="S33" i="8"/>
  <c r="P33" i="8"/>
  <c r="M33" i="8"/>
  <c r="J33" i="8"/>
  <c r="G33" i="8"/>
  <c r="D33" i="8"/>
  <c r="A33" i="8"/>
  <c r="S32" i="8"/>
  <c r="P32" i="8"/>
  <c r="M32" i="8"/>
  <c r="J32" i="8"/>
  <c r="G32" i="8"/>
  <c r="D32" i="8"/>
  <c r="A32" i="8"/>
  <c r="S31" i="8"/>
  <c r="P31" i="8"/>
  <c r="M31" i="8"/>
  <c r="J31" i="8"/>
  <c r="G31" i="8"/>
  <c r="D31" i="8"/>
  <c r="A31" i="8"/>
  <c r="S30" i="8"/>
  <c r="P30" i="8"/>
  <c r="M30" i="8"/>
  <c r="J30" i="8"/>
  <c r="G30" i="8"/>
  <c r="D30" i="8"/>
  <c r="A30" i="8"/>
  <c r="S29" i="8"/>
  <c r="P29" i="8"/>
  <c r="M29" i="8"/>
  <c r="J29" i="8"/>
  <c r="G29" i="8"/>
  <c r="D29" i="8"/>
  <c r="A29" i="8"/>
  <c r="S28" i="8"/>
  <c r="P28" i="8"/>
  <c r="M28" i="8"/>
  <c r="J28" i="8"/>
  <c r="G28" i="8"/>
  <c r="D28" i="8"/>
  <c r="A28" i="8"/>
  <c r="S27" i="8"/>
  <c r="P27" i="8"/>
  <c r="M27" i="8"/>
  <c r="J27" i="8"/>
  <c r="G27" i="8"/>
  <c r="D27" i="8"/>
  <c r="A27" i="8"/>
  <c r="S26" i="8"/>
  <c r="P26" i="8"/>
  <c r="M26" i="8"/>
  <c r="J26" i="8"/>
  <c r="G26" i="8"/>
  <c r="D26" i="8"/>
  <c r="A26" i="8"/>
  <c r="S25" i="8"/>
  <c r="P25" i="8"/>
  <c r="M25" i="8"/>
  <c r="J25" i="8"/>
  <c r="G25" i="8"/>
  <c r="D25" i="8"/>
  <c r="A25" i="8"/>
  <c r="S24" i="8"/>
  <c r="P24" i="8"/>
  <c r="M24" i="8"/>
  <c r="J24" i="8"/>
  <c r="G24" i="8"/>
  <c r="D24" i="8"/>
  <c r="A24" i="8"/>
  <c r="S23" i="8"/>
  <c r="P23" i="8"/>
  <c r="M23" i="8"/>
  <c r="J23" i="8"/>
  <c r="G23" i="8"/>
  <c r="D23" i="8"/>
  <c r="A23" i="8"/>
  <c r="S22" i="8"/>
  <c r="P22" i="8"/>
  <c r="M22" i="8"/>
  <c r="J22" i="8"/>
  <c r="G22" i="8"/>
  <c r="D22" i="8"/>
  <c r="A22" i="8"/>
  <c r="S21" i="8"/>
  <c r="P21" i="8"/>
  <c r="M21" i="8"/>
  <c r="J21" i="8"/>
  <c r="G21" i="8"/>
  <c r="D21" i="8"/>
  <c r="A21" i="8"/>
  <c r="S20" i="8"/>
  <c r="P20" i="8"/>
  <c r="M20" i="8"/>
  <c r="J20" i="8"/>
  <c r="G20" i="8"/>
  <c r="D20" i="8"/>
  <c r="A20" i="8"/>
  <c r="S19" i="8"/>
  <c r="P19" i="8"/>
  <c r="M19" i="8"/>
  <c r="J19" i="8"/>
  <c r="G19" i="8"/>
  <c r="D19" i="8"/>
  <c r="A19" i="8"/>
  <c r="S18" i="8"/>
  <c r="P18" i="8"/>
  <c r="M18" i="8"/>
  <c r="J18" i="8"/>
  <c r="G18" i="8"/>
  <c r="D18" i="8"/>
  <c r="A18" i="8"/>
  <c r="S17" i="8"/>
  <c r="P17" i="8"/>
  <c r="M17" i="8"/>
  <c r="J17" i="8"/>
  <c r="G17" i="8"/>
  <c r="D17" i="8"/>
  <c r="A17" i="8"/>
  <c r="S16" i="8"/>
  <c r="P16" i="8"/>
  <c r="M16" i="8"/>
  <c r="J16" i="8"/>
  <c r="G16" i="8"/>
  <c r="D16" i="8"/>
  <c r="A16" i="8"/>
  <c r="S15" i="8"/>
  <c r="P15" i="8"/>
  <c r="M15" i="8"/>
  <c r="J15" i="8"/>
  <c r="G15" i="8"/>
  <c r="D15" i="8"/>
  <c r="A15" i="8"/>
  <c r="S14" i="8"/>
  <c r="P14" i="8"/>
  <c r="M14" i="8"/>
  <c r="J14" i="8"/>
  <c r="G14" i="8"/>
  <c r="D14" i="8"/>
  <c r="A14" i="8"/>
  <c r="S13" i="8"/>
  <c r="P13" i="8"/>
  <c r="M13" i="8"/>
  <c r="J13" i="8"/>
  <c r="G13" i="8"/>
  <c r="D13" i="8"/>
  <c r="A13" i="8"/>
  <c r="S12" i="8"/>
  <c r="P12" i="8"/>
  <c r="M12" i="8"/>
  <c r="J12" i="8"/>
  <c r="G12" i="8"/>
  <c r="D12" i="8"/>
  <c r="A12" i="8"/>
  <c r="S11" i="8"/>
  <c r="P11" i="8"/>
  <c r="M11" i="8"/>
  <c r="J11" i="8"/>
  <c r="G11" i="8"/>
  <c r="D11" i="8"/>
  <c r="A11" i="8"/>
  <c r="S10" i="8"/>
  <c r="P10" i="8"/>
  <c r="M10" i="8"/>
  <c r="J10" i="8"/>
  <c r="G10" i="8"/>
  <c r="D10" i="8"/>
  <c r="A10" i="8"/>
  <c r="S9" i="8"/>
  <c r="P9" i="8"/>
  <c r="M9" i="8"/>
  <c r="J9" i="8"/>
  <c r="G9" i="8"/>
  <c r="D9" i="8"/>
  <c r="A9" i="8"/>
  <c r="S8" i="8"/>
  <c r="P8" i="8"/>
  <c r="M8" i="8"/>
  <c r="J8" i="8"/>
  <c r="G8" i="8"/>
  <c r="D8" i="8"/>
  <c r="A8" i="8"/>
  <c r="S7" i="8"/>
  <c r="P7" i="8"/>
  <c r="M7" i="8"/>
  <c r="J7" i="8"/>
  <c r="G7" i="8"/>
  <c r="D7" i="8"/>
  <c r="A7" i="8"/>
  <c r="S6" i="8"/>
  <c r="P6" i="8"/>
  <c r="M6" i="8"/>
  <c r="J6" i="8"/>
  <c r="G6" i="8"/>
  <c r="D6" i="8"/>
  <c r="A6" i="8"/>
  <c r="S5" i="8"/>
  <c r="P5" i="8"/>
  <c r="M5" i="8"/>
  <c r="J5" i="8"/>
  <c r="G5" i="8"/>
  <c r="D5" i="8"/>
  <c r="A5" i="8"/>
  <c r="U3" i="8"/>
  <c r="R3" i="8"/>
  <c r="O3" i="8"/>
  <c r="L3" i="8"/>
  <c r="I3" i="8"/>
  <c r="F3" i="8"/>
  <c r="C3" i="8"/>
  <c r="S2" i="8"/>
  <c r="P2" i="8"/>
  <c r="M2" i="8"/>
  <c r="J2" i="8"/>
  <c r="G2" i="8"/>
  <c r="D2" i="8"/>
  <c r="A2" i="8"/>
  <c r="U1" i="8"/>
  <c r="R1" i="8"/>
  <c r="O1" i="8"/>
  <c r="L1" i="8"/>
  <c r="I1" i="8"/>
  <c r="F1" i="8"/>
  <c r="C1" i="8"/>
  <c r="S46" i="9"/>
  <c r="P46" i="9"/>
  <c r="M46" i="9"/>
  <c r="J46" i="9"/>
  <c r="G46" i="9"/>
  <c r="D46" i="9"/>
  <c r="A46" i="9"/>
  <c r="S45" i="9"/>
  <c r="P45" i="9"/>
  <c r="M45" i="9"/>
  <c r="J45" i="9"/>
  <c r="G45" i="9"/>
  <c r="D45" i="9"/>
  <c r="A45" i="9"/>
  <c r="S44" i="9"/>
  <c r="P44" i="9"/>
  <c r="M44" i="9"/>
  <c r="J44" i="9"/>
  <c r="G44" i="9"/>
  <c r="D44" i="9"/>
  <c r="A44" i="9"/>
  <c r="S43" i="9"/>
  <c r="P43" i="9"/>
  <c r="M43" i="9"/>
  <c r="J43" i="9"/>
  <c r="G43" i="9"/>
  <c r="D43" i="9"/>
  <c r="A43" i="9"/>
  <c r="S42" i="9"/>
  <c r="P42" i="9"/>
  <c r="M42" i="9"/>
  <c r="J42" i="9"/>
  <c r="G42" i="9"/>
  <c r="D42" i="9"/>
  <c r="A42" i="9"/>
  <c r="S41" i="9"/>
  <c r="P41" i="9"/>
  <c r="M41" i="9"/>
  <c r="J41" i="9"/>
  <c r="G41" i="9"/>
  <c r="D41" i="9"/>
  <c r="A41" i="9"/>
  <c r="S40" i="9"/>
  <c r="P40" i="9"/>
  <c r="M40" i="9"/>
  <c r="J40" i="9"/>
  <c r="G40" i="9"/>
  <c r="D40" i="9"/>
  <c r="A40" i="9"/>
  <c r="S39" i="9"/>
  <c r="P39" i="9"/>
  <c r="M39" i="9"/>
  <c r="J39" i="9"/>
  <c r="G39" i="9"/>
  <c r="D39" i="9"/>
  <c r="A39" i="9"/>
  <c r="S38" i="9"/>
  <c r="P38" i="9"/>
  <c r="M38" i="9"/>
  <c r="J38" i="9"/>
  <c r="G38" i="9"/>
  <c r="D38" i="9"/>
  <c r="A38" i="9"/>
  <c r="S37" i="9"/>
  <c r="P37" i="9"/>
  <c r="M37" i="9"/>
  <c r="J37" i="9"/>
  <c r="G37" i="9"/>
  <c r="D37" i="9"/>
  <c r="A37" i="9"/>
  <c r="S36" i="9"/>
  <c r="P36" i="9"/>
  <c r="M36" i="9"/>
  <c r="J36" i="9"/>
  <c r="G36" i="9"/>
  <c r="D36" i="9"/>
  <c r="A36" i="9"/>
  <c r="S35" i="9"/>
  <c r="P35" i="9"/>
  <c r="M35" i="9"/>
  <c r="J35" i="9"/>
  <c r="G35" i="9"/>
  <c r="D35" i="9"/>
  <c r="A35" i="9"/>
  <c r="S34" i="9"/>
  <c r="P34" i="9"/>
  <c r="M34" i="9"/>
  <c r="J34" i="9"/>
  <c r="G34" i="9"/>
  <c r="D34" i="9"/>
  <c r="A34" i="9"/>
  <c r="S33" i="9"/>
  <c r="P33" i="9"/>
  <c r="M33" i="9"/>
  <c r="J33" i="9"/>
  <c r="G33" i="9"/>
  <c r="D33" i="9"/>
  <c r="A33" i="9"/>
  <c r="S32" i="9"/>
  <c r="P32" i="9"/>
  <c r="M32" i="9"/>
  <c r="J32" i="9"/>
  <c r="G32" i="9"/>
  <c r="D32" i="9"/>
  <c r="A32" i="9"/>
  <c r="S31" i="9"/>
  <c r="P31" i="9"/>
  <c r="M31" i="9"/>
  <c r="J31" i="9"/>
  <c r="G31" i="9"/>
  <c r="D31" i="9"/>
  <c r="A31" i="9"/>
  <c r="S30" i="9"/>
  <c r="P30" i="9"/>
  <c r="M30" i="9"/>
  <c r="J30" i="9"/>
  <c r="G30" i="9"/>
  <c r="D30" i="9"/>
  <c r="A30" i="9"/>
  <c r="S29" i="9"/>
  <c r="P29" i="9"/>
  <c r="M29" i="9"/>
  <c r="J29" i="9"/>
  <c r="G29" i="9"/>
  <c r="D29" i="9"/>
  <c r="A29" i="9"/>
  <c r="S28" i="9"/>
  <c r="P28" i="9"/>
  <c r="M28" i="9"/>
  <c r="J28" i="9"/>
  <c r="G28" i="9"/>
  <c r="D28" i="9"/>
  <c r="A28" i="9"/>
  <c r="S27" i="9"/>
  <c r="P27" i="9"/>
  <c r="M27" i="9"/>
  <c r="J27" i="9"/>
  <c r="G27" i="9"/>
  <c r="D27" i="9"/>
  <c r="A27" i="9"/>
  <c r="S26" i="9"/>
  <c r="P26" i="9"/>
  <c r="M26" i="9"/>
  <c r="J26" i="9"/>
  <c r="G26" i="9"/>
  <c r="D26" i="9"/>
  <c r="A26" i="9"/>
  <c r="S25" i="9"/>
  <c r="P25" i="9"/>
  <c r="M25" i="9"/>
  <c r="J25" i="9"/>
  <c r="G25" i="9"/>
  <c r="D25" i="9"/>
  <c r="A25" i="9"/>
  <c r="S24" i="9"/>
  <c r="P24" i="9"/>
  <c r="M24" i="9"/>
  <c r="J24" i="9"/>
  <c r="G24" i="9"/>
  <c r="D24" i="9"/>
  <c r="A24" i="9"/>
  <c r="S23" i="9"/>
  <c r="P23" i="9"/>
  <c r="M23" i="9"/>
  <c r="J23" i="9"/>
  <c r="G23" i="9"/>
  <c r="D23" i="9"/>
  <c r="A23" i="9"/>
  <c r="S22" i="9"/>
  <c r="P22" i="9"/>
  <c r="M22" i="9"/>
  <c r="J22" i="9"/>
  <c r="G22" i="9"/>
  <c r="D22" i="9"/>
  <c r="A22" i="9"/>
  <c r="S21" i="9"/>
  <c r="P21" i="9"/>
  <c r="M21" i="9"/>
  <c r="J21" i="9"/>
  <c r="G21" i="9"/>
  <c r="D21" i="9"/>
  <c r="A21" i="9"/>
  <c r="S20" i="9"/>
  <c r="P20" i="9"/>
  <c r="M20" i="9"/>
  <c r="J20" i="9"/>
  <c r="G20" i="9"/>
  <c r="D20" i="9"/>
  <c r="A20" i="9"/>
  <c r="S19" i="9"/>
  <c r="P19" i="9"/>
  <c r="M19" i="9"/>
  <c r="J19" i="9"/>
  <c r="G19" i="9"/>
  <c r="D19" i="9"/>
  <c r="A19" i="9"/>
  <c r="S18" i="9"/>
  <c r="P18" i="9"/>
  <c r="M18" i="9"/>
  <c r="J18" i="9"/>
  <c r="G18" i="9"/>
  <c r="D18" i="9"/>
  <c r="A18" i="9"/>
  <c r="S17" i="9"/>
  <c r="P17" i="9"/>
  <c r="M17" i="9"/>
  <c r="J17" i="9"/>
  <c r="G17" i="9"/>
  <c r="D17" i="9"/>
  <c r="A17" i="9"/>
  <c r="S16" i="9"/>
  <c r="P16" i="9"/>
  <c r="M16" i="9"/>
  <c r="J16" i="9"/>
  <c r="G16" i="9"/>
  <c r="D16" i="9"/>
  <c r="A16" i="9"/>
  <c r="S15" i="9"/>
  <c r="P15" i="9"/>
  <c r="M15" i="9"/>
  <c r="J15" i="9"/>
  <c r="G15" i="9"/>
  <c r="D15" i="9"/>
  <c r="A15" i="9"/>
  <c r="S14" i="9"/>
  <c r="P14" i="9"/>
  <c r="M14" i="9"/>
  <c r="J14" i="9"/>
  <c r="G14" i="9"/>
  <c r="D14" i="9"/>
  <c r="A14" i="9"/>
  <c r="S13" i="9"/>
  <c r="P13" i="9"/>
  <c r="M13" i="9"/>
  <c r="J13" i="9"/>
  <c r="G13" i="9"/>
  <c r="D13" i="9"/>
  <c r="A13" i="9"/>
  <c r="S12" i="9"/>
  <c r="P12" i="9"/>
  <c r="M12" i="9"/>
  <c r="J12" i="9"/>
  <c r="G12" i="9"/>
  <c r="D12" i="9"/>
  <c r="A12" i="9"/>
  <c r="S11" i="9"/>
  <c r="P11" i="9"/>
  <c r="M11" i="9"/>
  <c r="J11" i="9"/>
  <c r="G11" i="9"/>
  <c r="D11" i="9"/>
  <c r="A11" i="9"/>
  <c r="S10" i="9"/>
  <c r="P10" i="9"/>
  <c r="M10" i="9"/>
  <c r="J10" i="9"/>
  <c r="G10" i="9"/>
  <c r="D10" i="9"/>
  <c r="A10" i="9"/>
  <c r="S9" i="9"/>
  <c r="P9" i="9"/>
  <c r="M9" i="9"/>
  <c r="J9" i="9"/>
  <c r="G9" i="9"/>
  <c r="D9" i="9"/>
  <c r="A9" i="9"/>
  <c r="S8" i="9"/>
  <c r="P8" i="9"/>
  <c r="M8" i="9"/>
  <c r="J8" i="9"/>
  <c r="G8" i="9"/>
  <c r="D8" i="9"/>
  <c r="A8" i="9"/>
  <c r="S7" i="9"/>
  <c r="P7" i="9"/>
  <c r="M7" i="9"/>
  <c r="J7" i="9"/>
  <c r="G7" i="9"/>
  <c r="D7" i="9"/>
  <c r="A7" i="9"/>
  <c r="S6" i="9"/>
  <c r="P6" i="9"/>
  <c r="M6" i="9"/>
  <c r="J6" i="9"/>
  <c r="G6" i="9"/>
  <c r="D6" i="9"/>
  <c r="A6" i="9"/>
  <c r="S5" i="9"/>
  <c r="P5" i="9"/>
  <c r="M5" i="9"/>
  <c r="J5" i="9"/>
  <c r="G5" i="9"/>
  <c r="D5" i="9"/>
  <c r="A5" i="9"/>
  <c r="U3" i="9"/>
  <c r="R3" i="9"/>
  <c r="O3" i="9"/>
  <c r="L3" i="9"/>
  <c r="I3" i="9"/>
  <c r="F3" i="9"/>
  <c r="C3" i="9"/>
  <c r="S2" i="9"/>
  <c r="P2" i="9"/>
  <c r="M2" i="9"/>
  <c r="J2" i="9"/>
  <c r="G2" i="9"/>
  <c r="D2" i="9"/>
  <c r="A2" i="9"/>
  <c r="U1" i="9"/>
  <c r="R1" i="9"/>
  <c r="O1" i="9"/>
  <c r="L1" i="9"/>
  <c r="I1" i="9"/>
  <c r="F1" i="9"/>
  <c r="C1" i="9"/>
  <c r="S46" i="10"/>
  <c r="P46" i="10"/>
  <c r="M46" i="10"/>
  <c r="J46" i="10"/>
  <c r="G46" i="10"/>
  <c r="D46" i="10"/>
  <c r="A46" i="10"/>
  <c r="S45" i="10"/>
  <c r="P45" i="10"/>
  <c r="M45" i="10"/>
  <c r="J45" i="10"/>
  <c r="G45" i="10"/>
  <c r="D45" i="10"/>
  <c r="A45" i="10"/>
  <c r="S44" i="10"/>
  <c r="P44" i="10"/>
  <c r="M44" i="10"/>
  <c r="J44" i="10"/>
  <c r="G44" i="10"/>
  <c r="D44" i="10"/>
  <c r="A44" i="10"/>
  <c r="S43" i="10"/>
  <c r="P43" i="10"/>
  <c r="M43" i="10"/>
  <c r="J43" i="10"/>
  <c r="G43" i="10"/>
  <c r="D43" i="10"/>
  <c r="A43" i="10"/>
  <c r="S42" i="10"/>
  <c r="P42" i="10"/>
  <c r="M42" i="10"/>
  <c r="J42" i="10"/>
  <c r="G42" i="10"/>
  <c r="D42" i="10"/>
  <c r="A42" i="10"/>
  <c r="S41" i="10"/>
  <c r="P41" i="10"/>
  <c r="M41" i="10"/>
  <c r="J41" i="10"/>
  <c r="G41" i="10"/>
  <c r="D41" i="10"/>
  <c r="A41" i="10"/>
  <c r="S40" i="10"/>
  <c r="P40" i="10"/>
  <c r="M40" i="10"/>
  <c r="J40" i="10"/>
  <c r="G40" i="10"/>
  <c r="D40" i="10"/>
  <c r="A40" i="10"/>
  <c r="S39" i="10"/>
  <c r="P39" i="10"/>
  <c r="M39" i="10"/>
  <c r="J39" i="10"/>
  <c r="G39" i="10"/>
  <c r="D39" i="10"/>
  <c r="A39" i="10"/>
  <c r="S38" i="10"/>
  <c r="P38" i="10"/>
  <c r="M38" i="10"/>
  <c r="J38" i="10"/>
  <c r="G38" i="10"/>
  <c r="D38" i="10"/>
  <c r="A38" i="10"/>
  <c r="S37" i="10"/>
  <c r="P37" i="10"/>
  <c r="M37" i="10"/>
  <c r="J37" i="10"/>
  <c r="G37" i="10"/>
  <c r="D37" i="10"/>
  <c r="A37" i="10"/>
  <c r="S36" i="10"/>
  <c r="P36" i="10"/>
  <c r="M36" i="10"/>
  <c r="J36" i="10"/>
  <c r="G36" i="10"/>
  <c r="D36" i="10"/>
  <c r="A36" i="10"/>
  <c r="S35" i="10"/>
  <c r="P35" i="10"/>
  <c r="M35" i="10"/>
  <c r="J35" i="10"/>
  <c r="G35" i="10"/>
  <c r="D35" i="10"/>
  <c r="A35" i="10"/>
  <c r="S34" i="10"/>
  <c r="P34" i="10"/>
  <c r="M34" i="10"/>
  <c r="J34" i="10"/>
  <c r="G34" i="10"/>
  <c r="D34" i="10"/>
  <c r="A34" i="10"/>
  <c r="S33" i="10"/>
  <c r="P33" i="10"/>
  <c r="M33" i="10"/>
  <c r="J33" i="10"/>
  <c r="G33" i="10"/>
  <c r="D33" i="10"/>
  <c r="A33" i="10"/>
  <c r="S32" i="10"/>
  <c r="P32" i="10"/>
  <c r="M32" i="10"/>
  <c r="J32" i="10"/>
  <c r="G32" i="10"/>
  <c r="D32" i="10"/>
  <c r="A32" i="10"/>
  <c r="S31" i="10"/>
  <c r="P31" i="10"/>
  <c r="M31" i="10"/>
  <c r="J31" i="10"/>
  <c r="G31" i="10"/>
  <c r="D31" i="10"/>
  <c r="A31" i="10"/>
  <c r="S30" i="10"/>
  <c r="P30" i="10"/>
  <c r="M30" i="10"/>
  <c r="J30" i="10"/>
  <c r="G30" i="10"/>
  <c r="D30" i="10"/>
  <c r="A30" i="10"/>
  <c r="S29" i="10"/>
  <c r="P29" i="10"/>
  <c r="M29" i="10"/>
  <c r="J29" i="10"/>
  <c r="G29" i="10"/>
  <c r="D29" i="10"/>
  <c r="A29" i="10"/>
  <c r="S28" i="10"/>
  <c r="P28" i="10"/>
  <c r="M28" i="10"/>
  <c r="J28" i="10"/>
  <c r="G28" i="10"/>
  <c r="D28" i="10"/>
  <c r="A28" i="10"/>
  <c r="S27" i="10"/>
  <c r="P27" i="10"/>
  <c r="M27" i="10"/>
  <c r="J27" i="10"/>
  <c r="G27" i="10"/>
  <c r="D27" i="10"/>
  <c r="A27" i="10"/>
  <c r="S26" i="10"/>
  <c r="P26" i="10"/>
  <c r="M26" i="10"/>
  <c r="J26" i="10"/>
  <c r="G26" i="10"/>
  <c r="D26" i="10"/>
  <c r="A26" i="10"/>
  <c r="S25" i="10"/>
  <c r="P25" i="10"/>
  <c r="M25" i="10"/>
  <c r="J25" i="10"/>
  <c r="G25" i="10"/>
  <c r="D25" i="10"/>
  <c r="A25" i="10"/>
  <c r="S24" i="10"/>
  <c r="P24" i="10"/>
  <c r="M24" i="10"/>
  <c r="J24" i="10"/>
  <c r="G24" i="10"/>
  <c r="D24" i="10"/>
  <c r="A24" i="10"/>
  <c r="S23" i="10"/>
  <c r="P23" i="10"/>
  <c r="M23" i="10"/>
  <c r="J23" i="10"/>
  <c r="G23" i="10"/>
  <c r="D23" i="10"/>
  <c r="A23" i="10"/>
  <c r="S22" i="10"/>
  <c r="P22" i="10"/>
  <c r="M22" i="10"/>
  <c r="J22" i="10"/>
  <c r="G22" i="10"/>
  <c r="D22" i="10"/>
  <c r="A22" i="10"/>
  <c r="S21" i="10"/>
  <c r="P21" i="10"/>
  <c r="M21" i="10"/>
  <c r="J21" i="10"/>
  <c r="G21" i="10"/>
  <c r="D21" i="10"/>
  <c r="A21" i="10"/>
  <c r="S20" i="10"/>
  <c r="P20" i="10"/>
  <c r="M20" i="10"/>
  <c r="J20" i="10"/>
  <c r="G20" i="10"/>
  <c r="D20" i="10"/>
  <c r="A20" i="10"/>
  <c r="S19" i="10"/>
  <c r="P19" i="10"/>
  <c r="M19" i="10"/>
  <c r="J19" i="10"/>
  <c r="G19" i="10"/>
  <c r="D19" i="10"/>
  <c r="A19" i="10"/>
  <c r="S18" i="10"/>
  <c r="P18" i="10"/>
  <c r="M18" i="10"/>
  <c r="J18" i="10"/>
  <c r="G18" i="10"/>
  <c r="D18" i="10"/>
  <c r="A18" i="10"/>
  <c r="S17" i="10"/>
  <c r="P17" i="10"/>
  <c r="M17" i="10"/>
  <c r="J17" i="10"/>
  <c r="G17" i="10"/>
  <c r="D17" i="10"/>
  <c r="A17" i="10"/>
  <c r="S16" i="10"/>
  <c r="P16" i="10"/>
  <c r="M16" i="10"/>
  <c r="J16" i="10"/>
  <c r="G16" i="10"/>
  <c r="D16" i="10"/>
  <c r="A16" i="10"/>
  <c r="S15" i="10"/>
  <c r="P15" i="10"/>
  <c r="M15" i="10"/>
  <c r="J15" i="10"/>
  <c r="G15" i="10"/>
  <c r="D15" i="10"/>
  <c r="A15" i="10"/>
  <c r="S14" i="10"/>
  <c r="P14" i="10"/>
  <c r="M14" i="10"/>
  <c r="J14" i="10"/>
  <c r="G14" i="10"/>
  <c r="D14" i="10"/>
  <c r="A14" i="10"/>
  <c r="S13" i="10"/>
  <c r="P13" i="10"/>
  <c r="M13" i="10"/>
  <c r="J13" i="10"/>
  <c r="G13" i="10"/>
  <c r="D13" i="10"/>
  <c r="A13" i="10"/>
  <c r="S12" i="10"/>
  <c r="P12" i="10"/>
  <c r="M12" i="10"/>
  <c r="J12" i="10"/>
  <c r="G12" i="10"/>
  <c r="D12" i="10"/>
  <c r="A12" i="10"/>
  <c r="S11" i="10"/>
  <c r="P11" i="10"/>
  <c r="M11" i="10"/>
  <c r="J11" i="10"/>
  <c r="G11" i="10"/>
  <c r="D11" i="10"/>
  <c r="A11" i="10"/>
  <c r="S10" i="10"/>
  <c r="P10" i="10"/>
  <c r="M10" i="10"/>
  <c r="J10" i="10"/>
  <c r="G10" i="10"/>
  <c r="D10" i="10"/>
  <c r="A10" i="10"/>
  <c r="S9" i="10"/>
  <c r="P9" i="10"/>
  <c r="M9" i="10"/>
  <c r="J9" i="10"/>
  <c r="G9" i="10"/>
  <c r="D9" i="10"/>
  <c r="A9" i="10"/>
  <c r="S8" i="10"/>
  <c r="P8" i="10"/>
  <c r="M8" i="10"/>
  <c r="J8" i="10"/>
  <c r="G8" i="10"/>
  <c r="D8" i="10"/>
  <c r="A8" i="10"/>
  <c r="S7" i="10"/>
  <c r="P7" i="10"/>
  <c r="M7" i="10"/>
  <c r="J7" i="10"/>
  <c r="G7" i="10"/>
  <c r="D7" i="10"/>
  <c r="A7" i="10"/>
  <c r="S6" i="10"/>
  <c r="P6" i="10"/>
  <c r="M6" i="10"/>
  <c r="J6" i="10"/>
  <c r="G6" i="10"/>
  <c r="D6" i="10"/>
  <c r="A6" i="10"/>
  <c r="S5" i="10"/>
  <c r="P5" i="10"/>
  <c r="M5" i="10"/>
  <c r="J5" i="10"/>
  <c r="G5" i="10"/>
  <c r="D5" i="10"/>
  <c r="A5" i="10"/>
  <c r="U3" i="10"/>
  <c r="R3" i="10"/>
  <c r="O3" i="10"/>
  <c r="L3" i="10"/>
  <c r="I3" i="10"/>
  <c r="F3" i="10"/>
  <c r="C3" i="10"/>
  <c r="S2" i="10"/>
  <c r="P2" i="10"/>
  <c r="M2" i="10"/>
  <c r="J2" i="10"/>
  <c r="G2" i="10"/>
  <c r="D2" i="10"/>
  <c r="A2" i="10"/>
  <c r="U1" i="10"/>
  <c r="R1" i="10"/>
  <c r="O1" i="10"/>
  <c r="L1" i="10"/>
  <c r="I1" i="10"/>
  <c r="F1" i="10"/>
  <c r="C1" i="10"/>
</calcChain>
</file>

<file path=xl/sharedStrings.xml><?xml version="1.0" encoding="utf-8"?>
<sst xmlns="http://schemas.openxmlformats.org/spreadsheetml/2006/main" count="108" uniqueCount="25">
  <si>
    <t>Tr=</t>
  </si>
  <si>
    <t>PE=</t>
  </si>
  <si>
    <t>Ts= 0.20 s</t>
  </si>
  <si>
    <t>Ts= 1.00 s</t>
  </si>
  <si>
    <t>INFORME DE PELIGRO SÍSMICO</t>
  </si>
  <si>
    <t>Intensity (gals) for exc. probability of 3.93E-01 in 50 years</t>
  </si>
  <si>
    <t>Intensity (gals) for exc. probability of 1.81E-01 in 50 years</t>
  </si>
  <si>
    <t>Intensity (gals) for exc. probability of 1.00E-01 in 50 years</t>
  </si>
  <si>
    <t>Intensity (gals) for exc. probability of 5.00E-02 in 50 years</t>
  </si>
  <si>
    <t>Intensity (gals) for exc. probability of 2.00E-02 in 50 years</t>
  </si>
  <si>
    <t>Intensity (gals) for exc. probability of 1.00E-02 in 50 years</t>
  </si>
  <si>
    <t>Intensity (gals) for exc. probability of 5.00E-03 in 50 years</t>
  </si>
  <si>
    <t>Intensity (gals) for exc. probability of 4.88E-02 in 50 years</t>
  </si>
  <si>
    <t>Intensity (gals) for exc. probability of 1.98E-02 in 50 years</t>
  </si>
  <si>
    <t>Ts= 0.50 s</t>
  </si>
  <si>
    <t>Ts= 2.00 s</t>
  </si>
  <si>
    <t>Falla PE-20 Chala Viejo</t>
  </si>
  <si>
    <t>Response spectra</t>
  </si>
  <si>
    <t>Sadigh</t>
  </si>
  <si>
    <t>ABRAHAMSON</t>
  </si>
  <si>
    <t>CAMPBELL</t>
  </si>
  <si>
    <t>P50</t>
  </si>
  <si>
    <t>Chiou &amp; Youngs 2014</t>
  </si>
  <si>
    <t>P.84</t>
  </si>
  <si>
    <t>Ts= 0.01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</si>
</sst>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E+00"/>
    <numFmt numFmtId="167" formatCode="0.00000"/>
  </numFmts>
  <fonts count="19" x14ac:knownFonts="1">
    <font>
      <sz val="11"/>
      <color theme="1"/>
      <name val="Calibri"/>
      <family val="2"/>
      <scheme val="minor"/>
    </font>
    <font>
      <sz val="9"/>
      <color rgb="FF2B5AA2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1" applyNumberFormat="0" applyFill="0" applyAlignment="0" applyProtection="0"/>
    <xf numFmtId="0" fontId="5" fillId="0" borderId="12" applyNumberFormat="0" applyFill="0" applyAlignment="0" applyProtection="0"/>
    <xf numFmtId="0" fontId="6" fillId="0" borderId="13" applyNumberFormat="0" applyFill="0" applyAlignment="0" applyProtection="0"/>
    <xf numFmtId="0" fontId="6" fillId="0" borderId="0" applyNumberFormat="0" applyFill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10" fillId="13" borderId="14" applyNumberFormat="0" applyAlignment="0" applyProtection="0"/>
    <xf numFmtId="0" fontId="11" fillId="14" borderId="15" applyNumberFormat="0" applyAlignment="0" applyProtection="0"/>
    <xf numFmtId="0" fontId="12" fillId="14" borderId="14" applyNumberFormat="0" applyAlignment="0" applyProtection="0"/>
    <xf numFmtId="0" fontId="13" fillId="0" borderId="16" applyNumberFormat="0" applyFill="0" applyAlignment="0" applyProtection="0"/>
    <xf numFmtId="0" fontId="14" fillId="15" borderId="17" applyNumberFormat="0" applyAlignment="0" applyProtection="0"/>
    <xf numFmtId="0" fontId="15" fillId="0" borderId="0" applyNumberFormat="0" applyFill="0" applyBorder="0" applyAlignment="0" applyProtection="0"/>
    <xf numFmtId="0" fontId="2" fillId="16" borderId="1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9" applyNumberFormat="0" applyFill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18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11" fontId="0" fillId="0" borderId="0" xfId="0" applyNumberFormat="1"/>
    <xf numFmtId="11" fontId="0" fillId="4" borderId="0" xfId="0" applyNumberFormat="1" applyFill="1"/>
    <xf numFmtId="0" fontId="0" fillId="0" borderId="7" xfId="0" applyBorder="1"/>
    <xf numFmtId="11" fontId="0" fillId="0" borderId="6" xfId="0" applyNumberFormat="1" applyBorder="1"/>
    <xf numFmtId="11" fontId="0" fillId="2" borderId="0" xfId="0" applyNumberFormat="1" applyFill="1"/>
    <xf numFmtId="11" fontId="0" fillId="4" borderId="7" xfId="0" applyNumberFormat="1" applyFill="1" applyBorder="1"/>
    <xf numFmtId="11" fontId="0" fillId="0" borderId="8" xfId="0" applyNumberFormat="1" applyBorder="1"/>
    <xf numFmtId="11" fontId="0" fillId="0" borderId="9" xfId="0" applyNumberFormat="1" applyBorder="1"/>
    <xf numFmtId="11" fontId="0" fillId="4" borderId="10" xfId="0" applyNumberFormat="1" applyFill="1" applyBorder="1"/>
    <xf numFmtId="10" fontId="0" fillId="0" borderId="6" xfId="0" applyNumberFormat="1" applyBorder="1"/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6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1" fontId="0" fillId="0" borderId="10" xfId="0" applyNumberFormat="1" applyBorder="1"/>
    <xf numFmtId="0" fontId="0" fillId="0" borderId="8" xfId="0" applyBorder="1"/>
    <xf numFmtId="0" fontId="1" fillId="0" borderId="0" xfId="0" applyFont="1" applyAlignment="1">
      <alignment horizontal="center" vertical="center" wrapText="1"/>
    </xf>
    <xf numFmtId="11" fontId="0" fillId="0" borderId="4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66" fontId="0" fillId="0" borderId="6" xfId="0" applyNumberFormat="1" applyBorder="1"/>
    <xf numFmtId="10" fontId="0" fillId="0" borderId="0" xfId="42" applyNumberFormat="1" applyFont="1"/>
    <xf numFmtId="164" fontId="0" fillId="0" borderId="0" xfId="0" applyNumberFormat="1"/>
    <xf numFmtId="11" fontId="0" fillId="0" borderId="22" xfId="0" applyNumberFormat="1" applyBorder="1"/>
    <xf numFmtId="11" fontId="0" fillId="0" borderId="1" xfId="0" applyNumberFormat="1" applyBorder="1"/>
    <xf numFmtId="11" fontId="0" fillId="0" borderId="2" xfId="0" applyNumberFormat="1" applyBorder="1"/>
    <xf numFmtId="11" fontId="0" fillId="0" borderId="23" xfId="0" applyNumberFormat="1" applyBorder="1"/>
    <xf numFmtId="11" fontId="0" fillId="0" borderId="24" xfId="0" applyNumberFormat="1" applyBorder="1"/>
    <xf numFmtId="11" fontId="0" fillId="0" borderId="25" xfId="0" applyNumberFormat="1" applyBorder="1"/>
    <xf numFmtId="11" fontId="0" fillId="0" borderId="20" xfId="0" applyNumberFormat="1" applyBorder="1"/>
    <xf numFmtId="11" fontId="0" fillId="0" borderId="21" xfId="0" applyNumberFormat="1" applyBorder="1"/>
    <xf numFmtId="167" fontId="0" fillId="0" borderId="0" xfId="0" applyNumberFormat="1"/>
    <xf numFmtId="0" fontId="0" fillId="0" borderId="0" xfId="0" applyAlignment="1">
      <alignment horizontal="center"/>
    </xf>
    <xf numFmtId="0" fontId="17" fillId="41" borderId="25" xfId="0" applyFont="1" applyFill="1" applyBorder="1" applyAlignment="1">
      <alignment horizontal="center"/>
    </xf>
    <xf numFmtId="0" fontId="17" fillId="41" borderId="20" xfId="0" applyFont="1" applyFill="1" applyBorder="1" applyAlignment="1">
      <alignment horizontal="center"/>
    </xf>
    <xf numFmtId="0" fontId="17" fillId="41" borderId="21" xfId="0" applyFont="1" applyFill="1" applyBorder="1" applyAlignment="1">
      <alignment horizontal="center"/>
    </xf>
    <xf numFmtId="0" fontId="17" fillId="42" borderId="25" xfId="0" applyFont="1" applyFill="1" applyBorder="1" applyAlignment="1">
      <alignment horizontal="center"/>
    </xf>
    <xf numFmtId="0" fontId="17" fillId="42" borderId="20" xfId="0" applyFont="1" applyFill="1" applyBorder="1" applyAlignment="1">
      <alignment horizontal="center"/>
    </xf>
    <xf numFmtId="0" fontId="17" fillId="42" borderId="21" xfId="0" applyFont="1" applyFill="1" applyBorder="1" applyAlignment="1">
      <alignment horizontal="center"/>
    </xf>
    <xf numFmtId="0" fontId="17" fillId="5" borderId="25" xfId="0" applyFont="1" applyFill="1" applyBorder="1" applyAlignment="1">
      <alignment horizontal="center"/>
    </xf>
    <xf numFmtId="0" fontId="17" fillId="5" borderId="20" xfId="0" applyFont="1" applyFill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17" fillId="7" borderId="25" xfId="0" applyFont="1" applyFill="1" applyBorder="1" applyAlignment="1">
      <alignment horizontal="center"/>
    </xf>
    <xf numFmtId="0" fontId="17" fillId="7" borderId="20" xfId="0" applyFont="1" applyFill="1" applyBorder="1" applyAlignment="1">
      <alignment horizontal="center"/>
    </xf>
    <xf numFmtId="0" fontId="17" fillId="7" borderId="21" xfId="0" applyFont="1" applyFill="1" applyBorder="1" applyAlignment="1">
      <alignment horizontal="center"/>
    </xf>
    <xf numFmtId="0" fontId="17" fillId="3" borderId="25" xfId="0" applyFont="1" applyFill="1" applyBorder="1" applyAlignment="1">
      <alignment horizontal="center"/>
    </xf>
    <xf numFmtId="0" fontId="17" fillId="3" borderId="20" xfId="0" applyFont="1" applyFill="1" applyBorder="1" applyAlignment="1">
      <alignment horizontal="center"/>
    </xf>
    <xf numFmtId="0" fontId="17" fillId="3" borderId="21" xfId="0" applyFont="1" applyFill="1" applyBorder="1" applyAlignment="1">
      <alignment horizontal="center"/>
    </xf>
    <xf numFmtId="11" fontId="0" fillId="0" borderId="22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5B968"/>
      <color rgb="FF2BD377"/>
      <color rgb="FFF196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0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 sz="1000" b="1" i="0" baseline="0">
                <a:effectLst/>
              </a:rPr>
              <a:t>ESPECTROS DE PELIGRO UNIFORME </a:t>
            </a:r>
            <a:r>
              <a:rPr lang="es-PE" sz="1000" b="1" i="0" u="none" strike="noStrike" baseline="0">
                <a:effectLst/>
              </a:rPr>
              <a:t>― SUELO: TIPO B</a:t>
            </a:r>
            <a:br>
              <a:rPr lang="es-PE" sz="1000" b="1" i="0" u="none" strike="noStrike" baseline="0">
                <a:effectLst/>
              </a:rPr>
            </a:br>
            <a:r>
              <a:rPr lang="es-PE" sz="1000" b="1" i="0" u="none" strike="noStrike" baseline="0">
                <a:effectLst/>
              </a:rPr>
              <a:t>P.E. EN 50 AÑOS</a:t>
            </a:r>
            <a:endParaRPr lang="es-PE" sz="1000">
              <a:effectLst/>
            </a:endParaRPr>
          </a:p>
        </c:rich>
      </c:tx>
      <c:layout>
        <c:manualLayout>
          <c:xMode val="edge"/>
          <c:yMode val="edge"/>
          <c:x val="0.24118993055555554"/>
          <c:y val="4.8278784416149745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0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2760295138888889"/>
          <c:y val="0.11433004135379257"/>
          <c:w val="0.83985892079557489"/>
          <c:h val="0.77031069757318538"/>
        </c:manualLayout>
      </c:layout>
      <c:scatterChart>
        <c:scatterStyle val="smoothMarker"/>
        <c:varyColors val="0"/>
        <c:ser>
          <c:idx val="4"/>
          <c:order val="0"/>
          <c:tx>
            <c:strRef>
              <c:f>Youngs!$U$3</c:f>
              <c:strCache>
                <c:ptCount val="1"/>
                <c:pt idx="0">
                  <c:v>Tr= 10000 Años</c:v>
                </c:pt>
              </c:strCache>
            </c:strRef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Youngs!$T$5:$T$46</c:f>
              <c:numCache>
                <c:formatCode>0.00E+00</c:formatCode>
                <c:ptCount val="42"/>
                <c:pt idx="0">
                  <c:v>0.01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Youngs!$S$5:$S$46</c:f>
              <c:numCache>
                <c:formatCode>0.00E+00</c:formatCode>
                <c:ptCount val="42"/>
                <c:pt idx="0">
                  <c:v>0.69928644240570847</c:v>
                </c:pt>
                <c:pt idx="1">
                  <c:v>0.94393476044852187</c:v>
                </c:pt>
                <c:pt idx="2">
                  <c:v>1.1213047910295617</c:v>
                </c:pt>
                <c:pt idx="3">
                  <c:v>1.2945973496432213</c:v>
                </c:pt>
                <c:pt idx="4">
                  <c:v>1.4067278287461773</c:v>
                </c:pt>
                <c:pt idx="5">
                  <c:v>1.4882772680937819</c:v>
                </c:pt>
                <c:pt idx="6">
                  <c:v>1.4067278287461773</c:v>
                </c:pt>
                <c:pt idx="7">
                  <c:v>1.3149847094801224</c:v>
                </c:pt>
                <c:pt idx="8">
                  <c:v>1.2334352701325177</c:v>
                </c:pt>
                <c:pt idx="9">
                  <c:v>1.1620795107033639</c:v>
                </c:pt>
                <c:pt idx="10">
                  <c:v>1.1213047910295617</c:v>
                </c:pt>
                <c:pt idx="11">
                  <c:v>1.070336391437309</c:v>
                </c:pt>
                <c:pt idx="12">
                  <c:v>1.0071355759429155</c:v>
                </c:pt>
                <c:pt idx="13">
                  <c:v>0.9388379204892966</c:v>
                </c:pt>
                <c:pt idx="14">
                  <c:v>0.87359836901121302</c:v>
                </c:pt>
                <c:pt idx="15">
                  <c:v>0.80937818552497454</c:v>
                </c:pt>
                <c:pt idx="16">
                  <c:v>0.74108053007135577</c:v>
                </c:pt>
                <c:pt idx="17">
                  <c:v>0.70132517838939856</c:v>
                </c:pt>
                <c:pt idx="18">
                  <c:v>0.65851172273190617</c:v>
                </c:pt>
                <c:pt idx="19">
                  <c:v>0.61773700305810397</c:v>
                </c:pt>
                <c:pt idx="20">
                  <c:v>0.57798165137614677</c:v>
                </c:pt>
                <c:pt idx="21">
                  <c:v>0.53822629969418956</c:v>
                </c:pt>
                <c:pt idx="22">
                  <c:v>0.509683995922528</c:v>
                </c:pt>
                <c:pt idx="23">
                  <c:v>0.47706422018348627</c:v>
                </c:pt>
                <c:pt idx="24">
                  <c:v>0.44444444444444442</c:v>
                </c:pt>
                <c:pt idx="25">
                  <c:v>0.40978593272171254</c:v>
                </c:pt>
                <c:pt idx="26">
                  <c:v>0.37003058103975534</c:v>
                </c:pt>
                <c:pt idx="27">
                  <c:v>0.35575942915392456</c:v>
                </c:pt>
                <c:pt idx="28">
                  <c:v>0.33843017329255859</c:v>
                </c:pt>
                <c:pt idx="29">
                  <c:v>0.32110091743119268</c:v>
                </c:pt>
                <c:pt idx="30">
                  <c:v>0.30071355759429153</c:v>
                </c:pt>
                <c:pt idx="31">
                  <c:v>0.28134556574923547</c:v>
                </c:pt>
                <c:pt idx="32">
                  <c:v>0.27319062181447501</c:v>
                </c:pt>
                <c:pt idx="33">
                  <c:v>0.2650356778797146</c:v>
                </c:pt>
                <c:pt idx="34">
                  <c:v>0.2558613659531091</c:v>
                </c:pt>
                <c:pt idx="35">
                  <c:v>0.24566768603465852</c:v>
                </c:pt>
                <c:pt idx="36">
                  <c:v>0.23547400611620795</c:v>
                </c:pt>
                <c:pt idx="37">
                  <c:v>0.22426095820591233</c:v>
                </c:pt>
                <c:pt idx="38">
                  <c:v>0.21202854230377166</c:v>
                </c:pt>
                <c:pt idx="39">
                  <c:v>0.199796126401631</c:v>
                </c:pt>
                <c:pt idx="40">
                  <c:v>0.18450560652395515</c:v>
                </c:pt>
                <c:pt idx="41">
                  <c:v>0.16921508664627929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8B-4102-988A-69B80056F132}"/>
            </c:ext>
          </c:extLst>
        </c:ser>
        <c:ser>
          <c:idx val="2"/>
          <c:order val="1"/>
          <c:tx>
            <c:strRef>
              <c:f>Youngs!$R$3</c:f>
              <c:strCache>
                <c:ptCount val="1"/>
                <c:pt idx="0">
                  <c:v>Tr= 5000 Años</c:v>
                </c:pt>
              </c:strCache>
            </c:strRef>
          </c:tx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Youngs!$Q$5:$Q$46</c:f>
              <c:numCache>
                <c:formatCode>0.00E+00</c:formatCode>
                <c:ptCount val="42"/>
                <c:pt idx="0">
                  <c:v>0.01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Youngs!$P$5:$P$46</c:f>
              <c:numCache>
                <c:formatCode>0.00E+00</c:formatCode>
                <c:ptCount val="42"/>
                <c:pt idx="0">
                  <c:v>0.59021406727828751</c:v>
                </c:pt>
                <c:pt idx="1">
                  <c:v>0.80224260958205917</c:v>
                </c:pt>
                <c:pt idx="2">
                  <c:v>0.94393476044852187</c:v>
                </c:pt>
                <c:pt idx="3">
                  <c:v>1.1009174311926606</c:v>
                </c:pt>
                <c:pt idx="4">
                  <c:v>1.1926605504587156</c:v>
                </c:pt>
                <c:pt idx="5">
                  <c:v>1.2640163098878696</c:v>
                </c:pt>
                <c:pt idx="6">
                  <c:v>1.1926605504587156</c:v>
                </c:pt>
                <c:pt idx="7">
                  <c:v>1.1009174311926606</c:v>
                </c:pt>
                <c:pt idx="8">
                  <c:v>1.0397553516819571</c:v>
                </c:pt>
                <c:pt idx="9">
                  <c:v>0.98776758409785936</c:v>
                </c:pt>
                <c:pt idx="10">
                  <c:v>0.94597349643221207</c:v>
                </c:pt>
                <c:pt idx="11">
                  <c:v>0.91131498470948014</c:v>
                </c:pt>
                <c:pt idx="12">
                  <c:v>0.85117227319062183</c:v>
                </c:pt>
                <c:pt idx="13">
                  <c:v>0.79714576962283379</c:v>
                </c:pt>
                <c:pt idx="14">
                  <c:v>0.73802242609582058</c:v>
                </c:pt>
                <c:pt idx="15">
                  <c:v>0.67991845056065237</c:v>
                </c:pt>
                <c:pt idx="16">
                  <c:v>0.62385321100917435</c:v>
                </c:pt>
                <c:pt idx="17">
                  <c:v>0.58919469928644241</c:v>
                </c:pt>
                <c:pt idx="18">
                  <c:v>0.55657492354740057</c:v>
                </c:pt>
                <c:pt idx="19">
                  <c:v>0.52395514780835883</c:v>
                </c:pt>
                <c:pt idx="20">
                  <c:v>0.4892966360856269</c:v>
                </c:pt>
                <c:pt idx="21">
                  <c:v>0.45463812436289502</c:v>
                </c:pt>
                <c:pt idx="22">
                  <c:v>0.42813455657492355</c:v>
                </c:pt>
                <c:pt idx="23">
                  <c:v>0.40163098878695208</c:v>
                </c:pt>
                <c:pt idx="24">
                  <c:v>0.37206931702344548</c:v>
                </c:pt>
                <c:pt idx="25">
                  <c:v>0.34148827726809378</c:v>
                </c:pt>
                <c:pt idx="26">
                  <c:v>0.30886850152905199</c:v>
                </c:pt>
                <c:pt idx="27">
                  <c:v>0.29561671763506625</c:v>
                </c:pt>
                <c:pt idx="28">
                  <c:v>0.28134556574923547</c:v>
                </c:pt>
                <c:pt idx="29">
                  <c:v>0.26605504587155965</c:v>
                </c:pt>
                <c:pt idx="30">
                  <c:v>0.25076452599388377</c:v>
                </c:pt>
                <c:pt idx="31">
                  <c:v>0.23343527013251783</c:v>
                </c:pt>
                <c:pt idx="32">
                  <c:v>0.22629969418960244</c:v>
                </c:pt>
                <c:pt idx="33">
                  <c:v>0.21916411824668705</c:v>
                </c:pt>
                <c:pt idx="34">
                  <c:v>0.21100917431192662</c:v>
                </c:pt>
                <c:pt idx="35">
                  <c:v>0.20285423037716616</c:v>
                </c:pt>
                <c:pt idx="36">
                  <c:v>0.19367991845056065</c:v>
                </c:pt>
                <c:pt idx="37">
                  <c:v>0.1834862385321101</c:v>
                </c:pt>
                <c:pt idx="38">
                  <c:v>0.17329255861365953</c:v>
                </c:pt>
                <c:pt idx="39">
                  <c:v>0.1620795107033639</c:v>
                </c:pt>
                <c:pt idx="40">
                  <c:v>0.15086646279306828</c:v>
                </c:pt>
                <c:pt idx="41">
                  <c:v>0.13863404689092762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8B-4102-988A-69B80056F132}"/>
            </c:ext>
          </c:extLst>
        </c:ser>
        <c:ser>
          <c:idx val="6"/>
          <c:order val="2"/>
          <c:tx>
            <c:strRef>
              <c:f>Youngs!$O$3</c:f>
              <c:strCache>
                <c:ptCount val="1"/>
                <c:pt idx="0">
                  <c:v>Tr= 2475 Años</c:v>
                </c:pt>
              </c:strCache>
            </c:strRef>
          </c:tx>
          <c:spPr>
            <a:ln w="19050" cap="rnd" cmpd="sng" algn="ctr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Youngs!$N$5:$N$46</c:f>
              <c:numCache>
                <c:formatCode>0.00E+00</c:formatCode>
                <c:ptCount val="42"/>
                <c:pt idx="0">
                  <c:v>0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Youngs!$M$5:$M$46</c:f>
              <c:numCache>
                <c:formatCode>0.00E+00</c:formatCode>
                <c:ptCount val="42"/>
                <c:pt idx="0">
                  <c:v>0.49847094801223241</c:v>
                </c:pt>
                <c:pt idx="1">
                  <c:v>0.67584097859327219</c:v>
                </c:pt>
                <c:pt idx="2">
                  <c:v>0.79204892966360851</c:v>
                </c:pt>
                <c:pt idx="3">
                  <c:v>0.91743119266055051</c:v>
                </c:pt>
                <c:pt idx="4">
                  <c:v>0.99592252803261982</c:v>
                </c:pt>
                <c:pt idx="5" formatCode="0.000E+00">
                  <c:v>1.0601427115188584</c:v>
                </c:pt>
                <c:pt idx="6">
                  <c:v>0.99490316004077473</c:v>
                </c:pt>
                <c:pt idx="7">
                  <c:v>0.92354740061162077</c:v>
                </c:pt>
                <c:pt idx="8">
                  <c:v>0.87461773700305812</c:v>
                </c:pt>
                <c:pt idx="9">
                  <c:v>0.82161060142711517</c:v>
                </c:pt>
                <c:pt idx="10">
                  <c:v>0.78899082568807344</c:v>
                </c:pt>
                <c:pt idx="11">
                  <c:v>0.75535168195718649</c:v>
                </c:pt>
                <c:pt idx="12">
                  <c:v>0.70846075433231392</c:v>
                </c:pt>
                <c:pt idx="13">
                  <c:v>0.66156982670744136</c:v>
                </c:pt>
                <c:pt idx="14">
                  <c:v>0.61467889908256879</c:v>
                </c:pt>
                <c:pt idx="15">
                  <c:v>0.56880733944954132</c:v>
                </c:pt>
                <c:pt idx="16">
                  <c:v>0.52293577981651373</c:v>
                </c:pt>
                <c:pt idx="17">
                  <c:v>0.49439347604485218</c:v>
                </c:pt>
                <c:pt idx="18">
                  <c:v>0.46381243628950053</c:v>
                </c:pt>
                <c:pt idx="19">
                  <c:v>0.43425076452599387</c:v>
                </c:pt>
                <c:pt idx="20">
                  <c:v>0.40570846075433231</c:v>
                </c:pt>
                <c:pt idx="21">
                  <c:v>0.37716615698267075</c:v>
                </c:pt>
                <c:pt idx="22">
                  <c:v>0.35575942915392456</c:v>
                </c:pt>
                <c:pt idx="23">
                  <c:v>0.33231396534148827</c:v>
                </c:pt>
                <c:pt idx="24">
                  <c:v>0.30886850152905199</c:v>
                </c:pt>
                <c:pt idx="25">
                  <c:v>0.28338430173292556</c:v>
                </c:pt>
                <c:pt idx="26">
                  <c:v>0.2558613659531091</c:v>
                </c:pt>
                <c:pt idx="27">
                  <c:v>0.24464831804281345</c:v>
                </c:pt>
                <c:pt idx="28">
                  <c:v>0.23139653414882771</c:v>
                </c:pt>
                <c:pt idx="29">
                  <c:v>0.21916411824668705</c:v>
                </c:pt>
                <c:pt idx="30">
                  <c:v>0.20489296636085627</c:v>
                </c:pt>
                <c:pt idx="31">
                  <c:v>0.19062181447502549</c:v>
                </c:pt>
                <c:pt idx="32">
                  <c:v>0.18450560652395515</c:v>
                </c:pt>
                <c:pt idx="33">
                  <c:v>0.1783893985728848</c:v>
                </c:pt>
                <c:pt idx="34">
                  <c:v>0.17125382262996941</c:v>
                </c:pt>
                <c:pt idx="35">
                  <c:v>0.16513761467889909</c:v>
                </c:pt>
                <c:pt idx="36">
                  <c:v>0.15698267074413863</c:v>
                </c:pt>
                <c:pt idx="37">
                  <c:v>0.1488277268093782</c:v>
                </c:pt>
                <c:pt idx="38">
                  <c:v>0.14067278287461774</c:v>
                </c:pt>
                <c:pt idx="39">
                  <c:v>0.13149847094801223</c:v>
                </c:pt>
                <c:pt idx="40">
                  <c:v>0.12130479102956167</c:v>
                </c:pt>
                <c:pt idx="41">
                  <c:v>0.1111111111111111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8B-4102-988A-69B80056F132}"/>
            </c:ext>
          </c:extLst>
        </c:ser>
        <c:ser>
          <c:idx val="1"/>
          <c:order val="3"/>
          <c:tx>
            <c:strRef>
              <c:f>Youngs!$L$3</c:f>
              <c:strCache>
                <c:ptCount val="1"/>
                <c:pt idx="0">
                  <c:v>Tr= 975 Años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Youngs!$K$5:$K$46</c:f>
              <c:numCache>
                <c:formatCode>0.00E+00</c:formatCode>
                <c:ptCount val="42"/>
                <c:pt idx="0">
                  <c:v>0.01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Youngs!$J$5:$J$46</c:f>
              <c:numCache>
                <c:formatCode>0.00E+00</c:formatCode>
                <c:ptCount val="42"/>
                <c:pt idx="0">
                  <c:v>0.38634046890927626</c:v>
                </c:pt>
                <c:pt idx="1">
                  <c:v>0.52395514780835883</c:v>
                </c:pt>
                <c:pt idx="2">
                  <c:v>0.6136595310907238</c:v>
                </c:pt>
                <c:pt idx="3">
                  <c:v>0.71661569826707439</c:v>
                </c:pt>
                <c:pt idx="4">
                  <c:v>0.76962283384301733</c:v>
                </c:pt>
                <c:pt idx="5">
                  <c:v>0.81345565749235471</c:v>
                </c:pt>
                <c:pt idx="6">
                  <c:v>0.76962283384301733</c:v>
                </c:pt>
                <c:pt idx="7">
                  <c:v>0.71151885830784911</c:v>
                </c:pt>
                <c:pt idx="8">
                  <c:v>0.6717635066258919</c:v>
                </c:pt>
                <c:pt idx="9">
                  <c:v>0.63608562691131498</c:v>
                </c:pt>
                <c:pt idx="10">
                  <c:v>0.60856269113149852</c:v>
                </c:pt>
                <c:pt idx="11">
                  <c:v>0.58511722731906213</c:v>
                </c:pt>
                <c:pt idx="12">
                  <c:v>0.54638124362895002</c:v>
                </c:pt>
                <c:pt idx="13">
                  <c:v>0.5117227319062182</c:v>
                </c:pt>
                <c:pt idx="14">
                  <c:v>0.47298674821610603</c:v>
                </c:pt>
                <c:pt idx="15">
                  <c:v>0.43628950050968401</c:v>
                </c:pt>
                <c:pt idx="16">
                  <c:v>0.40061162079510704</c:v>
                </c:pt>
                <c:pt idx="17">
                  <c:v>0.3781855249745158</c:v>
                </c:pt>
                <c:pt idx="18">
                  <c:v>0.3577981651376147</c:v>
                </c:pt>
                <c:pt idx="19">
                  <c:v>0.33537206931702346</c:v>
                </c:pt>
                <c:pt idx="20">
                  <c:v>0.31192660550458717</c:v>
                </c:pt>
                <c:pt idx="21">
                  <c:v>0.28950050968399593</c:v>
                </c:pt>
                <c:pt idx="22">
                  <c:v>0.27217125382262997</c:v>
                </c:pt>
                <c:pt idx="23">
                  <c:v>0.25382262996941896</c:v>
                </c:pt>
                <c:pt idx="24">
                  <c:v>0.2344546381243629</c:v>
                </c:pt>
                <c:pt idx="25">
                  <c:v>0.21406727828746178</c:v>
                </c:pt>
                <c:pt idx="26">
                  <c:v>0.19469928644240569</c:v>
                </c:pt>
                <c:pt idx="27">
                  <c:v>0.18450560652395515</c:v>
                </c:pt>
                <c:pt idx="28">
                  <c:v>0.17533129459734964</c:v>
                </c:pt>
                <c:pt idx="29">
                  <c:v>0.16513761467889909</c:v>
                </c:pt>
                <c:pt idx="30">
                  <c:v>0.15392456676860347</c:v>
                </c:pt>
                <c:pt idx="31">
                  <c:v>0.14271151885830785</c:v>
                </c:pt>
                <c:pt idx="32">
                  <c:v>0.13761467889908258</c:v>
                </c:pt>
                <c:pt idx="33">
                  <c:v>0.1325178389398573</c:v>
                </c:pt>
                <c:pt idx="34">
                  <c:v>0.127420998980632</c:v>
                </c:pt>
                <c:pt idx="35">
                  <c:v>0.12232415902140673</c:v>
                </c:pt>
                <c:pt idx="36">
                  <c:v>0.11620795107033639</c:v>
                </c:pt>
                <c:pt idx="37">
                  <c:v>0.11009174311926606</c:v>
                </c:pt>
                <c:pt idx="38">
                  <c:v>0.10397553516819572</c:v>
                </c:pt>
                <c:pt idx="39">
                  <c:v>9.6941896024464833E-2</c:v>
                </c:pt>
                <c:pt idx="40">
                  <c:v>8.9296636085626907E-2</c:v>
                </c:pt>
                <c:pt idx="41">
                  <c:v>8.1447502548419981E-2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8B-4102-988A-69B80056F132}"/>
            </c:ext>
          </c:extLst>
        </c:ser>
        <c:ser>
          <c:idx val="0"/>
          <c:order val="4"/>
          <c:tx>
            <c:strRef>
              <c:f>Youngs!$I$3</c:f>
              <c:strCache>
                <c:ptCount val="1"/>
                <c:pt idx="0">
                  <c:v>Tr= 475 Años</c:v>
                </c:pt>
              </c:strCache>
            </c:strRef>
          </c:tx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Youngs!$H$5:$H$46</c:f>
              <c:numCache>
                <c:formatCode>0.00E+00</c:formatCode>
                <c:ptCount val="42"/>
                <c:pt idx="0">
                  <c:v>0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Youngs!$G$5:$G$46</c:f>
              <c:numCache>
                <c:formatCode>0.00E+00</c:formatCode>
                <c:ptCount val="42"/>
                <c:pt idx="0">
                  <c:v>0.31396534148827726</c:v>
                </c:pt>
                <c:pt idx="1">
                  <c:v>0.42507645259938837</c:v>
                </c:pt>
                <c:pt idx="2">
                  <c:v>0.49745158002038736</c:v>
                </c:pt>
                <c:pt idx="3">
                  <c:v>0.5708460754332314</c:v>
                </c:pt>
                <c:pt idx="4">
                  <c:v>0.61671763506625887</c:v>
                </c:pt>
                <c:pt idx="5" formatCode="0.000E+00">
                  <c:v>0.65647298674821608</c:v>
                </c:pt>
                <c:pt idx="6">
                  <c:v>0.61569826707441389</c:v>
                </c:pt>
                <c:pt idx="7">
                  <c:v>0.57594291539245668</c:v>
                </c:pt>
                <c:pt idx="8">
                  <c:v>0.54536187563710503</c:v>
                </c:pt>
                <c:pt idx="9">
                  <c:v>0.5107033639143731</c:v>
                </c:pt>
                <c:pt idx="10">
                  <c:v>0.49031600407747195</c:v>
                </c:pt>
                <c:pt idx="11">
                  <c:v>0.46687054026503566</c:v>
                </c:pt>
                <c:pt idx="12">
                  <c:v>0.43934760448521915</c:v>
                </c:pt>
                <c:pt idx="13">
                  <c:v>0.4087665647298675</c:v>
                </c:pt>
                <c:pt idx="14">
                  <c:v>0.38022426095820594</c:v>
                </c:pt>
                <c:pt idx="15">
                  <c:v>0.35168195718654433</c:v>
                </c:pt>
                <c:pt idx="16">
                  <c:v>0.32008154943934758</c:v>
                </c:pt>
                <c:pt idx="17">
                  <c:v>0.30275229357798167</c:v>
                </c:pt>
                <c:pt idx="18">
                  <c:v>0.28440366972477066</c:v>
                </c:pt>
                <c:pt idx="19">
                  <c:v>0.26707441386340469</c:v>
                </c:pt>
                <c:pt idx="20">
                  <c:v>0.24974515800203873</c:v>
                </c:pt>
                <c:pt idx="21" formatCode="0.000E+00">
                  <c:v>0.23241590214067279</c:v>
                </c:pt>
                <c:pt idx="22">
                  <c:v>0.21916411824668705</c:v>
                </c:pt>
                <c:pt idx="23">
                  <c:v>0.2038735983690112</c:v>
                </c:pt>
                <c:pt idx="24">
                  <c:v>0.18654434250764526</c:v>
                </c:pt>
                <c:pt idx="25">
                  <c:v>0.17023445463812437</c:v>
                </c:pt>
                <c:pt idx="26">
                  <c:v>0.1529051987767584</c:v>
                </c:pt>
                <c:pt idx="27">
                  <c:v>0.14576962283384301</c:v>
                </c:pt>
                <c:pt idx="28">
                  <c:v>0.13761467889908258</c:v>
                </c:pt>
                <c:pt idx="29">
                  <c:v>0.12945973496432212</c:v>
                </c:pt>
                <c:pt idx="30">
                  <c:v>0.12130479102956167</c:v>
                </c:pt>
                <c:pt idx="31">
                  <c:v>0.11213047910295616</c:v>
                </c:pt>
                <c:pt idx="32">
                  <c:v>0.109072375127421</c:v>
                </c:pt>
                <c:pt idx="33">
                  <c:v>0.10397553516819572</c:v>
                </c:pt>
                <c:pt idx="34">
                  <c:v>9.9796126401630991E-2</c:v>
                </c:pt>
                <c:pt idx="35">
                  <c:v>9.5107033639143732E-2</c:v>
                </c:pt>
                <c:pt idx="36">
                  <c:v>9.0519877675840979E-2</c:v>
                </c:pt>
                <c:pt idx="37">
                  <c:v>8.5423037716615691E-2</c:v>
                </c:pt>
                <c:pt idx="38">
                  <c:v>8.0224260958205909E-2</c:v>
                </c:pt>
                <c:pt idx="39">
                  <c:v>7.4821610601427127E-2</c:v>
                </c:pt>
                <c:pt idx="40">
                  <c:v>6.931702344546381E-2</c:v>
                </c:pt>
                <c:pt idx="41">
                  <c:v>6.2895005096839957E-2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C-4885-AF16-C796D3B9EE6D}"/>
            </c:ext>
          </c:extLst>
        </c:ser>
        <c:ser>
          <c:idx val="3"/>
          <c:order val="5"/>
          <c:tx>
            <c:strRef>
              <c:f>Youngs!$F$3</c:f>
              <c:strCache>
                <c:ptCount val="1"/>
                <c:pt idx="0">
                  <c:v>Tr= 250 Años</c:v>
                </c:pt>
              </c:strCache>
            </c:strRef>
          </c:tx>
          <c:spPr>
            <a:ln w="19050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Youngs!$E$5:$E$46</c:f>
              <c:numCache>
                <c:formatCode>0.00E+00</c:formatCode>
                <c:ptCount val="42"/>
                <c:pt idx="0">
                  <c:v>0.01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Youngs!$D$5:$D$46</c:f>
              <c:numCache>
                <c:formatCode>0.00E+00</c:formatCode>
                <c:ptCount val="42"/>
                <c:pt idx="0">
                  <c:v>0.2558613659531091</c:v>
                </c:pt>
                <c:pt idx="1">
                  <c:v>0.34556574923547401</c:v>
                </c:pt>
                <c:pt idx="2">
                  <c:v>0.40366972477064222</c:v>
                </c:pt>
                <c:pt idx="3">
                  <c:v>0.46992864424057085</c:v>
                </c:pt>
                <c:pt idx="4">
                  <c:v>0.50254841997961264</c:v>
                </c:pt>
                <c:pt idx="5">
                  <c:v>0.53007135575942921</c:v>
                </c:pt>
                <c:pt idx="6">
                  <c:v>0.50152905198776754</c:v>
                </c:pt>
                <c:pt idx="7">
                  <c:v>0.46279306829765543</c:v>
                </c:pt>
                <c:pt idx="8">
                  <c:v>0.43730886850152906</c:v>
                </c:pt>
                <c:pt idx="9">
                  <c:v>0.41284403669724773</c:v>
                </c:pt>
                <c:pt idx="10">
                  <c:v>0.39449541284403672</c:v>
                </c:pt>
                <c:pt idx="11">
                  <c:v>0.3781855249745158</c:v>
                </c:pt>
                <c:pt idx="12">
                  <c:v>0.35372069317023447</c:v>
                </c:pt>
                <c:pt idx="13">
                  <c:v>0.33027522935779818</c:v>
                </c:pt>
                <c:pt idx="14">
                  <c:v>0.3058103975535168</c:v>
                </c:pt>
                <c:pt idx="15">
                  <c:v>0.28236493374108051</c:v>
                </c:pt>
                <c:pt idx="16">
                  <c:v>0.25993883792048927</c:v>
                </c:pt>
                <c:pt idx="17">
                  <c:v>0.24566768603465852</c:v>
                </c:pt>
                <c:pt idx="18">
                  <c:v>0.23241590214067279</c:v>
                </c:pt>
                <c:pt idx="19">
                  <c:v>0.21610601427115189</c:v>
                </c:pt>
                <c:pt idx="20">
                  <c:v>0.20081549439347604</c:v>
                </c:pt>
                <c:pt idx="21">
                  <c:v>0.18654434250764526</c:v>
                </c:pt>
                <c:pt idx="22">
                  <c:v>0.1743119266055046</c:v>
                </c:pt>
                <c:pt idx="23">
                  <c:v>0.1620795107033639</c:v>
                </c:pt>
                <c:pt idx="24">
                  <c:v>0.14984709480122324</c:v>
                </c:pt>
                <c:pt idx="25">
                  <c:v>0.1365953109072375</c:v>
                </c:pt>
                <c:pt idx="26">
                  <c:v>0.12232415902140673</c:v>
                </c:pt>
                <c:pt idx="27">
                  <c:v>0.11620795107033639</c:v>
                </c:pt>
                <c:pt idx="28">
                  <c:v>0.11009174311926606</c:v>
                </c:pt>
                <c:pt idx="29">
                  <c:v>0.10295616717635066</c:v>
                </c:pt>
                <c:pt idx="30">
                  <c:v>9.5922528032619775E-2</c:v>
                </c:pt>
                <c:pt idx="31">
                  <c:v>8.8583078491335385E-2</c:v>
                </c:pt>
                <c:pt idx="32">
                  <c:v>8.5423037716615691E-2</c:v>
                </c:pt>
                <c:pt idx="33">
                  <c:v>8.2262996941896024E-2</c:v>
                </c:pt>
                <c:pt idx="34">
                  <c:v>7.8899082568807344E-2</c:v>
                </c:pt>
                <c:pt idx="35">
                  <c:v>7.5535168195718649E-2</c:v>
                </c:pt>
                <c:pt idx="36">
                  <c:v>7.155963302752294E-2</c:v>
                </c:pt>
                <c:pt idx="37">
                  <c:v>6.7482161060142709E-2</c:v>
                </c:pt>
                <c:pt idx="38">
                  <c:v>6.2895005096839957E-2</c:v>
                </c:pt>
                <c:pt idx="39">
                  <c:v>5.8409785932721711E-2</c:v>
                </c:pt>
                <c:pt idx="40">
                  <c:v>5.3924566768603466E-2</c:v>
                </c:pt>
                <c:pt idx="41">
                  <c:v>4.943934760448522E-2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8B-4102-988A-69B80056F132}"/>
            </c:ext>
          </c:extLst>
        </c:ser>
        <c:ser>
          <c:idx val="5"/>
          <c:order val="6"/>
          <c:tx>
            <c:strRef>
              <c:f>Youngs!$C$3</c:f>
              <c:strCache>
                <c:ptCount val="1"/>
                <c:pt idx="0">
                  <c:v>Tr= 100 Años</c:v>
                </c:pt>
              </c:strCache>
            </c:strRef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Youngs!$B$5:$B$46</c:f>
              <c:numCache>
                <c:formatCode>0.00E+00</c:formatCode>
                <c:ptCount val="42"/>
                <c:pt idx="0">
                  <c:v>0.01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Youngs!$A$5:$A$46</c:f>
              <c:numCache>
                <c:formatCode>0.00E+00</c:formatCode>
                <c:ptCount val="42"/>
                <c:pt idx="0">
                  <c:v>0.18450560652395515</c:v>
                </c:pt>
                <c:pt idx="1">
                  <c:v>0.24974515800203873</c:v>
                </c:pt>
                <c:pt idx="2">
                  <c:v>0.29765545361875639</c:v>
                </c:pt>
                <c:pt idx="3">
                  <c:v>0.33435270132517841</c:v>
                </c:pt>
                <c:pt idx="4">
                  <c:v>0.3567787971457696</c:v>
                </c:pt>
                <c:pt idx="5">
                  <c:v>0.37716615698267075</c:v>
                </c:pt>
                <c:pt idx="6">
                  <c:v>0.35575942915392456</c:v>
                </c:pt>
                <c:pt idx="7">
                  <c:v>0.33231396534148827</c:v>
                </c:pt>
                <c:pt idx="8">
                  <c:v>0.31192660550458717</c:v>
                </c:pt>
                <c:pt idx="9">
                  <c:v>0.29867482161060144</c:v>
                </c:pt>
                <c:pt idx="10">
                  <c:v>0.28338430173292556</c:v>
                </c:pt>
                <c:pt idx="11">
                  <c:v>0.27420998980632011</c:v>
                </c:pt>
                <c:pt idx="12">
                  <c:v>0.25280326197757391</c:v>
                </c:pt>
                <c:pt idx="13">
                  <c:v>0.23751274209989806</c:v>
                </c:pt>
                <c:pt idx="14">
                  <c:v>0.21814475025484201</c:v>
                </c:pt>
                <c:pt idx="15">
                  <c:v>0.199796126401631</c:v>
                </c:pt>
                <c:pt idx="16">
                  <c:v>0.1834862385321101</c:v>
                </c:pt>
                <c:pt idx="17">
                  <c:v>0.1743119266055046</c:v>
                </c:pt>
                <c:pt idx="18">
                  <c:v>0.16513761467889909</c:v>
                </c:pt>
                <c:pt idx="19">
                  <c:v>0.15494393476044852</c:v>
                </c:pt>
                <c:pt idx="20">
                  <c:v>0.14271151885830785</c:v>
                </c:pt>
                <c:pt idx="21">
                  <c:v>0.1325178389398573</c:v>
                </c:pt>
                <c:pt idx="22">
                  <c:v>0.12334352701325178</c:v>
                </c:pt>
                <c:pt idx="23">
                  <c:v>0.11416921508664628</c:v>
                </c:pt>
                <c:pt idx="24">
                  <c:v>0.10499490316004077</c:v>
                </c:pt>
                <c:pt idx="25">
                  <c:v>9.6126401630988789E-2</c:v>
                </c:pt>
                <c:pt idx="26">
                  <c:v>8.6340468909276255E-2</c:v>
                </c:pt>
                <c:pt idx="27">
                  <c:v>8.1855249745157996E-2</c:v>
                </c:pt>
                <c:pt idx="28">
                  <c:v>7.6554536187563707E-2</c:v>
                </c:pt>
                <c:pt idx="29">
                  <c:v>7.1661569826707433E-2</c:v>
                </c:pt>
                <c:pt idx="30">
                  <c:v>6.6462793068297651E-2</c:v>
                </c:pt>
                <c:pt idx="31">
                  <c:v>6.1365953109072377E-2</c:v>
                </c:pt>
                <c:pt idx="32">
                  <c:v>5.9123343527013254E-2</c:v>
                </c:pt>
                <c:pt idx="33">
                  <c:v>5.6778797145769624E-2</c:v>
                </c:pt>
                <c:pt idx="34">
                  <c:v>5.4536187563710502E-2</c:v>
                </c:pt>
                <c:pt idx="35">
                  <c:v>5.2089704383282365E-2</c:v>
                </c:pt>
                <c:pt idx="36">
                  <c:v>4.9337410805300713E-2</c:v>
                </c:pt>
                <c:pt idx="37">
                  <c:v>4.607543323139654E-2</c:v>
                </c:pt>
                <c:pt idx="38">
                  <c:v>4.291539245667686E-2</c:v>
                </c:pt>
                <c:pt idx="39">
                  <c:v>3.9755351681957186E-2</c:v>
                </c:pt>
                <c:pt idx="40">
                  <c:v>3.6799184505606528E-2</c:v>
                </c:pt>
                <c:pt idx="41">
                  <c:v>3.353720693170234E-2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8B-4102-988A-69B80056F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30608"/>
        <c:axId val="127732176"/>
        <c:extLst/>
      </c:scatterChart>
      <c:valAx>
        <c:axId val="127730608"/>
        <c:scaling>
          <c:logBase val="10"/>
          <c:orientation val="minMax"/>
          <c:max val="3"/>
        </c:scaling>
        <c:delete val="0"/>
        <c:axPos val="b"/>
        <c:majorGridlines>
          <c:spPr>
            <a:ln w="3175" cap="flat" cmpd="sng" algn="ctr">
              <a:solidFill>
                <a:srgbClr val="808080"/>
              </a:solidFill>
              <a:prstDash val="sys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 sz="900"/>
                  <a:t>PERIODO (s)</a:t>
                </a:r>
              </a:p>
            </c:rich>
          </c:tx>
          <c:layout>
            <c:manualLayout>
              <c:xMode val="edge"/>
              <c:yMode val="edge"/>
              <c:x val="0.47594568649320529"/>
              <c:y val="0.94472965879265092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s-PE"/>
            </a:p>
          </c:txPr>
        </c:title>
        <c:numFmt formatCode="0.00" sourceLinked="0"/>
        <c:majorTickMark val="out"/>
        <c:minorTickMark val="out"/>
        <c:tickLblPos val="low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7732176"/>
        <c:crosses val="autoZero"/>
        <c:crossBetween val="midCat"/>
      </c:valAx>
      <c:valAx>
        <c:axId val="1277321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prstDash val="sys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 sz="1000" b="1" i="0" baseline="0">
                    <a:effectLst/>
                  </a:rPr>
                  <a:t>Aceleración Espectral (g)</a:t>
                </a:r>
                <a:endParaRPr lang="es-PE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8541840277777779E-2"/>
              <c:y val="0.35942199912939382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s-PE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7730608"/>
        <c:crossesAt val="0"/>
        <c:crossBetween val="midCat"/>
        <c:majorUnit val="0.1"/>
        <c:minorUnit val="5.000000000000001E-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4704322916666666"/>
          <c:y val="0.16266201436500163"/>
          <c:w val="0.20569236111111111"/>
          <c:h val="0.19288184242028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050" b="0"/>
              <a:t>CURVAS DE PROBABILIDAD ANUAL DE EXCEDENCIA PARA ACELERACIÓN ESPECTRAL </a:t>
            </a:r>
            <a:r>
              <a:rPr lang="es-ES" sz="1050" b="0" i="0" u="none" strike="noStrike" baseline="0">
                <a:effectLst/>
              </a:rPr>
              <a:t>(ÁREA DE XXXXXX)</a:t>
            </a:r>
            <a:endParaRPr lang="es-ES" sz="1050" b="0"/>
          </a:p>
        </c:rich>
      </c:tx>
      <c:layout>
        <c:manualLayout>
          <c:xMode val="edge"/>
          <c:yMode val="edge"/>
          <c:x val="0.16626870370370367"/>
          <c:y val="8.800483783812779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08104021772"/>
          <c:y val="8.6250922023025783E-2"/>
          <c:w val="0.75071018518518517"/>
          <c:h val="0.858929255831865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Chancay_Punto3_Vs760!$A$1</c:f>
              <c:strCache>
                <c:ptCount val="1"/>
                <c:pt idx="0">
                  <c:v>Ts= 0.01 s</c:v>
                </c:pt>
              </c:strCache>
            </c:strRef>
          </c:tx>
          <c:spPr>
            <a:ln>
              <a:solidFill>
                <a:srgbClr val="F1960F"/>
              </a:solidFill>
            </a:ln>
          </c:spPr>
          <c:marker>
            <c:symbol val="none"/>
          </c:marker>
          <c:xVal>
            <c:numRef>
              <c:f>Chancay_Punto3_Vs760!$A$2:$A$41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  <c:pt idx="38">
                  <c:v>3.2336982000000001</c:v>
                </c:pt>
                <c:pt idx="39">
                  <c:v>4</c:v>
                </c:pt>
              </c:numCache>
            </c:numRef>
          </c:xVal>
          <c:yVal>
            <c:numRef>
              <c:f>Chancay_Punto3_Vs760!$B$2:$B$41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0.99999990000000005</c:v>
                </c:pt>
                <c:pt idx="16">
                  <c:v>0.99999179999999999</c:v>
                </c:pt>
                <c:pt idx="17">
                  <c:v>0.99980480000000005</c:v>
                </c:pt>
                <c:pt idx="18">
                  <c:v>0.99776450000000005</c:v>
                </c:pt>
                <c:pt idx="19">
                  <c:v>0.98608439999999997</c:v>
                </c:pt>
                <c:pt idx="20">
                  <c:v>0.94737360000000004</c:v>
                </c:pt>
                <c:pt idx="21">
                  <c:v>0.86478540000000004</c:v>
                </c:pt>
                <c:pt idx="22">
                  <c:v>0.73826890000000001</c:v>
                </c:pt>
                <c:pt idx="23">
                  <c:v>0.58455800000000002</c:v>
                </c:pt>
                <c:pt idx="24">
                  <c:v>0.42687839999999999</c:v>
                </c:pt>
                <c:pt idx="25">
                  <c:v>0.28691800000000001</c:v>
                </c:pt>
                <c:pt idx="26">
                  <c:v>0.178204</c:v>
                </c:pt>
                <c:pt idx="27">
                  <c:v>0.1032011</c:v>
                </c:pt>
                <c:pt idx="28">
                  <c:v>5.6241270000000003E-2</c:v>
                </c:pt>
                <c:pt idx="29">
                  <c:v>2.9000350000000001E-2</c:v>
                </c:pt>
                <c:pt idx="30">
                  <c:v>1.4187150000000001E-2</c:v>
                </c:pt>
                <c:pt idx="31">
                  <c:v>6.5864340000000004E-3</c:v>
                </c:pt>
                <c:pt idx="32">
                  <c:v>2.880554E-3</c:v>
                </c:pt>
                <c:pt idx="33">
                  <c:v>1.1722670000000001E-3</c:v>
                </c:pt>
                <c:pt idx="34">
                  <c:v>4.3549870000000001E-4</c:v>
                </c:pt>
                <c:pt idx="35">
                  <c:v>1.4314570000000001E-4</c:v>
                </c:pt>
                <c:pt idx="36">
                  <c:v>3.8740340000000002E-5</c:v>
                </c:pt>
                <c:pt idx="37">
                  <c:v>7.0349869999999998E-6</c:v>
                </c:pt>
                <c:pt idx="38">
                  <c:v>6.1533070000000004E-7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0C-4700-BFD9-895EFA767EC7}"/>
            </c:ext>
          </c:extLst>
        </c:ser>
        <c:ser>
          <c:idx val="2"/>
          <c:order val="1"/>
          <c:tx>
            <c:strRef>
              <c:f>Chancay_Punto3_Vs760!$C$1</c:f>
              <c:strCache>
                <c:ptCount val="1"/>
                <c:pt idx="0">
                  <c:v>Ts= 0.20 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Chancay_Punto3_Vs760!$C$2:$C$41</c:f>
              <c:numCache>
                <c:formatCode>0.00E+00</c:formatCode>
                <c:ptCount val="40"/>
                <c:pt idx="0">
                  <c:v>1E-3</c:v>
                </c:pt>
                <c:pt idx="1">
                  <c:v>1.2499E-3</c:v>
                </c:pt>
                <c:pt idx="2">
                  <c:v>1.5623E-3</c:v>
                </c:pt>
                <c:pt idx="3">
                  <c:v>1.9526999999999999E-3</c:v>
                </c:pt>
                <c:pt idx="4">
                  <c:v>2.4405999999999998E-3</c:v>
                </c:pt>
                <c:pt idx="5">
                  <c:v>3.0506000000000001E-3</c:v>
                </c:pt>
                <c:pt idx="6">
                  <c:v>3.8129000000000001E-3</c:v>
                </c:pt>
                <c:pt idx="7">
                  <c:v>4.7657000000000003E-3</c:v>
                </c:pt>
                <c:pt idx="8">
                  <c:v>5.9566999999999997E-3</c:v>
                </c:pt>
                <c:pt idx="9">
                  <c:v>7.4453000000000002E-3</c:v>
                </c:pt>
                <c:pt idx="10">
                  <c:v>9.3059000000000006E-3</c:v>
                </c:pt>
                <c:pt idx="11">
                  <c:v>1.16314E-2</c:v>
                </c:pt>
                <c:pt idx="12">
                  <c:v>1.45381E-2</c:v>
                </c:pt>
                <c:pt idx="13">
                  <c:v>1.8171199999999998E-2</c:v>
                </c:pt>
                <c:pt idx="14">
                  <c:v>2.2712199999999998E-2</c:v>
                </c:pt>
                <c:pt idx="15">
                  <c:v>2.8388E-2</c:v>
                </c:pt>
                <c:pt idx="16">
                  <c:v>3.5482199999999998E-2</c:v>
                </c:pt>
                <c:pt idx="17">
                  <c:v>4.4349300000000001E-2</c:v>
                </c:pt>
                <c:pt idx="18">
                  <c:v>5.5432200000000001E-2</c:v>
                </c:pt>
                <c:pt idx="19">
                  <c:v>6.9284799999999994E-2</c:v>
                </c:pt>
                <c:pt idx="20">
                  <c:v>8.6599099999999998E-2</c:v>
                </c:pt>
                <c:pt idx="21">
                  <c:v>0.1082403</c:v>
                </c:pt>
                <c:pt idx="22">
                  <c:v>0.13528970000000001</c:v>
                </c:pt>
                <c:pt idx="23">
                  <c:v>0.16909879999999999</c:v>
                </c:pt>
                <c:pt idx="24">
                  <c:v>0.21135680000000001</c:v>
                </c:pt>
                <c:pt idx="25">
                  <c:v>0.2641751</c:v>
                </c:pt>
                <c:pt idx="26">
                  <c:v>0.33019270000000001</c:v>
                </c:pt>
                <c:pt idx="27">
                  <c:v>0.41270829999999997</c:v>
                </c:pt>
                <c:pt idx="28">
                  <c:v>0.51584450000000004</c:v>
                </c:pt>
                <c:pt idx="29">
                  <c:v>0.64475470000000001</c:v>
                </c:pt>
                <c:pt idx="30">
                  <c:v>0.80587969999999998</c:v>
                </c:pt>
                <c:pt idx="31">
                  <c:v>1.0072699000000001</c:v>
                </c:pt>
                <c:pt idx="32">
                  <c:v>1.2589878000000001</c:v>
                </c:pt>
                <c:pt idx="33">
                  <c:v>1.5736104</c:v>
                </c:pt>
                <c:pt idx="34">
                  <c:v>1.9668574000000001</c:v>
                </c:pt>
                <c:pt idx="35">
                  <c:v>2.4583773999999998</c:v>
                </c:pt>
                <c:pt idx="36">
                  <c:v>3.0727288000000001</c:v>
                </c:pt>
                <c:pt idx="37">
                  <c:v>3.8406072999999998</c:v>
                </c:pt>
                <c:pt idx="38">
                  <c:v>4.8003796000000003</c:v>
                </c:pt>
                <c:pt idx="39">
                  <c:v>6</c:v>
                </c:pt>
              </c:numCache>
            </c:numRef>
          </c:xVal>
          <c:yVal>
            <c:numRef>
              <c:f>Chancay_Punto3_Vs760!$D$2:$D$41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0.997</c:v>
                </c:pt>
                <c:pt idx="22">
                  <c:v>0.98099999999999998</c:v>
                </c:pt>
                <c:pt idx="23">
                  <c:v>0.93100000000000005</c:v>
                </c:pt>
                <c:pt idx="24">
                  <c:v>0.82599999999999996</c:v>
                </c:pt>
                <c:pt idx="25">
                  <c:v>0.67500000000000004</c:v>
                </c:pt>
                <c:pt idx="26">
                  <c:v>0.504</c:v>
                </c:pt>
                <c:pt idx="27">
                  <c:v>0.34399999999999997</c:v>
                </c:pt>
                <c:pt idx="28">
                  <c:v>0.218</c:v>
                </c:pt>
                <c:pt idx="29">
                  <c:v>0.129</c:v>
                </c:pt>
                <c:pt idx="30">
                  <c:v>7.2099999999999997E-2</c:v>
                </c:pt>
                <c:pt idx="31">
                  <c:v>3.8300000000000001E-2</c:v>
                </c:pt>
                <c:pt idx="32">
                  <c:v>1.9300000000000001E-2</c:v>
                </c:pt>
                <c:pt idx="33">
                  <c:v>9.2599999999999991E-3</c:v>
                </c:pt>
                <c:pt idx="34">
                  <c:v>4.1900000000000001E-3</c:v>
                </c:pt>
                <c:pt idx="35">
                  <c:v>1.7700000000000001E-3</c:v>
                </c:pt>
                <c:pt idx="36">
                  <c:v>6.8599999999999998E-4</c:v>
                </c:pt>
                <c:pt idx="37">
                  <c:v>2.4000000000000001E-4</c:v>
                </c:pt>
                <c:pt idx="38">
                  <c:v>7.3300000000000006E-5</c:v>
                </c:pt>
                <c:pt idx="39">
                  <c:v>1.8499999999999999E-5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0C-4700-BFD9-895EFA767EC7}"/>
            </c:ext>
          </c:extLst>
        </c:ser>
        <c:ser>
          <c:idx val="3"/>
          <c:order val="2"/>
          <c:tx>
            <c:strRef>
              <c:f>Chancay_Punto3_Vs760!$E$1</c:f>
              <c:strCache>
                <c:ptCount val="1"/>
                <c:pt idx="0">
                  <c:v>Ts= 0.50 s</c:v>
                </c:pt>
              </c:strCache>
            </c:strRef>
          </c:tx>
          <c:spPr>
            <a:ln>
              <a:solidFill>
                <a:srgbClr val="25B968"/>
              </a:solidFill>
            </a:ln>
          </c:spPr>
          <c:marker>
            <c:symbol val="none"/>
          </c:marker>
          <c:xVal>
            <c:numRef>
              <c:f>Chancay_Punto3_Vs760!$E$2:$E$41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  <c:pt idx="38">
                  <c:v>3.2336982000000001</c:v>
                </c:pt>
                <c:pt idx="39">
                  <c:v>4</c:v>
                </c:pt>
              </c:numCache>
            </c:numRef>
          </c:xVal>
          <c:yVal>
            <c:numRef>
              <c:f>Chancay_Punto3_Vs760!$F$2:$F$41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0.99999930000000004</c:v>
                </c:pt>
                <c:pt idx="17">
                  <c:v>0.99995780000000001</c:v>
                </c:pt>
                <c:pt idx="18">
                  <c:v>0.99916190000000005</c:v>
                </c:pt>
                <c:pt idx="19">
                  <c:v>0.99262609999999996</c:v>
                </c:pt>
                <c:pt idx="20">
                  <c:v>0.9650396</c:v>
                </c:pt>
                <c:pt idx="21">
                  <c:v>0.89545200000000003</c:v>
                </c:pt>
                <c:pt idx="22">
                  <c:v>0.77654710000000005</c:v>
                </c:pt>
                <c:pt idx="23">
                  <c:v>0.62406229999999996</c:v>
                </c:pt>
                <c:pt idx="24">
                  <c:v>0.46557749999999998</c:v>
                </c:pt>
                <c:pt idx="25">
                  <c:v>0.3246154</c:v>
                </c:pt>
                <c:pt idx="26">
                  <c:v>0.21312320000000001</c:v>
                </c:pt>
                <c:pt idx="27">
                  <c:v>0.13259840000000001</c:v>
                </c:pt>
                <c:pt idx="28">
                  <c:v>7.8519889999999995E-2</c:v>
                </c:pt>
                <c:pt idx="29">
                  <c:v>4.4349850000000003E-2</c:v>
                </c:pt>
                <c:pt idx="30">
                  <c:v>2.389341E-2</c:v>
                </c:pt>
                <c:pt idx="31">
                  <c:v>1.225394E-2</c:v>
                </c:pt>
                <c:pt idx="32">
                  <c:v>5.9581160000000003E-3</c:v>
                </c:pt>
                <c:pt idx="33">
                  <c:v>2.7303869999999999E-3</c:v>
                </c:pt>
                <c:pt idx="34">
                  <c:v>1.170777E-3</c:v>
                </c:pt>
                <c:pt idx="35">
                  <c:v>4.6701229999999999E-4</c:v>
                </c:pt>
                <c:pt idx="36">
                  <c:v>1.712742E-4</c:v>
                </c:pt>
                <c:pt idx="37">
                  <c:v>5.6024279999999997E-5</c:v>
                </c:pt>
                <c:pt idx="38">
                  <c:v>1.555753E-5</c:v>
                </c:pt>
                <c:pt idx="39">
                  <c:v>3.5752379999999999E-6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0C-4700-BFD9-895EFA767EC7}"/>
            </c:ext>
          </c:extLst>
        </c:ser>
        <c:ser>
          <c:idx val="0"/>
          <c:order val="3"/>
          <c:tx>
            <c:strRef>
              <c:f>Chancay_Punto3_Vs760!$G$1</c:f>
              <c:strCache>
                <c:ptCount val="1"/>
                <c:pt idx="0">
                  <c:v>Ts= 1.00 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Chancay_Punto3_Vs760!$G$2:$G$41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  <c:pt idx="38">
                  <c:v>3.2336982000000001</c:v>
                </c:pt>
                <c:pt idx="39">
                  <c:v>4</c:v>
                </c:pt>
              </c:numCache>
            </c:numRef>
          </c:xVal>
          <c:yVal>
            <c:numRef>
              <c:f>Chancay_Punto3_Vs760!$H$2:$H$41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0.99999749999999998</c:v>
                </c:pt>
                <c:pt idx="13">
                  <c:v>0.9999093</c:v>
                </c:pt>
                <c:pt idx="14">
                  <c:v>0.99870429999999999</c:v>
                </c:pt>
                <c:pt idx="15">
                  <c:v>0.9908382</c:v>
                </c:pt>
                <c:pt idx="16">
                  <c:v>0.96200200000000002</c:v>
                </c:pt>
                <c:pt idx="17">
                  <c:v>0.89431110000000003</c:v>
                </c:pt>
                <c:pt idx="18">
                  <c:v>0.78136640000000002</c:v>
                </c:pt>
                <c:pt idx="19">
                  <c:v>0.63598100000000002</c:v>
                </c:pt>
                <c:pt idx="20">
                  <c:v>0.48219070000000003</c:v>
                </c:pt>
                <c:pt idx="21">
                  <c:v>0.34210580000000002</c:v>
                </c:pt>
                <c:pt idx="22">
                  <c:v>0.22846759999999999</c:v>
                </c:pt>
                <c:pt idx="23">
                  <c:v>0.14434620000000001</c:v>
                </c:pt>
                <c:pt idx="24">
                  <c:v>8.654953E-2</c:v>
                </c:pt>
                <c:pt idx="25">
                  <c:v>4.9307320000000002E-2</c:v>
                </c:pt>
                <c:pt idx="26">
                  <c:v>2.667067E-2</c:v>
                </c:pt>
                <c:pt idx="27">
                  <c:v>1.3652009999999999E-2</c:v>
                </c:pt>
                <c:pt idx="28">
                  <c:v>6.5729480000000003E-3</c:v>
                </c:pt>
                <c:pt idx="29">
                  <c:v>2.9503300000000001E-3</c:v>
                </c:pt>
                <c:pt idx="30">
                  <c:v>1.220091E-3</c:v>
                </c:pt>
                <c:pt idx="31">
                  <c:v>4.5931530000000001E-4</c:v>
                </c:pt>
                <c:pt idx="32">
                  <c:v>1.561047E-4</c:v>
                </c:pt>
                <c:pt idx="33">
                  <c:v>4.6126569999999998E-5</c:v>
                </c:pt>
                <c:pt idx="34">
                  <c:v>1.080499E-5</c:v>
                </c:pt>
                <c:pt idx="35">
                  <c:v>1.9627860000000001E-6</c:v>
                </c:pt>
                <c:pt idx="36">
                  <c:v>1.5159E-7</c:v>
                </c:pt>
                <c:pt idx="37">
                  <c:v>5.4313640000000002E-9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0C-4700-BFD9-895EFA767EC7}"/>
            </c:ext>
          </c:extLst>
        </c:ser>
        <c:ser>
          <c:idx val="4"/>
          <c:order val="4"/>
          <c:tx>
            <c:strRef>
              <c:f>Chancay_Punto3_Vs760!$I$1</c:f>
              <c:strCache>
                <c:ptCount val="1"/>
                <c:pt idx="0">
                  <c:v>Ts= 2.00 s</c:v>
                </c:pt>
              </c:strCache>
            </c:strRef>
          </c:tx>
          <c:marker>
            <c:symbol val="none"/>
          </c:marker>
          <c:xVal>
            <c:numRef>
              <c:f>Chancay_Punto3_Vs760!$I$2:$I$41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</c:numCache>
            </c:numRef>
          </c:xVal>
          <c:yVal>
            <c:numRef>
              <c:f>Chancay_Punto3_Vs760!$J$2:$J$41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0.99999879999999997</c:v>
                </c:pt>
                <c:pt idx="8">
                  <c:v>0.99995730000000005</c:v>
                </c:pt>
                <c:pt idx="9">
                  <c:v>0.99934590000000001</c:v>
                </c:pt>
                <c:pt idx="10">
                  <c:v>0.99482729999999997</c:v>
                </c:pt>
                <c:pt idx="11">
                  <c:v>0.97575160000000005</c:v>
                </c:pt>
                <c:pt idx="12">
                  <c:v>0.92466720000000002</c:v>
                </c:pt>
                <c:pt idx="13">
                  <c:v>0.82947219999999999</c:v>
                </c:pt>
                <c:pt idx="14">
                  <c:v>0.69561759999999995</c:v>
                </c:pt>
                <c:pt idx="15">
                  <c:v>0.5437244</c:v>
                </c:pt>
                <c:pt idx="16">
                  <c:v>0.39723180000000002</c:v>
                </c:pt>
                <c:pt idx="17">
                  <c:v>0.27261249999999998</c:v>
                </c:pt>
                <c:pt idx="18">
                  <c:v>0.1765814</c:v>
                </c:pt>
                <c:pt idx="19">
                  <c:v>0.10828309999999999</c:v>
                </c:pt>
                <c:pt idx="20">
                  <c:v>6.2930970000000003E-2</c:v>
                </c:pt>
                <c:pt idx="21">
                  <c:v>3.4632019999999999E-2</c:v>
                </c:pt>
                <c:pt idx="22">
                  <c:v>1.798984E-2</c:v>
                </c:pt>
                <c:pt idx="23">
                  <c:v>8.7641530000000002E-3</c:v>
                </c:pt>
                <c:pt idx="24">
                  <c:v>3.9670699999999996E-3</c:v>
                </c:pt>
                <c:pt idx="25">
                  <c:v>1.6452249999999999E-3</c:v>
                </c:pt>
                <c:pt idx="26">
                  <c:v>6.1398479999999998E-4</c:v>
                </c:pt>
                <c:pt idx="27">
                  <c:v>2.0178890000000001E-4</c:v>
                </c:pt>
                <c:pt idx="28">
                  <c:v>5.5698839999999999E-5</c:v>
                </c:pt>
                <c:pt idx="29">
                  <c:v>1.1526699999999999E-5</c:v>
                </c:pt>
                <c:pt idx="30">
                  <c:v>1.6504210000000001E-6</c:v>
                </c:pt>
                <c:pt idx="31">
                  <c:v>1.7428279999999999E-7</c:v>
                </c:pt>
                <c:pt idx="32">
                  <c:v>2.181774E-8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0C-4700-BFD9-895EFA767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09424"/>
        <c:axId val="241809816"/>
        <c:extLst/>
      </c:scatterChart>
      <c:valAx>
        <c:axId val="241809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s-PE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800"/>
                  <a:t>ACELERACIÓN ESPECTRAL (g) </a:t>
                </a:r>
              </a:p>
            </c:rich>
          </c:tx>
          <c:layout>
            <c:manualLayout>
              <c:xMode val="edge"/>
              <c:yMode val="edge"/>
              <c:x val="0.41326602031888882"/>
              <c:y val="0.974082073434127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9816"/>
        <c:crosses val="autoZero"/>
        <c:crossBetween val="midCat"/>
        <c:majorUnit val="10"/>
        <c:minorUnit val="10"/>
      </c:valAx>
      <c:valAx>
        <c:axId val="241809816"/>
        <c:scaling>
          <c:logBase val="10"/>
          <c:orientation val="minMax"/>
          <c:max val="0.1"/>
          <c:min val="1.0000000000000003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s-PE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800"/>
                  <a:t>PROBABILIDAD ANUAL DE EXCEDENCIA (1/Tr)</a:t>
                </a:r>
              </a:p>
            </c:rich>
          </c:tx>
          <c:layout>
            <c:manualLayout>
              <c:xMode val="edge"/>
              <c:yMode val="edge"/>
              <c:x val="4.1640826939602516E-3"/>
              <c:y val="0.31505989027466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9424"/>
        <c:crossesAt val="1.0000000000000002E-2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67718518518518"/>
          <c:y val="0.10583151091411588"/>
          <c:w val="0.21443944444444443"/>
          <c:h val="0.17562253186369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0.98425196850393659" l="0.78740157480314954" r="0.78740157480314954" t="0.98425196850393659" header="0.27559055118110226" footer="0.38000000000000117"/>
    <c:pageSetup paperSize="9"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08104021772"/>
          <c:y val="2.8883468969345117E-2"/>
          <c:w val="0.7389495694432997"/>
          <c:h val="0.9162967331605910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Chancay_Punto3_Vs760!$A$1</c:f>
              <c:strCache>
                <c:ptCount val="1"/>
                <c:pt idx="0">
                  <c:v>Ts= 0.01 s</c:v>
                </c:pt>
              </c:strCache>
            </c:strRef>
          </c:tx>
          <c:spPr>
            <a:ln>
              <a:solidFill>
                <a:srgbClr val="F1960F"/>
              </a:solidFill>
            </a:ln>
          </c:spPr>
          <c:marker>
            <c:symbol val="none"/>
          </c:marker>
          <c:xVal>
            <c:numRef>
              <c:f>Chancay_Punto3_Vs760!$A$2:$A$41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  <c:pt idx="38">
                  <c:v>3.2336982000000001</c:v>
                </c:pt>
                <c:pt idx="39">
                  <c:v>4</c:v>
                </c:pt>
              </c:numCache>
            </c:numRef>
          </c:xVal>
          <c:yVal>
            <c:numRef>
              <c:f>Chancay_Punto3_Vs760!$B$2:$B$41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0.99999990000000005</c:v>
                </c:pt>
                <c:pt idx="16">
                  <c:v>0.99999179999999999</c:v>
                </c:pt>
                <c:pt idx="17">
                  <c:v>0.99980480000000005</c:v>
                </c:pt>
                <c:pt idx="18">
                  <c:v>0.99776450000000005</c:v>
                </c:pt>
                <c:pt idx="19">
                  <c:v>0.98608439999999997</c:v>
                </c:pt>
                <c:pt idx="20">
                  <c:v>0.94737360000000004</c:v>
                </c:pt>
                <c:pt idx="21">
                  <c:v>0.86478540000000004</c:v>
                </c:pt>
                <c:pt idx="22">
                  <c:v>0.73826890000000001</c:v>
                </c:pt>
                <c:pt idx="23">
                  <c:v>0.58455800000000002</c:v>
                </c:pt>
                <c:pt idx="24">
                  <c:v>0.42687839999999999</c:v>
                </c:pt>
                <c:pt idx="25">
                  <c:v>0.28691800000000001</c:v>
                </c:pt>
                <c:pt idx="26">
                  <c:v>0.178204</c:v>
                </c:pt>
                <c:pt idx="27">
                  <c:v>0.1032011</c:v>
                </c:pt>
                <c:pt idx="28">
                  <c:v>5.6241270000000003E-2</c:v>
                </c:pt>
                <c:pt idx="29">
                  <c:v>2.9000350000000001E-2</c:v>
                </c:pt>
                <c:pt idx="30">
                  <c:v>1.4187150000000001E-2</c:v>
                </c:pt>
                <c:pt idx="31">
                  <c:v>6.5864340000000004E-3</c:v>
                </c:pt>
                <c:pt idx="32">
                  <c:v>2.880554E-3</c:v>
                </c:pt>
                <c:pt idx="33">
                  <c:v>1.1722670000000001E-3</c:v>
                </c:pt>
                <c:pt idx="34">
                  <c:v>4.3549870000000001E-4</c:v>
                </c:pt>
                <c:pt idx="35">
                  <c:v>1.4314570000000001E-4</c:v>
                </c:pt>
                <c:pt idx="36">
                  <c:v>3.8740340000000002E-5</c:v>
                </c:pt>
                <c:pt idx="37">
                  <c:v>7.0349869999999998E-6</c:v>
                </c:pt>
                <c:pt idx="38">
                  <c:v>6.1533070000000004E-7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05-4C31-91CC-FD0D399AD655}"/>
            </c:ext>
          </c:extLst>
        </c:ser>
        <c:ser>
          <c:idx val="2"/>
          <c:order val="1"/>
          <c:tx>
            <c:strRef>
              <c:f>Chancay_Punto3_Vs760!$C$1</c:f>
              <c:strCache>
                <c:ptCount val="1"/>
                <c:pt idx="0">
                  <c:v>Ts= 0.20 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Chancay_Punto3_Vs760!$C$2:$C$41</c:f>
              <c:numCache>
                <c:formatCode>0.00E+00</c:formatCode>
                <c:ptCount val="40"/>
                <c:pt idx="0">
                  <c:v>1E-3</c:v>
                </c:pt>
                <c:pt idx="1">
                  <c:v>1.2499E-3</c:v>
                </c:pt>
                <c:pt idx="2">
                  <c:v>1.5623E-3</c:v>
                </c:pt>
                <c:pt idx="3">
                  <c:v>1.9526999999999999E-3</c:v>
                </c:pt>
                <c:pt idx="4">
                  <c:v>2.4405999999999998E-3</c:v>
                </c:pt>
                <c:pt idx="5">
                  <c:v>3.0506000000000001E-3</c:v>
                </c:pt>
                <c:pt idx="6">
                  <c:v>3.8129000000000001E-3</c:v>
                </c:pt>
                <c:pt idx="7">
                  <c:v>4.7657000000000003E-3</c:v>
                </c:pt>
                <c:pt idx="8">
                  <c:v>5.9566999999999997E-3</c:v>
                </c:pt>
                <c:pt idx="9">
                  <c:v>7.4453000000000002E-3</c:v>
                </c:pt>
                <c:pt idx="10">
                  <c:v>9.3059000000000006E-3</c:v>
                </c:pt>
                <c:pt idx="11">
                  <c:v>1.16314E-2</c:v>
                </c:pt>
                <c:pt idx="12">
                  <c:v>1.45381E-2</c:v>
                </c:pt>
                <c:pt idx="13">
                  <c:v>1.8171199999999998E-2</c:v>
                </c:pt>
                <c:pt idx="14">
                  <c:v>2.2712199999999998E-2</c:v>
                </c:pt>
                <c:pt idx="15">
                  <c:v>2.8388E-2</c:v>
                </c:pt>
                <c:pt idx="16">
                  <c:v>3.5482199999999998E-2</c:v>
                </c:pt>
                <c:pt idx="17">
                  <c:v>4.4349300000000001E-2</c:v>
                </c:pt>
                <c:pt idx="18">
                  <c:v>5.5432200000000001E-2</c:v>
                </c:pt>
                <c:pt idx="19">
                  <c:v>6.9284799999999994E-2</c:v>
                </c:pt>
                <c:pt idx="20">
                  <c:v>8.6599099999999998E-2</c:v>
                </c:pt>
                <c:pt idx="21">
                  <c:v>0.1082403</c:v>
                </c:pt>
                <c:pt idx="22">
                  <c:v>0.13528970000000001</c:v>
                </c:pt>
                <c:pt idx="23">
                  <c:v>0.16909879999999999</c:v>
                </c:pt>
                <c:pt idx="24">
                  <c:v>0.21135680000000001</c:v>
                </c:pt>
                <c:pt idx="25">
                  <c:v>0.2641751</c:v>
                </c:pt>
                <c:pt idx="26">
                  <c:v>0.33019270000000001</c:v>
                </c:pt>
                <c:pt idx="27">
                  <c:v>0.41270829999999997</c:v>
                </c:pt>
                <c:pt idx="28">
                  <c:v>0.51584450000000004</c:v>
                </c:pt>
                <c:pt idx="29">
                  <c:v>0.64475470000000001</c:v>
                </c:pt>
                <c:pt idx="30">
                  <c:v>0.80587969999999998</c:v>
                </c:pt>
                <c:pt idx="31">
                  <c:v>1.0072699000000001</c:v>
                </c:pt>
                <c:pt idx="32">
                  <c:v>1.2589878000000001</c:v>
                </c:pt>
                <c:pt idx="33">
                  <c:v>1.5736104</c:v>
                </c:pt>
                <c:pt idx="34">
                  <c:v>1.9668574000000001</c:v>
                </c:pt>
                <c:pt idx="35">
                  <c:v>2.4583773999999998</c:v>
                </c:pt>
                <c:pt idx="36">
                  <c:v>3.0727288000000001</c:v>
                </c:pt>
                <c:pt idx="37">
                  <c:v>3.8406072999999998</c:v>
                </c:pt>
                <c:pt idx="38">
                  <c:v>4.8003796000000003</c:v>
                </c:pt>
                <c:pt idx="39">
                  <c:v>6</c:v>
                </c:pt>
              </c:numCache>
            </c:numRef>
          </c:xVal>
          <c:yVal>
            <c:numRef>
              <c:f>Chancay_Punto3_Vs760!$D$2:$D$41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0.997</c:v>
                </c:pt>
                <c:pt idx="22">
                  <c:v>0.98099999999999998</c:v>
                </c:pt>
                <c:pt idx="23">
                  <c:v>0.93100000000000005</c:v>
                </c:pt>
                <c:pt idx="24">
                  <c:v>0.82599999999999996</c:v>
                </c:pt>
                <c:pt idx="25">
                  <c:v>0.67500000000000004</c:v>
                </c:pt>
                <c:pt idx="26">
                  <c:v>0.504</c:v>
                </c:pt>
                <c:pt idx="27">
                  <c:v>0.34399999999999997</c:v>
                </c:pt>
                <c:pt idx="28">
                  <c:v>0.218</c:v>
                </c:pt>
                <c:pt idx="29">
                  <c:v>0.129</c:v>
                </c:pt>
                <c:pt idx="30">
                  <c:v>7.2099999999999997E-2</c:v>
                </c:pt>
                <c:pt idx="31">
                  <c:v>3.8300000000000001E-2</c:v>
                </c:pt>
                <c:pt idx="32">
                  <c:v>1.9300000000000001E-2</c:v>
                </c:pt>
                <c:pt idx="33">
                  <c:v>9.2599999999999991E-3</c:v>
                </c:pt>
                <c:pt idx="34">
                  <c:v>4.1900000000000001E-3</c:v>
                </c:pt>
                <c:pt idx="35">
                  <c:v>1.7700000000000001E-3</c:v>
                </c:pt>
                <c:pt idx="36">
                  <c:v>6.8599999999999998E-4</c:v>
                </c:pt>
                <c:pt idx="37">
                  <c:v>2.4000000000000001E-4</c:v>
                </c:pt>
                <c:pt idx="38">
                  <c:v>7.3300000000000006E-5</c:v>
                </c:pt>
                <c:pt idx="39">
                  <c:v>1.8499999999999999E-5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05-4C31-91CC-FD0D399AD655}"/>
            </c:ext>
          </c:extLst>
        </c:ser>
        <c:ser>
          <c:idx val="3"/>
          <c:order val="2"/>
          <c:tx>
            <c:strRef>
              <c:f>Chancay_Punto3_Vs760!$E$1</c:f>
              <c:strCache>
                <c:ptCount val="1"/>
                <c:pt idx="0">
                  <c:v>Ts= 0.50 s</c:v>
                </c:pt>
              </c:strCache>
            </c:strRef>
          </c:tx>
          <c:spPr>
            <a:ln>
              <a:solidFill>
                <a:srgbClr val="25B968"/>
              </a:solidFill>
            </a:ln>
          </c:spPr>
          <c:marker>
            <c:symbol val="none"/>
          </c:marker>
          <c:xVal>
            <c:numRef>
              <c:f>Chancay_Punto3_Vs760!$E$2:$E$41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  <c:pt idx="38">
                  <c:v>3.2336982000000001</c:v>
                </c:pt>
                <c:pt idx="39">
                  <c:v>4</c:v>
                </c:pt>
              </c:numCache>
            </c:numRef>
          </c:xVal>
          <c:yVal>
            <c:numRef>
              <c:f>Chancay_Punto3_Vs760!$F$2:$F$41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0.99999930000000004</c:v>
                </c:pt>
                <c:pt idx="17">
                  <c:v>0.99995780000000001</c:v>
                </c:pt>
                <c:pt idx="18">
                  <c:v>0.99916190000000005</c:v>
                </c:pt>
                <c:pt idx="19">
                  <c:v>0.99262609999999996</c:v>
                </c:pt>
                <c:pt idx="20">
                  <c:v>0.9650396</c:v>
                </c:pt>
                <c:pt idx="21">
                  <c:v>0.89545200000000003</c:v>
                </c:pt>
                <c:pt idx="22">
                  <c:v>0.77654710000000005</c:v>
                </c:pt>
                <c:pt idx="23">
                  <c:v>0.62406229999999996</c:v>
                </c:pt>
                <c:pt idx="24">
                  <c:v>0.46557749999999998</c:v>
                </c:pt>
                <c:pt idx="25">
                  <c:v>0.3246154</c:v>
                </c:pt>
                <c:pt idx="26">
                  <c:v>0.21312320000000001</c:v>
                </c:pt>
                <c:pt idx="27">
                  <c:v>0.13259840000000001</c:v>
                </c:pt>
                <c:pt idx="28">
                  <c:v>7.8519889999999995E-2</c:v>
                </c:pt>
                <c:pt idx="29">
                  <c:v>4.4349850000000003E-2</c:v>
                </c:pt>
                <c:pt idx="30">
                  <c:v>2.389341E-2</c:v>
                </c:pt>
                <c:pt idx="31">
                  <c:v>1.225394E-2</c:v>
                </c:pt>
                <c:pt idx="32">
                  <c:v>5.9581160000000003E-3</c:v>
                </c:pt>
                <c:pt idx="33">
                  <c:v>2.7303869999999999E-3</c:v>
                </c:pt>
                <c:pt idx="34">
                  <c:v>1.170777E-3</c:v>
                </c:pt>
                <c:pt idx="35">
                  <c:v>4.6701229999999999E-4</c:v>
                </c:pt>
                <c:pt idx="36">
                  <c:v>1.712742E-4</c:v>
                </c:pt>
                <c:pt idx="37">
                  <c:v>5.6024279999999997E-5</c:v>
                </c:pt>
                <c:pt idx="38">
                  <c:v>1.555753E-5</c:v>
                </c:pt>
                <c:pt idx="39">
                  <c:v>3.5752379999999999E-6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05-4C31-91CC-FD0D399AD655}"/>
            </c:ext>
          </c:extLst>
        </c:ser>
        <c:ser>
          <c:idx val="0"/>
          <c:order val="3"/>
          <c:tx>
            <c:strRef>
              <c:f>Chancay_Punto3_Vs760!$G$1</c:f>
              <c:strCache>
                <c:ptCount val="1"/>
                <c:pt idx="0">
                  <c:v>Ts= 1.00 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Chancay_Punto3_Vs760!$G$2:$G$41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  <c:pt idx="38">
                  <c:v>3.2336982000000001</c:v>
                </c:pt>
                <c:pt idx="39">
                  <c:v>4</c:v>
                </c:pt>
              </c:numCache>
            </c:numRef>
          </c:xVal>
          <c:yVal>
            <c:numRef>
              <c:f>Chancay_Punto3_Vs760!$H$2:$H$41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0.99999749999999998</c:v>
                </c:pt>
                <c:pt idx="13">
                  <c:v>0.9999093</c:v>
                </c:pt>
                <c:pt idx="14">
                  <c:v>0.99870429999999999</c:v>
                </c:pt>
                <c:pt idx="15">
                  <c:v>0.9908382</c:v>
                </c:pt>
                <c:pt idx="16">
                  <c:v>0.96200200000000002</c:v>
                </c:pt>
                <c:pt idx="17">
                  <c:v>0.89431110000000003</c:v>
                </c:pt>
                <c:pt idx="18">
                  <c:v>0.78136640000000002</c:v>
                </c:pt>
                <c:pt idx="19">
                  <c:v>0.63598100000000002</c:v>
                </c:pt>
                <c:pt idx="20">
                  <c:v>0.48219070000000003</c:v>
                </c:pt>
                <c:pt idx="21">
                  <c:v>0.34210580000000002</c:v>
                </c:pt>
                <c:pt idx="22">
                  <c:v>0.22846759999999999</c:v>
                </c:pt>
                <c:pt idx="23">
                  <c:v>0.14434620000000001</c:v>
                </c:pt>
                <c:pt idx="24">
                  <c:v>8.654953E-2</c:v>
                </c:pt>
                <c:pt idx="25">
                  <c:v>4.9307320000000002E-2</c:v>
                </c:pt>
                <c:pt idx="26">
                  <c:v>2.667067E-2</c:v>
                </c:pt>
                <c:pt idx="27">
                  <c:v>1.3652009999999999E-2</c:v>
                </c:pt>
                <c:pt idx="28">
                  <c:v>6.5729480000000003E-3</c:v>
                </c:pt>
                <c:pt idx="29">
                  <c:v>2.9503300000000001E-3</c:v>
                </c:pt>
                <c:pt idx="30">
                  <c:v>1.220091E-3</c:v>
                </c:pt>
                <c:pt idx="31">
                  <c:v>4.5931530000000001E-4</c:v>
                </c:pt>
                <c:pt idx="32">
                  <c:v>1.561047E-4</c:v>
                </c:pt>
                <c:pt idx="33">
                  <c:v>4.6126569999999998E-5</c:v>
                </c:pt>
                <c:pt idx="34">
                  <c:v>1.080499E-5</c:v>
                </c:pt>
                <c:pt idx="35">
                  <c:v>1.9627860000000001E-6</c:v>
                </c:pt>
                <c:pt idx="36">
                  <c:v>1.5159E-7</c:v>
                </c:pt>
                <c:pt idx="37">
                  <c:v>5.4313640000000002E-9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05-4C31-91CC-FD0D399AD655}"/>
            </c:ext>
          </c:extLst>
        </c:ser>
        <c:ser>
          <c:idx val="4"/>
          <c:order val="4"/>
          <c:tx>
            <c:strRef>
              <c:f>Chancay_Punto3_Vs760!$I$1</c:f>
              <c:strCache>
                <c:ptCount val="1"/>
                <c:pt idx="0">
                  <c:v>Ts= 2.00 s</c:v>
                </c:pt>
              </c:strCache>
            </c:strRef>
          </c:tx>
          <c:marker>
            <c:symbol val="none"/>
          </c:marker>
          <c:xVal>
            <c:numRef>
              <c:f>Chancay_Punto3_Vs760!$I$2:$I$40</c:f>
              <c:numCache>
                <c:formatCode>0.00E+00</c:formatCode>
                <c:ptCount val="39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</c:numCache>
            </c:numRef>
          </c:xVal>
          <c:yVal>
            <c:numRef>
              <c:f>Chancay_Punto3_Vs760!$J$2:$J$40</c:f>
              <c:numCache>
                <c:formatCode>0.00E+00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0.99999879999999997</c:v>
                </c:pt>
                <c:pt idx="8">
                  <c:v>0.99995730000000005</c:v>
                </c:pt>
                <c:pt idx="9">
                  <c:v>0.99934590000000001</c:v>
                </c:pt>
                <c:pt idx="10">
                  <c:v>0.99482729999999997</c:v>
                </c:pt>
                <c:pt idx="11">
                  <c:v>0.97575160000000005</c:v>
                </c:pt>
                <c:pt idx="12">
                  <c:v>0.92466720000000002</c:v>
                </c:pt>
                <c:pt idx="13">
                  <c:v>0.82947219999999999</c:v>
                </c:pt>
                <c:pt idx="14">
                  <c:v>0.69561759999999995</c:v>
                </c:pt>
                <c:pt idx="15">
                  <c:v>0.5437244</c:v>
                </c:pt>
                <c:pt idx="16">
                  <c:v>0.39723180000000002</c:v>
                </c:pt>
                <c:pt idx="17">
                  <c:v>0.27261249999999998</c:v>
                </c:pt>
                <c:pt idx="18">
                  <c:v>0.1765814</c:v>
                </c:pt>
                <c:pt idx="19">
                  <c:v>0.10828309999999999</c:v>
                </c:pt>
                <c:pt idx="20">
                  <c:v>6.2930970000000003E-2</c:v>
                </c:pt>
                <c:pt idx="21">
                  <c:v>3.4632019999999999E-2</c:v>
                </c:pt>
                <c:pt idx="22">
                  <c:v>1.798984E-2</c:v>
                </c:pt>
                <c:pt idx="23">
                  <c:v>8.7641530000000002E-3</c:v>
                </c:pt>
                <c:pt idx="24">
                  <c:v>3.9670699999999996E-3</c:v>
                </c:pt>
                <c:pt idx="25">
                  <c:v>1.6452249999999999E-3</c:v>
                </c:pt>
                <c:pt idx="26">
                  <c:v>6.1398479999999998E-4</c:v>
                </c:pt>
                <c:pt idx="27">
                  <c:v>2.0178890000000001E-4</c:v>
                </c:pt>
                <c:pt idx="28">
                  <c:v>5.5698839999999999E-5</c:v>
                </c:pt>
                <c:pt idx="29">
                  <c:v>1.1526699999999999E-5</c:v>
                </c:pt>
                <c:pt idx="30">
                  <c:v>1.6504210000000001E-6</c:v>
                </c:pt>
                <c:pt idx="31">
                  <c:v>1.7428279999999999E-7</c:v>
                </c:pt>
                <c:pt idx="32">
                  <c:v>2.181774E-8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05-4C31-91CC-FD0D399A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09424"/>
        <c:axId val="241809816"/>
        <c:extLst/>
      </c:scatterChart>
      <c:valAx>
        <c:axId val="241809424"/>
        <c:scaling>
          <c:logBase val="10"/>
          <c:orientation val="minMax"/>
          <c:max val="10"/>
          <c:min val="1.0000000000000002E-2"/>
        </c:scaling>
        <c:delete val="0"/>
        <c:axPos val="b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ysDash"/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s-PE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800"/>
                  <a:t>Aceleración espectral (g) </a:t>
                </a:r>
              </a:p>
            </c:rich>
          </c:tx>
          <c:layout>
            <c:manualLayout>
              <c:xMode val="edge"/>
              <c:yMode val="edge"/>
              <c:x val="0.41326611111111111"/>
              <c:y val="0.9740820828876910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9816"/>
        <c:crosses val="autoZero"/>
        <c:crossBetween val="midCat"/>
        <c:majorUnit val="10"/>
        <c:minorUnit val="10"/>
      </c:valAx>
      <c:valAx>
        <c:axId val="241809816"/>
        <c:scaling>
          <c:logBase val="10"/>
          <c:orientation val="minMax"/>
          <c:max val="0.4"/>
          <c:min val="1.0000000000000003E-4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ysDash"/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s-PE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800"/>
                  <a:t>Probabilidad de excedencia</a:t>
                </a:r>
              </a:p>
            </c:rich>
          </c:tx>
          <c:layout>
            <c:manualLayout>
              <c:xMode val="edge"/>
              <c:yMode val="edge"/>
              <c:x val="4.1641625327235128E-3"/>
              <c:y val="0.379614617921438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9424"/>
        <c:crossesAt val="1.0000000000000002E-2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464222222222223"/>
          <c:y val="0.75279228746515459"/>
          <c:w val="0.21443944444444443"/>
          <c:h val="0.17562253186369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050" b="0"/>
              <a:t>CURVAS DE PROBABILIDAD ANUAL DE EXCEDENCIA PARA ACELERACIÓN ESPECTRAL </a:t>
            </a:r>
            <a:r>
              <a:rPr lang="es-ES" sz="1050" b="0" i="0" u="none" strike="noStrike" baseline="0">
                <a:effectLst/>
              </a:rPr>
              <a:t>(ÁREA DE XXXXXX)</a:t>
            </a:r>
            <a:endParaRPr lang="es-ES" sz="1050" b="0"/>
          </a:p>
        </c:rich>
      </c:tx>
      <c:layout>
        <c:manualLayout>
          <c:xMode val="edge"/>
          <c:yMode val="edge"/>
          <c:x val="0.16626870370370367"/>
          <c:y val="8.800483783812779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08104021772"/>
          <c:y val="8.6250922023025783E-2"/>
          <c:w val="0.75071018518518517"/>
          <c:h val="0.858929255831865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Chancay_Punto4_Vs760!$A$1</c:f>
              <c:strCache>
                <c:ptCount val="1"/>
                <c:pt idx="0">
                  <c:v>Ts= 0.01 s</c:v>
                </c:pt>
              </c:strCache>
            </c:strRef>
          </c:tx>
          <c:spPr>
            <a:ln>
              <a:solidFill>
                <a:srgbClr val="F1960F"/>
              </a:solidFill>
            </a:ln>
          </c:spPr>
          <c:marker>
            <c:symbol val="none"/>
          </c:marker>
          <c:xVal>
            <c:numRef>
              <c:f>Chancay_Punto4_Vs760!$A$2:$A$41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  <c:pt idx="38">
                  <c:v>3.2336982000000001</c:v>
                </c:pt>
                <c:pt idx="39">
                  <c:v>4</c:v>
                </c:pt>
              </c:numCache>
            </c:numRef>
          </c:xVal>
          <c:yVal>
            <c:numRef>
              <c:f>Chancay_Punto4_Vs760!$B$2:$B$41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0.99999970000000005</c:v>
                </c:pt>
                <c:pt idx="17">
                  <c:v>0.99998370000000003</c:v>
                </c:pt>
                <c:pt idx="18">
                  <c:v>0.99966109999999997</c:v>
                </c:pt>
                <c:pt idx="19">
                  <c:v>0.99657640000000003</c:v>
                </c:pt>
                <c:pt idx="20">
                  <c:v>0.9808114</c:v>
                </c:pt>
                <c:pt idx="21">
                  <c:v>0.93320150000000002</c:v>
                </c:pt>
                <c:pt idx="22">
                  <c:v>0.83944209999999997</c:v>
                </c:pt>
                <c:pt idx="23">
                  <c:v>0.70603970000000005</c:v>
                </c:pt>
                <c:pt idx="24">
                  <c:v>0.55424510000000005</c:v>
                </c:pt>
                <c:pt idx="25">
                  <c:v>0.40515659999999998</c:v>
                </c:pt>
                <c:pt idx="26">
                  <c:v>0.2750785</c:v>
                </c:pt>
                <c:pt idx="27">
                  <c:v>0.17369270000000001</c:v>
                </c:pt>
                <c:pt idx="28">
                  <c:v>0.1027018</c:v>
                </c:pt>
                <c:pt idx="29">
                  <c:v>5.7419449999999997E-2</c:v>
                </c:pt>
                <c:pt idx="30">
                  <c:v>3.0521969999999999E-2</c:v>
                </c:pt>
                <c:pt idx="31">
                  <c:v>1.546057E-2</c:v>
                </c:pt>
                <c:pt idx="32">
                  <c:v>7.4578559999999997E-3</c:v>
                </c:pt>
                <c:pt idx="33">
                  <c:v>3.4070279999999999E-3</c:v>
                </c:pt>
                <c:pt idx="34">
                  <c:v>1.456361E-3</c:v>
                </c:pt>
                <c:pt idx="35">
                  <c:v>5.7086940000000003E-4</c:v>
                </c:pt>
                <c:pt idx="36">
                  <c:v>1.987255E-4</c:v>
                </c:pt>
                <c:pt idx="37">
                  <c:v>5.7229460000000002E-5</c:v>
                </c:pt>
                <c:pt idx="38">
                  <c:v>1.1294899999999999E-5</c:v>
                </c:pt>
                <c:pt idx="39">
                  <c:v>1.1147549999999999E-6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6-4A2E-A63D-8A2C27FCB01A}"/>
            </c:ext>
          </c:extLst>
        </c:ser>
        <c:ser>
          <c:idx val="2"/>
          <c:order val="1"/>
          <c:tx>
            <c:strRef>
              <c:f>Chancay_Punto4_Vs760!$C$1</c:f>
              <c:strCache>
                <c:ptCount val="1"/>
                <c:pt idx="0">
                  <c:v>Ts= 0.20 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Chancay_Punto4_Vs760!$C$2:$C$41</c:f>
              <c:numCache>
                <c:formatCode>0.00E+00</c:formatCode>
                <c:ptCount val="40"/>
                <c:pt idx="0">
                  <c:v>1E-3</c:v>
                </c:pt>
                <c:pt idx="1">
                  <c:v>1.2499E-3</c:v>
                </c:pt>
                <c:pt idx="2">
                  <c:v>1.5623E-3</c:v>
                </c:pt>
                <c:pt idx="3">
                  <c:v>1.9526999999999999E-3</c:v>
                </c:pt>
                <c:pt idx="4">
                  <c:v>2.4405999999999998E-3</c:v>
                </c:pt>
                <c:pt idx="5">
                  <c:v>3.0506000000000001E-3</c:v>
                </c:pt>
                <c:pt idx="6">
                  <c:v>3.8129000000000001E-3</c:v>
                </c:pt>
                <c:pt idx="7">
                  <c:v>4.7657000000000003E-3</c:v>
                </c:pt>
                <c:pt idx="8">
                  <c:v>5.9566999999999997E-3</c:v>
                </c:pt>
                <c:pt idx="9">
                  <c:v>7.4453000000000002E-3</c:v>
                </c:pt>
                <c:pt idx="10">
                  <c:v>9.3059000000000006E-3</c:v>
                </c:pt>
                <c:pt idx="11">
                  <c:v>1.16314E-2</c:v>
                </c:pt>
                <c:pt idx="12">
                  <c:v>1.45381E-2</c:v>
                </c:pt>
                <c:pt idx="13">
                  <c:v>1.8171199999999998E-2</c:v>
                </c:pt>
                <c:pt idx="14">
                  <c:v>2.2712199999999998E-2</c:v>
                </c:pt>
                <c:pt idx="15">
                  <c:v>2.8388E-2</c:v>
                </c:pt>
                <c:pt idx="16">
                  <c:v>3.5482199999999998E-2</c:v>
                </c:pt>
                <c:pt idx="17">
                  <c:v>4.4349300000000001E-2</c:v>
                </c:pt>
                <c:pt idx="18">
                  <c:v>5.5432200000000001E-2</c:v>
                </c:pt>
                <c:pt idx="19">
                  <c:v>6.9284799999999994E-2</c:v>
                </c:pt>
                <c:pt idx="20">
                  <c:v>8.6599099999999998E-2</c:v>
                </c:pt>
                <c:pt idx="21">
                  <c:v>0.1082403</c:v>
                </c:pt>
                <c:pt idx="22">
                  <c:v>0.13528970000000001</c:v>
                </c:pt>
                <c:pt idx="23">
                  <c:v>0.16909879999999999</c:v>
                </c:pt>
                <c:pt idx="24">
                  <c:v>0.21135680000000001</c:v>
                </c:pt>
                <c:pt idx="25">
                  <c:v>0.2641751</c:v>
                </c:pt>
                <c:pt idx="26">
                  <c:v>0.33019270000000001</c:v>
                </c:pt>
                <c:pt idx="27">
                  <c:v>0.41270829999999997</c:v>
                </c:pt>
                <c:pt idx="28">
                  <c:v>0.51584450000000004</c:v>
                </c:pt>
                <c:pt idx="29">
                  <c:v>0.64475470000000001</c:v>
                </c:pt>
                <c:pt idx="30">
                  <c:v>0.80587969999999998</c:v>
                </c:pt>
                <c:pt idx="31">
                  <c:v>1.0072699000000001</c:v>
                </c:pt>
                <c:pt idx="32">
                  <c:v>1.2589878000000001</c:v>
                </c:pt>
                <c:pt idx="33">
                  <c:v>1.5736104</c:v>
                </c:pt>
                <c:pt idx="34">
                  <c:v>1.9668574000000001</c:v>
                </c:pt>
                <c:pt idx="35">
                  <c:v>2.4583773999999998</c:v>
                </c:pt>
                <c:pt idx="36">
                  <c:v>3.0727288000000001</c:v>
                </c:pt>
                <c:pt idx="37">
                  <c:v>3.8406072999999998</c:v>
                </c:pt>
                <c:pt idx="38">
                  <c:v>4.8003796000000003</c:v>
                </c:pt>
                <c:pt idx="39">
                  <c:v>6</c:v>
                </c:pt>
              </c:numCache>
            </c:numRef>
          </c:xVal>
          <c:yVal>
            <c:numRef>
              <c:f>Chancay_Punto4_Vs760!$D$2:$D$41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0.995</c:v>
                </c:pt>
                <c:pt idx="23">
                  <c:v>0.97299999999999998</c:v>
                </c:pt>
                <c:pt idx="24">
                  <c:v>0.91</c:v>
                </c:pt>
                <c:pt idx="25">
                  <c:v>0.79200000000000004</c:v>
                </c:pt>
                <c:pt idx="26">
                  <c:v>0.63400000000000001</c:v>
                </c:pt>
                <c:pt idx="27">
                  <c:v>0.46600000000000003</c:v>
                </c:pt>
                <c:pt idx="28">
                  <c:v>0.316</c:v>
                </c:pt>
                <c:pt idx="29">
                  <c:v>0.2</c:v>
                </c:pt>
                <c:pt idx="30">
                  <c:v>0.11899999999999999</c:v>
                </c:pt>
                <c:pt idx="31">
                  <c:v>6.7599999999999993E-2</c:v>
                </c:pt>
                <c:pt idx="32">
                  <c:v>3.6600000000000001E-2</c:v>
                </c:pt>
                <c:pt idx="33">
                  <c:v>1.89E-2</c:v>
                </c:pt>
                <c:pt idx="34">
                  <c:v>9.3600000000000003E-3</c:v>
                </c:pt>
                <c:pt idx="35">
                  <c:v>4.3899999999999998E-3</c:v>
                </c:pt>
                <c:pt idx="36">
                  <c:v>1.9300000000000001E-3</c:v>
                </c:pt>
                <c:pt idx="37">
                  <c:v>7.8399999999999997E-4</c:v>
                </c:pt>
                <c:pt idx="38">
                  <c:v>2.8600000000000001E-4</c:v>
                </c:pt>
                <c:pt idx="39">
                  <c:v>9.1700000000000006E-5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06-4A2E-A63D-8A2C27FCB01A}"/>
            </c:ext>
          </c:extLst>
        </c:ser>
        <c:ser>
          <c:idx val="3"/>
          <c:order val="2"/>
          <c:tx>
            <c:strRef>
              <c:f>Chancay_Punto4_Vs760!$E$1</c:f>
              <c:strCache>
                <c:ptCount val="1"/>
                <c:pt idx="0">
                  <c:v>Ts= 0.50 s</c:v>
                </c:pt>
              </c:strCache>
            </c:strRef>
          </c:tx>
          <c:spPr>
            <a:ln>
              <a:solidFill>
                <a:srgbClr val="25B968"/>
              </a:solidFill>
            </a:ln>
          </c:spPr>
          <c:marker>
            <c:symbol val="none"/>
          </c:marker>
          <c:xVal>
            <c:numRef>
              <c:f>Chancay_Punto4_Vs760!$E$2:$E$41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  <c:pt idx="38">
                  <c:v>3.2336982000000001</c:v>
                </c:pt>
                <c:pt idx="39">
                  <c:v>4</c:v>
                </c:pt>
              </c:numCache>
            </c:numRef>
          </c:xVal>
          <c:yVal>
            <c:numRef>
              <c:f>Chancay_Punto4_Vs760!$F$2:$F$41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0.99999669999999996</c:v>
                </c:pt>
                <c:pt idx="18">
                  <c:v>0.99986839999999999</c:v>
                </c:pt>
                <c:pt idx="19">
                  <c:v>0.99806439999999996</c:v>
                </c:pt>
                <c:pt idx="20">
                  <c:v>0.98644569999999998</c:v>
                </c:pt>
                <c:pt idx="21">
                  <c:v>0.94576879999999997</c:v>
                </c:pt>
                <c:pt idx="22">
                  <c:v>0.85701170000000004</c:v>
                </c:pt>
                <c:pt idx="23">
                  <c:v>0.72165449999999998</c:v>
                </c:pt>
                <c:pt idx="24">
                  <c:v>0.56292379999999997</c:v>
                </c:pt>
                <c:pt idx="25">
                  <c:v>0.4090145</c:v>
                </c:pt>
                <c:pt idx="26">
                  <c:v>0.27918290000000001</c:v>
                </c:pt>
                <c:pt idx="27">
                  <c:v>0.1804665</c:v>
                </c:pt>
                <c:pt idx="28">
                  <c:v>0.1111625</c:v>
                </c:pt>
                <c:pt idx="29">
                  <c:v>6.5511710000000001E-2</c:v>
                </c:pt>
                <c:pt idx="30">
                  <c:v>3.7006079999999997E-2</c:v>
                </c:pt>
                <c:pt idx="31">
                  <c:v>2.0034650000000001E-2</c:v>
                </c:pt>
                <c:pt idx="32">
                  <c:v>1.0377269999999999E-2</c:v>
                </c:pt>
                <c:pt idx="33">
                  <c:v>5.1238560000000004E-3</c:v>
                </c:pt>
                <c:pt idx="34">
                  <c:v>2.4012769999999998E-3</c:v>
                </c:pt>
                <c:pt idx="35">
                  <c:v>1.062E-3</c:v>
                </c:pt>
                <c:pt idx="36">
                  <c:v>4.415566E-4</c:v>
                </c:pt>
                <c:pt idx="37">
                  <c:v>1.724416E-4</c:v>
                </c:pt>
                <c:pt idx="38">
                  <c:v>6.1055750000000002E-5</c:v>
                </c:pt>
                <c:pt idx="39">
                  <c:v>1.8191610000000001E-5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06-4A2E-A63D-8A2C27FCB01A}"/>
            </c:ext>
          </c:extLst>
        </c:ser>
        <c:ser>
          <c:idx val="0"/>
          <c:order val="3"/>
          <c:tx>
            <c:strRef>
              <c:f>Chancay_Punto4_Vs760!$G$1</c:f>
              <c:strCache>
                <c:ptCount val="1"/>
                <c:pt idx="0">
                  <c:v>Ts= 1.00 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Chancay_Punto4_Vs760!$G$2:$G$41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</c:numCache>
            </c:numRef>
          </c:xVal>
          <c:yVal>
            <c:numRef>
              <c:f>Chancay_Punto4_Vs760!$H$2:$H$41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0.99999979999999999</c:v>
                </c:pt>
                <c:pt idx="13">
                  <c:v>0.99998489999999995</c:v>
                </c:pt>
                <c:pt idx="14">
                  <c:v>0.9996353</c:v>
                </c:pt>
                <c:pt idx="15">
                  <c:v>0.99623490000000003</c:v>
                </c:pt>
                <c:pt idx="16">
                  <c:v>0.9795256</c:v>
                </c:pt>
                <c:pt idx="17">
                  <c:v>0.93119169999999996</c:v>
                </c:pt>
                <c:pt idx="18">
                  <c:v>0.83779809999999999</c:v>
                </c:pt>
                <c:pt idx="19">
                  <c:v>0.70434549999999996</c:v>
                </c:pt>
                <c:pt idx="20">
                  <c:v>0.55191520000000005</c:v>
                </c:pt>
                <c:pt idx="21">
                  <c:v>0.40457799999999999</c:v>
                </c:pt>
                <c:pt idx="22">
                  <c:v>0.27907569999999998</c:v>
                </c:pt>
                <c:pt idx="23">
                  <c:v>0.18216560000000001</c:v>
                </c:pt>
                <c:pt idx="24">
                  <c:v>0.113012</c:v>
                </c:pt>
                <c:pt idx="25">
                  <c:v>6.6805470000000006E-2</c:v>
                </c:pt>
                <c:pt idx="26">
                  <c:v>3.7657160000000002E-2</c:v>
                </c:pt>
                <c:pt idx="27">
                  <c:v>2.0219150000000002E-2</c:v>
                </c:pt>
                <c:pt idx="28">
                  <c:v>1.0305760000000001E-2</c:v>
                </c:pt>
                <c:pt idx="29">
                  <c:v>4.9582239999999998E-3</c:v>
                </c:pt>
                <c:pt idx="30">
                  <c:v>2.2352079999999998E-3</c:v>
                </c:pt>
                <c:pt idx="31">
                  <c:v>9.3577929999999997E-4</c:v>
                </c:pt>
                <c:pt idx="32">
                  <c:v>3.6116209999999998E-4</c:v>
                </c:pt>
                <c:pt idx="33">
                  <c:v>1.2989880000000001E-4</c:v>
                </c:pt>
                <c:pt idx="34">
                  <c:v>4.2530359999999999E-5</c:v>
                </c:pt>
                <c:pt idx="35">
                  <c:v>1.109186E-5</c:v>
                </c:pt>
                <c:pt idx="36">
                  <c:v>2.1170229999999998E-6</c:v>
                </c:pt>
                <c:pt idx="37">
                  <c:v>1.2830999999999999E-7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06-4A2E-A63D-8A2C27FCB01A}"/>
            </c:ext>
          </c:extLst>
        </c:ser>
        <c:ser>
          <c:idx val="4"/>
          <c:order val="4"/>
          <c:tx>
            <c:strRef>
              <c:f>Chancay_Punto4_Vs760!$I$1</c:f>
              <c:strCache>
                <c:ptCount val="1"/>
                <c:pt idx="0">
                  <c:v>Ts= 2.00 s</c:v>
                </c:pt>
              </c:strCache>
            </c:strRef>
          </c:tx>
          <c:marker>
            <c:symbol val="none"/>
          </c:marker>
          <c:xVal>
            <c:numRef>
              <c:f>Chancay_Punto4_Vs760!$I$2:$I$41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</c:numCache>
            </c:numRef>
          </c:xVal>
          <c:yVal>
            <c:numRef>
              <c:f>Chancay_Punto4_Vs760!$J$2:$J$41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0.99999979999999999</c:v>
                </c:pt>
                <c:pt idx="8">
                  <c:v>0.99998880000000001</c:v>
                </c:pt>
                <c:pt idx="9">
                  <c:v>0.99974209999999997</c:v>
                </c:pt>
                <c:pt idx="10">
                  <c:v>0.99729809999999997</c:v>
                </c:pt>
                <c:pt idx="11">
                  <c:v>0.98468250000000002</c:v>
                </c:pt>
                <c:pt idx="12">
                  <c:v>0.94587880000000002</c:v>
                </c:pt>
                <c:pt idx="13">
                  <c:v>0.86607069999999997</c:v>
                </c:pt>
                <c:pt idx="14">
                  <c:v>0.74516780000000005</c:v>
                </c:pt>
                <c:pt idx="15">
                  <c:v>0.59946100000000002</c:v>
                </c:pt>
                <c:pt idx="16">
                  <c:v>0.45152429999999999</c:v>
                </c:pt>
                <c:pt idx="17">
                  <c:v>0.31971450000000001</c:v>
                </c:pt>
                <c:pt idx="18">
                  <c:v>0.21370810000000001</c:v>
                </c:pt>
                <c:pt idx="19">
                  <c:v>0.13528670000000001</c:v>
                </c:pt>
                <c:pt idx="20">
                  <c:v>8.1261899999999998E-2</c:v>
                </c:pt>
                <c:pt idx="21">
                  <c:v>4.6317499999999998E-2</c:v>
                </c:pt>
                <c:pt idx="22">
                  <c:v>2.5002099999999999E-2</c:v>
                </c:pt>
                <c:pt idx="23">
                  <c:v>1.2728389999999999E-2</c:v>
                </c:pt>
                <c:pt idx="24">
                  <c:v>6.069606E-3</c:v>
                </c:pt>
                <c:pt idx="25">
                  <c:v>2.6819069999999999E-3</c:v>
                </c:pt>
                <c:pt idx="26">
                  <c:v>1.0805229999999999E-3</c:v>
                </c:pt>
                <c:pt idx="27">
                  <c:v>3.8808929999999998E-4</c:v>
                </c:pt>
                <c:pt idx="28">
                  <c:v>1.233843E-4</c:v>
                </c:pt>
                <c:pt idx="29">
                  <c:v>3.4361940000000003E-5</c:v>
                </c:pt>
                <c:pt idx="30">
                  <c:v>7.4947579999999999E-6</c:v>
                </c:pt>
                <c:pt idx="31">
                  <c:v>1.2377959999999999E-6</c:v>
                </c:pt>
                <c:pt idx="32">
                  <c:v>1.340471E-7</c:v>
                </c:pt>
                <c:pt idx="33">
                  <c:v>8.6858480000000003E-9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06-4A2E-A63D-8A2C27FC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09424"/>
        <c:axId val="241809816"/>
        <c:extLst/>
      </c:scatterChart>
      <c:valAx>
        <c:axId val="241809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s-PE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800"/>
                  <a:t>ACELERACIÓN ESPECTRAL (g) </a:t>
                </a:r>
              </a:p>
            </c:rich>
          </c:tx>
          <c:layout>
            <c:manualLayout>
              <c:xMode val="edge"/>
              <c:yMode val="edge"/>
              <c:x val="0.41326602031888882"/>
              <c:y val="0.974082073434127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9816"/>
        <c:crosses val="autoZero"/>
        <c:crossBetween val="midCat"/>
        <c:majorUnit val="10"/>
        <c:minorUnit val="10"/>
      </c:valAx>
      <c:valAx>
        <c:axId val="241809816"/>
        <c:scaling>
          <c:logBase val="10"/>
          <c:orientation val="minMax"/>
          <c:max val="0.1"/>
          <c:min val="1.0000000000000003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s-PE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800"/>
                  <a:t>PROBABILIDAD ANUAL DE EXCEDENCIA (1/Tr)</a:t>
                </a:r>
              </a:p>
            </c:rich>
          </c:tx>
          <c:layout>
            <c:manualLayout>
              <c:xMode val="edge"/>
              <c:yMode val="edge"/>
              <c:x val="4.1640826939602516E-3"/>
              <c:y val="0.31505989027466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9424"/>
        <c:crossesAt val="1.0000000000000002E-2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67718518518518"/>
          <c:y val="0.10583151091411588"/>
          <c:w val="0.21443944444444443"/>
          <c:h val="0.17562253186369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0.98425196850393659" l="0.78740157480314954" r="0.78740157480314954" t="0.98425196850393659" header="0.27559055118110226" footer="0.38000000000000117"/>
    <c:pageSetup paperSize="9"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08104021772"/>
          <c:y val="2.8883468969345117E-2"/>
          <c:w val="0.7389495694432997"/>
          <c:h val="0.9162967331605910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Chancay_Punto4_Vs760!$A$1</c:f>
              <c:strCache>
                <c:ptCount val="1"/>
                <c:pt idx="0">
                  <c:v>Ts= 0.01 s</c:v>
                </c:pt>
              </c:strCache>
            </c:strRef>
          </c:tx>
          <c:spPr>
            <a:ln>
              <a:solidFill>
                <a:srgbClr val="F1960F"/>
              </a:solidFill>
            </a:ln>
          </c:spPr>
          <c:marker>
            <c:symbol val="none"/>
          </c:marker>
          <c:xVal>
            <c:numRef>
              <c:f>Chancay_Punto4_Vs760!$A$2:$A$41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  <c:pt idx="38">
                  <c:v>3.2336982000000001</c:v>
                </c:pt>
                <c:pt idx="39">
                  <c:v>4</c:v>
                </c:pt>
              </c:numCache>
            </c:numRef>
          </c:xVal>
          <c:yVal>
            <c:numRef>
              <c:f>Chancay_Punto4_Vs760!$B$2:$B$41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0.99999970000000005</c:v>
                </c:pt>
                <c:pt idx="17">
                  <c:v>0.99998370000000003</c:v>
                </c:pt>
                <c:pt idx="18">
                  <c:v>0.99966109999999997</c:v>
                </c:pt>
                <c:pt idx="19">
                  <c:v>0.99657640000000003</c:v>
                </c:pt>
                <c:pt idx="20">
                  <c:v>0.9808114</c:v>
                </c:pt>
                <c:pt idx="21">
                  <c:v>0.93320150000000002</c:v>
                </c:pt>
                <c:pt idx="22">
                  <c:v>0.83944209999999997</c:v>
                </c:pt>
                <c:pt idx="23">
                  <c:v>0.70603970000000005</c:v>
                </c:pt>
                <c:pt idx="24">
                  <c:v>0.55424510000000005</c:v>
                </c:pt>
                <c:pt idx="25">
                  <c:v>0.40515659999999998</c:v>
                </c:pt>
                <c:pt idx="26">
                  <c:v>0.2750785</c:v>
                </c:pt>
                <c:pt idx="27">
                  <c:v>0.17369270000000001</c:v>
                </c:pt>
                <c:pt idx="28">
                  <c:v>0.1027018</c:v>
                </c:pt>
                <c:pt idx="29">
                  <c:v>5.7419449999999997E-2</c:v>
                </c:pt>
                <c:pt idx="30">
                  <c:v>3.0521969999999999E-2</c:v>
                </c:pt>
                <c:pt idx="31">
                  <c:v>1.546057E-2</c:v>
                </c:pt>
                <c:pt idx="32">
                  <c:v>7.4578559999999997E-3</c:v>
                </c:pt>
                <c:pt idx="33">
                  <c:v>3.4070279999999999E-3</c:v>
                </c:pt>
                <c:pt idx="34">
                  <c:v>1.456361E-3</c:v>
                </c:pt>
                <c:pt idx="35">
                  <c:v>5.7086940000000003E-4</c:v>
                </c:pt>
                <c:pt idx="36">
                  <c:v>1.987255E-4</c:v>
                </c:pt>
                <c:pt idx="37">
                  <c:v>5.7229460000000002E-5</c:v>
                </c:pt>
                <c:pt idx="38">
                  <c:v>1.1294899999999999E-5</c:v>
                </c:pt>
                <c:pt idx="39">
                  <c:v>1.1147549999999999E-6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ED-4A22-AE1E-7B8BCA5880CD}"/>
            </c:ext>
          </c:extLst>
        </c:ser>
        <c:ser>
          <c:idx val="2"/>
          <c:order val="1"/>
          <c:tx>
            <c:strRef>
              <c:f>Chancay_Punto4_Vs760!$C$1</c:f>
              <c:strCache>
                <c:ptCount val="1"/>
                <c:pt idx="0">
                  <c:v>Ts= 0.20 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Chancay_Punto4_Vs760!$C$2:$C$41</c:f>
              <c:numCache>
                <c:formatCode>0.00E+00</c:formatCode>
                <c:ptCount val="40"/>
                <c:pt idx="0">
                  <c:v>1E-3</c:v>
                </c:pt>
                <c:pt idx="1">
                  <c:v>1.2499E-3</c:v>
                </c:pt>
                <c:pt idx="2">
                  <c:v>1.5623E-3</c:v>
                </c:pt>
                <c:pt idx="3">
                  <c:v>1.9526999999999999E-3</c:v>
                </c:pt>
                <c:pt idx="4">
                  <c:v>2.4405999999999998E-3</c:v>
                </c:pt>
                <c:pt idx="5">
                  <c:v>3.0506000000000001E-3</c:v>
                </c:pt>
                <c:pt idx="6">
                  <c:v>3.8129000000000001E-3</c:v>
                </c:pt>
                <c:pt idx="7">
                  <c:v>4.7657000000000003E-3</c:v>
                </c:pt>
                <c:pt idx="8">
                  <c:v>5.9566999999999997E-3</c:v>
                </c:pt>
                <c:pt idx="9">
                  <c:v>7.4453000000000002E-3</c:v>
                </c:pt>
                <c:pt idx="10">
                  <c:v>9.3059000000000006E-3</c:v>
                </c:pt>
                <c:pt idx="11">
                  <c:v>1.16314E-2</c:v>
                </c:pt>
                <c:pt idx="12">
                  <c:v>1.45381E-2</c:v>
                </c:pt>
                <c:pt idx="13">
                  <c:v>1.8171199999999998E-2</c:v>
                </c:pt>
                <c:pt idx="14">
                  <c:v>2.2712199999999998E-2</c:v>
                </c:pt>
                <c:pt idx="15">
                  <c:v>2.8388E-2</c:v>
                </c:pt>
                <c:pt idx="16">
                  <c:v>3.5482199999999998E-2</c:v>
                </c:pt>
                <c:pt idx="17">
                  <c:v>4.4349300000000001E-2</c:v>
                </c:pt>
                <c:pt idx="18">
                  <c:v>5.5432200000000001E-2</c:v>
                </c:pt>
                <c:pt idx="19">
                  <c:v>6.9284799999999994E-2</c:v>
                </c:pt>
                <c:pt idx="20">
                  <c:v>8.6599099999999998E-2</c:v>
                </c:pt>
                <c:pt idx="21">
                  <c:v>0.1082403</c:v>
                </c:pt>
                <c:pt idx="22">
                  <c:v>0.13528970000000001</c:v>
                </c:pt>
                <c:pt idx="23">
                  <c:v>0.16909879999999999</c:v>
                </c:pt>
                <c:pt idx="24">
                  <c:v>0.21135680000000001</c:v>
                </c:pt>
                <c:pt idx="25">
                  <c:v>0.2641751</c:v>
                </c:pt>
                <c:pt idx="26">
                  <c:v>0.33019270000000001</c:v>
                </c:pt>
                <c:pt idx="27">
                  <c:v>0.41270829999999997</c:v>
                </c:pt>
                <c:pt idx="28">
                  <c:v>0.51584450000000004</c:v>
                </c:pt>
                <c:pt idx="29">
                  <c:v>0.64475470000000001</c:v>
                </c:pt>
                <c:pt idx="30">
                  <c:v>0.80587969999999998</c:v>
                </c:pt>
                <c:pt idx="31">
                  <c:v>1.0072699000000001</c:v>
                </c:pt>
                <c:pt idx="32">
                  <c:v>1.2589878000000001</c:v>
                </c:pt>
                <c:pt idx="33">
                  <c:v>1.5736104</c:v>
                </c:pt>
                <c:pt idx="34">
                  <c:v>1.9668574000000001</c:v>
                </c:pt>
                <c:pt idx="35">
                  <c:v>2.4583773999999998</c:v>
                </c:pt>
                <c:pt idx="36">
                  <c:v>3.0727288000000001</c:v>
                </c:pt>
                <c:pt idx="37">
                  <c:v>3.8406072999999998</c:v>
                </c:pt>
                <c:pt idx="38">
                  <c:v>4.8003796000000003</c:v>
                </c:pt>
                <c:pt idx="39">
                  <c:v>6</c:v>
                </c:pt>
              </c:numCache>
            </c:numRef>
          </c:xVal>
          <c:yVal>
            <c:numRef>
              <c:f>Chancay_Punto4_Vs760!$D$2:$D$41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0.995</c:v>
                </c:pt>
                <c:pt idx="23">
                  <c:v>0.97299999999999998</c:v>
                </c:pt>
                <c:pt idx="24">
                  <c:v>0.91</c:v>
                </c:pt>
                <c:pt idx="25">
                  <c:v>0.79200000000000004</c:v>
                </c:pt>
                <c:pt idx="26">
                  <c:v>0.63400000000000001</c:v>
                </c:pt>
                <c:pt idx="27">
                  <c:v>0.46600000000000003</c:v>
                </c:pt>
                <c:pt idx="28">
                  <c:v>0.316</c:v>
                </c:pt>
                <c:pt idx="29">
                  <c:v>0.2</c:v>
                </c:pt>
                <c:pt idx="30">
                  <c:v>0.11899999999999999</c:v>
                </c:pt>
                <c:pt idx="31">
                  <c:v>6.7599999999999993E-2</c:v>
                </c:pt>
                <c:pt idx="32">
                  <c:v>3.6600000000000001E-2</c:v>
                </c:pt>
                <c:pt idx="33">
                  <c:v>1.89E-2</c:v>
                </c:pt>
                <c:pt idx="34">
                  <c:v>9.3600000000000003E-3</c:v>
                </c:pt>
                <c:pt idx="35">
                  <c:v>4.3899999999999998E-3</c:v>
                </c:pt>
                <c:pt idx="36">
                  <c:v>1.9300000000000001E-3</c:v>
                </c:pt>
                <c:pt idx="37">
                  <c:v>7.8399999999999997E-4</c:v>
                </c:pt>
                <c:pt idx="38">
                  <c:v>2.8600000000000001E-4</c:v>
                </c:pt>
                <c:pt idx="39">
                  <c:v>9.1700000000000006E-5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ED-4A22-AE1E-7B8BCA5880CD}"/>
            </c:ext>
          </c:extLst>
        </c:ser>
        <c:ser>
          <c:idx val="3"/>
          <c:order val="2"/>
          <c:tx>
            <c:strRef>
              <c:f>Chancay_Punto4_Vs760!$E$1</c:f>
              <c:strCache>
                <c:ptCount val="1"/>
                <c:pt idx="0">
                  <c:v>Ts= 0.50 s</c:v>
                </c:pt>
              </c:strCache>
            </c:strRef>
          </c:tx>
          <c:spPr>
            <a:ln>
              <a:solidFill>
                <a:srgbClr val="25B968"/>
              </a:solidFill>
            </a:ln>
          </c:spPr>
          <c:marker>
            <c:symbol val="none"/>
          </c:marker>
          <c:xVal>
            <c:numRef>
              <c:f>Chancay_Punto4_Vs760!$E$2:$E$41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  <c:pt idx="38">
                  <c:v>3.2336982000000001</c:v>
                </c:pt>
                <c:pt idx="39">
                  <c:v>4</c:v>
                </c:pt>
              </c:numCache>
            </c:numRef>
          </c:xVal>
          <c:yVal>
            <c:numRef>
              <c:f>Chancay_Punto4_Vs760!$F$2:$F$41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0.99999669999999996</c:v>
                </c:pt>
                <c:pt idx="18">
                  <c:v>0.99986839999999999</c:v>
                </c:pt>
                <c:pt idx="19">
                  <c:v>0.99806439999999996</c:v>
                </c:pt>
                <c:pt idx="20">
                  <c:v>0.98644569999999998</c:v>
                </c:pt>
                <c:pt idx="21">
                  <c:v>0.94576879999999997</c:v>
                </c:pt>
                <c:pt idx="22">
                  <c:v>0.85701170000000004</c:v>
                </c:pt>
                <c:pt idx="23">
                  <c:v>0.72165449999999998</c:v>
                </c:pt>
                <c:pt idx="24">
                  <c:v>0.56292379999999997</c:v>
                </c:pt>
                <c:pt idx="25">
                  <c:v>0.4090145</c:v>
                </c:pt>
                <c:pt idx="26">
                  <c:v>0.27918290000000001</c:v>
                </c:pt>
                <c:pt idx="27">
                  <c:v>0.1804665</c:v>
                </c:pt>
                <c:pt idx="28">
                  <c:v>0.1111625</c:v>
                </c:pt>
                <c:pt idx="29">
                  <c:v>6.5511710000000001E-2</c:v>
                </c:pt>
                <c:pt idx="30">
                  <c:v>3.7006079999999997E-2</c:v>
                </c:pt>
                <c:pt idx="31">
                  <c:v>2.0034650000000001E-2</c:v>
                </c:pt>
                <c:pt idx="32">
                  <c:v>1.0377269999999999E-2</c:v>
                </c:pt>
                <c:pt idx="33">
                  <c:v>5.1238560000000004E-3</c:v>
                </c:pt>
                <c:pt idx="34">
                  <c:v>2.4012769999999998E-3</c:v>
                </c:pt>
                <c:pt idx="35">
                  <c:v>1.062E-3</c:v>
                </c:pt>
                <c:pt idx="36">
                  <c:v>4.415566E-4</c:v>
                </c:pt>
                <c:pt idx="37">
                  <c:v>1.724416E-4</c:v>
                </c:pt>
                <c:pt idx="38">
                  <c:v>6.1055750000000002E-5</c:v>
                </c:pt>
                <c:pt idx="39">
                  <c:v>1.8191610000000001E-5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ED-4A22-AE1E-7B8BCA5880CD}"/>
            </c:ext>
          </c:extLst>
        </c:ser>
        <c:ser>
          <c:idx val="0"/>
          <c:order val="3"/>
          <c:tx>
            <c:strRef>
              <c:f>Chancay_Punto4_Vs760!$G$1</c:f>
              <c:strCache>
                <c:ptCount val="1"/>
                <c:pt idx="0">
                  <c:v>Ts= 1.00 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Chancay_Punto4_Vs760!$G$2:$G$41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</c:numCache>
            </c:numRef>
          </c:xVal>
          <c:yVal>
            <c:numRef>
              <c:f>Chancay_Punto4_Vs760!$H$2:$H$41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0.99999979999999999</c:v>
                </c:pt>
                <c:pt idx="13">
                  <c:v>0.99998489999999995</c:v>
                </c:pt>
                <c:pt idx="14">
                  <c:v>0.9996353</c:v>
                </c:pt>
                <c:pt idx="15">
                  <c:v>0.99623490000000003</c:v>
                </c:pt>
                <c:pt idx="16">
                  <c:v>0.9795256</c:v>
                </c:pt>
                <c:pt idx="17">
                  <c:v>0.93119169999999996</c:v>
                </c:pt>
                <c:pt idx="18">
                  <c:v>0.83779809999999999</c:v>
                </c:pt>
                <c:pt idx="19">
                  <c:v>0.70434549999999996</c:v>
                </c:pt>
                <c:pt idx="20">
                  <c:v>0.55191520000000005</c:v>
                </c:pt>
                <c:pt idx="21">
                  <c:v>0.40457799999999999</c:v>
                </c:pt>
                <c:pt idx="22">
                  <c:v>0.27907569999999998</c:v>
                </c:pt>
                <c:pt idx="23">
                  <c:v>0.18216560000000001</c:v>
                </c:pt>
                <c:pt idx="24">
                  <c:v>0.113012</c:v>
                </c:pt>
                <c:pt idx="25">
                  <c:v>6.6805470000000006E-2</c:v>
                </c:pt>
                <c:pt idx="26">
                  <c:v>3.7657160000000002E-2</c:v>
                </c:pt>
                <c:pt idx="27">
                  <c:v>2.0219150000000002E-2</c:v>
                </c:pt>
                <c:pt idx="28">
                  <c:v>1.0305760000000001E-2</c:v>
                </c:pt>
                <c:pt idx="29">
                  <c:v>4.9582239999999998E-3</c:v>
                </c:pt>
                <c:pt idx="30">
                  <c:v>2.2352079999999998E-3</c:v>
                </c:pt>
                <c:pt idx="31">
                  <c:v>9.3577929999999997E-4</c:v>
                </c:pt>
                <c:pt idx="32">
                  <c:v>3.6116209999999998E-4</c:v>
                </c:pt>
                <c:pt idx="33">
                  <c:v>1.2989880000000001E-4</c:v>
                </c:pt>
                <c:pt idx="34">
                  <c:v>4.2530359999999999E-5</c:v>
                </c:pt>
                <c:pt idx="35">
                  <c:v>1.109186E-5</c:v>
                </c:pt>
                <c:pt idx="36">
                  <c:v>2.1170229999999998E-6</c:v>
                </c:pt>
                <c:pt idx="37">
                  <c:v>1.2830999999999999E-7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ED-4A22-AE1E-7B8BCA5880CD}"/>
            </c:ext>
          </c:extLst>
        </c:ser>
        <c:ser>
          <c:idx val="4"/>
          <c:order val="4"/>
          <c:tx>
            <c:strRef>
              <c:f>Chancay_Punto4_Vs760!$I$1</c:f>
              <c:strCache>
                <c:ptCount val="1"/>
                <c:pt idx="0">
                  <c:v>Ts= 2.00 s</c:v>
                </c:pt>
              </c:strCache>
            </c:strRef>
          </c:tx>
          <c:marker>
            <c:symbol val="none"/>
          </c:marker>
          <c:xVal>
            <c:numRef>
              <c:f>Chancay_Punto4_Vs760!$I$2:$I$40</c:f>
              <c:numCache>
                <c:formatCode>0.00E+00</c:formatCode>
                <c:ptCount val="39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</c:numCache>
            </c:numRef>
          </c:xVal>
          <c:yVal>
            <c:numRef>
              <c:f>Chancay_Punto4_Vs760!$J$2:$J$40</c:f>
              <c:numCache>
                <c:formatCode>0.00E+00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0.99999979999999999</c:v>
                </c:pt>
                <c:pt idx="8">
                  <c:v>0.99998880000000001</c:v>
                </c:pt>
                <c:pt idx="9">
                  <c:v>0.99974209999999997</c:v>
                </c:pt>
                <c:pt idx="10">
                  <c:v>0.99729809999999997</c:v>
                </c:pt>
                <c:pt idx="11">
                  <c:v>0.98468250000000002</c:v>
                </c:pt>
                <c:pt idx="12">
                  <c:v>0.94587880000000002</c:v>
                </c:pt>
                <c:pt idx="13">
                  <c:v>0.86607069999999997</c:v>
                </c:pt>
                <c:pt idx="14">
                  <c:v>0.74516780000000005</c:v>
                </c:pt>
                <c:pt idx="15">
                  <c:v>0.59946100000000002</c:v>
                </c:pt>
                <c:pt idx="16">
                  <c:v>0.45152429999999999</c:v>
                </c:pt>
                <c:pt idx="17">
                  <c:v>0.31971450000000001</c:v>
                </c:pt>
                <c:pt idx="18">
                  <c:v>0.21370810000000001</c:v>
                </c:pt>
                <c:pt idx="19">
                  <c:v>0.13528670000000001</c:v>
                </c:pt>
                <c:pt idx="20">
                  <c:v>8.1261899999999998E-2</c:v>
                </c:pt>
                <c:pt idx="21">
                  <c:v>4.6317499999999998E-2</c:v>
                </c:pt>
                <c:pt idx="22">
                  <c:v>2.5002099999999999E-2</c:v>
                </c:pt>
                <c:pt idx="23">
                  <c:v>1.2728389999999999E-2</c:v>
                </c:pt>
                <c:pt idx="24">
                  <c:v>6.069606E-3</c:v>
                </c:pt>
                <c:pt idx="25">
                  <c:v>2.6819069999999999E-3</c:v>
                </c:pt>
                <c:pt idx="26">
                  <c:v>1.0805229999999999E-3</c:v>
                </c:pt>
                <c:pt idx="27">
                  <c:v>3.8808929999999998E-4</c:v>
                </c:pt>
                <c:pt idx="28">
                  <c:v>1.233843E-4</c:v>
                </c:pt>
                <c:pt idx="29">
                  <c:v>3.4361940000000003E-5</c:v>
                </c:pt>
                <c:pt idx="30">
                  <c:v>7.4947579999999999E-6</c:v>
                </c:pt>
                <c:pt idx="31">
                  <c:v>1.2377959999999999E-6</c:v>
                </c:pt>
                <c:pt idx="32">
                  <c:v>1.340471E-7</c:v>
                </c:pt>
                <c:pt idx="33">
                  <c:v>8.6858480000000003E-9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ED-4A22-AE1E-7B8BCA588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09424"/>
        <c:axId val="241809816"/>
        <c:extLst/>
      </c:scatterChart>
      <c:valAx>
        <c:axId val="241809424"/>
        <c:scaling>
          <c:logBase val="10"/>
          <c:orientation val="minMax"/>
          <c:max val="10"/>
          <c:min val="1.0000000000000002E-2"/>
        </c:scaling>
        <c:delete val="0"/>
        <c:axPos val="b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ysDash"/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s-PE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800"/>
                  <a:t>Aceleración espectral (g) </a:t>
                </a:r>
              </a:p>
            </c:rich>
          </c:tx>
          <c:layout>
            <c:manualLayout>
              <c:xMode val="edge"/>
              <c:yMode val="edge"/>
              <c:x val="0.41326611111111111"/>
              <c:y val="0.9740820828876910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9816"/>
        <c:crosses val="autoZero"/>
        <c:crossBetween val="midCat"/>
        <c:majorUnit val="10"/>
        <c:minorUnit val="10"/>
      </c:valAx>
      <c:valAx>
        <c:axId val="241809816"/>
        <c:scaling>
          <c:logBase val="10"/>
          <c:orientation val="minMax"/>
          <c:max val="0.4"/>
          <c:min val="1.0000000000000003E-4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ysDash"/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s-PE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800"/>
                  <a:t>Probabilidad de excedencia</a:t>
                </a:r>
              </a:p>
            </c:rich>
          </c:tx>
          <c:layout>
            <c:manualLayout>
              <c:xMode val="edge"/>
              <c:yMode val="edge"/>
              <c:x val="4.1641625327235128E-3"/>
              <c:y val="0.379614617921438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9424"/>
        <c:crossesAt val="1.0000000000000002E-2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464222222222223"/>
          <c:y val="0.75279228746515459"/>
          <c:w val="0.21443944444444443"/>
          <c:h val="0.17562253186369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0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 sz="1000" b="1" i="0" baseline="0">
                <a:effectLst/>
              </a:rPr>
              <a:t>ESPECTROS SÍSMICOS DETERMINÍSTICOS </a:t>
            </a:r>
            <a:r>
              <a:rPr lang="es-PE" sz="1000" b="1" i="0" u="none" strike="noStrike" baseline="0">
                <a:effectLst/>
              </a:rPr>
              <a:t>― EVENTO DE CORTEZA</a:t>
            </a:r>
            <a:br>
              <a:rPr lang="es-PE" sz="1000" b="1" i="0" u="none" strike="noStrike" baseline="0">
                <a:effectLst/>
              </a:rPr>
            </a:br>
            <a:r>
              <a:rPr lang="es-PE" sz="1000" b="1" i="0" u="none" strike="noStrike" baseline="0">
                <a:effectLst/>
              </a:rPr>
              <a:t>PERCENTIL 50 %</a:t>
            </a:r>
            <a:endParaRPr lang="es-PE" sz="1000">
              <a:effectLst/>
            </a:endParaRPr>
          </a:p>
        </c:rich>
      </c:tx>
      <c:layout>
        <c:manualLayout>
          <c:xMode val="edge"/>
          <c:yMode val="edge"/>
          <c:x val="0.1944155383234896"/>
          <c:y val="3.011870459002618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0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2760295138888889"/>
          <c:y val="0.11433004135379257"/>
          <c:w val="0.83985892079557489"/>
          <c:h val="0.73248062607075415"/>
        </c:manualLayout>
      </c:layout>
      <c:scatterChart>
        <c:scatterStyle val="smoothMarker"/>
        <c:varyColors val="0"/>
        <c:ser>
          <c:idx val="11"/>
          <c:order val="0"/>
          <c:tx>
            <c:v>Campbell &amp; Bozornia (2014)</c:v>
          </c:tx>
          <c:spPr>
            <a:ln w="19050" cap="rnd" cmpd="sng" algn="ctr">
              <a:solidFill>
                <a:schemeClr val="accent5">
                  <a:tint val="58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Falla!$A$93:$A$134</c:f>
              <c:numCache>
                <c:formatCode>0.00E+00</c:formatCode>
                <c:ptCount val="42"/>
                <c:pt idx="0">
                  <c:v>0.01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Falla!$C$93:$C$134</c:f>
              <c:numCache>
                <c:formatCode>0.00E+00</c:formatCode>
                <c:ptCount val="42"/>
                <c:pt idx="0">
                  <c:v>0.31090723751274207</c:v>
                </c:pt>
                <c:pt idx="1">
                  <c:v>0.57798165137614677</c:v>
                </c:pt>
                <c:pt idx="2">
                  <c:v>0.69520897043832819</c:v>
                </c:pt>
                <c:pt idx="3">
                  <c:v>0.72579001019367995</c:v>
                </c:pt>
                <c:pt idx="4">
                  <c:v>0.71151885830784911</c:v>
                </c:pt>
                <c:pt idx="5">
                  <c:v>0.62895005096839962</c:v>
                </c:pt>
                <c:pt idx="6">
                  <c:v>0.54026503567787976</c:v>
                </c:pt>
                <c:pt idx="7">
                  <c:v>0.4801223241590214</c:v>
                </c:pt>
                <c:pt idx="8">
                  <c:v>0.43628950050968401</c:v>
                </c:pt>
                <c:pt idx="9">
                  <c:v>0.39245667686034658</c:v>
                </c:pt>
                <c:pt idx="10">
                  <c:v>0.35372069317023447</c:v>
                </c:pt>
                <c:pt idx="11">
                  <c:v>0.31396534148827726</c:v>
                </c:pt>
                <c:pt idx="12">
                  <c:v>0.29357798165137616</c:v>
                </c:pt>
                <c:pt idx="13">
                  <c:v>0.27420998980632011</c:v>
                </c:pt>
                <c:pt idx="14">
                  <c:v>0.25382262996941896</c:v>
                </c:pt>
                <c:pt idx="15">
                  <c:v>0.2344546381243629</c:v>
                </c:pt>
                <c:pt idx="16">
                  <c:v>0.21406727828746178</c:v>
                </c:pt>
                <c:pt idx="17">
                  <c:v>0.20081549439347604</c:v>
                </c:pt>
                <c:pt idx="18">
                  <c:v>0.1875637104994903</c:v>
                </c:pt>
                <c:pt idx="19">
                  <c:v>0.17329255861365953</c:v>
                </c:pt>
                <c:pt idx="20">
                  <c:v>0.16004077471967379</c:v>
                </c:pt>
                <c:pt idx="21">
                  <c:v>0.14678899082568808</c:v>
                </c:pt>
                <c:pt idx="22">
                  <c:v>0.13353720693170235</c:v>
                </c:pt>
                <c:pt idx="23">
                  <c:v>0.12130479102956167</c:v>
                </c:pt>
                <c:pt idx="24">
                  <c:v>0.109072375127421</c:v>
                </c:pt>
                <c:pt idx="25">
                  <c:v>9.6636085626911311E-2</c:v>
                </c:pt>
                <c:pt idx="26">
                  <c:v>8.4199796126401619E-2</c:v>
                </c:pt>
                <c:pt idx="27">
                  <c:v>7.9001019367991851E-2</c:v>
                </c:pt>
                <c:pt idx="28">
                  <c:v>7.3700305810397548E-2</c:v>
                </c:pt>
                <c:pt idx="29">
                  <c:v>6.839959225280326E-2</c:v>
                </c:pt>
                <c:pt idx="30">
                  <c:v>6.3200815494393478E-2</c:v>
                </c:pt>
                <c:pt idx="31">
                  <c:v>5.7900101936799182E-2</c:v>
                </c:pt>
                <c:pt idx="32">
                  <c:v>5.5249745158002045E-2</c:v>
                </c:pt>
                <c:pt idx="33">
                  <c:v>5.2701325178389401E-2</c:v>
                </c:pt>
                <c:pt idx="34">
                  <c:v>5.0050968399592256E-2</c:v>
                </c:pt>
                <c:pt idx="35">
                  <c:v>4.7502548419979612E-2</c:v>
                </c:pt>
                <c:pt idx="36">
                  <c:v>4.4852191641182468E-2</c:v>
                </c:pt>
                <c:pt idx="37">
                  <c:v>4.2303771661569824E-2</c:v>
                </c:pt>
                <c:pt idx="38">
                  <c:v>3.9653414882772679E-2</c:v>
                </c:pt>
                <c:pt idx="39">
                  <c:v>3.7003058103975535E-2</c:v>
                </c:pt>
                <c:pt idx="40">
                  <c:v>3.4454638124362891E-2</c:v>
                </c:pt>
                <c:pt idx="41">
                  <c:v>3.1804281345565746E-2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2B-44F5-936A-471BF2B957A9}"/>
            </c:ext>
          </c:extLst>
        </c:ser>
        <c:ser>
          <c:idx val="9"/>
          <c:order val="1"/>
          <c:tx>
            <c:v>Sadigh (1997)</c:v>
          </c:tx>
          <c:spPr>
            <a:ln w="19050" cap="rnd" cmpd="sng" algn="ctr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Falla!$A$5:$A$46</c:f>
              <c:numCache>
                <c:formatCode>0.00E+00</c:formatCode>
                <c:ptCount val="42"/>
                <c:pt idx="0">
                  <c:v>0.01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Falla!$C$5:$C$46</c:f>
              <c:numCache>
                <c:formatCode>0.00E+00</c:formatCode>
                <c:ptCount val="42"/>
                <c:pt idx="0">
                  <c:v>0.25891946992864423</c:v>
                </c:pt>
                <c:pt idx="1">
                  <c:v>0.35881753312945974</c:v>
                </c:pt>
                <c:pt idx="2">
                  <c:v>0.41284403669724773</c:v>
                </c:pt>
                <c:pt idx="3">
                  <c:v>0.4892966360856269</c:v>
                </c:pt>
                <c:pt idx="4">
                  <c:v>0.53720693170234457</c:v>
                </c:pt>
                <c:pt idx="5">
                  <c:v>0.58511722731906213</c:v>
                </c:pt>
                <c:pt idx="6">
                  <c:v>0.55861365953109077</c:v>
                </c:pt>
                <c:pt idx="7">
                  <c:v>0.5321100917431193</c:v>
                </c:pt>
                <c:pt idx="8">
                  <c:v>0.49235474006116209</c:v>
                </c:pt>
                <c:pt idx="9">
                  <c:v>0.45158002038735984</c:v>
                </c:pt>
                <c:pt idx="10">
                  <c:v>0.41182466870540263</c:v>
                </c:pt>
                <c:pt idx="11">
                  <c:v>0.37206931702344548</c:v>
                </c:pt>
                <c:pt idx="12">
                  <c:v>0.34862385321100919</c:v>
                </c:pt>
                <c:pt idx="13">
                  <c:v>0.32415902140672781</c:v>
                </c:pt>
                <c:pt idx="14">
                  <c:v>0.29969418960244648</c:v>
                </c:pt>
                <c:pt idx="15">
                  <c:v>0.2762487257900102</c:v>
                </c:pt>
                <c:pt idx="16">
                  <c:v>0.25178389398572887</c:v>
                </c:pt>
                <c:pt idx="17">
                  <c:v>0.23955147808358818</c:v>
                </c:pt>
                <c:pt idx="18">
                  <c:v>0.22629969418960244</c:v>
                </c:pt>
                <c:pt idx="19">
                  <c:v>0.2130479102956167</c:v>
                </c:pt>
                <c:pt idx="20">
                  <c:v>0.20081549439347604</c:v>
                </c:pt>
                <c:pt idx="21">
                  <c:v>0.1875637104994903</c:v>
                </c:pt>
                <c:pt idx="22">
                  <c:v>0.17329255861365953</c:v>
                </c:pt>
                <c:pt idx="23">
                  <c:v>0.15902140672782875</c:v>
                </c:pt>
                <c:pt idx="24">
                  <c:v>0.14373088685015289</c:v>
                </c:pt>
                <c:pt idx="25">
                  <c:v>0.12945973496432212</c:v>
                </c:pt>
                <c:pt idx="26">
                  <c:v>0.11518858307849134</c:v>
                </c:pt>
                <c:pt idx="27">
                  <c:v>0.10805300713557595</c:v>
                </c:pt>
                <c:pt idx="28">
                  <c:v>0.10071355759429154</c:v>
                </c:pt>
                <c:pt idx="29">
                  <c:v>9.3577981651376138E-2</c:v>
                </c:pt>
                <c:pt idx="30">
                  <c:v>8.6442405708460748E-2</c:v>
                </c:pt>
                <c:pt idx="31">
                  <c:v>7.9306829765545359E-2</c:v>
                </c:pt>
                <c:pt idx="32">
                  <c:v>7.5739041794087664E-2</c:v>
                </c:pt>
                <c:pt idx="33">
                  <c:v>7.2171253822629969E-2</c:v>
                </c:pt>
                <c:pt idx="34">
                  <c:v>6.8603465851172274E-2</c:v>
                </c:pt>
                <c:pt idx="35">
                  <c:v>6.5035677879714579E-2</c:v>
                </c:pt>
                <c:pt idx="36">
                  <c:v>6.1569826707441384E-2</c:v>
                </c:pt>
                <c:pt idx="37">
                  <c:v>5.8002038735983689E-2</c:v>
                </c:pt>
                <c:pt idx="38">
                  <c:v>5.4434250764525995E-2</c:v>
                </c:pt>
                <c:pt idx="39">
                  <c:v>5.0866462793068293E-2</c:v>
                </c:pt>
                <c:pt idx="40">
                  <c:v>4.7298674821610598E-2</c:v>
                </c:pt>
                <c:pt idx="41">
                  <c:v>4.3730886850152903E-2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2B-44F5-936A-471BF2B957A9}"/>
            </c:ext>
          </c:extLst>
        </c:ser>
        <c:ser>
          <c:idx val="10"/>
          <c:order val="2"/>
          <c:tx>
            <c:v>Chiou &amp; Youngs (2014)</c:v>
          </c:tx>
          <c:spPr>
            <a:ln w="19050" cap="rnd" cmpd="sng" algn="ctr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Falla!$A$137:$A$178</c:f>
              <c:numCache>
                <c:formatCode>0.00E+00</c:formatCode>
                <c:ptCount val="42"/>
                <c:pt idx="0">
                  <c:v>0.01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Falla!$C$137:$C$178</c:f>
              <c:numCache>
                <c:formatCode>0.00E+00</c:formatCode>
                <c:ptCount val="42"/>
                <c:pt idx="0">
                  <c:v>0.19571865443425077</c:v>
                </c:pt>
                <c:pt idx="1">
                  <c:v>0.32823649337410804</c:v>
                </c:pt>
                <c:pt idx="2">
                  <c:v>0.43425076452599387</c:v>
                </c:pt>
                <c:pt idx="3">
                  <c:v>0.47808358817533131</c:v>
                </c:pt>
                <c:pt idx="4">
                  <c:v>0.49031600407747195</c:v>
                </c:pt>
                <c:pt idx="5">
                  <c:v>0.44546381243628952</c:v>
                </c:pt>
                <c:pt idx="6">
                  <c:v>0.38939857288481139</c:v>
                </c:pt>
                <c:pt idx="7">
                  <c:v>0.33944954128440369</c:v>
                </c:pt>
                <c:pt idx="8">
                  <c:v>0.30275229357798167</c:v>
                </c:pt>
                <c:pt idx="9">
                  <c:v>0.26605504587155965</c:v>
                </c:pt>
                <c:pt idx="10">
                  <c:v>0.24159021406727829</c:v>
                </c:pt>
                <c:pt idx="11">
                  <c:v>0.21712538226299694</c:v>
                </c:pt>
                <c:pt idx="12">
                  <c:v>0.20183486238532111</c:v>
                </c:pt>
                <c:pt idx="13">
                  <c:v>0.18654434250764526</c:v>
                </c:pt>
                <c:pt idx="14">
                  <c:v>0.17125382262996941</c:v>
                </c:pt>
                <c:pt idx="15">
                  <c:v>0.15596330275229359</c:v>
                </c:pt>
                <c:pt idx="16">
                  <c:v>0.14067278287461774</c:v>
                </c:pt>
                <c:pt idx="17">
                  <c:v>0.13149847094801223</c:v>
                </c:pt>
                <c:pt idx="18">
                  <c:v>0.12334352701325178</c:v>
                </c:pt>
                <c:pt idx="19">
                  <c:v>0.11518858307849134</c:v>
                </c:pt>
                <c:pt idx="20">
                  <c:v>0.10601427115188583</c:v>
                </c:pt>
                <c:pt idx="21">
                  <c:v>9.7961264016309876E-2</c:v>
                </c:pt>
                <c:pt idx="22">
                  <c:v>8.9602446483180428E-2</c:v>
                </c:pt>
                <c:pt idx="23">
                  <c:v>8.1345565749235474E-2</c:v>
                </c:pt>
                <c:pt idx="24">
                  <c:v>7.2986748216106012E-2</c:v>
                </c:pt>
                <c:pt idx="25">
                  <c:v>6.4729867482161058E-2</c:v>
                </c:pt>
                <c:pt idx="26">
                  <c:v>5.6371049949031596E-2</c:v>
                </c:pt>
                <c:pt idx="27">
                  <c:v>5.2497451580020386E-2</c:v>
                </c:pt>
                <c:pt idx="28">
                  <c:v>4.8725790010193677E-2</c:v>
                </c:pt>
                <c:pt idx="29">
                  <c:v>4.4852191641182468E-2</c:v>
                </c:pt>
                <c:pt idx="30">
                  <c:v>4.0978593272171258E-2</c:v>
                </c:pt>
                <c:pt idx="31">
                  <c:v>3.7206931702344549E-2</c:v>
                </c:pt>
                <c:pt idx="32">
                  <c:v>3.5168195718654434E-2</c:v>
                </c:pt>
                <c:pt idx="33">
                  <c:v>3.3129459734964326E-2</c:v>
                </c:pt>
                <c:pt idx="34">
                  <c:v>3.109072375127421E-2</c:v>
                </c:pt>
                <c:pt idx="35">
                  <c:v>2.9051987767584098E-2</c:v>
                </c:pt>
                <c:pt idx="36">
                  <c:v>2.7013251783893986E-2</c:v>
                </c:pt>
                <c:pt idx="37">
                  <c:v>2.4974515800203875E-2</c:v>
                </c:pt>
                <c:pt idx="38">
                  <c:v>2.2935779816513763E-2</c:v>
                </c:pt>
                <c:pt idx="39">
                  <c:v>2.0998980632008158E-2</c:v>
                </c:pt>
                <c:pt idx="40">
                  <c:v>1.8960244648318043E-2</c:v>
                </c:pt>
                <c:pt idx="41">
                  <c:v>1.6921508664627931E-2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2B-44F5-936A-471BF2B957A9}"/>
            </c:ext>
          </c:extLst>
        </c:ser>
        <c:ser>
          <c:idx val="8"/>
          <c:order val="3"/>
          <c:tx>
            <c:v>Abrahamson &amp; Silva (2014)</c:v>
          </c:tx>
          <c:spPr>
            <a:ln w="19050" cap="rnd" cmpd="sng" algn="ctr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Falla!$A$49:$A$90</c:f>
              <c:numCache>
                <c:formatCode>0.00E+00</c:formatCode>
                <c:ptCount val="42"/>
                <c:pt idx="0">
                  <c:v>0.01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Falla!$C$49:$C$90</c:f>
              <c:numCache>
                <c:formatCode>0.00E+00</c:formatCode>
                <c:ptCount val="42"/>
                <c:pt idx="0">
                  <c:v>0.19673802242609581</c:v>
                </c:pt>
                <c:pt idx="1">
                  <c:v>0.25688073394495414</c:v>
                </c:pt>
                <c:pt idx="2">
                  <c:v>0.33843017329255859</c:v>
                </c:pt>
                <c:pt idx="3">
                  <c:v>0.39347604485219162</c:v>
                </c:pt>
                <c:pt idx="4">
                  <c:v>0.41896024464831805</c:v>
                </c:pt>
                <c:pt idx="5">
                  <c:v>0.40468909276248727</c:v>
                </c:pt>
                <c:pt idx="6">
                  <c:v>0.3567787971457696</c:v>
                </c:pt>
                <c:pt idx="7">
                  <c:v>0.29867482161060144</c:v>
                </c:pt>
                <c:pt idx="8">
                  <c:v>0.25993883792048927</c:v>
                </c:pt>
                <c:pt idx="9">
                  <c:v>0.22120285423037717</c:v>
                </c:pt>
                <c:pt idx="10">
                  <c:v>0.199796126401631</c:v>
                </c:pt>
                <c:pt idx="11">
                  <c:v>0.1783893985728848</c:v>
                </c:pt>
                <c:pt idx="12">
                  <c:v>0.16513761467889909</c:v>
                </c:pt>
                <c:pt idx="13">
                  <c:v>0.15188583078491336</c:v>
                </c:pt>
                <c:pt idx="14">
                  <c:v>0.13863404689092762</c:v>
                </c:pt>
                <c:pt idx="15">
                  <c:v>0.12640163098878696</c:v>
                </c:pt>
                <c:pt idx="16">
                  <c:v>0.11314984709480122</c:v>
                </c:pt>
                <c:pt idx="17">
                  <c:v>0.10601427115188583</c:v>
                </c:pt>
                <c:pt idx="18">
                  <c:v>9.9592252803261977E-2</c:v>
                </c:pt>
                <c:pt idx="19">
                  <c:v>9.2966360856269123E-2</c:v>
                </c:pt>
                <c:pt idx="20">
                  <c:v>8.6340468909276255E-2</c:v>
                </c:pt>
                <c:pt idx="21">
                  <c:v>7.9612640163098866E-2</c:v>
                </c:pt>
                <c:pt idx="22">
                  <c:v>7.3700305810397548E-2</c:v>
                </c:pt>
                <c:pt idx="23">
                  <c:v>6.7686034658511723E-2</c:v>
                </c:pt>
                <c:pt idx="24">
                  <c:v>6.1671763506625892E-2</c:v>
                </c:pt>
                <c:pt idx="25">
                  <c:v>5.5759429153924567E-2</c:v>
                </c:pt>
                <c:pt idx="26">
                  <c:v>4.9745158002038735E-2</c:v>
                </c:pt>
                <c:pt idx="27">
                  <c:v>4.7298674821610598E-2</c:v>
                </c:pt>
                <c:pt idx="28">
                  <c:v>4.4954128440366975E-2</c:v>
                </c:pt>
                <c:pt idx="29">
                  <c:v>4.2507645259938838E-2</c:v>
                </c:pt>
                <c:pt idx="30">
                  <c:v>4.0061162079510701E-2</c:v>
                </c:pt>
                <c:pt idx="31">
                  <c:v>3.7716615698267071E-2</c:v>
                </c:pt>
                <c:pt idx="32">
                  <c:v>3.6289500509683999E-2</c:v>
                </c:pt>
                <c:pt idx="33">
                  <c:v>3.4760448521916412E-2</c:v>
                </c:pt>
                <c:pt idx="34">
                  <c:v>3.3333333333333333E-2</c:v>
                </c:pt>
                <c:pt idx="35">
                  <c:v>3.1906218144750254E-2</c:v>
                </c:pt>
                <c:pt idx="36">
                  <c:v>3.0377166156982671E-2</c:v>
                </c:pt>
                <c:pt idx="37">
                  <c:v>2.8950050968399591E-2</c:v>
                </c:pt>
                <c:pt idx="38">
                  <c:v>2.7522935779816515E-2</c:v>
                </c:pt>
                <c:pt idx="39">
                  <c:v>2.6095820591233436E-2</c:v>
                </c:pt>
                <c:pt idx="40">
                  <c:v>2.4566768603465853E-2</c:v>
                </c:pt>
                <c:pt idx="41">
                  <c:v>2.3139653414882774E-2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B-44F5-936A-471BF2B957A9}"/>
            </c:ext>
          </c:extLst>
        </c:ser>
        <c:ser>
          <c:idx val="13"/>
          <c:order val="5"/>
          <c:tx>
            <c:v>Falla Chala Viejo - Mw 6.6 (P.50)</c:v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Falla!$D$5:$D$46</c:f>
              <c:numCache>
                <c:formatCode>0.00E+00</c:formatCode>
                <c:ptCount val="42"/>
                <c:pt idx="0">
                  <c:v>0.01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Falla!$F$5:$F$46</c:f>
              <c:numCache>
                <c:formatCode>0.000</c:formatCode>
                <c:ptCount val="42"/>
                <c:pt idx="0">
                  <c:v>0.24057084607543322</c:v>
                </c:pt>
                <c:pt idx="1">
                  <c:v>0.38047910295616716</c:v>
                </c:pt>
                <c:pt idx="2">
                  <c:v>0.47018348623853212</c:v>
                </c:pt>
                <c:pt idx="3">
                  <c:v>0.52166156982670742</c:v>
                </c:pt>
                <c:pt idx="4">
                  <c:v>0.53950050968399588</c:v>
                </c:pt>
                <c:pt idx="5">
                  <c:v>0.51605504587155959</c:v>
                </c:pt>
                <c:pt idx="6">
                  <c:v>0.46126401630988789</c:v>
                </c:pt>
                <c:pt idx="7">
                  <c:v>0.41258919469928645</c:v>
                </c:pt>
                <c:pt idx="8">
                  <c:v>0.37283384301732925</c:v>
                </c:pt>
                <c:pt idx="9">
                  <c:v>0.33282364933741082</c:v>
                </c:pt>
                <c:pt idx="10">
                  <c:v>0.30173292558613657</c:v>
                </c:pt>
                <c:pt idx="11">
                  <c:v>0.2703873598369011</c:v>
                </c:pt>
                <c:pt idx="12">
                  <c:v>0.25229357798165136</c:v>
                </c:pt>
                <c:pt idx="13">
                  <c:v>0.23419979612640163</c:v>
                </c:pt>
                <c:pt idx="14">
                  <c:v>0.21585117227319062</c:v>
                </c:pt>
                <c:pt idx="15">
                  <c:v>0.1982670744138634</c:v>
                </c:pt>
                <c:pt idx="16">
                  <c:v>0.17991845056065239</c:v>
                </c:pt>
                <c:pt idx="17">
                  <c:v>0.16946992864424057</c:v>
                </c:pt>
                <c:pt idx="18">
                  <c:v>0.15919979612640164</c:v>
                </c:pt>
                <c:pt idx="19">
                  <c:v>0.14862385321100918</c:v>
                </c:pt>
                <c:pt idx="20">
                  <c:v>0.138302752293578</c:v>
                </c:pt>
                <c:pt idx="21">
                  <c:v>0.12798165137614681</c:v>
                </c:pt>
                <c:pt idx="22">
                  <c:v>0.11753312945973497</c:v>
                </c:pt>
                <c:pt idx="23">
                  <c:v>0.1073394495412844</c:v>
                </c:pt>
                <c:pt idx="24">
                  <c:v>9.6865443425076456E-2</c:v>
                </c:pt>
                <c:pt idx="25">
                  <c:v>8.6646279306829763E-2</c:v>
                </c:pt>
                <c:pt idx="26">
                  <c:v>7.6376146788990823E-2</c:v>
                </c:pt>
                <c:pt idx="27">
                  <c:v>7.1712538226299694E-2</c:v>
                </c:pt>
                <c:pt idx="28">
                  <c:v>6.7023445463812434E-2</c:v>
                </c:pt>
                <c:pt idx="29">
                  <c:v>6.2334352701325174E-2</c:v>
                </c:pt>
                <c:pt idx="30">
                  <c:v>5.7670744138634052E-2</c:v>
                </c:pt>
                <c:pt idx="31">
                  <c:v>5.3032619775739039E-2</c:v>
                </c:pt>
                <c:pt idx="32">
                  <c:v>5.0611620795107039E-2</c:v>
                </c:pt>
                <c:pt idx="33">
                  <c:v>4.8190621814475032E-2</c:v>
                </c:pt>
                <c:pt idx="34">
                  <c:v>4.5769622833843018E-2</c:v>
                </c:pt>
                <c:pt idx="35">
                  <c:v>4.3374108053007135E-2</c:v>
                </c:pt>
                <c:pt idx="36">
                  <c:v>4.0953109072375121E-2</c:v>
                </c:pt>
                <c:pt idx="37">
                  <c:v>3.8557594291539252E-2</c:v>
                </c:pt>
                <c:pt idx="38">
                  <c:v>3.6136595310907238E-2</c:v>
                </c:pt>
                <c:pt idx="39">
                  <c:v>3.3741080530071355E-2</c:v>
                </c:pt>
                <c:pt idx="40">
                  <c:v>3.1320081549439348E-2</c:v>
                </c:pt>
                <c:pt idx="41">
                  <c:v>2.8899082568807341E-2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2B-44F5-936A-471BF2B95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08248"/>
        <c:axId val="241808640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4"/>
                <c:tx>
                  <c:v>Falla Chala Viejo P.84</c:v>
                </c:tx>
                <c:spPr>
                  <a:ln w="19050" cap="rnd" cmpd="sng" algn="ctr">
                    <a:solidFill>
                      <a:srgbClr val="00206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Falla!$K$5:$K$46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7.4999999999999997E-2</c:v>
                      </c:pt>
                      <c:pt idx="3">
                        <c:v>0.1</c:v>
                      </c:pt>
                      <c:pt idx="4">
                        <c:v>0.15</c:v>
                      </c:pt>
                      <c:pt idx="5">
                        <c:v>0.2</c:v>
                      </c:pt>
                      <c:pt idx="6">
                        <c:v>0.25</c:v>
                      </c:pt>
                      <c:pt idx="7">
                        <c:v>0.3</c:v>
                      </c:pt>
                      <c:pt idx="8">
                        <c:v>0.35</c:v>
                      </c:pt>
                      <c:pt idx="9">
                        <c:v>0.4</c:v>
                      </c:pt>
                      <c:pt idx="10">
                        <c:v>0.45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0.6</c:v>
                      </c:pt>
                      <c:pt idx="14">
                        <c:v>0.65</c:v>
                      </c:pt>
                      <c:pt idx="15">
                        <c:v>0.7</c:v>
                      </c:pt>
                      <c:pt idx="16">
                        <c:v>0.75</c:v>
                      </c:pt>
                      <c:pt idx="17">
                        <c:v>0.8</c:v>
                      </c:pt>
                      <c:pt idx="18">
                        <c:v>0.85</c:v>
                      </c:pt>
                      <c:pt idx="19">
                        <c:v>0.9</c:v>
                      </c:pt>
                      <c:pt idx="20">
                        <c:v>0.95</c:v>
                      </c:pt>
                      <c:pt idx="21">
                        <c:v>1</c:v>
                      </c:pt>
                      <c:pt idx="22">
                        <c:v>1.1000000000000001</c:v>
                      </c:pt>
                      <c:pt idx="23">
                        <c:v>1.2</c:v>
                      </c:pt>
                      <c:pt idx="24">
                        <c:v>1.3</c:v>
                      </c:pt>
                      <c:pt idx="25">
                        <c:v>1.4</c:v>
                      </c:pt>
                      <c:pt idx="26">
                        <c:v>1.5</c:v>
                      </c:pt>
                      <c:pt idx="27">
                        <c:v>1.6</c:v>
                      </c:pt>
                      <c:pt idx="28">
                        <c:v>1.7</c:v>
                      </c:pt>
                      <c:pt idx="29">
                        <c:v>1.8</c:v>
                      </c:pt>
                      <c:pt idx="30">
                        <c:v>1.9</c:v>
                      </c:pt>
                      <c:pt idx="31">
                        <c:v>2</c:v>
                      </c:pt>
                      <c:pt idx="32">
                        <c:v>2.1</c:v>
                      </c:pt>
                      <c:pt idx="33">
                        <c:v>2.2000000000000002</c:v>
                      </c:pt>
                      <c:pt idx="34">
                        <c:v>2.2999999999999998</c:v>
                      </c:pt>
                      <c:pt idx="35">
                        <c:v>2.4</c:v>
                      </c:pt>
                      <c:pt idx="36">
                        <c:v>2.5</c:v>
                      </c:pt>
                      <c:pt idx="37">
                        <c:v>2.6</c:v>
                      </c:pt>
                      <c:pt idx="38">
                        <c:v>2.7</c:v>
                      </c:pt>
                      <c:pt idx="39">
                        <c:v>2.8</c:v>
                      </c:pt>
                      <c:pt idx="40">
                        <c:v>2.9</c:v>
                      </c:pt>
                      <c:pt idx="41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Falla!$M$5:$M$46</c15:sqref>
                        </c15:formulaRef>
                      </c:ext>
                    </c:extLst>
                    <c:numCache>
                      <c:formatCode>0.000</c:formatCode>
                      <c:ptCount val="42"/>
                      <c:pt idx="0">
                        <c:v>0.42074413863404692</c:v>
                      </c:pt>
                      <c:pt idx="1">
                        <c:v>0.68603465851172274</c:v>
                      </c:pt>
                      <c:pt idx="2">
                        <c:v>0.86799184505606519</c:v>
                      </c:pt>
                      <c:pt idx="3">
                        <c:v>0.96814475025484203</c:v>
                      </c:pt>
                      <c:pt idx="4">
                        <c:v>0.99694189602446481</c:v>
                      </c:pt>
                      <c:pt idx="5">
                        <c:v>0.94852191641182471</c:v>
                      </c:pt>
                      <c:pt idx="6">
                        <c:v>0.84633027522935778</c:v>
                      </c:pt>
                      <c:pt idx="7">
                        <c:v>0.76197757390417942</c:v>
                      </c:pt>
                      <c:pt idx="8">
                        <c:v>0.6931702344546381</c:v>
                      </c:pt>
                      <c:pt idx="9">
                        <c:v>0.62257900101936803</c:v>
                      </c:pt>
                      <c:pt idx="10">
                        <c:v>0.56778797145769622</c:v>
                      </c:pt>
                      <c:pt idx="11">
                        <c:v>0.51223241590214064</c:v>
                      </c:pt>
                      <c:pt idx="12">
                        <c:v>0.4801223241590214</c:v>
                      </c:pt>
                      <c:pt idx="13">
                        <c:v>0.44826707441386343</c:v>
                      </c:pt>
                      <c:pt idx="14">
                        <c:v>0.41539245667686037</c:v>
                      </c:pt>
                      <c:pt idx="15">
                        <c:v>0.3825178389398573</c:v>
                      </c:pt>
                      <c:pt idx="16">
                        <c:v>0.34913353720693169</c:v>
                      </c:pt>
                      <c:pt idx="17">
                        <c:v>0.32976554536187563</c:v>
                      </c:pt>
                      <c:pt idx="18">
                        <c:v>0.31014271151885831</c:v>
                      </c:pt>
                      <c:pt idx="19">
                        <c:v>0.2902650356778797</c:v>
                      </c:pt>
                      <c:pt idx="20">
                        <c:v>0.27064220183486237</c:v>
                      </c:pt>
                      <c:pt idx="21">
                        <c:v>0.25050968399592255</c:v>
                      </c:pt>
                      <c:pt idx="22">
                        <c:v>0.23037716615698267</c:v>
                      </c:pt>
                      <c:pt idx="23">
                        <c:v>0.21024464831804282</c:v>
                      </c:pt>
                      <c:pt idx="24">
                        <c:v>0.19036697247706422</c:v>
                      </c:pt>
                      <c:pt idx="25">
                        <c:v>0.16997961264016309</c:v>
                      </c:pt>
                      <c:pt idx="26">
                        <c:v>0.14984709480122324</c:v>
                      </c:pt>
                      <c:pt idx="27">
                        <c:v>0.14082568807339449</c:v>
                      </c:pt>
                      <c:pt idx="28">
                        <c:v>0.13154943934760449</c:v>
                      </c:pt>
                      <c:pt idx="29">
                        <c:v>0.12255351681957186</c:v>
                      </c:pt>
                      <c:pt idx="30">
                        <c:v>0.11327726809378186</c:v>
                      </c:pt>
                      <c:pt idx="31">
                        <c:v>0.10402650356778799</c:v>
                      </c:pt>
                      <c:pt idx="32">
                        <c:v>9.9413863404689093E-2</c:v>
                      </c:pt>
                      <c:pt idx="33">
                        <c:v>9.4546381243628949E-2</c:v>
                      </c:pt>
                      <c:pt idx="34">
                        <c:v>8.9857288481141689E-2</c:v>
                      </c:pt>
                      <c:pt idx="35">
                        <c:v>8.5219164118246676E-2</c:v>
                      </c:pt>
                      <c:pt idx="36">
                        <c:v>8.0300713557594286E-2</c:v>
                      </c:pt>
                      <c:pt idx="37">
                        <c:v>7.5662589194699287E-2</c:v>
                      </c:pt>
                      <c:pt idx="38">
                        <c:v>7.089704383282365E-2</c:v>
                      </c:pt>
                      <c:pt idx="39">
                        <c:v>6.6131498470948014E-2</c:v>
                      </c:pt>
                      <c:pt idx="40">
                        <c:v>6.1416921508664631E-2</c:v>
                      </c:pt>
                      <c:pt idx="41">
                        <c:v>5.6676860346585117E-2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32B-44F5-936A-471BF2B957A9}"/>
                  </c:ext>
                </c:extLst>
              </c15:ser>
            </c15:filteredScatterSeries>
          </c:ext>
        </c:extLst>
      </c:scatterChart>
      <c:valAx>
        <c:axId val="241808248"/>
        <c:scaling>
          <c:logBase val="10"/>
          <c:orientation val="minMax"/>
          <c:max val="3"/>
        </c:scaling>
        <c:delete val="0"/>
        <c:axPos val="b"/>
        <c:majorGridlines>
          <c:spPr>
            <a:ln w="3175" cap="flat" cmpd="sng" algn="ctr">
              <a:solidFill>
                <a:srgbClr val="808080"/>
              </a:solidFill>
              <a:prstDash val="sys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 sz="900"/>
                  <a:t>PERIODO (s)</a:t>
                </a:r>
              </a:p>
            </c:rich>
          </c:tx>
          <c:layout>
            <c:manualLayout>
              <c:xMode val="edge"/>
              <c:yMode val="edge"/>
              <c:x val="0.4546846331043165"/>
              <c:y val="0.96094263524019641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s-PE"/>
            </a:p>
          </c:txPr>
        </c:title>
        <c:numFmt formatCode="0.00" sourceLinked="0"/>
        <c:majorTickMark val="out"/>
        <c:minorTickMark val="out"/>
        <c:tickLblPos val="low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8640"/>
        <c:crosses val="autoZero"/>
        <c:crossBetween val="midCat"/>
      </c:valAx>
      <c:valAx>
        <c:axId val="2418086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prstDash val="sys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 sz="1000" b="1" i="0" baseline="0">
                    <a:effectLst/>
                  </a:rPr>
                  <a:t>Aceleración Espectral (g)</a:t>
                </a:r>
                <a:endParaRPr lang="es-PE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8541840277777779E-2"/>
              <c:y val="0.35942199912939382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s-PE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8248"/>
        <c:crossesAt val="0"/>
        <c:crossBetween val="midCat"/>
        <c:majorUnit val="0.1"/>
        <c:minorUnit val="5.000000000000001E-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6023778911701286"/>
          <c:y val="0.8886400135717506"/>
          <c:w val="0.74784961897491531"/>
          <c:h val="6.13771355152343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0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 sz="1000" b="1" i="0" baseline="0">
                <a:effectLst/>
              </a:rPr>
              <a:t>ESPECTROS SÍSMICOS DETERMINÍSTICOS </a:t>
            </a:r>
            <a:r>
              <a:rPr lang="es-PE" sz="1000" b="1" i="0" u="none" strike="noStrike" baseline="0">
                <a:effectLst/>
              </a:rPr>
              <a:t>― EVENTO DE CORTEZA</a:t>
            </a:r>
            <a:br>
              <a:rPr lang="es-PE" sz="1000" b="1" i="0" u="none" strike="noStrike" baseline="0">
                <a:effectLst/>
              </a:rPr>
            </a:br>
            <a:r>
              <a:rPr lang="es-PE" sz="1000" b="1" i="0" u="none" strike="noStrike" baseline="0">
                <a:effectLst/>
              </a:rPr>
              <a:t>PERCENTIL 84 %</a:t>
            </a:r>
            <a:endParaRPr lang="es-PE" sz="1000">
              <a:effectLst/>
            </a:endParaRPr>
          </a:p>
        </c:rich>
      </c:tx>
      <c:layout>
        <c:manualLayout>
          <c:xMode val="edge"/>
          <c:yMode val="edge"/>
          <c:x val="0.1944155383234896"/>
          <c:y val="3.011870459002618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0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2760295138888889"/>
          <c:y val="0.11433004135379257"/>
          <c:w val="0.83985892079557489"/>
          <c:h val="0.72527488894228576"/>
        </c:manualLayout>
      </c:layout>
      <c:scatterChart>
        <c:scatterStyle val="smoothMarker"/>
        <c:varyColors val="0"/>
        <c:ser>
          <c:idx val="11"/>
          <c:order val="0"/>
          <c:tx>
            <c:v>Campbell &amp; Bozornia (2014)</c:v>
          </c:tx>
          <c:spPr>
            <a:ln w="19050" cap="rnd" cmpd="sng" algn="ctr">
              <a:solidFill>
                <a:schemeClr val="accent5">
                  <a:tint val="58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Falla!$H$93:$H$134</c:f>
              <c:numCache>
                <c:formatCode>0.00E+00</c:formatCode>
                <c:ptCount val="42"/>
                <c:pt idx="0">
                  <c:v>0.01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Falla!$J$93:$J$134</c:f>
              <c:numCache>
                <c:formatCode>0.00E+00</c:formatCode>
                <c:ptCount val="42"/>
                <c:pt idx="0">
                  <c:v>0.55759429153924567</c:v>
                </c:pt>
                <c:pt idx="1">
                  <c:v>1.0907237512742101</c:v>
                </c:pt>
                <c:pt idx="2">
                  <c:v>1.3659531090723751</c:v>
                </c:pt>
                <c:pt idx="3">
                  <c:v>1.4373088685015289</c:v>
                </c:pt>
                <c:pt idx="4">
                  <c:v>1.3761467889908257</c:v>
                </c:pt>
                <c:pt idx="5">
                  <c:v>1.1926605504587156</c:v>
                </c:pt>
                <c:pt idx="6">
                  <c:v>1.0112130479102956</c:v>
                </c:pt>
                <c:pt idx="7">
                  <c:v>0.90927624872579005</c:v>
                </c:pt>
                <c:pt idx="8">
                  <c:v>0.82976554536187563</c:v>
                </c:pt>
                <c:pt idx="9">
                  <c:v>0.74923547400611623</c:v>
                </c:pt>
                <c:pt idx="10">
                  <c:v>0.67889908256880738</c:v>
                </c:pt>
                <c:pt idx="11">
                  <c:v>0.60856269113149852</c:v>
                </c:pt>
                <c:pt idx="12">
                  <c:v>0.57492354740061158</c:v>
                </c:pt>
                <c:pt idx="13">
                  <c:v>0.54128440366972475</c:v>
                </c:pt>
                <c:pt idx="14">
                  <c:v>0.50662589194699281</c:v>
                </c:pt>
                <c:pt idx="15">
                  <c:v>0.47094801223241589</c:v>
                </c:pt>
                <c:pt idx="16">
                  <c:v>0.43425076452599387</c:v>
                </c:pt>
                <c:pt idx="17">
                  <c:v>0.4077471967380224</c:v>
                </c:pt>
                <c:pt idx="18">
                  <c:v>0.38124362895005098</c:v>
                </c:pt>
                <c:pt idx="19">
                  <c:v>0.35372069317023447</c:v>
                </c:pt>
                <c:pt idx="20">
                  <c:v>0.327217125382263</c:v>
                </c:pt>
                <c:pt idx="21">
                  <c:v>0.29969418960244648</c:v>
                </c:pt>
                <c:pt idx="22">
                  <c:v>0.27420998980632011</c:v>
                </c:pt>
                <c:pt idx="23">
                  <c:v>0.24872579001019368</c:v>
                </c:pt>
                <c:pt idx="24">
                  <c:v>0.22426095820591233</c:v>
                </c:pt>
                <c:pt idx="25">
                  <c:v>0.19877675840978593</c:v>
                </c:pt>
                <c:pt idx="26">
                  <c:v>0.17329255861365953</c:v>
                </c:pt>
                <c:pt idx="27">
                  <c:v>0.1620795107033639</c:v>
                </c:pt>
                <c:pt idx="28">
                  <c:v>0.15086646279306828</c:v>
                </c:pt>
                <c:pt idx="29">
                  <c:v>0.13965341488277269</c:v>
                </c:pt>
                <c:pt idx="30">
                  <c:v>0.12844036697247707</c:v>
                </c:pt>
                <c:pt idx="31">
                  <c:v>0.11722731906218145</c:v>
                </c:pt>
                <c:pt idx="32">
                  <c:v>0.11213047910295616</c:v>
                </c:pt>
                <c:pt idx="33">
                  <c:v>0.10703363914373089</c:v>
                </c:pt>
                <c:pt idx="34">
                  <c:v>0.10163098878695209</c:v>
                </c:pt>
                <c:pt idx="35">
                  <c:v>9.6330275229357804E-2</c:v>
                </c:pt>
                <c:pt idx="36">
                  <c:v>9.1029561671763501E-2</c:v>
                </c:pt>
                <c:pt idx="37">
                  <c:v>8.5830784913353719E-2</c:v>
                </c:pt>
                <c:pt idx="38">
                  <c:v>8.0530071355759431E-2</c:v>
                </c:pt>
                <c:pt idx="39">
                  <c:v>7.5229357798165128E-2</c:v>
                </c:pt>
                <c:pt idx="40">
                  <c:v>6.9928644240570839E-2</c:v>
                </c:pt>
                <c:pt idx="41">
                  <c:v>6.462793068297655E-2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79-4D74-957F-C9C135BC08AD}"/>
            </c:ext>
          </c:extLst>
        </c:ser>
        <c:ser>
          <c:idx val="9"/>
          <c:order val="1"/>
          <c:tx>
            <c:v>Sadigh (1997)</c:v>
          </c:tx>
          <c:spPr>
            <a:ln w="19050" cap="rnd" cmpd="sng" algn="ctr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Falla!$H$5:$H$46</c:f>
              <c:numCache>
                <c:formatCode>0.00E+00</c:formatCode>
                <c:ptCount val="42"/>
                <c:pt idx="0">
                  <c:v>0.01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Falla!$J$5:$J$46</c:f>
              <c:numCache>
                <c:formatCode>0.00E+00</c:formatCode>
                <c:ptCount val="42"/>
                <c:pt idx="0">
                  <c:v>0.41182466870540263</c:v>
                </c:pt>
                <c:pt idx="1">
                  <c:v>0.57390417940876659</c:v>
                </c:pt>
                <c:pt idx="2">
                  <c:v>0.66462793068297654</c:v>
                </c:pt>
                <c:pt idx="3">
                  <c:v>0.79408766564729871</c:v>
                </c:pt>
                <c:pt idx="4">
                  <c:v>0.87971457696228339</c:v>
                </c:pt>
                <c:pt idx="5">
                  <c:v>0.96738022426095815</c:v>
                </c:pt>
                <c:pt idx="6">
                  <c:v>0.93272171253822633</c:v>
                </c:pt>
                <c:pt idx="7">
                  <c:v>0.8980632008154944</c:v>
                </c:pt>
                <c:pt idx="8">
                  <c:v>0.84301732925586137</c:v>
                </c:pt>
                <c:pt idx="9">
                  <c:v>0.78491335372069315</c:v>
                </c:pt>
                <c:pt idx="10">
                  <c:v>0.72375127420998986</c:v>
                </c:pt>
                <c:pt idx="11">
                  <c:v>0.66055045871559637</c:v>
                </c:pt>
                <c:pt idx="12">
                  <c:v>0.61977573904179406</c:v>
                </c:pt>
                <c:pt idx="13">
                  <c:v>0.58002038735983685</c:v>
                </c:pt>
                <c:pt idx="14">
                  <c:v>0.53822629969418956</c:v>
                </c:pt>
                <c:pt idx="15">
                  <c:v>0.49745158002038736</c:v>
                </c:pt>
                <c:pt idx="16">
                  <c:v>0.45565749235474007</c:v>
                </c:pt>
                <c:pt idx="17">
                  <c:v>0.43323139653414883</c:v>
                </c:pt>
                <c:pt idx="18">
                  <c:v>0.41080530071355759</c:v>
                </c:pt>
                <c:pt idx="19">
                  <c:v>0.38837920489296635</c:v>
                </c:pt>
                <c:pt idx="20">
                  <c:v>0.3659531090723751</c:v>
                </c:pt>
                <c:pt idx="21">
                  <c:v>0.34250764525993882</c:v>
                </c:pt>
                <c:pt idx="22">
                  <c:v>0.3160040774719674</c:v>
                </c:pt>
                <c:pt idx="23">
                  <c:v>0.28950050968399593</c:v>
                </c:pt>
                <c:pt idx="24">
                  <c:v>0.26299694189602446</c:v>
                </c:pt>
                <c:pt idx="25">
                  <c:v>0.23649337410805302</c:v>
                </c:pt>
                <c:pt idx="26">
                  <c:v>0.20998980632008155</c:v>
                </c:pt>
                <c:pt idx="27">
                  <c:v>0.19673802242609581</c:v>
                </c:pt>
                <c:pt idx="28">
                  <c:v>0.1834862385321101</c:v>
                </c:pt>
                <c:pt idx="29">
                  <c:v>0.17125382262996941</c:v>
                </c:pt>
                <c:pt idx="30">
                  <c:v>0.1580020387359837</c:v>
                </c:pt>
                <c:pt idx="31">
                  <c:v>0.14475025484199797</c:v>
                </c:pt>
                <c:pt idx="32">
                  <c:v>0.13863404689092762</c:v>
                </c:pt>
                <c:pt idx="33">
                  <c:v>0.13149847094801223</c:v>
                </c:pt>
                <c:pt idx="34">
                  <c:v>0.12538226299694188</c:v>
                </c:pt>
                <c:pt idx="35">
                  <c:v>0.11926605504587157</c:v>
                </c:pt>
                <c:pt idx="36">
                  <c:v>0.11213047910295616</c:v>
                </c:pt>
                <c:pt idx="37">
                  <c:v>0.10601427115188583</c:v>
                </c:pt>
                <c:pt idx="38">
                  <c:v>9.9388379204892963E-2</c:v>
                </c:pt>
                <c:pt idx="39">
                  <c:v>9.2864424057084602E-2</c:v>
                </c:pt>
                <c:pt idx="40">
                  <c:v>8.6340468909276255E-2</c:v>
                </c:pt>
                <c:pt idx="41">
                  <c:v>7.9918450560652401E-2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9-4D74-957F-C9C135BC08AD}"/>
            </c:ext>
          </c:extLst>
        </c:ser>
        <c:ser>
          <c:idx val="10"/>
          <c:order val="2"/>
          <c:tx>
            <c:v>Chiou &amp; Youngs (2014)</c:v>
          </c:tx>
          <c:spPr>
            <a:ln w="19050" cap="rnd" cmpd="sng" algn="ctr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Falla!$H$137:$H$178</c:f>
              <c:numCache>
                <c:formatCode>0.00E+00</c:formatCode>
                <c:ptCount val="42"/>
                <c:pt idx="0">
                  <c:v>0.01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Falla!$J$137:$J$178</c:f>
              <c:numCache>
                <c:formatCode>0.00E+00</c:formatCode>
                <c:ptCount val="42"/>
                <c:pt idx="0">
                  <c:v>0.33944954128440369</c:v>
                </c:pt>
                <c:pt idx="1">
                  <c:v>0.58817533129459731</c:v>
                </c:pt>
                <c:pt idx="2">
                  <c:v>0.78899082568807344</c:v>
                </c:pt>
                <c:pt idx="3">
                  <c:v>0.8766564729867482</c:v>
                </c:pt>
                <c:pt idx="4">
                  <c:v>0.91029561671763504</c:v>
                </c:pt>
                <c:pt idx="5">
                  <c:v>0.83588175331294601</c:v>
                </c:pt>
                <c:pt idx="6">
                  <c:v>0.7359836901121305</c:v>
                </c:pt>
                <c:pt idx="7">
                  <c:v>0.64525993883792054</c:v>
                </c:pt>
                <c:pt idx="8">
                  <c:v>0.57900101936799186</c:v>
                </c:pt>
                <c:pt idx="9">
                  <c:v>0.5107033639143731</c:v>
                </c:pt>
                <c:pt idx="10">
                  <c:v>0.46483180428134557</c:v>
                </c:pt>
                <c:pt idx="11">
                  <c:v>0.41896024464831805</c:v>
                </c:pt>
                <c:pt idx="12">
                  <c:v>0.39041794087665649</c:v>
                </c:pt>
                <c:pt idx="13">
                  <c:v>0.36187563710499493</c:v>
                </c:pt>
                <c:pt idx="14">
                  <c:v>0.33231396534148827</c:v>
                </c:pt>
                <c:pt idx="15">
                  <c:v>0.30377166156982671</c:v>
                </c:pt>
                <c:pt idx="16">
                  <c:v>0.27420998980632011</c:v>
                </c:pt>
                <c:pt idx="17">
                  <c:v>0.25891946992864423</c:v>
                </c:pt>
                <c:pt idx="18">
                  <c:v>0.24260958205912334</c:v>
                </c:pt>
                <c:pt idx="19">
                  <c:v>0.22629969418960244</c:v>
                </c:pt>
                <c:pt idx="20">
                  <c:v>0.20998980632008155</c:v>
                </c:pt>
                <c:pt idx="21">
                  <c:v>0.19367991845056065</c:v>
                </c:pt>
                <c:pt idx="22">
                  <c:v>0.17737003058103976</c:v>
                </c:pt>
                <c:pt idx="23">
                  <c:v>0.16106014271151886</c:v>
                </c:pt>
                <c:pt idx="24">
                  <c:v>0.14475025484199797</c:v>
                </c:pt>
                <c:pt idx="25">
                  <c:v>0.12844036697247707</c:v>
                </c:pt>
                <c:pt idx="26">
                  <c:v>0.11213047910295616</c:v>
                </c:pt>
                <c:pt idx="27">
                  <c:v>0.10499490316004077</c:v>
                </c:pt>
                <c:pt idx="28">
                  <c:v>9.7247706422018354E-2</c:v>
                </c:pt>
                <c:pt idx="29">
                  <c:v>8.9602446483180428E-2</c:v>
                </c:pt>
                <c:pt idx="30">
                  <c:v>8.1957186544342517E-2</c:v>
                </c:pt>
                <c:pt idx="31">
                  <c:v>7.4311926605504591E-2</c:v>
                </c:pt>
                <c:pt idx="32">
                  <c:v>7.0234454638124375E-2</c:v>
                </c:pt>
                <c:pt idx="33">
                  <c:v>6.6156982670744144E-2</c:v>
                </c:pt>
                <c:pt idx="34">
                  <c:v>6.2079510703363913E-2</c:v>
                </c:pt>
                <c:pt idx="35">
                  <c:v>5.8002038735983689E-2</c:v>
                </c:pt>
                <c:pt idx="36">
                  <c:v>5.3924566768603466E-2</c:v>
                </c:pt>
                <c:pt idx="37">
                  <c:v>4.9847094801223242E-2</c:v>
                </c:pt>
                <c:pt idx="38">
                  <c:v>4.5769622833843018E-2</c:v>
                </c:pt>
                <c:pt idx="39">
                  <c:v>4.1692150866462795E-2</c:v>
                </c:pt>
                <c:pt idx="40">
                  <c:v>3.7716615698267071E-2</c:v>
                </c:pt>
                <c:pt idx="41">
                  <c:v>3.3639143730886847E-2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79-4D74-957F-C9C135BC08AD}"/>
            </c:ext>
          </c:extLst>
        </c:ser>
        <c:ser>
          <c:idx val="8"/>
          <c:order val="3"/>
          <c:tx>
            <c:v>Abrahamson &amp; Silva (2014)</c:v>
          </c:tx>
          <c:spPr>
            <a:ln w="19050" cap="rnd" cmpd="sng" algn="ctr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Falla!$H$49:$H$90</c:f>
              <c:numCache>
                <c:formatCode>0.00E+00</c:formatCode>
                <c:ptCount val="42"/>
                <c:pt idx="0">
                  <c:v>0.01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Falla!$J$49:$J$90</c:f>
              <c:numCache>
                <c:formatCode>0.00E+00</c:formatCode>
                <c:ptCount val="42"/>
                <c:pt idx="0">
                  <c:v>0.37410805300713557</c:v>
                </c:pt>
                <c:pt idx="1">
                  <c:v>0.49133537206931704</c:v>
                </c:pt>
                <c:pt idx="2">
                  <c:v>0.65239551478083591</c:v>
                </c:pt>
                <c:pt idx="3">
                  <c:v>0.76452599388379205</c:v>
                </c:pt>
                <c:pt idx="4">
                  <c:v>0.82161060142711517</c:v>
                </c:pt>
                <c:pt idx="5">
                  <c:v>0.79816513761467889</c:v>
                </c:pt>
                <c:pt idx="6">
                  <c:v>0.70540265035677885</c:v>
                </c:pt>
                <c:pt idx="7">
                  <c:v>0.59531090723751279</c:v>
                </c:pt>
                <c:pt idx="8">
                  <c:v>0.52089704383282365</c:v>
                </c:pt>
                <c:pt idx="9">
                  <c:v>0.44546381243628952</c:v>
                </c:pt>
                <c:pt idx="10">
                  <c:v>0.40366972477064222</c:v>
                </c:pt>
                <c:pt idx="11">
                  <c:v>0.36085626911314983</c:v>
                </c:pt>
                <c:pt idx="12">
                  <c:v>0.33537206931702346</c:v>
                </c:pt>
                <c:pt idx="13">
                  <c:v>0.30988786952089703</c:v>
                </c:pt>
                <c:pt idx="14">
                  <c:v>0.28440366972477066</c:v>
                </c:pt>
                <c:pt idx="15">
                  <c:v>0.25790010193679919</c:v>
                </c:pt>
                <c:pt idx="16">
                  <c:v>0.23241590214067279</c:v>
                </c:pt>
                <c:pt idx="17">
                  <c:v>0.21916411824668705</c:v>
                </c:pt>
                <c:pt idx="18">
                  <c:v>0.20591233435270132</c:v>
                </c:pt>
                <c:pt idx="19">
                  <c:v>0.19266055045871561</c:v>
                </c:pt>
                <c:pt idx="20">
                  <c:v>0.17940876656472987</c:v>
                </c:pt>
                <c:pt idx="21">
                  <c:v>0.16615698267074414</c:v>
                </c:pt>
                <c:pt idx="22">
                  <c:v>0.15392456676860347</c:v>
                </c:pt>
                <c:pt idx="23">
                  <c:v>0.14169215086646278</c:v>
                </c:pt>
                <c:pt idx="24">
                  <c:v>0.12945973496432212</c:v>
                </c:pt>
                <c:pt idx="25">
                  <c:v>0.11620795107033639</c:v>
                </c:pt>
                <c:pt idx="26">
                  <c:v>0.10397553516819572</c:v>
                </c:pt>
                <c:pt idx="27">
                  <c:v>9.949031600407747E-2</c:v>
                </c:pt>
                <c:pt idx="28">
                  <c:v>9.4597349643221196E-2</c:v>
                </c:pt>
                <c:pt idx="29">
                  <c:v>8.9704383282364936E-2</c:v>
                </c:pt>
                <c:pt idx="30">
                  <c:v>8.4709480122324154E-2</c:v>
                </c:pt>
                <c:pt idx="31">
                  <c:v>7.981651376146788E-2</c:v>
                </c:pt>
                <c:pt idx="32">
                  <c:v>7.6656472986748214E-2</c:v>
                </c:pt>
                <c:pt idx="33">
                  <c:v>7.3496432212028534E-2</c:v>
                </c:pt>
                <c:pt idx="34">
                  <c:v>7.0336391437308868E-2</c:v>
                </c:pt>
                <c:pt idx="35">
                  <c:v>6.7278287461773695E-2</c:v>
                </c:pt>
                <c:pt idx="36">
                  <c:v>6.4118246687054029E-2</c:v>
                </c:pt>
                <c:pt idx="37">
                  <c:v>6.0958205912334348E-2</c:v>
                </c:pt>
                <c:pt idx="38">
                  <c:v>5.7900101936799182E-2</c:v>
                </c:pt>
                <c:pt idx="39">
                  <c:v>5.4740061162079516E-2</c:v>
                </c:pt>
                <c:pt idx="40">
                  <c:v>5.1681957186544343E-2</c:v>
                </c:pt>
                <c:pt idx="41">
                  <c:v>4.852191641182467E-2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9-4D74-957F-C9C135BC08AD}"/>
            </c:ext>
          </c:extLst>
        </c:ser>
        <c:ser>
          <c:idx val="12"/>
          <c:order val="4"/>
          <c:tx>
            <c:v>Falla Chala Viejo - Mw 6.6 (P.84)</c:v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Falla!$K$5:$K$46</c:f>
              <c:numCache>
                <c:formatCode>0.00E+00</c:formatCode>
                <c:ptCount val="42"/>
                <c:pt idx="0">
                  <c:v>0.01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  <c:extLst xmlns:c15="http://schemas.microsoft.com/office/drawing/2012/chart"/>
            </c:numRef>
          </c:xVal>
          <c:yVal>
            <c:numRef>
              <c:f>Falla!$M$5:$M$46</c:f>
              <c:numCache>
                <c:formatCode>0.000</c:formatCode>
                <c:ptCount val="42"/>
                <c:pt idx="0">
                  <c:v>0.42074413863404692</c:v>
                </c:pt>
                <c:pt idx="1">
                  <c:v>0.68603465851172274</c:v>
                </c:pt>
                <c:pt idx="2">
                  <c:v>0.86799184505606519</c:v>
                </c:pt>
                <c:pt idx="3">
                  <c:v>0.96814475025484203</c:v>
                </c:pt>
                <c:pt idx="4">
                  <c:v>0.99694189602446481</c:v>
                </c:pt>
                <c:pt idx="5">
                  <c:v>0.94852191641182471</c:v>
                </c:pt>
                <c:pt idx="6">
                  <c:v>0.84633027522935778</c:v>
                </c:pt>
                <c:pt idx="7">
                  <c:v>0.76197757390417942</c:v>
                </c:pt>
                <c:pt idx="8">
                  <c:v>0.6931702344546381</c:v>
                </c:pt>
                <c:pt idx="9">
                  <c:v>0.62257900101936803</c:v>
                </c:pt>
                <c:pt idx="10">
                  <c:v>0.56778797145769622</c:v>
                </c:pt>
                <c:pt idx="11">
                  <c:v>0.51223241590214064</c:v>
                </c:pt>
                <c:pt idx="12">
                  <c:v>0.4801223241590214</c:v>
                </c:pt>
                <c:pt idx="13">
                  <c:v>0.44826707441386343</c:v>
                </c:pt>
                <c:pt idx="14">
                  <c:v>0.41539245667686037</c:v>
                </c:pt>
                <c:pt idx="15">
                  <c:v>0.3825178389398573</c:v>
                </c:pt>
                <c:pt idx="16">
                  <c:v>0.34913353720693169</c:v>
                </c:pt>
                <c:pt idx="17">
                  <c:v>0.32976554536187563</c:v>
                </c:pt>
                <c:pt idx="18">
                  <c:v>0.31014271151885831</c:v>
                </c:pt>
                <c:pt idx="19">
                  <c:v>0.2902650356778797</c:v>
                </c:pt>
                <c:pt idx="20">
                  <c:v>0.27064220183486237</c:v>
                </c:pt>
                <c:pt idx="21">
                  <c:v>0.25050968399592255</c:v>
                </c:pt>
                <c:pt idx="22">
                  <c:v>0.23037716615698267</c:v>
                </c:pt>
                <c:pt idx="23">
                  <c:v>0.21024464831804282</c:v>
                </c:pt>
                <c:pt idx="24">
                  <c:v>0.19036697247706422</c:v>
                </c:pt>
                <c:pt idx="25">
                  <c:v>0.16997961264016309</c:v>
                </c:pt>
                <c:pt idx="26">
                  <c:v>0.14984709480122324</c:v>
                </c:pt>
                <c:pt idx="27">
                  <c:v>0.14082568807339449</c:v>
                </c:pt>
                <c:pt idx="28">
                  <c:v>0.13154943934760449</c:v>
                </c:pt>
                <c:pt idx="29">
                  <c:v>0.12255351681957186</c:v>
                </c:pt>
                <c:pt idx="30">
                  <c:v>0.11327726809378186</c:v>
                </c:pt>
                <c:pt idx="31">
                  <c:v>0.10402650356778799</c:v>
                </c:pt>
                <c:pt idx="32">
                  <c:v>9.9413863404689093E-2</c:v>
                </c:pt>
                <c:pt idx="33">
                  <c:v>9.4546381243628949E-2</c:v>
                </c:pt>
                <c:pt idx="34">
                  <c:v>8.9857288481141689E-2</c:v>
                </c:pt>
                <c:pt idx="35">
                  <c:v>8.5219164118246676E-2</c:v>
                </c:pt>
                <c:pt idx="36">
                  <c:v>8.0300713557594286E-2</c:v>
                </c:pt>
                <c:pt idx="37">
                  <c:v>7.5662589194699287E-2</c:v>
                </c:pt>
                <c:pt idx="38">
                  <c:v>7.089704383282365E-2</c:v>
                </c:pt>
                <c:pt idx="39">
                  <c:v>6.6131498470948014E-2</c:v>
                </c:pt>
                <c:pt idx="40">
                  <c:v>6.1416921508664631E-2</c:v>
                </c:pt>
                <c:pt idx="41">
                  <c:v>5.6676860346585117E-2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7D79-4D74-957F-C9C135BC0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08248"/>
        <c:axId val="241808640"/>
        <c:extLst>
          <c:ext xmlns:c15="http://schemas.microsoft.com/office/drawing/2012/chart" uri="{02D57815-91ED-43cb-92C2-25804820EDAC}">
            <c15:filteredScatterSeries>
              <c15:ser>
                <c:idx val="13"/>
                <c:order val="5"/>
                <c:tx>
                  <c:v>Falla Chala Viejo P.50</c:v>
                </c:tx>
                <c:spPr>
                  <a:ln w="25400" cap="rnd" cmpd="sng" algn="ctr">
                    <a:solidFill>
                      <a:srgbClr val="FF000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Falla!$D$5:$D$46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7.4999999999999997E-2</c:v>
                      </c:pt>
                      <c:pt idx="3">
                        <c:v>0.1</c:v>
                      </c:pt>
                      <c:pt idx="4">
                        <c:v>0.15</c:v>
                      </c:pt>
                      <c:pt idx="5">
                        <c:v>0.2</c:v>
                      </c:pt>
                      <c:pt idx="6">
                        <c:v>0.25</c:v>
                      </c:pt>
                      <c:pt idx="7">
                        <c:v>0.3</c:v>
                      </c:pt>
                      <c:pt idx="8">
                        <c:v>0.35</c:v>
                      </c:pt>
                      <c:pt idx="9">
                        <c:v>0.4</c:v>
                      </c:pt>
                      <c:pt idx="10">
                        <c:v>0.45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0.6</c:v>
                      </c:pt>
                      <c:pt idx="14">
                        <c:v>0.65</c:v>
                      </c:pt>
                      <c:pt idx="15">
                        <c:v>0.7</c:v>
                      </c:pt>
                      <c:pt idx="16">
                        <c:v>0.75</c:v>
                      </c:pt>
                      <c:pt idx="17">
                        <c:v>0.8</c:v>
                      </c:pt>
                      <c:pt idx="18">
                        <c:v>0.85</c:v>
                      </c:pt>
                      <c:pt idx="19">
                        <c:v>0.9</c:v>
                      </c:pt>
                      <c:pt idx="20">
                        <c:v>0.95</c:v>
                      </c:pt>
                      <c:pt idx="21">
                        <c:v>1</c:v>
                      </c:pt>
                      <c:pt idx="22">
                        <c:v>1.1000000000000001</c:v>
                      </c:pt>
                      <c:pt idx="23">
                        <c:v>1.2</c:v>
                      </c:pt>
                      <c:pt idx="24">
                        <c:v>1.3</c:v>
                      </c:pt>
                      <c:pt idx="25">
                        <c:v>1.4</c:v>
                      </c:pt>
                      <c:pt idx="26">
                        <c:v>1.5</c:v>
                      </c:pt>
                      <c:pt idx="27">
                        <c:v>1.6</c:v>
                      </c:pt>
                      <c:pt idx="28">
                        <c:v>1.7</c:v>
                      </c:pt>
                      <c:pt idx="29">
                        <c:v>1.8</c:v>
                      </c:pt>
                      <c:pt idx="30">
                        <c:v>1.9</c:v>
                      </c:pt>
                      <c:pt idx="31">
                        <c:v>2</c:v>
                      </c:pt>
                      <c:pt idx="32">
                        <c:v>2.1</c:v>
                      </c:pt>
                      <c:pt idx="33">
                        <c:v>2.2000000000000002</c:v>
                      </c:pt>
                      <c:pt idx="34">
                        <c:v>2.2999999999999998</c:v>
                      </c:pt>
                      <c:pt idx="35">
                        <c:v>2.4</c:v>
                      </c:pt>
                      <c:pt idx="36">
                        <c:v>2.5</c:v>
                      </c:pt>
                      <c:pt idx="37">
                        <c:v>2.6</c:v>
                      </c:pt>
                      <c:pt idx="38">
                        <c:v>2.7</c:v>
                      </c:pt>
                      <c:pt idx="39">
                        <c:v>2.8</c:v>
                      </c:pt>
                      <c:pt idx="40">
                        <c:v>2.9</c:v>
                      </c:pt>
                      <c:pt idx="41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Falla!$F$5:$F$46</c15:sqref>
                        </c15:formulaRef>
                      </c:ext>
                    </c:extLst>
                    <c:numCache>
                      <c:formatCode>0.000</c:formatCode>
                      <c:ptCount val="42"/>
                      <c:pt idx="0">
                        <c:v>0.24057084607543322</c:v>
                      </c:pt>
                      <c:pt idx="1">
                        <c:v>0.38047910295616716</c:v>
                      </c:pt>
                      <c:pt idx="2">
                        <c:v>0.47018348623853212</c:v>
                      </c:pt>
                      <c:pt idx="3">
                        <c:v>0.52166156982670742</c:v>
                      </c:pt>
                      <c:pt idx="4">
                        <c:v>0.53950050968399588</c:v>
                      </c:pt>
                      <c:pt idx="5">
                        <c:v>0.51605504587155959</c:v>
                      </c:pt>
                      <c:pt idx="6">
                        <c:v>0.46126401630988789</c:v>
                      </c:pt>
                      <c:pt idx="7">
                        <c:v>0.41258919469928645</c:v>
                      </c:pt>
                      <c:pt idx="8">
                        <c:v>0.37283384301732925</c:v>
                      </c:pt>
                      <c:pt idx="9">
                        <c:v>0.33282364933741082</c:v>
                      </c:pt>
                      <c:pt idx="10">
                        <c:v>0.30173292558613657</c:v>
                      </c:pt>
                      <c:pt idx="11">
                        <c:v>0.2703873598369011</c:v>
                      </c:pt>
                      <c:pt idx="12">
                        <c:v>0.25229357798165136</c:v>
                      </c:pt>
                      <c:pt idx="13">
                        <c:v>0.23419979612640163</c:v>
                      </c:pt>
                      <c:pt idx="14">
                        <c:v>0.21585117227319062</c:v>
                      </c:pt>
                      <c:pt idx="15">
                        <c:v>0.1982670744138634</c:v>
                      </c:pt>
                      <c:pt idx="16">
                        <c:v>0.17991845056065239</c:v>
                      </c:pt>
                      <c:pt idx="17">
                        <c:v>0.16946992864424057</c:v>
                      </c:pt>
                      <c:pt idx="18">
                        <c:v>0.15919979612640164</c:v>
                      </c:pt>
                      <c:pt idx="19">
                        <c:v>0.14862385321100918</c:v>
                      </c:pt>
                      <c:pt idx="20">
                        <c:v>0.138302752293578</c:v>
                      </c:pt>
                      <c:pt idx="21">
                        <c:v>0.12798165137614681</c:v>
                      </c:pt>
                      <c:pt idx="22">
                        <c:v>0.11753312945973497</c:v>
                      </c:pt>
                      <c:pt idx="23">
                        <c:v>0.1073394495412844</c:v>
                      </c:pt>
                      <c:pt idx="24">
                        <c:v>9.6865443425076456E-2</c:v>
                      </c:pt>
                      <c:pt idx="25">
                        <c:v>8.6646279306829763E-2</c:v>
                      </c:pt>
                      <c:pt idx="26">
                        <c:v>7.6376146788990823E-2</c:v>
                      </c:pt>
                      <c:pt idx="27">
                        <c:v>7.1712538226299694E-2</c:v>
                      </c:pt>
                      <c:pt idx="28">
                        <c:v>6.7023445463812434E-2</c:v>
                      </c:pt>
                      <c:pt idx="29">
                        <c:v>6.2334352701325174E-2</c:v>
                      </c:pt>
                      <c:pt idx="30">
                        <c:v>5.7670744138634052E-2</c:v>
                      </c:pt>
                      <c:pt idx="31">
                        <c:v>5.3032619775739039E-2</c:v>
                      </c:pt>
                      <c:pt idx="32">
                        <c:v>5.0611620795107039E-2</c:v>
                      </c:pt>
                      <c:pt idx="33">
                        <c:v>4.8190621814475032E-2</c:v>
                      </c:pt>
                      <c:pt idx="34">
                        <c:v>4.5769622833843018E-2</c:v>
                      </c:pt>
                      <c:pt idx="35">
                        <c:v>4.3374108053007135E-2</c:v>
                      </c:pt>
                      <c:pt idx="36">
                        <c:v>4.0953109072375121E-2</c:v>
                      </c:pt>
                      <c:pt idx="37">
                        <c:v>3.8557594291539252E-2</c:v>
                      </c:pt>
                      <c:pt idx="38">
                        <c:v>3.6136595310907238E-2</c:v>
                      </c:pt>
                      <c:pt idx="39">
                        <c:v>3.3741080530071355E-2</c:v>
                      </c:pt>
                      <c:pt idx="40">
                        <c:v>3.1320081549439348E-2</c:v>
                      </c:pt>
                      <c:pt idx="41">
                        <c:v>2.8899082568807341E-2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7D79-4D74-957F-C9C135BC08AD}"/>
                  </c:ext>
                </c:extLst>
              </c15:ser>
            </c15:filteredScatterSeries>
          </c:ext>
        </c:extLst>
      </c:scatterChart>
      <c:valAx>
        <c:axId val="241808248"/>
        <c:scaling>
          <c:logBase val="10"/>
          <c:orientation val="minMax"/>
          <c:max val="3"/>
        </c:scaling>
        <c:delete val="0"/>
        <c:axPos val="b"/>
        <c:majorGridlines>
          <c:spPr>
            <a:ln w="3175" cap="flat" cmpd="sng" algn="ctr">
              <a:solidFill>
                <a:srgbClr val="808080"/>
              </a:solidFill>
              <a:prstDash val="sys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 sz="900"/>
                  <a:t>PERIODO (s)</a:t>
                </a:r>
              </a:p>
            </c:rich>
          </c:tx>
          <c:layout>
            <c:manualLayout>
              <c:xMode val="edge"/>
              <c:yMode val="edge"/>
              <c:x val="0.4695673791634859"/>
              <c:y val="0.96094263524019641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s-PE"/>
            </a:p>
          </c:txPr>
        </c:title>
        <c:numFmt formatCode="0.00" sourceLinked="0"/>
        <c:majorTickMark val="out"/>
        <c:minorTickMark val="out"/>
        <c:tickLblPos val="low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8640"/>
        <c:crosses val="autoZero"/>
        <c:crossBetween val="midCat"/>
      </c:valAx>
      <c:valAx>
        <c:axId val="2418086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prstDash val="sys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 sz="1000" b="1" i="0" baseline="0">
                    <a:effectLst/>
                  </a:rPr>
                  <a:t>Aceleración Espectral (g)</a:t>
                </a:r>
                <a:endParaRPr lang="es-PE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8541840277777779E-2"/>
              <c:y val="0.35942199912939382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s-PE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8248"/>
        <c:crossesAt val="0"/>
        <c:crossBetween val="midCat"/>
        <c:majorUnit val="0.1"/>
        <c:minorUnit val="5.000000000000001E-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5385946937736886"/>
          <c:y val="0.87963284216116511"/>
          <c:w val="0.75422793871455929"/>
          <c:h val="7.21857412079368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0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 sz="1000" b="1" i="0" baseline="0">
                <a:effectLst/>
              </a:rPr>
              <a:t>ESPECTROS DE PELIGRO UNIFORME </a:t>
            </a:r>
            <a:r>
              <a:rPr lang="es-PE" sz="1000" b="1" i="0" u="none" strike="noStrike" baseline="0">
                <a:effectLst/>
              </a:rPr>
              <a:t>― SUELO: TIPO B</a:t>
            </a:r>
            <a:br>
              <a:rPr lang="es-PE" sz="1000" b="1" i="0" u="none" strike="noStrike" baseline="0">
                <a:effectLst/>
              </a:rPr>
            </a:br>
            <a:r>
              <a:rPr lang="es-PE" sz="1000" b="1" i="0" u="none" strike="noStrike" baseline="0">
                <a:effectLst/>
              </a:rPr>
              <a:t>P.E. EN 50 AÑOS</a:t>
            </a:r>
            <a:endParaRPr lang="es-PE" sz="1000">
              <a:effectLst/>
            </a:endParaRPr>
          </a:p>
        </c:rich>
      </c:tx>
      <c:layout>
        <c:manualLayout>
          <c:xMode val="edge"/>
          <c:yMode val="edge"/>
          <c:x val="0.24118993055555554"/>
          <c:y val="4.8278784416149745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0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2760295138888889"/>
          <c:y val="0.11433004135379257"/>
          <c:w val="0.83985892079557489"/>
          <c:h val="0.77031069757318538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'Bc Hydro'!$U$3</c:f>
              <c:strCache>
                <c:ptCount val="1"/>
                <c:pt idx="0">
                  <c:v>Tr= 10000 Años</c:v>
                </c:pt>
              </c:strCache>
            </c:strRef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'Bc Hydro'!$T$5:$T$46</c:f>
              <c:numCache>
                <c:formatCode>0.00E+00</c:formatCode>
                <c:ptCount val="42"/>
                <c:pt idx="0">
                  <c:v>0.01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'Bc Hydro'!$S$5:$S$46</c:f>
              <c:numCache>
                <c:formatCode>0.00E+00</c:formatCode>
                <c:ptCount val="42"/>
                <c:pt idx="0">
                  <c:v>0.83893985728848119</c:v>
                </c:pt>
                <c:pt idx="1">
                  <c:v>1.1213047910295617</c:v>
                </c:pt>
                <c:pt idx="2">
                  <c:v>1.4576962283384303</c:v>
                </c:pt>
                <c:pt idx="3">
                  <c:v>1.7533129459734964</c:v>
                </c:pt>
                <c:pt idx="4">
                  <c:v>1.8552497451580021</c:v>
                </c:pt>
                <c:pt idx="5">
                  <c:v>1.8246687054026502</c:v>
                </c:pt>
                <c:pt idx="6">
                  <c:v>1.6106014271151885</c:v>
                </c:pt>
                <c:pt idx="7">
                  <c:v>1.4271151885830784</c:v>
                </c:pt>
                <c:pt idx="8">
                  <c:v>1.3047910295616718</c:v>
                </c:pt>
                <c:pt idx="9">
                  <c:v>1.1722731906218145</c:v>
                </c:pt>
                <c:pt idx="10">
                  <c:v>1.0499490316004076</c:v>
                </c:pt>
                <c:pt idx="11">
                  <c:v>0.92762487257900106</c:v>
                </c:pt>
                <c:pt idx="12">
                  <c:v>0.85015290519877673</c:v>
                </c:pt>
                <c:pt idx="13">
                  <c:v>0.77879714576962278</c:v>
                </c:pt>
                <c:pt idx="14">
                  <c:v>0.71967380224260957</c:v>
                </c:pt>
                <c:pt idx="15">
                  <c:v>0.66258919469928645</c:v>
                </c:pt>
                <c:pt idx="16">
                  <c:v>0.60754332313965342</c:v>
                </c:pt>
                <c:pt idx="17">
                  <c:v>0.57594291539245668</c:v>
                </c:pt>
                <c:pt idx="18">
                  <c:v>0.54536187563710503</c:v>
                </c:pt>
                <c:pt idx="19">
                  <c:v>0.51580020387359837</c:v>
                </c:pt>
                <c:pt idx="20">
                  <c:v>0.48318042813455658</c:v>
                </c:pt>
                <c:pt idx="21">
                  <c:v>0.45259938837920488</c:v>
                </c:pt>
                <c:pt idx="22">
                  <c:v>0.41386340468909277</c:v>
                </c:pt>
                <c:pt idx="23">
                  <c:v>0.37716615698267075</c:v>
                </c:pt>
                <c:pt idx="24">
                  <c:v>0.34046890927624873</c:v>
                </c:pt>
                <c:pt idx="25">
                  <c:v>0.30377166156982671</c:v>
                </c:pt>
                <c:pt idx="26">
                  <c:v>0.26809378185524974</c:v>
                </c:pt>
                <c:pt idx="27">
                  <c:v>0.25178389398572887</c:v>
                </c:pt>
                <c:pt idx="28">
                  <c:v>0.2344546381243629</c:v>
                </c:pt>
                <c:pt idx="29">
                  <c:v>0.21814475025484201</c:v>
                </c:pt>
                <c:pt idx="30">
                  <c:v>0.20081549439347604</c:v>
                </c:pt>
                <c:pt idx="31">
                  <c:v>0.18450560652395515</c:v>
                </c:pt>
                <c:pt idx="32">
                  <c:v>0.17533129459734964</c:v>
                </c:pt>
                <c:pt idx="33">
                  <c:v>0.16615698267074414</c:v>
                </c:pt>
                <c:pt idx="34">
                  <c:v>0.15698267074413863</c:v>
                </c:pt>
                <c:pt idx="35">
                  <c:v>0.14780835881753313</c:v>
                </c:pt>
                <c:pt idx="36">
                  <c:v>0.13863404689092762</c:v>
                </c:pt>
                <c:pt idx="37">
                  <c:v>0.13149847094801223</c:v>
                </c:pt>
                <c:pt idx="38">
                  <c:v>0.12538226299694188</c:v>
                </c:pt>
                <c:pt idx="39">
                  <c:v>0.11926605504587157</c:v>
                </c:pt>
                <c:pt idx="40">
                  <c:v>0.11213047910295616</c:v>
                </c:pt>
                <c:pt idx="41">
                  <c:v>0.10601427115188583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81-4870-879A-8B79987D0492}"/>
            </c:ext>
          </c:extLst>
        </c:ser>
        <c:ser>
          <c:idx val="2"/>
          <c:order val="1"/>
          <c:tx>
            <c:strRef>
              <c:f>'Bc Hydro'!$R$3</c:f>
              <c:strCache>
                <c:ptCount val="1"/>
                <c:pt idx="0">
                  <c:v>Tr= 5000 Años</c:v>
                </c:pt>
              </c:strCache>
            </c:strRef>
          </c:tx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'Bc Hydro'!$Q$5:$Q$46</c:f>
              <c:numCache>
                <c:formatCode>0.00E+00</c:formatCode>
                <c:ptCount val="42"/>
                <c:pt idx="0">
                  <c:v>0.01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'Bc Hydro'!$P$5:$P$46</c:f>
              <c:numCache>
                <c:formatCode>0.00E+00</c:formatCode>
                <c:ptCount val="42"/>
                <c:pt idx="0">
                  <c:v>0.70234454638124366</c:v>
                </c:pt>
                <c:pt idx="1">
                  <c:v>0.92354740061162077</c:v>
                </c:pt>
                <c:pt idx="2">
                  <c:v>1.2130479102956166</c:v>
                </c:pt>
                <c:pt idx="3">
                  <c:v>1.4475025484199797</c:v>
                </c:pt>
                <c:pt idx="4">
                  <c:v>1.5392456676860347</c:v>
                </c:pt>
                <c:pt idx="5">
                  <c:v>1.508664627930683</c:v>
                </c:pt>
                <c:pt idx="6">
                  <c:v>1.3251783893985729</c:v>
                </c:pt>
                <c:pt idx="7">
                  <c:v>1.1926605504587156</c:v>
                </c:pt>
                <c:pt idx="8">
                  <c:v>1.070336391437309</c:v>
                </c:pt>
                <c:pt idx="9">
                  <c:v>0.96839959225280325</c:v>
                </c:pt>
                <c:pt idx="10">
                  <c:v>0.86238532110091748</c:v>
                </c:pt>
                <c:pt idx="11">
                  <c:v>0.76146788990825687</c:v>
                </c:pt>
                <c:pt idx="12">
                  <c:v>0.70030581039755346</c:v>
                </c:pt>
                <c:pt idx="13">
                  <c:v>0.63914373088685017</c:v>
                </c:pt>
                <c:pt idx="14">
                  <c:v>0.5922528032619776</c:v>
                </c:pt>
                <c:pt idx="15">
                  <c:v>0.54740061162079512</c:v>
                </c:pt>
                <c:pt idx="16">
                  <c:v>0.49949031600407745</c:v>
                </c:pt>
                <c:pt idx="17">
                  <c:v>0.47298674821610603</c:v>
                </c:pt>
                <c:pt idx="18">
                  <c:v>0.44648318042813456</c:v>
                </c:pt>
                <c:pt idx="19">
                  <c:v>0.41997961264016309</c:v>
                </c:pt>
                <c:pt idx="20">
                  <c:v>0.39449541284403672</c:v>
                </c:pt>
                <c:pt idx="21">
                  <c:v>0.36901121304791029</c:v>
                </c:pt>
                <c:pt idx="22">
                  <c:v>0.33944954128440369</c:v>
                </c:pt>
                <c:pt idx="23">
                  <c:v>0.30886850152905199</c:v>
                </c:pt>
                <c:pt idx="24">
                  <c:v>0.27828746177370028</c:v>
                </c:pt>
                <c:pt idx="25">
                  <c:v>0.24770642201834864</c:v>
                </c:pt>
                <c:pt idx="26">
                  <c:v>0.21712538226299694</c:v>
                </c:pt>
                <c:pt idx="27">
                  <c:v>0.2038735983690112</c:v>
                </c:pt>
                <c:pt idx="28">
                  <c:v>0.19062181447502549</c:v>
                </c:pt>
                <c:pt idx="29">
                  <c:v>0.17737003058103976</c:v>
                </c:pt>
                <c:pt idx="30">
                  <c:v>0.16411824668705402</c:v>
                </c:pt>
                <c:pt idx="31">
                  <c:v>0.14984709480122324</c:v>
                </c:pt>
                <c:pt idx="32">
                  <c:v>0.14271151885830785</c:v>
                </c:pt>
                <c:pt idx="33">
                  <c:v>0.13455657492354739</c:v>
                </c:pt>
                <c:pt idx="34">
                  <c:v>0.127420998980632</c:v>
                </c:pt>
                <c:pt idx="35">
                  <c:v>0.11926605504587157</c:v>
                </c:pt>
                <c:pt idx="36">
                  <c:v>0.11213047910295616</c:v>
                </c:pt>
                <c:pt idx="37">
                  <c:v>0.10703363914373089</c:v>
                </c:pt>
                <c:pt idx="38">
                  <c:v>0.1019367991845056</c:v>
                </c:pt>
                <c:pt idx="39">
                  <c:v>9.6738022426095832E-2</c:v>
                </c:pt>
                <c:pt idx="40">
                  <c:v>9.1335372069317022E-2</c:v>
                </c:pt>
                <c:pt idx="41">
                  <c:v>8.6034658511722734E-2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81-4870-879A-8B79987D0492}"/>
            </c:ext>
          </c:extLst>
        </c:ser>
        <c:ser>
          <c:idx val="6"/>
          <c:order val="2"/>
          <c:tx>
            <c:strRef>
              <c:f>'Bc Hydro'!$O$3</c:f>
              <c:strCache>
                <c:ptCount val="1"/>
                <c:pt idx="0">
                  <c:v>Tr= 2475 Años</c:v>
                </c:pt>
              </c:strCache>
            </c:strRef>
          </c:tx>
          <c:spPr>
            <a:ln w="19050" cap="rnd" cmpd="sng" algn="ctr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'Bc Hydro'!$N$5:$N$46</c:f>
              <c:numCache>
                <c:formatCode>0.00E+00</c:formatCode>
                <c:ptCount val="42"/>
                <c:pt idx="0">
                  <c:v>0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'Bc Hydro'!$M$5:$M$46</c:f>
              <c:numCache>
                <c:formatCode>0.00E+00</c:formatCode>
                <c:ptCount val="42"/>
                <c:pt idx="0">
                  <c:v>0.57492354740061158</c:v>
                </c:pt>
                <c:pt idx="1">
                  <c:v>0.76350662589194696</c:v>
                </c:pt>
                <c:pt idx="2">
                  <c:v>0.99796126401630991</c:v>
                </c:pt>
                <c:pt idx="3">
                  <c:v>1.1926605504587156</c:v>
                </c:pt>
                <c:pt idx="4">
                  <c:v>1.2640163098878696</c:v>
                </c:pt>
                <c:pt idx="5" formatCode="0.000E+00">
                  <c:v>1.2334352701325177</c:v>
                </c:pt>
                <c:pt idx="6">
                  <c:v>1.1009174311926606</c:v>
                </c:pt>
                <c:pt idx="7">
                  <c:v>0.97247706422018354</c:v>
                </c:pt>
                <c:pt idx="8">
                  <c:v>0.88379204892966357</c:v>
                </c:pt>
                <c:pt idx="9">
                  <c:v>0.79001019367991843</c:v>
                </c:pt>
                <c:pt idx="10">
                  <c:v>0.70948012232415902</c:v>
                </c:pt>
                <c:pt idx="11">
                  <c:v>0.62487257900101933</c:v>
                </c:pt>
                <c:pt idx="12">
                  <c:v>0.57288481141692149</c:v>
                </c:pt>
                <c:pt idx="13">
                  <c:v>0.52395514780835883</c:v>
                </c:pt>
                <c:pt idx="14">
                  <c:v>0.48216106014271154</c:v>
                </c:pt>
                <c:pt idx="15">
                  <c:v>0.44240570846075433</c:v>
                </c:pt>
                <c:pt idx="16">
                  <c:v>0.40468909276248727</c:v>
                </c:pt>
                <c:pt idx="17">
                  <c:v>0.38328236493374107</c:v>
                </c:pt>
                <c:pt idx="18">
                  <c:v>0.36289500509683997</c:v>
                </c:pt>
                <c:pt idx="19">
                  <c:v>0.34250764525993882</c:v>
                </c:pt>
                <c:pt idx="20">
                  <c:v>0.31906218144750254</c:v>
                </c:pt>
                <c:pt idx="21">
                  <c:v>0.29867482161060144</c:v>
                </c:pt>
                <c:pt idx="22">
                  <c:v>0.27319062181447501</c:v>
                </c:pt>
                <c:pt idx="23">
                  <c:v>0.24872579001019368</c:v>
                </c:pt>
                <c:pt idx="24">
                  <c:v>0.22426095820591233</c:v>
                </c:pt>
                <c:pt idx="25">
                  <c:v>0.199796126401631</c:v>
                </c:pt>
                <c:pt idx="26">
                  <c:v>0.17533129459734964</c:v>
                </c:pt>
                <c:pt idx="27">
                  <c:v>0.16411824668705402</c:v>
                </c:pt>
                <c:pt idx="28">
                  <c:v>0.1529051987767584</c:v>
                </c:pt>
                <c:pt idx="29">
                  <c:v>0.14169215086646278</c:v>
                </c:pt>
                <c:pt idx="30">
                  <c:v>0.13149847094801223</c:v>
                </c:pt>
                <c:pt idx="31">
                  <c:v>0.12028542303771661</c:v>
                </c:pt>
                <c:pt idx="32">
                  <c:v>0.11416921508664628</c:v>
                </c:pt>
                <c:pt idx="33">
                  <c:v>0.10805300713557595</c:v>
                </c:pt>
                <c:pt idx="34">
                  <c:v>0.1019367991845056</c:v>
                </c:pt>
                <c:pt idx="35">
                  <c:v>9.5922528032619775E-2</c:v>
                </c:pt>
                <c:pt idx="36">
                  <c:v>8.990825688073395E-2</c:v>
                </c:pt>
                <c:pt idx="37">
                  <c:v>8.5626911314984705E-2</c:v>
                </c:pt>
                <c:pt idx="38">
                  <c:v>8.1447502548419981E-2</c:v>
                </c:pt>
                <c:pt idx="39">
                  <c:v>7.7268093781855243E-2</c:v>
                </c:pt>
                <c:pt idx="40">
                  <c:v>7.3190621814475026E-2</c:v>
                </c:pt>
                <c:pt idx="41">
                  <c:v>6.9215086646279317E-2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81-4870-879A-8B79987D0492}"/>
            </c:ext>
          </c:extLst>
        </c:ser>
        <c:ser>
          <c:idx val="1"/>
          <c:order val="3"/>
          <c:tx>
            <c:strRef>
              <c:f>'Bc Hydro'!$L$3</c:f>
              <c:strCache>
                <c:ptCount val="1"/>
                <c:pt idx="0">
                  <c:v>Tr= 975 Años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'Bc Hydro'!$K$5:$K$46</c:f>
              <c:numCache>
                <c:formatCode>0.00E+00</c:formatCode>
                <c:ptCount val="42"/>
                <c:pt idx="0">
                  <c:v>0.01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'Bc Hydro'!$J$5:$J$46</c:f>
              <c:numCache>
                <c:formatCode>0.00E+00</c:formatCode>
                <c:ptCount val="42"/>
                <c:pt idx="0">
                  <c:v>0.43527013251783891</c:v>
                </c:pt>
                <c:pt idx="1">
                  <c:v>0.57390417940876659</c:v>
                </c:pt>
                <c:pt idx="2">
                  <c:v>0.75433231396534151</c:v>
                </c:pt>
                <c:pt idx="3">
                  <c:v>0.8980632008154944</c:v>
                </c:pt>
                <c:pt idx="4">
                  <c:v>0.94903160040774714</c:v>
                </c:pt>
                <c:pt idx="5">
                  <c:v>0.92762487257900106</c:v>
                </c:pt>
                <c:pt idx="6">
                  <c:v>0.81855249745157999</c:v>
                </c:pt>
                <c:pt idx="7">
                  <c:v>0.72782874617737003</c:v>
                </c:pt>
                <c:pt idx="8">
                  <c:v>0.65851172273190617</c:v>
                </c:pt>
                <c:pt idx="9">
                  <c:v>0.59021406727828751</c:v>
                </c:pt>
                <c:pt idx="10">
                  <c:v>0.52701325178389402</c:v>
                </c:pt>
                <c:pt idx="11">
                  <c:v>0.46381243628950053</c:v>
                </c:pt>
                <c:pt idx="12">
                  <c:v>0.42711518858307851</c:v>
                </c:pt>
                <c:pt idx="13">
                  <c:v>0.38837920489296635</c:v>
                </c:pt>
                <c:pt idx="14">
                  <c:v>0.35983690112130479</c:v>
                </c:pt>
                <c:pt idx="15">
                  <c:v>0.32823649337410804</c:v>
                </c:pt>
                <c:pt idx="16">
                  <c:v>0.29867482161060144</c:v>
                </c:pt>
                <c:pt idx="17">
                  <c:v>0.28236493374108051</c:v>
                </c:pt>
                <c:pt idx="18">
                  <c:v>0.26605504587155965</c:v>
                </c:pt>
                <c:pt idx="19">
                  <c:v>0.25076452599388377</c:v>
                </c:pt>
                <c:pt idx="20">
                  <c:v>0.23547400611620795</c:v>
                </c:pt>
                <c:pt idx="21">
                  <c:v>0.22018348623853212</c:v>
                </c:pt>
                <c:pt idx="22">
                  <c:v>0.20081549439347604</c:v>
                </c:pt>
                <c:pt idx="23">
                  <c:v>0.18246687054026503</c:v>
                </c:pt>
                <c:pt idx="24">
                  <c:v>0.16411824668705402</c:v>
                </c:pt>
                <c:pt idx="25">
                  <c:v>0.14576962283384301</c:v>
                </c:pt>
                <c:pt idx="26">
                  <c:v>0.12844036697247707</c:v>
                </c:pt>
                <c:pt idx="27">
                  <c:v>0.12028542303771661</c:v>
                </c:pt>
                <c:pt idx="28">
                  <c:v>0.1111111111111111</c:v>
                </c:pt>
                <c:pt idx="29">
                  <c:v>0.10397553516819572</c:v>
                </c:pt>
                <c:pt idx="30">
                  <c:v>9.5412844036697239E-2</c:v>
                </c:pt>
                <c:pt idx="31">
                  <c:v>8.7461773700305806E-2</c:v>
                </c:pt>
                <c:pt idx="32">
                  <c:v>8.3078491335372068E-2</c:v>
                </c:pt>
                <c:pt idx="33">
                  <c:v>7.8797145769622837E-2</c:v>
                </c:pt>
                <c:pt idx="34">
                  <c:v>7.4515800203873592E-2</c:v>
                </c:pt>
                <c:pt idx="35">
                  <c:v>6.9826707441386346E-2</c:v>
                </c:pt>
                <c:pt idx="36">
                  <c:v>6.5443425076452608E-2</c:v>
                </c:pt>
                <c:pt idx="37">
                  <c:v>6.2283384301732928E-2</c:v>
                </c:pt>
                <c:pt idx="38">
                  <c:v>5.9123343527013254E-2</c:v>
                </c:pt>
                <c:pt idx="39">
                  <c:v>5.5963302752293574E-2</c:v>
                </c:pt>
                <c:pt idx="40">
                  <c:v>5.3007135575942915E-2</c:v>
                </c:pt>
                <c:pt idx="41">
                  <c:v>5.0050968399592256E-2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81-4870-879A-8B79987D0492}"/>
            </c:ext>
          </c:extLst>
        </c:ser>
        <c:ser>
          <c:idx val="0"/>
          <c:order val="4"/>
          <c:tx>
            <c:strRef>
              <c:f>'Bc Hydro'!$I$3</c:f>
              <c:strCache>
                <c:ptCount val="1"/>
                <c:pt idx="0">
                  <c:v>Tr= 475 Años</c:v>
                </c:pt>
              </c:strCache>
            </c:strRef>
          </c:tx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'Bc Hydro'!$H$5:$H$46</c:f>
              <c:numCache>
                <c:formatCode>0.00E+00</c:formatCode>
                <c:ptCount val="42"/>
                <c:pt idx="0">
                  <c:v>0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'Bc Hydro'!$G$5:$G$46</c:f>
              <c:numCache>
                <c:formatCode>0.00E+00</c:formatCode>
                <c:ptCount val="42"/>
                <c:pt idx="0">
                  <c:v>0.33944954128440369</c:v>
                </c:pt>
                <c:pt idx="1">
                  <c:v>0.45056065239551479</c:v>
                </c:pt>
                <c:pt idx="2">
                  <c:v>0.58205912334352705</c:v>
                </c:pt>
                <c:pt idx="3">
                  <c:v>0.70438328236493375</c:v>
                </c:pt>
                <c:pt idx="4">
                  <c:v>0.74006116207951067</c:v>
                </c:pt>
                <c:pt idx="5" formatCode="0.000E+00">
                  <c:v>0.72375127420998986</c:v>
                </c:pt>
                <c:pt idx="6">
                  <c:v>0.6330275229357798</c:v>
                </c:pt>
                <c:pt idx="7">
                  <c:v>0.56676860346585112</c:v>
                </c:pt>
                <c:pt idx="8">
                  <c:v>0.50866462793068301</c:v>
                </c:pt>
                <c:pt idx="9">
                  <c:v>0.45871559633027525</c:v>
                </c:pt>
                <c:pt idx="10">
                  <c:v>0.40570846075433231</c:v>
                </c:pt>
                <c:pt idx="11">
                  <c:v>0.3567787971457696</c:v>
                </c:pt>
                <c:pt idx="12">
                  <c:v>0.32619775739041795</c:v>
                </c:pt>
                <c:pt idx="13">
                  <c:v>0.29765545361875639</c:v>
                </c:pt>
                <c:pt idx="14">
                  <c:v>0.27420998980632011</c:v>
                </c:pt>
                <c:pt idx="15">
                  <c:v>0.25178389398572887</c:v>
                </c:pt>
                <c:pt idx="16">
                  <c:v>0.22833843017329256</c:v>
                </c:pt>
                <c:pt idx="17">
                  <c:v>0.21610601427115189</c:v>
                </c:pt>
                <c:pt idx="18">
                  <c:v>0.20285423037716616</c:v>
                </c:pt>
                <c:pt idx="19">
                  <c:v>0.19062181447502549</c:v>
                </c:pt>
                <c:pt idx="20">
                  <c:v>0.1783893985728848</c:v>
                </c:pt>
                <c:pt idx="21" formatCode="0.000E+00">
                  <c:v>0.16615698267074414</c:v>
                </c:pt>
                <c:pt idx="22">
                  <c:v>0.1529051987767584</c:v>
                </c:pt>
                <c:pt idx="23">
                  <c:v>0.13863404689092762</c:v>
                </c:pt>
                <c:pt idx="24">
                  <c:v>0.12436289500509684</c:v>
                </c:pt>
                <c:pt idx="25">
                  <c:v>0.11009174311926606</c:v>
                </c:pt>
                <c:pt idx="26">
                  <c:v>9.6432212028542297E-2</c:v>
                </c:pt>
                <c:pt idx="27">
                  <c:v>9.0417940876656472E-2</c:v>
                </c:pt>
                <c:pt idx="28">
                  <c:v>8.4607543323139647E-2</c:v>
                </c:pt>
                <c:pt idx="29">
                  <c:v>7.8389398572884822E-2</c:v>
                </c:pt>
                <c:pt idx="30">
                  <c:v>7.2069317023445462E-2</c:v>
                </c:pt>
                <c:pt idx="31">
                  <c:v>6.595310907237513E-2</c:v>
                </c:pt>
                <c:pt idx="32">
                  <c:v>6.2487257900101935E-2</c:v>
                </c:pt>
                <c:pt idx="33">
                  <c:v>5.9225280326197761E-2</c:v>
                </c:pt>
                <c:pt idx="34">
                  <c:v>5.5963302752293574E-2</c:v>
                </c:pt>
                <c:pt idx="35">
                  <c:v>5.2803261977573901E-2</c:v>
                </c:pt>
                <c:pt idx="36">
                  <c:v>4.943934760448522E-2</c:v>
                </c:pt>
                <c:pt idx="37">
                  <c:v>4.6992864424057083E-2</c:v>
                </c:pt>
                <c:pt idx="38">
                  <c:v>4.4444444444444446E-2</c:v>
                </c:pt>
                <c:pt idx="39">
                  <c:v>4.1997961264016316E-2</c:v>
                </c:pt>
                <c:pt idx="40">
                  <c:v>3.9755351681957186E-2</c:v>
                </c:pt>
                <c:pt idx="41">
                  <c:v>3.7410805300713564E-2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C-4885-AF16-C796D3B9EE6D}"/>
            </c:ext>
          </c:extLst>
        </c:ser>
        <c:ser>
          <c:idx val="3"/>
          <c:order val="5"/>
          <c:tx>
            <c:strRef>
              <c:f>'Bc Hydro'!$F$3</c:f>
              <c:strCache>
                <c:ptCount val="1"/>
                <c:pt idx="0">
                  <c:v>Tr= 250 Años</c:v>
                </c:pt>
              </c:strCache>
            </c:strRef>
          </c:tx>
          <c:spPr>
            <a:ln w="19050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'Bc Hydro'!$E$5:$E$46</c:f>
              <c:numCache>
                <c:formatCode>0.00E+00</c:formatCode>
                <c:ptCount val="42"/>
                <c:pt idx="0">
                  <c:v>0.01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'Bc Hydro'!$D$5:$D$46</c:f>
              <c:numCache>
                <c:formatCode>0.00E+00</c:formatCode>
                <c:ptCount val="42"/>
                <c:pt idx="0">
                  <c:v>0.26707441386340469</c:v>
                </c:pt>
                <c:pt idx="1">
                  <c:v>0.35168195718654433</c:v>
                </c:pt>
                <c:pt idx="2">
                  <c:v>0.46483180428134557</c:v>
                </c:pt>
                <c:pt idx="3">
                  <c:v>0.54841997961264022</c:v>
                </c:pt>
                <c:pt idx="4">
                  <c:v>0.57594291539245668</c:v>
                </c:pt>
                <c:pt idx="5">
                  <c:v>0.56167176350662584</c:v>
                </c:pt>
                <c:pt idx="6">
                  <c:v>0.49745158002038736</c:v>
                </c:pt>
                <c:pt idx="7">
                  <c:v>0.43934760448521915</c:v>
                </c:pt>
                <c:pt idx="8">
                  <c:v>0.39857288481141689</c:v>
                </c:pt>
                <c:pt idx="9">
                  <c:v>0.35474006116207951</c:v>
                </c:pt>
                <c:pt idx="10">
                  <c:v>0.31906218144750254</c:v>
                </c:pt>
                <c:pt idx="11">
                  <c:v>0.28134556574923547</c:v>
                </c:pt>
                <c:pt idx="12">
                  <c:v>0.2558613659531091</c:v>
                </c:pt>
                <c:pt idx="13">
                  <c:v>0.23343527013251783</c:v>
                </c:pt>
                <c:pt idx="14">
                  <c:v>0.2130479102956167</c:v>
                </c:pt>
                <c:pt idx="15">
                  <c:v>0.19469928644240569</c:v>
                </c:pt>
                <c:pt idx="16">
                  <c:v>0.17737003058103976</c:v>
                </c:pt>
                <c:pt idx="17">
                  <c:v>0.16717635066258921</c:v>
                </c:pt>
                <c:pt idx="18">
                  <c:v>0.15902140672782875</c:v>
                </c:pt>
                <c:pt idx="19">
                  <c:v>0.14780835881753313</c:v>
                </c:pt>
                <c:pt idx="20">
                  <c:v>0.13761467889908258</c:v>
                </c:pt>
                <c:pt idx="21">
                  <c:v>0.127420998980632</c:v>
                </c:pt>
                <c:pt idx="22">
                  <c:v>0.11722731906218145</c:v>
                </c:pt>
                <c:pt idx="23">
                  <c:v>0.10601427115188583</c:v>
                </c:pt>
                <c:pt idx="24">
                  <c:v>9.6126401630988789E-2</c:v>
                </c:pt>
                <c:pt idx="25">
                  <c:v>8.5015290519877676E-2</c:v>
                </c:pt>
                <c:pt idx="26">
                  <c:v>7.3904179408766563E-2</c:v>
                </c:pt>
                <c:pt idx="27">
                  <c:v>6.9215086646279317E-2</c:v>
                </c:pt>
                <c:pt idx="28">
                  <c:v>6.462793068297655E-2</c:v>
                </c:pt>
                <c:pt idx="29">
                  <c:v>6.0040774719673798E-2</c:v>
                </c:pt>
                <c:pt idx="30">
                  <c:v>5.565749235474006E-2</c:v>
                </c:pt>
                <c:pt idx="31">
                  <c:v>5.0866462793068293E-2</c:v>
                </c:pt>
                <c:pt idx="32">
                  <c:v>4.8114169215086648E-2</c:v>
                </c:pt>
                <c:pt idx="33">
                  <c:v>4.5361875637104997E-2</c:v>
                </c:pt>
                <c:pt idx="34">
                  <c:v>4.2813455657492352E-2</c:v>
                </c:pt>
                <c:pt idx="35">
                  <c:v>4.0265035677879715E-2</c:v>
                </c:pt>
                <c:pt idx="36">
                  <c:v>3.7716615698267071E-2</c:v>
                </c:pt>
                <c:pt idx="37">
                  <c:v>3.5983690112130477E-2</c:v>
                </c:pt>
                <c:pt idx="38">
                  <c:v>3.4250764525993883E-2</c:v>
                </c:pt>
                <c:pt idx="39">
                  <c:v>3.2313965341488275E-2</c:v>
                </c:pt>
                <c:pt idx="40">
                  <c:v>3.0377166156982671E-2</c:v>
                </c:pt>
                <c:pt idx="41">
                  <c:v>2.8542303771661569E-2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81-4870-879A-8B79987D0492}"/>
            </c:ext>
          </c:extLst>
        </c:ser>
        <c:ser>
          <c:idx val="5"/>
          <c:order val="6"/>
          <c:tx>
            <c:strRef>
              <c:f>'Bc Hydro'!$C$3</c:f>
              <c:strCache>
                <c:ptCount val="1"/>
                <c:pt idx="0">
                  <c:v>Tr= 100 Años</c:v>
                </c:pt>
              </c:strCache>
            </c:strRef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'Bc Hydro'!$B$5:$B$46</c:f>
              <c:numCache>
                <c:formatCode>0.00E+00</c:formatCode>
                <c:ptCount val="42"/>
                <c:pt idx="0">
                  <c:v>0.01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'Bc Hydro'!$A$5:$A$46</c:f>
              <c:numCache>
                <c:formatCode>0.00E+00</c:formatCode>
                <c:ptCount val="42"/>
                <c:pt idx="0">
                  <c:v>0.18246687054026503</c:v>
                </c:pt>
                <c:pt idx="1">
                  <c:v>0.23955147808358818</c:v>
                </c:pt>
                <c:pt idx="2">
                  <c:v>0.3160040774719674</c:v>
                </c:pt>
                <c:pt idx="3">
                  <c:v>0.37104994903160043</c:v>
                </c:pt>
                <c:pt idx="4">
                  <c:v>0.38939857288481139</c:v>
                </c:pt>
                <c:pt idx="5">
                  <c:v>0.3781855249745158</c:v>
                </c:pt>
                <c:pt idx="6">
                  <c:v>0.33537206931702346</c:v>
                </c:pt>
                <c:pt idx="7">
                  <c:v>0.29561671763506625</c:v>
                </c:pt>
                <c:pt idx="8">
                  <c:v>0.26809378185524974</c:v>
                </c:pt>
                <c:pt idx="9">
                  <c:v>0.23853211009174313</c:v>
                </c:pt>
                <c:pt idx="10">
                  <c:v>0.21508664627930682</c:v>
                </c:pt>
                <c:pt idx="11">
                  <c:v>0.18960244648318042</c:v>
                </c:pt>
                <c:pt idx="12">
                  <c:v>0.17227319062181448</c:v>
                </c:pt>
                <c:pt idx="13">
                  <c:v>0.15698267074413863</c:v>
                </c:pt>
                <c:pt idx="14">
                  <c:v>0.14271151885830785</c:v>
                </c:pt>
                <c:pt idx="15">
                  <c:v>0.13047910295616719</c:v>
                </c:pt>
                <c:pt idx="16">
                  <c:v>0.11824668705402651</c:v>
                </c:pt>
                <c:pt idx="17">
                  <c:v>0.11213047910295616</c:v>
                </c:pt>
                <c:pt idx="18">
                  <c:v>0.10499490316004077</c:v>
                </c:pt>
                <c:pt idx="19">
                  <c:v>9.7757390417940876E-2</c:v>
                </c:pt>
                <c:pt idx="20">
                  <c:v>9.0825688073394487E-2</c:v>
                </c:pt>
                <c:pt idx="21">
                  <c:v>8.4199796126401619E-2</c:v>
                </c:pt>
                <c:pt idx="22">
                  <c:v>7.7370030581039764E-2</c:v>
                </c:pt>
                <c:pt idx="23">
                  <c:v>7.0234454638124375E-2</c:v>
                </c:pt>
                <c:pt idx="24">
                  <c:v>6.3506625891946986E-2</c:v>
                </c:pt>
                <c:pt idx="25">
                  <c:v>5.5759429153924567E-2</c:v>
                </c:pt>
                <c:pt idx="26">
                  <c:v>4.852191641182467E-2</c:v>
                </c:pt>
                <c:pt idx="27">
                  <c:v>4.5463812436289504E-2</c:v>
                </c:pt>
                <c:pt idx="28">
                  <c:v>4.2609582059123338E-2</c:v>
                </c:pt>
                <c:pt idx="29">
                  <c:v>3.9653414882772679E-2</c:v>
                </c:pt>
                <c:pt idx="30">
                  <c:v>3.6391437308868506E-2</c:v>
                </c:pt>
                <c:pt idx="31">
                  <c:v>3.3231396534148826E-2</c:v>
                </c:pt>
                <c:pt idx="32">
                  <c:v>3.1396534148827725E-2</c:v>
                </c:pt>
                <c:pt idx="33">
                  <c:v>2.9765545361875638E-2</c:v>
                </c:pt>
                <c:pt idx="34">
                  <c:v>2.8134556574923548E-2</c:v>
                </c:pt>
                <c:pt idx="35">
                  <c:v>2.6503567787971458E-2</c:v>
                </c:pt>
                <c:pt idx="36">
                  <c:v>2.4872579001019367E-2</c:v>
                </c:pt>
                <c:pt idx="37">
                  <c:v>2.3649337410805299E-2</c:v>
                </c:pt>
                <c:pt idx="38">
                  <c:v>2.2324159021406727E-2</c:v>
                </c:pt>
                <c:pt idx="39">
                  <c:v>2.0998980632008158E-2</c:v>
                </c:pt>
                <c:pt idx="40">
                  <c:v>1.9775739041794086E-2</c:v>
                </c:pt>
                <c:pt idx="41">
                  <c:v>1.8654434250764528E-2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81-4870-879A-8B79987D0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31392"/>
        <c:axId val="127731000"/>
        <c:extLst/>
      </c:scatterChart>
      <c:valAx>
        <c:axId val="127731392"/>
        <c:scaling>
          <c:logBase val="10"/>
          <c:orientation val="minMax"/>
          <c:max val="3"/>
        </c:scaling>
        <c:delete val="0"/>
        <c:axPos val="b"/>
        <c:majorGridlines>
          <c:spPr>
            <a:ln w="3175" cap="flat" cmpd="sng" algn="ctr">
              <a:solidFill>
                <a:srgbClr val="808080"/>
              </a:solidFill>
              <a:prstDash val="sys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 sz="900"/>
                  <a:t>PERIODO (s)</a:t>
                </a:r>
              </a:p>
            </c:rich>
          </c:tx>
          <c:layout>
            <c:manualLayout>
              <c:xMode val="edge"/>
              <c:yMode val="edge"/>
              <c:x val="0.47594568649320529"/>
              <c:y val="0.94472965879265092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s-PE"/>
            </a:p>
          </c:txPr>
        </c:title>
        <c:numFmt formatCode="0.00" sourceLinked="0"/>
        <c:majorTickMark val="out"/>
        <c:minorTickMark val="out"/>
        <c:tickLblPos val="low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7731000"/>
        <c:crosses val="autoZero"/>
        <c:crossBetween val="midCat"/>
      </c:valAx>
      <c:valAx>
        <c:axId val="1277310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prstDash val="sys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 sz="1000" b="1" i="0" baseline="0">
                    <a:effectLst/>
                  </a:rPr>
                  <a:t>Aceleración Espectral (g)</a:t>
                </a:r>
                <a:endParaRPr lang="es-PE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8541840277777779E-2"/>
              <c:y val="0.35942199912939382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s-PE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7731392"/>
        <c:crossesAt val="0"/>
        <c:crossBetween val="midCat"/>
        <c:majorUnit val="0.1"/>
        <c:minorUnit val="5.000000000000001E-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4704322916666666"/>
          <c:y val="0.16266201436500163"/>
          <c:w val="0.20569236111111111"/>
          <c:h val="0.19288184242028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0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 sz="1000" b="1" i="0" baseline="0">
                <a:effectLst/>
              </a:rPr>
              <a:t>ESPECTROS DE PELIGRO UNIFORME </a:t>
            </a:r>
            <a:r>
              <a:rPr lang="es-PE" sz="1000" b="1" i="0" u="none" strike="noStrike" baseline="0">
                <a:effectLst/>
              </a:rPr>
              <a:t>― SUELO: TIPO B</a:t>
            </a:r>
            <a:br>
              <a:rPr lang="es-PE" sz="1000" b="1" i="0" u="none" strike="noStrike" baseline="0">
                <a:effectLst/>
              </a:rPr>
            </a:br>
            <a:r>
              <a:rPr lang="es-PE" sz="1000" b="1" i="0" u="none" strike="noStrike" baseline="0">
                <a:effectLst/>
              </a:rPr>
              <a:t>P.E. EN 50 AÑOS</a:t>
            </a:r>
            <a:endParaRPr lang="es-PE" sz="1000">
              <a:effectLst/>
            </a:endParaRPr>
          </a:p>
        </c:rich>
      </c:tx>
      <c:layout>
        <c:manualLayout>
          <c:xMode val="edge"/>
          <c:yMode val="edge"/>
          <c:x val="0.24118993055555554"/>
          <c:y val="4.8278784416149745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0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2760295138888889"/>
          <c:y val="0.11433004135379257"/>
          <c:w val="0.83985892079557489"/>
          <c:h val="0.77031069757318538"/>
        </c:manualLayout>
      </c:layout>
      <c:scatterChart>
        <c:scatterStyle val="smoothMarker"/>
        <c:varyColors val="0"/>
        <c:ser>
          <c:idx val="9"/>
          <c:order val="2"/>
          <c:tx>
            <c:strRef>
              <c:f>'Bc Hydro'!$O$3</c:f>
              <c:strCache>
                <c:ptCount val="1"/>
                <c:pt idx="0">
                  <c:v>Tr= 2475 Años</c:v>
                </c:pt>
              </c:strCache>
            </c:strRef>
          </c:tx>
          <c:spPr>
            <a:ln w="19050" cap="rnd" cmpd="sng" algn="ctr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'Bc Hydro'!$N$5:$N$46</c:f>
              <c:numCache>
                <c:formatCode>0.00E+00</c:formatCode>
                <c:ptCount val="42"/>
                <c:pt idx="0">
                  <c:v>0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'Bc Hydro'!$M$5:$M$46</c:f>
              <c:numCache>
                <c:formatCode>0.00E+00</c:formatCode>
                <c:ptCount val="42"/>
                <c:pt idx="0">
                  <c:v>0.57492354740061158</c:v>
                </c:pt>
                <c:pt idx="1">
                  <c:v>0.76350662589194696</c:v>
                </c:pt>
                <c:pt idx="2">
                  <c:v>0.99796126401630991</c:v>
                </c:pt>
                <c:pt idx="3">
                  <c:v>1.1926605504587156</c:v>
                </c:pt>
                <c:pt idx="4">
                  <c:v>1.2640163098878696</c:v>
                </c:pt>
                <c:pt idx="5" formatCode="0.000E+00">
                  <c:v>1.2334352701325177</c:v>
                </c:pt>
                <c:pt idx="6">
                  <c:v>1.1009174311926606</c:v>
                </c:pt>
                <c:pt idx="7">
                  <c:v>0.97247706422018354</c:v>
                </c:pt>
                <c:pt idx="8">
                  <c:v>0.88379204892966357</c:v>
                </c:pt>
                <c:pt idx="9">
                  <c:v>0.79001019367991843</c:v>
                </c:pt>
                <c:pt idx="10">
                  <c:v>0.70948012232415902</c:v>
                </c:pt>
                <c:pt idx="11">
                  <c:v>0.62487257900101933</c:v>
                </c:pt>
                <c:pt idx="12">
                  <c:v>0.57288481141692149</c:v>
                </c:pt>
                <c:pt idx="13">
                  <c:v>0.52395514780835883</c:v>
                </c:pt>
                <c:pt idx="14">
                  <c:v>0.48216106014271154</c:v>
                </c:pt>
                <c:pt idx="15">
                  <c:v>0.44240570846075433</c:v>
                </c:pt>
                <c:pt idx="16">
                  <c:v>0.40468909276248727</c:v>
                </c:pt>
                <c:pt idx="17">
                  <c:v>0.38328236493374107</c:v>
                </c:pt>
                <c:pt idx="18">
                  <c:v>0.36289500509683997</c:v>
                </c:pt>
                <c:pt idx="19">
                  <c:v>0.34250764525993882</c:v>
                </c:pt>
                <c:pt idx="20">
                  <c:v>0.31906218144750254</c:v>
                </c:pt>
                <c:pt idx="21">
                  <c:v>0.29867482161060144</c:v>
                </c:pt>
                <c:pt idx="22">
                  <c:v>0.27319062181447501</c:v>
                </c:pt>
                <c:pt idx="23">
                  <c:v>0.24872579001019368</c:v>
                </c:pt>
                <c:pt idx="24">
                  <c:v>0.22426095820591233</c:v>
                </c:pt>
                <c:pt idx="25">
                  <c:v>0.199796126401631</c:v>
                </c:pt>
                <c:pt idx="26">
                  <c:v>0.17533129459734964</c:v>
                </c:pt>
                <c:pt idx="27">
                  <c:v>0.16411824668705402</c:v>
                </c:pt>
                <c:pt idx="28">
                  <c:v>0.1529051987767584</c:v>
                </c:pt>
                <c:pt idx="29">
                  <c:v>0.14169215086646278</c:v>
                </c:pt>
                <c:pt idx="30">
                  <c:v>0.13149847094801223</c:v>
                </c:pt>
                <c:pt idx="31">
                  <c:v>0.12028542303771661</c:v>
                </c:pt>
                <c:pt idx="32">
                  <c:v>0.11416921508664628</c:v>
                </c:pt>
                <c:pt idx="33">
                  <c:v>0.10805300713557595</c:v>
                </c:pt>
                <c:pt idx="34">
                  <c:v>0.1019367991845056</c:v>
                </c:pt>
                <c:pt idx="35">
                  <c:v>9.5922528032619775E-2</c:v>
                </c:pt>
                <c:pt idx="36">
                  <c:v>8.990825688073395E-2</c:v>
                </c:pt>
                <c:pt idx="37">
                  <c:v>8.5626911314984705E-2</c:v>
                </c:pt>
                <c:pt idx="38">
                  <c:v>8.1447502548419981E-2</c:v>
                </c:pt>
                <c:pt idx="39">
                  <c:v>7.7268093781855243E-2</c:v>
                </c:pt>
                <c:pt idx="40">
                  <c:v>7.3190621814475026E-2</c:v>
                </c:pt>
                <c:pt idx="41">
                  <c:v>6.9215086646279317E-2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9D-48E9-B8F4-1CFA0EB05B91}"/>
            </c:ext>
          </c:extLst>
        </c:ser>
        <c:ser>
          <c:idx val="11"/>
          <c:order val="4"/>
          <c:tx>
            <c:strRef>
              <c:f>'Bc Hydro'!$I$3</c:f>
              <c:strCache>
                <c:ptCount val="1"/>
                <c:pt idx="0">
                  <c:v>Tr= 475 Años</c:v>
                </c:pt>
              </c:strCache>
            </c:strRef>
          </c:tx>
          <c:spPr>
            <a:ln w="19050" cap="rnd" cmpd="sng" algn="ctr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'Bc Hydro'!$H$5:$H$46</c:f>
              <c:numCache>
                <c:formatCode>0.00E+00</c:formatCode>
                <c:ptCount val="42"/>
                <c:pt idx="0">
                  <c:v>0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'Bc Hydro'!$G$5:$G$46</c:f>
              <c:numCache>
                <c:formatCode>0.00E+00</c:formatCode>
                <c:ptCount val="42"/>
                <c:pt idx="0">
                  <c:v>0.33944954128440369</c:v>
                </c:pt>
                <c:pt idx="1">
                  <c:v>0.45056065239551479</c:v>
                </c:pt>
                <c:pt idx="2">
                  <c:v>0.58205912334352705</c:v>
                </c:pt>
                <c:pt idx="3">
                  <c:v>0.70438328236493375</c:v>
                </c:pt>
                <c:pt idx="4">
                  <c:v>0.74006116207951067</c:v>
                </c:pt>
                <c:pt idx="5" formatCode="0.000E+00">
                  <c:v>0.72375127420998986</c:v>
                </c:pt>
                <c:pt idx="6">
                  <c:v>0.6330275229357798</c:v>
                </c:pt>
                <c:pt idx="7">
                  <c:v>0.56676860346585112</c:v>
                </c:pt>
                <c:pt idx="8">
                  <c:v>0.50866462793068301</c:v>
                </c:pt>
                <c:pt idx="9">
                  <c:v>0.45871559633027525</c:v>
                </c:pt>
                <c:pt idx="10">
                  <c:v>0.40570846075433231</c:v>
                </c:pt>
                <c:pt idx="11">
                  <c:v>0.3567787971457696</c:v>
                </c:pt>
                <c:pt idx="12">
                  <c:v>0.32619775739041795</c:v>
                </c:pt>
                <c:pt idx="13">
                  <c:v>0.29765545361875639</c:v>
                </c:pt>
                <c:pt idx="14">
                  <c:v>0.27420998980632011</c:v>
                </c:pt>
                <c:pt idx="15">
                  <c:v>0.25178389398572887</c:v>
                </c:pt>
                <c:pt idx="16">
                  <c:v>0.22833843017329256</c:v>
                </c:pt>
                <c:pt idx="17">
                  <c:v>0.21610601427115189</c:v>
                </c:pt>
                <c:pt idx="18">
                  <c:v>0.20285423037716616</c:v>
                </c:pt>
                <c:pt idx="19">
                  <c:v>0.19062181447502549</c:v>
                </c:pt>
                <c:pt idx="20">
                  <c:v>0.1783893985728848</c:v>
                </c:pt>
                <c:pt idx="21" formatCode="0.000E+00">
                  <c:v>0.16615698267074414</c:v>
                </c:pt>
                <c:pt idx="22">
                  <c:v>0.1529051987767584</c:v>
                </c:pt>
                <c:pt idx="23">
                  <c:v>0.13863404689092762</c:v>
                </c:pt>
                <c:pt idx="24">
                  <c:v>0.12436289500509684</c:v>
                </c:pt>
                <c:pt idx="25">
                  <c:v>0.11009174311926606</c:v>
                </c:pt>
                <c:pt idx="26">
                  <c:v>9.6432212028542297E-2</c:v>
                </c:pt>
                <c:pt idx="27">
                  <c:v>9.0417940876656472E-2</c:v>
                </c:pt>
                <c:pt idx="28">
                  <c:v>8.4607543323139647E-2</c:v>
                </c:pt>
                <c:pt idx="29">
                  <c:v>7.8389398572884822E-2</c:v>
                </c:pt>
                <c:pt idx="30">
                  <c:v>7.2069317023445462E-2</c:v>
                </c:pt>
                <c:pt idx="31">
                  <c:v>6.595310907237513E-2</c:v>
                </c:pt>
                <c:pt idx="32">
                  <c:v>6.2487257900101935E-2</c:v>
                </c:pt>
                <c:pt idx="33">
                  <c:v>5.9225280326197761E-2</c:v>
                </c:pt>
                <c:pt idx="34">
                  <c:v>5.5963302752293574E-2</c:v>
                </c:pt>
                <c:pt idx="35">
                  <c:v>5.2803261977573901E-2</c:v>
                </c:pt>
                <c:pt idx="36">
                  <c:v>4.943934760448522E-2</c:v>
                </c:pt>
                <c:pt idx="37">
                  <c:v>4.6992864424057083E-2</c:v>
                </c:pt>
                <c:pt idx="38">
                  <c:v>4.4444444444444446E-2</c:v>
                </c:pt>
                <c:pt idx="39">
                  <c:v>4.1997961264016316E-2</c:v>
                </c:pt>
                <c:pt idx="40">
                  <c:v>3.9755351681957186E-2</c:v>
                </c:pt>
                <c:pt idx="41">
                  <c:v>3.7410805300713564E-2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9D-48E9-B8F4-1CFA0EB05B91}"/>
            </c:ext>
          </c:extLst>
        </c:ser>
        <c:ser>
          <c:idx val="14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9B9D-48E9-B8F4-1CFA0EB05B91}"/>
            </c:ext>
          </c:extLst>
        </c:ser>
        <c:ser>
          <c:idx val="15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9B9D-48E9-B8F4-1CFA0EB05B91}"/>
            </c:ext>
          </c:extLst>
        </c:ser>
        <c:ser>
          <c:idx val="16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9D-48E9-B8F4-1CFA0EB05B91}"/>
            </c:ext>
          </c:extLst>
        </c:ser>
        <c:ser>
          <c:idx val="17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9B9D-48E9-B8F4-1CFA0EB05B91}"/>
            </c:ext>
          </c:extLst>
        </c:ser>
        <c:ser>
          <c:idx val="18"/>
          <c:order val="1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9D-48E9-B8F4-1CFA0EB05B91}"/>
            </c:ext>
          </c:extLst>
        </c:ser>
        <c:ser>
          <c:idx val="20"/>
          <c:order val="12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9B9D-48E9-B8F4-1CFA0EB05B91}"/>
            </c:ext>
          </c:extLst>
        </c:ser>
        <c:ser>
          <c:idx val="19"/>
          <c:order val="14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9B9D-48E9-B8F4-1CFA0EB05B91}"/>
            </c:ext>
          </c:extLst>
        </c:ser>
        <c:ser>
          <c:idx val="23"/>
          <c:order val="16"/>
          <c:tx>
            <c:strRef>
              <c:f>Youngs!$O$3</c:f>
              <c:strCache>
                <c:ptCount val="1"/>
                <c:pt idx="0">
                  <c:v>Tr= 2475 Años</c:v>
                </c:pt>
              </c:strCache>
            </c:strRef>
          </c:tx>
          <c:spPr>
            <a:ln w="19050" cap="rnd" cmpd="sng" algn="ctr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Youngs!$N$5:$N$46</c:f>
              <c:numCache>
                <c:formatCode>0.00E+00</c:formatCode>
                <c:ptCount val="42"/>
                <c:pt idx="0">
                  <c:v>0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Youngs!$M$5:$M$46</c:f>
              <c:numCache>
                <c:formatCode>0.00E+00</c:formatCode>
                <c:ptCount val="42"/>
                <c:pt idx="0">
                  <c:v>0.49847094801223241</c:v>
                </c:pt>
                <c:pt idx="1">
                  <c:v>0.67584097859327219</c:v>
                </c:pt>
                <c:pt idx="2">
                  <c:v>0.79204892966360851</c:v>
                </c:pt>
                <c:pt idx="3">
                  <c:v>0.91743119266055051</c:v>
                </c:pt>
                <c:pt idx="4">
                  <c:v>0.99592252803261982</c:v>
                </c:pt>
                <c:pt idx="5" formatCode="0.000E+00">
                  <c:v>1.0601427115188584</c:v>
                </c:pt>
                <c:pt idx="6">
                  <c:v>0.99490316004077473</c:v>
                </c:pt>
                <c:pt idx="7">
                  <c:v>0.92354740061162077</c:v>
                </c:pt>
                <c:pt idx="8">
                  <c:v>0.87461773700305812</c:v>
                </c:pt>
                <c:pt idx="9">
                  <c:v>0.82161060142711517</c:v>
                </c:pt>
                <c:pt idx="10">
                  <c:v>0.78899082568807344</c:v>
                </c:pt>
                <c:pt idx="11">
                  <c:v>0.75535168195718649</c:v>
                </c:pt>
                <c:pt idx="12">
                  <c:v>0.70846075433231392</c:v>
                </c:pt>
                <c:pt idx="13">
                  <c:v>0.66156982670744136</c:v>
                </c:pt>
                <c:pt idx="14">
                  <c:v>0.61467889908256879</c:v>
                </c:pt>
                <c:pt idx="15">
                  <c:v>0.56880733944954132</c:v>
                </c:pt>
                <c:pt idx="16">
                  <c:v>0.52293577981651373</c:v>
                </c:pt>
                <c:pt idx="17">
                  <c:v>0.49439347604485218</c:v>
                </c:pt>
                <c:pt idx="18">
                  <c:v>0.46381243628950053</c:v>
                </c:pt>
                <c:pt idx="19">
                  <c:v>0.43425076452599387</c:v>
                </c:pt>
                <c:pt idx="20">
                  <c:v>0.40570846075433231</c:v>
                </c:pt>
                <c:pt idx="21">
                  <c:v>0.37716615698267075</c:v>
                </c:pt>
                <c:pt idx="22">
                  <c:v>0.35575942915392456</c:v>
                </c:pt>
                <c:pt idx="23">
                  <c:v>0.33231396534148827</c:v>
                </c:pt>
                <c:pt idx="24">
                  <c:v>0.30886850152905199</c:v>
                </c:pt>
                <c:pt idx="25">
                  <c:v>0.28338430173292556</c:v>
                </c:pt>
                <c:pt idx="26">
                  <c:v>0.2558613659531091</c:v>
                </c:pt>
                <c:pt idx="27">
                  <c:v>0.24464831804281345</c:v>
                </c:pt>
                <c:pt idx="28">
                  <c:v>0.23139653414882771</c:v>
                </c:pt>
                <c:pt idx="29">
                  <c:v>0.21916411824668705</c:v>
                </c:pt>
                <c:pt idx="30">
                  <c:v>0.20489296636085627</c:v>
                </c:pt>
                <c:pt idx="31">
                  <c:v>0.19062181447502549</c:v>
                </c:pt>
                <c:pt idx="32">
                  <c:v>0.18450560652395515</c:v>
                </c:pt>
                <c:pt idx="33">
                  <c:v>0.1783893985728848</c:v>
                </c:pt>
                <c:pt idx="34">
                  <c:v>0.17125382262996941</c:v>
                </c:pt>
                <c:pt idx="35">
                  <c:v>0.16513761467889909</c:v>
                </c:pt>
                <c:pt idx="36">
                  <c:v>0.15698267074413863</c:v>
                </c:pt>
                <c:pt idx="37">
                  <c:v>0.1488277268093782</c:v>
                </c:pt>
                <c:pt idx="38">
                  <c:v>0.14067278287461774</c:v>
                </c:pt>
                <c:pt idx="39">
                  <c:v>0.13149847094801223</c:v>
                </c:pt>
                <c:pt idx="40">
                  <c:v>0.12130479102956167</c:v>
                </c:pt>
                <c:pt idx="41">
                  <c:v>0.1111111111111111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9D-48E9-B8F4-1CFA0EB05B91}"/>
            </c:ext>
          </c:extLst>
        </c:ser>
        <c:ser>
          <c:idx val="25"/>
          <c:order val="18"/>
          <c:tx>
            <c:strRef>
              <c:f>Youngs!$I$3</c:f>
              <c:strCache>
                <c:ptCount val="1"/>
                <c:pt idx="0">
                  <c:v>Tr= 475 Años</c:v>
                </c:pt>
              </c:strCache>
            </c:strRef>
          </c:tx>
          <c:spPr>
            <a:ln w="19050" cap="rnd" cmpd="sng" algn="ctr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Youngs!$H$5:$H$46</c:f>
              <c:numCache>
                <c:formatCode>0.00E+00</c:formatCode>
                <c:ptCount val="42"/>
                <c:pt idx="0">
                  <c:v>0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Youngs!$G$5:$G$46</c:f>
              <c:numCache>
                <c:formatCode>0.00E+00</c:formatCode>
                <c:ptCount val="42"/>
                <c:pt idx="0">
                  <c:v>0.31396534148827726</c:v>
                </c:pt>
                <c:pt idx="1">
                  <c:v>0.42507645259938837</c:v>
                </c:pt>
                <c:pt idx="2">
                  <c:v>0.49745158002038736</c:v>
                </c:pt>
                <c:pt idx="3">
                  <c:v>0.5708460754332314</c:v>
                </c:pt>
                <c:pt idx="4">
                  <c:v>0.61671763506625887</c:v>
                </c:pt>
                <c:pt idx="5" formatCode="0.000E+00">
                  <c:v>0.65647298674821608</c:v>
                </c:pt>
                <c:pt idx="6">
                  <c:v>0.61569826707441389</c:v>
                </c:pt>
                <c:pt idx="7">
                  <c:v>0.57594291539245668</c:v>
                </c:pt>
                <c:pt idx="8">
                  <c:v>0.54536187563710503</c:v>
                </c:pt>
                <c:pt idx="9">
                  <c:v>0.5107033639143731</c:v>
                </c:pt>
                <c:pt idx="10">
                  <c:v>0.49031600407747195</c:v>
                </c:pt>
                <c:pt idx="11">
                  <c:v>0.46687054026503566</c:v>
                </c:pt>
                <c:pt idx="12">
                  <c:v>0.43934760448521915</c:v>
                </c:pt>
                <c:pt idx="13">
                  <c:v>0.4087665647298675</c:v>
                </c:pt>
                <c:pt idx="14">
                  <c:v>0.38022426095820594</c:v>
                </c:pt>
                <c:pt idx="15">
                  <c:v>0.35168195718654433</c:v>
                </c:pt>
                <c:pt idx="16">
                  <c:v>0.32008154943934758</c:v>
                </c:pt>
                <c:pt idx="17">
                  <c:v>0.30275229357798167</c:v>
                </c:pt>
                <c:pt idx="18">
                  <c:v>0.28440366972477066</c:v>
                </c:pt>
                <c:pt idx="19">
                  <c:v>0.26707441386340469</c:v>
                </c:pt>
                <c:pt idx="20">
                  <c:v>0.24974515800203873</c:v>
                </c:pt>
                <c:pt idx="21" formatCode="0.000E+00">
                  <c:v>0.23241590214067279</c:v>
                </c:pt>
                <c:pt idx="22">
                  <c:v>0.21916411824668705</c:v>
                </c:pt>
                <c:pt idx="23">
                  <c:v>0.2038735983690112</c:v>
                </c:pt>
                <c:pt idx="24">
                  <c:v>0.18654434250764526</c:v>
                </c:pt>
                <c:pt idx="25">
                  <c:v>0.17023445463812437</c:v>
                </c:pt>
                <c:pt idx="26">
                  <c:v>0.1529051987767584</c:v>
                </c:pt>
                <c:pt idx="27">
                  <c:v>0.14576962283384301</c:v>
                </c:pt>
                <c:pt idx="28">
                  <c:v>0.13761467889908258</c:v>
                </c:pt>
                <c:pt idx="29">
                  <c:v>0.12945973496432212</c:v>
                </c:pt>
                <c:pt idx="30">
                  <c:v>0.12130479102956167</c:v>
                </c:pt>
                <c:pt idx="31">
                  <c:v>0.11213047910295616</c:v>
                </c:pt>
                <c:pt idx="32">
                  <c:v>0.109072375127421</c:v>
                </c:pt>
                <c:pt idx="33">
                  <c:v>0.10397553516819572</c:v>
                </c:pt>
                <c:pt idx="34">
                  <c:v>9.9796126401630991E-2</c:v>
                </c:pt>
                <c:pt idx="35">
                  <c:v>9.5107033639143732E-2</c:v>
                </c:pt>
                <c:pt idx="36">
                  <c:v>9.0519877675840979E-2</c:v>
                </c:pt>
                <c:pt idx="37">
                  <c:v>8.5423037716615691E-2</c:v>
                </c:pt>
                <c:pt idx="38">
                  <c:v>8.0224260958205909E-2</c:v>
                </c:pt>
                <c:pt idx="39">
                  <c:v>7.4821610601427127E-2</c:v>
                </c:pt>
                <c:pt idx="40">
                  <c:v>6.931702344546381E-2</c:v>
                </c:pt>
                <c:pt idx="41">
                  <c:v>6.2895005096839957E-2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9D-48E9-B8F4-1CFA0EB05B91}"/>
            </c:ext>
          </c:extLst>
        </c:ser>
        <c:ser>
          <c:idx val="6"/>
          <c:order val="23"/>
          <c:tx>
            <c:strRef>
              <c:f>Zhao!$O$3</c:f>
              <c:strCache>
                <c:ptCount val="1"/>
                <c:pt idx="0">
                  <c:v>Tr= 2475 Años</c:v>
                </c:pt>
              </c:strCache>
            </c:strRef>
          </c:tx>
          <c:spPr>
            <a:ln w="19050" cap="rnd" cmpd="sng" algn="ctr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Zhao!$N$5:$N$46</c:f>
              <c:numCache>
                <c:formatCode>0.00E+00</c:formatCode>
                <c:ptCount val="42"/>
                <c:pt idx="0">
                  <c:v>0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Zhao!$M$5:$M$46</c:f>
              <c:numCache>
                <c:formatCode>0.00E+00</c:formatCode>
                <c:ptCount val="42"/>
                <c:pt idx="0">
                  <c:v>0.56472986748216103</c:v>
                </c:pt>
                <c:pt idx="1">
                  <c:v>0.83384301732925581</c:v>
                </c:pt>
                <c:pt idx="2">
                  <c:v>1.1620795107033639</c:v>
                </c:pt>
                <c:pt idx="3">
                  <c:v>1.5290519877675841</c:v>
                </c:pt>
                <c:pt idx="4">
                  <c:v>1.6819571865443426</c:v>
                </c:pt>
                <c:pt idx="5" formatCode="0.000E+00">
                  <c:v>1.4780835881753314</c:v>
                </c:pt>
                <c:pt idx="6">
                  <c:v>1.2945973496432213</c:v>
                </c:pt>
                <c:pt idx="7">
                  <c:v>1.1314984709480123</c:v>
                </c:pt>
                <c:pt idx="8">
                  <c:v>1.0040774719673802</c:v>
                </c:pt>
                <c:pt idx="9">
                  <c:v>0.88583078491335376</c:v>
                </c:pt>
                <c:pt idx="10">
                  <c:v>0.81345565749235471</c:v>
                </c:pt>
                <c:pt idx="11">
                  <c:v>0.74413863404689096</c:v>
                </c:pt>
                <c:pt idx="12">
                  <c:v>0.68909276248725793</c:v>
                </c:pt>
                <c:pt idx="13">
                  <c:v>0.6330275229357798</c:v>
                </c:pt>
                <c:pt idx="14">
                  <c:v>0.60550458715596334</c:v>
                </c:pt>
                <c:pt idx="15">
                  <c:v>0.57798165137614677</c:v>
                </c:pt>
                <c:pt idx="16">
                  <c:v>0.56167176350662584</c:v>
                </c:pt>
                <c:pt idx="17">
                  <c:v>0.54536187563710503</c:v>
                </c:pt>
                <c:pt idx="18">
                  <c:v>0.5310907237512742</c:v>
                </c:pt>
                <c:pt idx="19">
                  <c:v>0.51681957186544347</c:v>
                </c:pt>
                <c:pt idx="20">
                  <c:v>0.50356778797145774</c:v>
                </c:pt>
                <c:pt idx="21">
                  <c:v>0.4892966360856269</c:v>
                </c:pt>
                <c:pt idx="22">
                  <c:v>0.4597349643221203</c:v>
                </c:pt>
                <c:pt idx="23">
                  <c:v>0.43221202854230378</c:v>
                </c:pt>
                <c:pt idx="24">
                  <c:v>0.40570846075433231</c:v>
                </c:pt>
                <c:pt idx="25">
                  <c:v>0.38226299694189603</c:v>
                </c:pt>
                <c:pt idx="26">
                  <c:v>0.3577981651376147</c:v>
                </c:pt>
                <c:pt idx="27">
                  <c:v>0.34250764525993882</c:v>
                </c:pt>
                <c:pt idx="28">
                  <c:v>0.32517838939857291</c:v>
                </c:pt>
                <c:pt idx="29">
                  <c:v>0.30886850152905199</c:v>
                </c:pt>
                <c:pt idx="30">
                  <c:v>0.29153924566768602</c:v>
                </c:pt>
                <c:pt idx="31">
                  <c:v>0.27522935779816515</c:v>
                </c:pt>
                <c:pt idx="32">
                  <c:v>0.2640163098878695</c:v>
                </c:pt>
                <c:pt idx="33">
                  <c:v>0.25280326197757391</c:v>
                </c:pt>
                <c:pt idx="34">
                  <c:v>0.24159021406727829</c:v>
                </c:pt>
                <c:pt idx="35">
                  <c:v>0.23037716615698267</c:v>
                </c:pt>
                <c:pt idx="36">
                  <c:v>0.21916411824668705</c:v>
                </c:pt>
                <c:pt idx="37">
                  <c:v>0.2089704383282365</c:v>
                </c:pt>
                <c:pt idx="38">
                  <c:v>0.19775739041794088</c:v>
                </c:pt>
                <c:pt idx="39">
                  <c:v>0.18654434250764526</c:v>
                </c:pt>
                <c:pt idx="40">
                  <c:v>0.17533129459734964</c:v>
                </c:pt>
                <c:pt idx="41">
                  <c:v>0.16411824668705402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9D-48E9-B8F4-1CFA0EB05B91}"/>
            </c:ext>
          </c:extLst>
        </c:ser>
        <c:ser>
          <c:idx val="0"/>
          <c:order val="25"/>
          <c:tx>
            <c:strRef>
              <c:f>Zhao!$I$3</c:f>
              <c:strCache>
                <c:ptCount val="1"/>
                <c:pt idx="0">
                  <c:v>Tr= 475 Años</c:v>
                </c:pt>
              </c:strCache>
            </c:strRef>
          </c:tx>
          <c:spPr>
            <a:ln w="19050" cap="rnd" cmpd="sng" algn="ctr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Zhao!$H$5:$H$46</c:f>
              <c:numCache>
                <c:formatCode>0.00E+00</c:formatCode>
                <c:ptCount val="42"/>
                <c:pt idx="0">
                  <c:v>0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</c:numCache>
            </c:numRef>
          </c:xVal>
          <c:yVal>
            <c:numRef>
              <c:f>Zhao!$G$5:$G$46</c:f>
              <c:numCache>
                <c:formatCode>0.00E+00</c:formatCode>
                <c:ptCount val="42"/>
                <c:pt idx="0">
                  <c:v>0.32925586136595308</c:v>
                </c:pt>
                <c:pt idx="1">
                  <c:v>0.4801223241590214</c:v>
                </c:pt>
                <c:pt idx="2">
                  <c:v>0.65647298674821608</c:v>
                </c:pt>
                <c:pt idx="3">
                  <c:v>0.84811416921508664</c:v>
                </c:pt>
                <c:pt idx="4">
                  <c:v>0.92150866462793068</c:v>
                </c:pt>
                <c:pt idx="5" formatCode="0.000E+00">
                  <c:v>0.82262996941896027</c:v>
                </c:pt>
                <c:pt idx="6">
                  <c:v>0.72782874617737003</c:v>
                </c:pt>
                <c:pt idx="7">
                  <c:v>0.62079510703363916</c:v>
                </c:pt>
                <c:pt idx="8">
                  <c:v>0.55249745158002039</c:v>
                </c:pt>
                <c:pt idx="9">
                  <c:v>0.4801223241590214</c:v>
                </c:pt>
                <c:pt idx="10">
                  <c:v>0.43730886850152906</c:v>
                </c:pt>
                <c:pt idx="11">
                  <c:v>0.39755351681957185</c:v>
                </c:pt>
                <c:pt idx="12">
                  <c:v>0.3659531090723751</c:v>
                </c:pt>
                <c:pt idx="13">
                  <c:v>0.33537206931702346</c:v>
                </c:pt>
                <c:pt idx="14">
                  <c:v>0.31702344546381245</c:v>
                </c:pt>
                <c:pt idx="15">
                  <c:v>0.29969418960244648</c:v>
                </c:pt>
                <c:pt idx="16">
                  <c:v>0.28746177370030579</c:v>
                </c:pt>
                <c:pt idx="17">
                  <c:v>0.27726809378185524</c:v>
                </c:pt>
                <c:pt idx="18">
                  <c:v>0.26911314984709478</c:v>
                </c:pt>
                <c:pt idx="19">
                  <c:v>0.25993883792048927</c:v>
                </c:pt>
                <c:pt idx="20">
                  <c:v>0.25280326197757391</c:v>
                </c:pt>
                <c:pt idx="21" formatCode="0.000E+00">
                  <c:v>0.24464831804281345</c:v>
                </c:pt>
                <c:pt idx="22">
                  <c:v>0.22935779816513763</c:v>
                </c:pt>
                <c:pt idx="23">
                  <c:v>0.2130479102956167</c:v>
                </c:pt>
                <c:pt idx="24">
                  <c:v>0.199796126401631</c:v>
                </c:pt>
                <c:pt idx="25">
                  <c:v>0.18654434250764526</c:v>
                </c:pt>
                <c:pt idx="26">
                  <c:v>0.17329255861365953</c:v>
                </c:pt>
                <c:pt idx="27">
                  <c:v>0.16513761467889909</c:v>
                </c:pt>
                <c:pt idx="28">
                  <c:v>0.15698267074413863</c:v>
                </c:pt>
                <c:pt idx="29">
                  <c:v>0.1488277268093782</c:v>
                </c:pt>
                <c:pt idx="30">
                  <c:v>0.13965341488277269</c:v>
                </c:pt>
                <c:pt idx="31">
                  <c:v>0.13149847094801223</c:v>
                </c:pt>
                <c:pt idx="32">
                  <c:v>0.12640163098878696</c:v>
                </c:pt>
                <c:pt idx="33">
                  <c:v>0.12130479102956167</c:v>
                </c:pt>
                <c:pt idx="34">
                  <c:v>0.11518858307849134</c:v>
                </c:pt>
                <c:pt idx="35">
                  <c:v>0.11009174311926606</c:v>
                </c:pt>
                <c:pt idx="36">
                  <c:v>0.10499490316004077</c:v>
                </c:pt>
                <c:pt idx="37">
                  <c:v>0.10010193679918451</c:v>
                </c:pt>
                <c:pt idx="38">
                  <c:v>9.4903160040774717E-2</c:v>
                </c:pt>
                <c:pt idx="39">
                  <c:v>8.9704383282364936E-2</c:v>
                </c:pt>
                <c:pt idx="40">
                  <c:v>8.4709480122324154E-2</c:v>
                </c:pt>
                <c:pt idx="41">
                  <c:v>7.981651376146788E-2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C-4885-AF16-C796D3B9E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39224"/>
        <c:axId val="241813736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0"/>
                <c:tx>
                  <c:strRef>
                    <c:extLst>
                      <c:ext uri="{02D57815-91ED-43cb-92C2-25804820EDAC}">
                        <c15:formulaRef>
                          <c15:sqref>'Bc Hydro'!$U$3</c15:sqref>
                        </c15:formulaRef>
                      </c:ext>
                    </c:extLst>
                    <c:strCache>
                      <c:ptCount val="1"/>
                      <c:pt idx="0">
                        <c:v>Tr= 10000 Años</c:v>
                      </c:pt>
                    </c:strCache>
                  </c:strRef>
                </c:tx>
                <c:spPr>
                  <a:ln w="19050" cap="rnd" cmpd="sng" algn="ctr">
                    <a:solidFill>
                      <a:srgbClr val="C0000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'Bc Hydro'!$T$5:$T$46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7.4999999999999997E-2</c:v>
                      </c:pt>
                      <c:pt idx="3">
                        <c:v>0.1</c:v>
                      </c:pt>
                      <c:pt idx="4">
                        <c:v>0.15</c:v>
                      </c:pt>
                      <c:pt idx="5">
                        <c:v>0.2</c:v>
                      </c:pt>
                      <c:pt idx="6">
                        <c:v>0.25</c:v>
                      </c:pt>
                      <c:pt idx="7">
                        <c:v>0.3</c:v>
                      </c:pt>
                      <c:pt idx="8">
                        <c:v>0.35</c:v>
                      </c:pt>
                      <c:pt idx="9">
                        <c:v>0.4</c:v>
                      </c:pt>
                      <c:pt idx="10">
                        <c:v>0.45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0.6</c:v>
                      </c:pt>
                      <c:pt idx="14">
                        <c:v>0.65</c:v>
                      </c:pt>
                      <c:pt idx="15">
                        <c:v>0.7</c:v>
                      </c:pt>
                      <c:pt idx="16">
                        <c:v>0.75</c:v>
                      </c:pt>
                      <c:pt idx="17">
                        <c:v>0.8</c:v>
                      </c:pt>
                      <c:pt idx="18">
                        <c:v>0.85</c:v>
                      </c:pt>
                      <c:pt idx="19">
                        <c:v>0.9</c:v>
                      </c:pt>
                      <c:pt idx="20">
                        <c:v>0.95</c:v>
                      </c:pt>
                      <c:pt idx="21">
                        <c:v>1</c:v>
                      </c:pt>
                      <c:pt idx="22">
                        <c:v>1.1000000000000001</c:v>
                      </c:pt>
                      <c:pt idx="23">
                        <c:v>1.2</c:v>
                      </c:pt>
                      <c:pt idx="24">
                        <c:v>1.3</c:v>
                      </c:pt>
                      <c:pt idx="25">
                        <c:v>1.4</c:v>
                      </c:pt>
                      <c:pt idx="26">
                        <c:v>1.5</c:v>
                      </c:pt>
                      <c:pt idx="27">
                        <c:v>1.6</c:v>
                      </c:pt>
                      <c:pt idx="28">
                        <c:v>1.7</c:v>
                      </c:pt>
                      <c:pt idx="29">
                        <c:v>1.8</c:v>
                      </c:pt>
                      <c:pt idx="30">
                        <c:v>1.9</c:v>
                      </c:pt>
                      <c:pt idx="31">
                        <c:v>2</c:v>
                      </c:pt>
                      <c:pt idx="32">
                        <c:v>2.1</c:v>
                      </c:pt>
                      <c:pt idx="33">
                        <c:v>2.2000000000000002</c:v>
                      </c:pt>
                      <c:pt idx="34">
                        <c:v>2.2999999999999998</c:v>
                      </c:pt>
                      <c:pt idx="35">
                        <c:v>2.4</c:v>
                      </c:pt>
                      <c:pt idx="36">
                        <c:v>2.5</c:v>
                      </c:pt>
                      <c:pt idx="37">
                        <c:v>2.6</c:v>
                      </c:pt>
                      <c:pt idx="38">
                        <c:v>2.7</c:v>
                      </c:pt>
                      <c:pt idx="39">
                        <c:v>2.8</c:v>
                      </c:pt>
                      <c:pt idx="40">
                        <c:v>2.9</c:v>
                      </c:pt>
                      <c:pt idx="41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'Bc Hydro'!$S$5:$S$46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0.83893985728848119</c:v>
                      </c:pt>
                      <c:pt idx="1">
                        <c:v>1.1213047910295617</c:v>
                      </c:pt>
                      <c:pt idx="2">
                        <c:v>1.4576962283384303</c:v>
                      </c:pt>
                      <c:pt idx="3">
                        <c:v>1.7533129459734964</c:v>
                      </c:pt>
                      <c:pt idx="4">
                        <c:v>1.8552497451580021</c:v>
                      </c:pt>
                      <c:pt idx="5">
                        <c:v>1.8246687054026502</c:v>
                      </c:pt>
                      <c:pt idx="6">
                        <c:v>1.6106014271151885</c:v>
                      </c:pt>
                      <c:pt idx="7">
                        <c:v>1.4271151885830784</c:v>
                      </c:pt>
                      <c:pt idx="8">
                        <c:v>1.3047910295616718</c:v>
                      </c:pt>
                      <c:pt idx="9">
                        <c:v>1.1722731906218145</c:v>
                      </c:pt>
                      <c:pt idx="10">
                        <c:v>1.0499490316004076</c:v>
                      </c:pt>
                      <c:pt idx="11">
                        <c:v>0.92762487257900106</c:v>
                      </c:pt>
                      <c:pt idx="12">
                        <c:v>0.85015290519877673</c:v>
                      </c:pt>
                      <c:pt idx="13">
                        <c:v>0.77879714576962278</c:v>
                      </c:pt>
                      <c:pt idx="14">
                        <c:v>0.71967380224260957</c:v>
                      </c:pt>
                      <c:pt idx="15">
                        <c:v>0.66258919469928645</c:v>
                      </c:pt>
                      <c:pt idx="16">
                        <c:v>0.60754332313965342</c:v>
                      </c:pt>
                      <c:pt idx="17">
                        <c:v>0.57594291539245668</c:v>
                      </c:pt>
                      <c:pt idx="18">
                        <c:v>0.54536187563710503</c:v>
                      </c:pt>
                      <c:pt idx="19">
                        <c:v>0.51580020387359837</c:v>
                      </c:pt>
                      <c:pt idx="20">
                        <c:v>0.48318042813455658</c:v>
                      </c:pt>
                      <c:pt idx="21">
                        <c:v>0.45259938837920488</c:v>
                      </c:pt>
                      <c:pt idx="22">
                        <c:v>0.41386340468909277</c:v>
                      </c:pt>
                      <c:pt idx="23">
                        <c:v>0.37716615698267075</c:v>
                      </c:pt>
                      <c:pt idx="24">
                        <c:v>0.34046890927624873</c:v>
                      </c:pt>
                      <c:pt idx="25">
                        <c:v>0.30377166156982671</c:v>
                      </c:pt>
                      <c:pt idx="26">
                        <c:v>0.26809378185524974</c:v>
                      </c:pt>
                      <c:pt idx="27">
                        <c:v>0.25178389398572887</c:v>
                      </c:pt>
                      <c:pt idx="28">
                        <c:v>0.2344546381243629</c:v>
                      </c:pt>
                      <c:pt idx="29">
                        <c:v>0.21814475025484201</c:v>
                      </c:pt>
                      <c:pt idx="30">
                        <c:v>0.20081549439347604</c:v>
                      </c:pt>
                      <c:pt idx="31">
                        <c:v>0.18450560652395515</c:v>
                      </c:pt>
                      <c:pt idx="32">
                        <c:v>0.17533129459734964</c:v>
                      </c:pt>
                      <c:pt idx="33">
                        <c:v>0.16615698267074414</c:v>
                      </c:pt>
                      <c:pt idx="34">
                        <c:v>0.15698267074413863</c:v>
                      </c:pt>
                      <c:pt idx="35">
                        <c:v>0.14780835881753313</c:v>
                      </c:pt>
                      <c:pt idx="36">
                        <c:v>0.13863404689092762</c:v>
                      </c:pt>
                      <c:pt idx="37">
                        <c:v>0.13149847094801223</c:v>
                      </c:pt>
                      <c:pt idx="38">
                        <c:v>0.12538226299694188</c:v>
                      </c:pt>
                      <c:pt idx="39">
                        <c:v>0.11926605504587157</c:v>
                      </c:pt>
                      <c:pt idx="40">
                        <c:v>0.11213047910295616</c:v>
                      </c:pt>
                      <c:pt idx="41">
                        <c:v>0.10601427115188583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9B9D-48E9-B8F4-1CFA0EB05B91}"/>
                  </c:ext>
                </c:extLst>
              </c15:ser>
            </c15:filteredScatterSeries>
            <c15:filteredScatterSeries>
              <c15:ser>
                <c:idx val="8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'Bc Hydro'!$R$3</c15:sqref>
                        </c15:formulaRef>
                      </c:ext>
                    </c:extLst>
                    <c:strCache>
                      <c:ptCount val="1"/>
                      <c:pt idx="0">
                        <c:v>Tr= 5000 Años</c:v>
                      </c:pt>
                    </c:strCache>
                  </c:strRef>
                </c:tx>
                <c:spPr>
                  <a:ln w="19050" cap="rnd" cmpd="sng" algn="ctr">
                    <a:solidFill>
                      <a:srgbClr val="7030A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'Bc Hydro'!$Q$5:$Q$46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7.4999999999999997E-2</c:v>
                      </c:pt>
                      <c:pt idx="3">
                        <c:v>0.1</c:v>
                      </c:pt>
                      <c:pt idx="4">
                        <c:v>0.15</c:v>
                      </c:pt>
                      <c:pt idx="5">
                        <c:v>0.2</c:v>
                      </c:pt>
                      <c:pt idx="6">
                        <c:v>0.25</c:v>
                      </c:pt>
                      <c:pt idx="7">
                        <c:v>0.3</c:v>
                      </c:pt>
                      <c:pt idx="8">
                        <c:v>0.35</c:v>
                      </c:pt>
                      <c:pt idx="9">
                        <c:v>0.4</c:v>
                      </c:pt>
                      <c:pt idx="10">
                        <c:v>0.45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0.6</c:v>
                      </c:pt>
                      <c:pt idx="14">
                        <c:v>0.65</c:v>
                      </c:pt>
                      <c:pt idx="15">
                        <c:v>0.7</c:v>
                      </c:pt>
                      <c:pt idx="16">
                        <c:v>0.75</c:v>
                      </c:pt>
                      <c:pt idx="17">
                        <c:v>0.8</c:v>
                      </c:pt>
                      <c:pt idx="18">
                        <c:v>0.85</c:v>
                      </c:pt>
                      <c:pt idx="19">
                        <c:v>0.9</c:v>
                      </c:pt>
                      <c:pt idx="20">
                        <c:v>0.95</c:v>
                      </c:pt>
                      <c:pt idx="21">
                        <c:v>1</c:v>
                      </c:pt>
                      <c:pt idx="22">
                        <c:v>1.1000000000000001</c:v>
                      </c:pt>
                      <c:pt idx="23">
                        <c:v>1.2</c:v>
                      </c:pt>
                      <c:pt idx="24">
                        <c:v>1.3</c:v>
                      </c:pt>
                      <c:pt idx="25">
                        <c:v>1.4</c:v>
                      </c:pt>
                      <c:pt idx="26">
                        <c:v>1.5</c:v>
                      </c:pt>
                      <c:pt idx="27">
                        <c:v>1.6</c:v>
                      </c:pt>
                      <c:pt idx="28">
                        <c:v>1.7</c:v>
                      </c:pt>
                      <c:pt idx="29">
                        <c:v>1.8</c:v>
                      </c:pt>
                      <c:pt idx="30">
                        <c:v>1.9</c:v>
                      </c:pt>
                      <c:pt idx="31">
                        <c:v>2</c:v>
                      </c:pt>
                      <c:pt idx="32">
                        <c:v>2.1</c:v>
                      </c:pt>
                      <c:pt idx="33">
                        <c:v>2.2000000000000002</c:v>
                      </c:pt>
                      <c:pt idx="34">
                        <c:v>2.2999999999999998</c:v>
                      </c:pt>
                      <c:pt idx="35">
                        <c:v>2.4</c:v>
                      </c:pt>
                      <c:pt idx="36">
                        <c:v>2.5</c:v>
                      </c:pt>
                      <c:pt idx="37">
                        <c:v>2.6</c:v>
                      </c:pt>
                      <c:pt idx="38">
                        <c:v>2.7</c:v>
                      </c:pt>
                      <c:pt idx="39">
                        <c:v>2.8</c:v>
                      </c:pt>
                      <c:pt idx="40">
                        <c:v>2.9</c:v>
                      </c:pt>
                      <c:pt idx="41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'Bc Hydro'!$P$5:$P$46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0.70234454638124366</c:v>
                      </c:pt>
                      <c:pt idx="1">
                        <c:v>0.92354740061162077</c:v>
                      </c:pt>
                      <c:pt idx="2">
                        <c:v>1.2130479102956166</c:v>
                      </c:pt>
                      <c:pt idx="3">
                        <c:v>1.4475025484199797</c:v>
                      </c:pt>
                      <c:pt idx="4">
                        <c:v>1.5392456676860347</c:v>
                      </c:pt>
                      <c:pt idx="5">
                        <c:v>1.508664627930683</c:v>
                      </c:pt>
                      <c:pt idx="6">
                        <c:v>1.3251783893985729</c:v>
                      </c:pt>
                      <c:pt idx="7">
                        <c:v>1.1926605504587156</c:v>
                      </c:pt>
                      <c:pt idx="8">
                        <c:v>1.070336391437309</c:v>
                      </c:pt>
                      <c:pt idx="9">
                        <c:v>0.96839959225280325</c:v>
                      </c:pt>
                      <c:pt idx="10">
                        <c:v>0.86238532110091748</c:v>
                      </c:pt>
                      <c:pt idx="11">
                        <c:v>0.76146788990825687</c:v>
                      </c:pt>
                      <c:pt idx="12">
                        <c:v>0.70030581039755346</c:v>
                      </c:pt>
                      <c:pt idx="13">
                        <c:v>0.63914373088685017</c:v>
                      </c:pt>
                      <c:pt idx="14">
                        <c:v>0.5922528032619776</c:v>
                      </c:pt>
                      <c:pt idx="15">
                        <c:v>0.54740061162079512</c:v>
                      </c:pt>
                      <c:pt idx="16">
                        <c:v>0.49949031600407745</c:v>
                      </c:pt>
                      <c:pt idx="17">
                        <c:v>0.47298674821610603</c:v>
                      </c:pt>
                      <c:pt idx="18">
                        <c:v>0.44648318042813456</c:v>
                      </c:pt>
                      <c:pt idx="19">
                        <c:v>0.41997961264016309</c:v>
                      </c:pt>
                      <c:pt idx="20">
                        <c:v>0.39449541284403672</c:v>
                      </c:pt>
                      <c:pt idx="21">
                        <c:v>0.36901121304791029</c:v>
                      </c:pt>
                      <c:pt idx="22">
                        <c:v>0.33944954128440369</c:v>
                      </c:pt>
                      <c:pt idx="23">
                        <c:v>0.30886850152905199</c:v>
                      </c:pt>
                      <c:pt idx="24">
                        <c:v>0.27828746177370028</c:v>
                      </c:pt>
                      <c:pt idx="25">
                        <c:v>0.24770642201834864</c:v>
                      </c:pt>
                      <c:pt idx="26">
                        <c:v>0.21712538226299694</c:v>
                      </c:pt>
                      <c:pt idx="27">
                        <c:v>0.2038735983690112</c:v>
                      </c:pt>
                      <c:pt idx="28">
                        <c:v>0.19062181447502549</c:v>
                      </c:pt>
                      <c:pt idx="29">
                        <c:v>0.17737003058103976</c:v>
                      </c:pt>
                      <c:pt idx="30">
                        <c:v>0.16411824668705402</c:v>
                      </c:pt>
                      <c:pt idx="31">
                        <c:v>0.14984709480122324</c:v>
                      </c:pt>
                      <c:pt idx="32">
                        <c:v>0.14271151885830785</c:v>
                      </c:pt>
                      <c:pt idx="33">
                        <c:v>0.13455657492354739</c:v>
                      </c:pt>
                      <c:pt idx="34">
                        <c:v>0.127420998980632</c:v>
                      </c:pt>
                      <c:pt idx="35">
                        <c:v>0.11926605504587157</c:v>
                      </c:pt>
                      <c:pt idx="36">
                        <c:v>0.11213047910295616</c:v>
                      </c:pt>
                      <c:pt idx="37">
                        <c:v>0.10703363914373089</c:v>
                      </c:pt>
                      <c:pt idx="38">
                        <c:v>0.1019367991845056</c:v>
                      </c:pt>
                      <c:pt idx="39">
                        <c:v>9.6738022426095832E-2</c:v>
                      </c:pt>
                      <c:pt idx="40">
                        <c:v>9.1335372069317022E-2</c:v>
                      </c:pt>
                      <c:pt idx="41">
                        <c:v>8.6034658511722734E-2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9D-48E9-B8F4-1CFA0EB05B91}"/>
                  </c:ext>
                </c:extLst>
              </c15:ser>
            </c15:filteredScatterSeries>
            <c15:filteredScatterSeries>
              <c15:ser>
                <c:idx val="1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'Bc Hydro'!$L$3</c15:sqref>
                        </c15:formulaRef>
                      </c:ext>
                    </c:extLst>
                    <c:strCache>
                      <c:ptCount val="1"/>
                      <c:pt idx="0">
                        <c:v>Tr= 975 Años</c:v>
                      </c:pt>
                    </c:strCache>
                  </c:strRef>
                </c:tx>
                <c:spPr>
                  <a:ln w="19050" cap="rnd" cmpd="sng" algn="ctr">
                    <a:solidFill>
                      <a:srgbClr val="0070C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'Bc Hydro'!$K$5:$K$46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7.4999999999999997E-2</c:v>
                      </c:pt>
                      <c:pt idx="3">
                        <c:v>0.1</c:v>
                      </c:pt>
                      <c:pt idx="4">
                        <c:v>0.15</c:v>
                      </c:pt>
                      <c:pt idx="5">
                        <c:v>0.2</c:v>
                      </c:pt>
                      <c:pt idx="6">
                        <c:v>0.25</c:v>
                      </c:pt>
                      <c:pt idx="7">
                        <c:v>0.3</c:v>
                      </c:pt>
                      <c:pt idx="8">
                        <c:v>0.35</c:v>
                      </c:pt>
                      <c:pt idx="9">
                        <c:v>0.4</c:v>
                      </c:pt>
                      <c:pt idx="10">
                        <c:v>0.45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0.6</c:v>
                      </c:pt>
                      <c:pt idx="14">
                        <c:v>0.65</c:v>
                      </c:pt>
                      <c:pt idx="15">
                        <c:v>0.7</c:v>
                      </c:pt>
                      <c:pt idx="16">
                        <c:v>0.75</c:v>
                      </c:pt>
                      <c:pt idx="17">
                        <c:v>0.8</c:v>
                      </c:pt>
                      <c:pt idx="18">
                        <c:v>0.85</c:v>
                      </c:pt>
                      <c:pt idx="19">
                        <c:v>0.9</c:v>
                      </c:pt>
                      <c:pt idx="20">
                        <c:v>0.95</c:v>
                      </c:pt>
                      <c:pt idx="21">
                        <c:v>1</c:v>
                      </c:pt>
                      <c:pt idx="22">
                        <c:v>1.1000000000000001</c:v>
                      </c:pt>
                      <c:pt idx="23">
                        <c:v>1.2</c:v>
                      </c:pt>
                      <c:pt idx="24">
                        <c:v>1.3</c:v>
                      </c:pt>
                      <c:pt idx="25">
                        <c:v>1.4</c:v>
                      </c:pt>
                      <c:pt idx="26">
                        <c:v>1.5</c:v>
                      </c:pt>
                      <c:pt idx="27">
                        <c:v>1.6</c:v>
                      </c:pt>
                      <c:pt idx="28">
                        <c:v>1.7</c:v>
                      </c:pt>
                      <c:pt idx="29">
                        <c:v>1.8</c:v>
                      </c:pt>
                      <c:pt idx="30">
                        <c:v>1.9</c:v>
                      </c:pt>
                      <c:pt idx="31">
                        <c:v>2</c:v>
                      </c:pt>
                      <c:pt idx="32">
                        <c:v>2.1</c:v>
                      </c:pt>
                      <c:pt idx="33">
                        <c:v>2.2000000000000002</c:v>
                      </c:pt>
                      <c:pt idx="34">
                        <c:v>2.2999999999999998</c:v>
                      </c:pt>
                      <c:pt idx="35">
                        <c:v>2.4</c:v>
                      </c:pt>
                      <c:pt idx="36">
                        <c:v>2.5</c:v>
                      </c:pt>
                      <c:pt idx="37">
                        <c:v>2.6</c:v>
                      </c:pt>
                      <c:pt idx="38">
                        <c:v>2.7</c:v>
                      </c:pt>
                      <c:pt idx="39">
                        <c:v>2.8</c:v>
                      </c:pt>
                      <c:pt idx="40">
                        <c:v>2.9</c:v>
                      </c:pt>
                      <c:pt idx="41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'Bc Hydro'!$J$5:$J$46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0.43527013251783891</c:v>
                      </c:pt>
                      <c:pt idx="1">
                        <c:v>0.57390417940876659</c:v>
                      </c:pt>
                      <c:pt idx="2">
                        <c:v>0.75433231396534151</c:v>
                      </c:pt>
                      <c:pt idx="3">
                        <c:v>0.8980632008154944</c:v>
                      </c:pt>
                      <c:pt idx="4">
                        <c:v>0.94903160040774714</c:v>
                      </c:pt>
                      <c:pt idx="5">
                        <c:v>0.92762487257900106</c:v>
                      </c:pt>
                      <c:pt idx="6">
                        <c:v>0.81855249745157999</c:v>
                      </c:pt>
                      <c:pt idx="7">
                        <c:v>0.72782874617737003</c:v>
                      </c:pt>
                      <c:pt idx="8">
                        <c:v>0.65851172273190617</c:v>
                      </c:pt>
                      <c:pt idx="9">
                        <c:v>0.59021406727828751</c:v>
                      </c:pt>
                      <c:pt idx="10">
                        <c:v>0.52701325178389402</c:v>
                      </c:pt>
                      <c:pt idx="11">
                        <c:v>0.46381243628950053</c:v>
                      </c:pt>
                      <c:pt idx="12">
                        <c:v>0.42711518858307851</c:v>
                      </c:pt>
                      <c:pt idx="13">
                        <c:v>0.38837920489296635</c:v>
                      </c:pt>
                      <c:pt idx="14">
                        <c:v>0.35983690112130479</c:v>
                      </c:pt>
                      <c:pt idx="15">
                        <c:v>0.32823649337410804</c:v>
                      </c:pt>
                      <c:pt idx="16">
                        <c:v>0.29867482161060144</c:v>
                      </c:pt>
                      <c:pt idx="17">
                        <c:v>0.28236493374108051</c:v>
                      </c:pt>
                      <c:pt idx="18">
                        <c:v>0.26605504587155965</c:v>
                      </c:pt>
                      <c:pt idx="19">
                        <c:v>0.25076452599388377</c:v>
                      </c:pt>
                      <c:pt idx="20">
                        <c:v>0.23547400611620795</c:v>
                      </c:pt>
                      <c:pt idx="21">
                        <c:v>0.22018348623853212</c:v>
                      </c:pt>
                      <c:pt idx="22">
                        <c:v>0.20081549439347604</c:v>
                      </c:pt>
                      <c:pt idx="23">
                        <c:v>0.18246687054026503</c:v>
                      </c:pt>
                      <c:pt idx="24">
                        <c:v>0.16411824668705402</c:v>
                      </c:pt>
                      <c:pt idx="25">
                        <c:v>0.14576962283384301</c:v>
                      </c:pt>
                      <c:pt idx="26">
                        <c:v>0.12844036697247707</c:v>
                      </c:pt>
                      <c:pt idx="27">
                        <c:v>0.12028542303771661</c:v>
                      </c:pt>
                      <c:pt idx="28">
                        <c:v>0.1111111111111111</c:v>
                      </c:pt>
                      <c:pt idx="29">
                        <c:v>0.10397553516819572</c:v>
                      </c:pt>
                      <c:pt idx="30">
                        <c:v>9.5412844036697239E-2</c:v>
                      </c:pt>
                      <c:pt idx="31">
                        <c:v>8.7461773700305806E-2</c:v>
                      </c:pt>
                      <c:pt idx="32">
                        <c:v>8.3078491335372068E-2</c:v>
                      </c:pt>
                      <c:pt idx="33">
                        <c:v>7.8797145769622837E-2</c:v>
                      </c:pt>
                      <c:pt idx="34">
                        <c:v>7.4515800203873592E-2</c:v>
                      </c:pt>
                      <c:pt idx="35">
                        <c:v>6.9826707441386346E-2</c:v>
                      </c:pt>
                      <c:pt idx="36">
                        <c:v>6.5443425076452608E-2</c:v>
                      </c:pt>
                      <c:pt idx="37">
                        <c:v>6.2283384301732928E-2</c:v>
                      </c:pt>
                      <c:pt idx="38">
                        <c:v>5.9123343527013254E-2</c:v>
                      </c:pt>
                      <c:pt idx="39">
                        <c:v>5.5963302752293574E-2</c:v>
                      </c:pt>
                      <c:pt idx="40">
                        <c:v>5.3007135575942915E-2</c:v>
                      </c:pt>
                      <c:pt idx="41">
                        <c:v>5.0050968399592256E-2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9D-48E9-B8F4-1CFA0EB05B91}"/>
                  </c:ext>
                </c:extLst>
              </c15:ser>
            </c15:filteredScatterSeries>
            <c15:filteredScatterSeries>
              <c15:ser>
                <c:idx val="1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'Bc Hydro'!$F$3</c15:sqref>
                        </c15:formulaRef>
                      </c:ext>
                    </c:extLst>
                    <c:strCache>
                      <c:ptCount val="1"/>
                      <c:pt idx="0">
                        <c:v>Tr= 250 Años</c:v>
                      </c:pt>
                    </c:strCache>
                  </c:strRef>
                </c:tx>
                <c:spPr>
                  <a:ln w="19050" cap="rnd" cmpd="sng" algn="ctr">
                    <a:solidFill>
                      <a:srgbClr val="92D05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'Bc Hydro'!$E$5:$E$46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7.4999999999999997E-2</c:v>
                      </c:pt>
                      <c:pt idx="3">
                        <c:v>0.1</c:v>
                      </c:pt>
                      <c:pt idx="4">
                        <c:v>0.15</c:v>
                      </c:pt>
                      <c:pt idx="5">
                        <c:v>0.2</c:v>
                      </c:pt>
                      <c:pt idx="6">
                        <c:v>0.25</c:v>
                      </c:pt>
                      <c:pt idx="7">
                        <c:v>0.3</c:v>
                      </c:pt>
                      <c:pt idx="8">
                        <c:v>0.35</c:v>
                      </c:pt>
                      <c:pt idx="9">
                        <c:v>0.4</c:v>
                      </c:pt>
                      <c:pt idx="10">
                        <c:v>0.45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0.6</c:v>
                      </c:pt>
                      <c:pt idx="14">
                        <c:v>0.65</c:v>
                      </c:pt>
                      <c:pt idx="15">
                        <c:v>0.7</c:v>
                      </c:pt>
                      <c:pt idx="16">
                        <c:v>0.75</c:v>
                      </c:pt>
                      <c:pt idx="17">
                        <c:v>0.8</c:v>
                      </c:pt>
                      <c:pt idx="18">
                        <c:v>0.85</c:v>
                      </c:pt>
                      <c:pt idx="19">
                        <c:v>0.9</c:v>
                      </c:pt>
                      <c:pt idx="20">
                        <c:v>0.95</c:v>
                      </c:pt>
                      <c:pt idx="21">
                        <c:v>1</c:v>
                      </c:pt>
                      <c:pt idx="22">
                        <c:v>1.1000000000000001</c:v>
                      </c:pt>
                      <c:pt idx="23">
                        <c:v>1.2</c:v>
                      </c:pt>
                      <c:pt idx="24">
                        <c:v>1.3</c:v>
                      </c:pt>
                      <c:pt idx="25">
                        <c:v>1.4</c:v>
                      </c:pt>
                      <c:pt idx="26">
                        <c:v>1.5</c:v>
                      </c:pt>
                      <c:pt idx="27">
                        <c:v>1.6</c:v>
                      </c:pt>
                      <c:pt idx="28">
                        <c:v>1.7</c:v>
                      </c:pt>
                      <c:pt idx="29">
                        <c:v>1.8</c:v>
                      </c:pt>
                      <c:pt idx="30">
                        <c:v>1.9</c:v>
                      </c:pt>
                      <c:pt idx="31">
                        <c:v>2</c:v>
                      </c:pt>
                      <c:pt idx="32">
                        <c:v>2.1</c:v>
                      </c:pt>
                      <c:pt idx="33">
                        <c:v>2.2000000000000002</c:v>
                      </c:pt>
                      <c:pt idx="34">
                        <c:v>2.2999999999999998</c:v>
                      </c:pt>
                      <c:pt idx="35">
                        <c:v>2.4</c:v>
                      </c:pt>
                      <c:pt idx="36">
                        <c:v>2.5</c:v>
                      </c:pt>
                      <c:pt idx="37">
                        <c:v>2.6</c:v>
                      </c:pt>
                      <c:pt idx="38">
                        <c:v>2.7</c:v>
                      </c:pt>
                      <c:pt idx="39">
                        <c:v>2.8</c:v>
                      </c:pt>
                      <c:pt idx="40">
                        <c:v>2.9</c:v>
                      </c:pt>
                      <c:pt idx="41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'Bc Hydro'!$D$5:$D$46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0.26707441386340469</c:v>
                      </c:pt>
                      <c:pt idx="1">
                        <c:v>0.35168195718654433</c:v>
                      </c:pt>
                      <c:pt idx="2">
                        <c:v>0.46483180428134557</c:v>
                      </c:pt>
                      <c:pt idx="3">
                        <c:v>0.54841997961264022</c:v>
                      </c:pt>
                      <c:pt idx="4">
                        <c:v>0.57594291539245668</c:v>
                      </c:pt>
                      <c:pt idx="5">
                        <c:v>0.56167176350662584</c:v>
                      </c:pt>
                      <c:pt idx="6">
                        <c:v>0.49745158002038736</c:v>
                      </c:pt>
                      <c:pt idx="7">
                        <c:v>0.43934760448521915</c:v>
                      </c:pt>
                      <c:pt idx="8">
                        <c:v>0.39857288481141689</c:v>
                      </c:pt>
                      <c:pt idx="9">
                        <c:v>0.35474006116207951</c:v>
                      </c:pt>
                      <c:pt idx="10">
                        <c:v>0.31906218144750254</c:v>
                      </c:pt>
                      <c:pt idx="11">
                        <c:v>0.28134556574923547</c:v>
                      </c:pt>
                      <c:pt idx="12">
                        <c:v>0.2558613659531091</c:v>
                      </c:pt>
                      <c:pt idx="13">
                        <c:v>0.23343527013251783</c:v>
                      </c:pt>
                      <c:pt idx="14">
                        <c:v>0.2130479102956167</c:v>
                      </c:pt>
                      <c:pt idx="15">
                        <c:v>0.19469928644240569</c:v>
                      </c:pt>
                      <c:pt idx="16">
                        <c:v>0.17737003058103976</c:v>
                      </c:pt>
                      <c:pt idx="17">
                        <c:v>0.16717635066258921</c:v>
                      </c:pt>
                      <c:pt idx="18">
                        <c:v>0.15902140672782875</c:v>
                      </c:pt>
                      <c:pt idx="19">
                        <c:v>0.14780835881753313</c:v>
                      </c:pt>
                      <c:pt idx="20">
                        <c:v>0.13761467889908258</c:v>
                      </c:pt>
                      <c:pt idx="21">
                        <c:v>0.127420998980632</c:v>
                      </c:pt>
                      <c:pt idx="22">
                        <c:v>0.11722731906218145</c:v>
                      </c:pt>
                      <c:pt idx="23">
                        <c:v>0.10601427115188583</c:v>
                      </c:pt>
                      <c:pt idx="24">
                        <c:v>9.6126401630988789E-2</c:v>
                      </c:pt>
                      <c:pt idx="25">
                        <c:v>8.5015290519877676E-2</c:v>
                      </c:pt>
                      <c:pt idx="26">
                        <c:v>7.3904179408766563E-2</c:v>
                      </c:pt>
                      <c:pt idx="27">
                        <c:v>6.9215086646279317E-2</c:v>
                      </c:pt>
                      <c:pt idx="28">
                        <c:v>6.462793068297655E-2</c:v>
                      </c:pt>
                      <c:pt idx="29">
                        <c:v>6.0040774719673798E-2</c:v>
                      </c:pt>
                      <c:pt idx="30">
                        <c:v>5.565749235474006E-2</c:v>
                      </c:pt>
                      <c:pt idx="31">
                        <c:v>5.0866462793068293E-2</c:v>
                      </c:pt>
                      <c:pt idx="32">
                        <c:v>4.8114169215086648E-2</c:v>
                      </c:pt>
                      <c:pt idx="33">
                        <c:v>4.5361875637104997E-2</c:v>
                      </c:pt>
                      <c:pt idx="34">
                        <c:v>4.2813455657492352E-2</c:v>
                      </c:pt>
                      <c:pt idx="35">
                        <c:v>4.0265035677879715E-2</c:v>
                      </c:pt>
                      <c:pt idx="36">
                        <c:v>3.7716615698267071E-2</c:v>
                      </c:pt>
                      <c:pt idx="37">
                        <c:v>3.5983690112130477E-2</c:v>
                      </c:pt>
                      <c:pt idx="38">
                        <c:v>3.4250764525993883E-2</c:v>
                      </c:pt>
                      <c:pt idx="39">
                        <c:v>3.2313965341488275E-2</c:v>
                      </c:pt>
                      <c:pt idx="40">
                        <c:v>3.0377166156982671E-2</c:v>
                      </c:pt>
                      <c:pt idx="41">
                        <c:v>2.8542303771661569E-2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9D-48E9-B8F4-1CFA0EB05B91}"/>
                  </c:ext>
                </c:extLst>
              </c15:ser>
            </c15:filteredScatterSeries>
            <c15:filteredScatterSeries>
              <c15:ser>
                <c:idx val="1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'Bc Hydro'!$C$3</c15:sqref>
                        </c15:formulaRef>
                      </c:ext>
                    </c:extLst>
                    <c:strCache>
                      <c:ptCount val="1"/>
                      <c:pt idx="0">
                        <c:v>Tr= 100 Años</c:v>
                      </c:pt>
                    </c:strCache>
                  </c:strRef>
                </c:tx>
                <c:spPr>
                  <a:ln w="19050" cap="rnd" cmpd="sng" algn="ctr">
                    <a:solidFill>
                      <a:srgbClr val="FFC00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'Bc Hydro'!$B$5:$B$46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7.4999999999999997E-2</c:v>
                      </c:pt>
                      <c:pt idx="3">
                        <c:v>0.1</c:v>
                      </c:pt>
                      <c:pt idx="4">
                        <c:v>0.15</c:v>
                      </c:pt>
                      <c:pt idx="5">
                        <c:v>0.2</c:v>
                      </c:pt>
                      <c:pt idx="6">
                        <c:v>0.25</c:v>
                      </c:pt>
                      <c:pt idx="7">
                        <c:v>0.3</c:v>
                      </c:pt>
                      <c:pt idx="8">
                        <c:v>0.35</c:v>
                      </c:pt>
                      <c:pt idx="9">
                        <c:v>0.4</c:v>
                      </c:pt>
                      <c:pt idx="10">
                        <c:v>0.45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0.6</c:v>
                      </c:pt>
                      <c:pt idx="14">
                        <c:v>0.65</c:v>
                      </c:pt>
                      <c:pt idx="15">
                        <c:v>0.7</c:v>
                      </c:pt>
                      <c:pt idx="16">
                        <c:v>0.75</c:v>
                      </c:pt>
                      <c:pt idx="17">
                        <c:v>0.8</c:v>
                      </c:pt>
                      <c:pt idx="18">
                        <c:v>0.85</c:v>
                      </c:pt>
                      <c:pt idx="19">
                        <c:v>0.9</c:v>
                      </c:pt>
                      <c:pt idx="20">
                        <c:v>0.95</c:v>
                      </c:pt>
                      <c:pt idx="21">
                        <c:v>1</c:v>
                      </c:pt>
                      <c:pt idx="22">
                        <c:v>1.1000000000000001</c:v>
                      </c:pt>
                      <c:pt idx="23">
                        <c:v>1.2</c:v>
                      </c:pt>
                      <c:pt idx="24">
                        <c:v>1.3</c:v>
                      </c:pt>
                      <c:pt idx="25">
                        <c:v>1.4</c:v>
                      </c:pt>
                      <c:pt idx="26">
                        <c:v>1.5</c:v>
                      </c:pt>
                      <c:pt idx="27">
                        <c:v>1.6</c:v>
                      </c:pt>
                      <c:pt idx="28">
                        <c:v>1.7</c:v>
                      </c:pt>
                      <c:pt idx="29">
                        <c:v>1.8</c:v>
                      </c:pt>
                      <c:pt idx="30">
                        <c:v>1.9</c:v>
                      </c:pt>
                      <c:pt idx="31">
                        <c:v>2</c:v>
                      </c:pt>
                      <c:pt idx="32">
                        <c:v>2.1</c:v>
                      </c:pt>
                      <c:pt idx="33">
                        <c:v>2.2000000000000002</c:v>
                      </c:pt>
                      <c:pt idx="34">
                        <c:v>2.2999999999999998</c:v>
                      </c:pt>
                      <c:pt idx="35">
                        <c:v>2.4</c:v>
                      </c:pt>
                      <c:pt idx="36">
                        <c:v>2.5</c:v>
                      </c:pt>
                      <c:pt idx="37">
                        <c:v>2.6</c:v>
                      </c:pt>
                      <c:pt idx="38">
                        <c:v>2.7</c:v>
                      </c:pt>
                      <c:pt idx="39">
                        <c:v>2.8</c:v>
                      </c:pt>
                      <c:pt idx="40">
                        <c:v>2.9</c:v>
                      </c:pt>
                      <c:pt idx="41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'Bc Hydro'!$A$5:$A$46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0.18246687054026503</c:v>
                      </c:pt>
                      <c:pt idx="1">
                        <c:v>0.23955147808358818</c:v>
                      </c:pt>
                      <c:pt idx="2">
                        <c:v>0.3160040774719674</c:v>
                      </c:pt>
                      <c:pt idx="3">
                        <c:v>0.37104994903160043</c:v>
                      </c:pt>
                      <c:pt idx="4">
                        <c:v>0.38939857288481139</c:v>
                      </c:pt>
                      <c:pt idx="5">
                        <c:v>0.3781855249745158</c:v>
                      </c:pt>
                      <c:pt idx="6">
                        <c:v>0.33537206931702346</c:v>
                      </c:pt>
                      <c:pt idx="7">
                        <c:v>0.29561671763506625</c:v>
                      </c:pt>
                      <c:pt idx="8">
                        <c:v>0.26809378185524974</c:v>
                      </c:pt>
                      <c:pt idx="9">
                        <c:v>0.23853211009174313</c:v>
                      </c:pt>
                      <c:pt idx="10">
                        <c:v>0.21508664627930682</c:v>
                      </c:pt>
                      <c:pt idx="11">
                        <c:v>0.18960244648318042</c:v>
                      </c:pt>
                      <c:pt idx="12">
                        <c:v>0.17227319062181448</c:v>
                      </c:pt>
                      <c:pt idx="13">
                        <c:v>0.15698267074413863</c:v>
                      </c:pt>
                      <c:pt idx="14">
                        <c:v>0.14271151885830785</c:v>
                      </c:pt>
                      <c:pt idx="15">
                        <c:v>0.13047910295616719</c:v>
                      </c:pt>
                      <c:pt idx="16">
                        <c:v>0.11824668705402651</c:v>
                      </c:pt>
                      <c:pt idx="17">
                        <c:v>0.11213047910295616</c:v>
                      </c:pt>
                      <c:pt idx="18">
                        <c:v>0.10499490316004077</c:v>
                      </c:pt>
                      <c:pt idx="19">
                        <c:v>9.7757390417940876E-2</c:v>
                      </c:pt>
                      <c:pt idx="20">
                        <c:v>9.0825688073394487E-2</c:v>
                      </c:pt>
                      <c:pt idx="21">
                        <c:v>8.4199796126401619E-2</c:v>
                      </c:pt>
                      <c:pt idx="22">
                        <c:v>7.7370030581039764E-2</c:v>
                      </c:pt>
                      <c:pt idx="23">
                        <c:v>7.0234454638124375E-2</c:v>
                      </c:pt>
                      <c:pt idx="24">
                        <c:v>6.3506625891946986E-2</c:v>
                      </c:pt>
                      <c:pt idx="25">
                        <c:v>5.5759429153924567E-2</c:v>
                      </c:pt>
                      <c:pt idx="26">
                        <c:v>4.852191641182467E-2</c:v>
                      </c:pt>
                      <c:pt idx="27">
                        <c:v>4.5463812436289504E-2</c:v>
                      </c:pt>
                      <c:pt idx="28">
                        <c:v>4.2609582059123338E-2</c:v>
                      </c:pt>
                      <c:pt idx="29">
                        <c:v>3.9653414882772679E-2</c:v>
                      </c:pt>
                      <c:pt idx="30">
                        <c:v>3.6391437308868506E-2</c:v>
                      </c:pt>
                      <c:pt idx="31">
                        <c:v>3.3231396534148826E-2</c:v>
                      </c:pt>
                      <c:pt idx="32">
                        <c:v>3.1396534148827725E-2</c:v>
                      </c:pt>
                      <c:pt idx="33">
                        <c:v>2.9765545361875638E-2</c:v>
                      </c:pt>
                      <c:pt idx="34">
                        <c:v>2.8134556574923548E-2</c:v>
                      </c:pt>
                      <c:pt idx="35">
                        <c:v>2.6503567787971458E-2</c:v>
                      </c:pt>
                      <c:pt idx="36">
                        <c:v>2.4872579001019367E-2</c:v>
                      </c:pt>
                      <c:pt idx="37">
                        <c:v>2.3649337410805299E-2</c:v>
                      </c:pt>
                      <c:pt idx="38">
                        <c:v>2.2324159021406727E-2</c:v>
                      </c:pt>
                      <c:pt idx="39">
                        <c:v>2.0998980632008158E-2</c:v>
                      </c:pt>
                      <c:pt idx="40">
                        <c:v>1.9775739041794086E-2</c:v>
                      </c:pt>
                      <c:pt idx="41">
                        <c:v>1.8654434250764528E-2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9D-48E9-B8F4-1CFA0EB05B91}"/>
                  </c:ext>
                </c:extLst>
              </c15:ser>
            </c15:filteredScatterSeries>
            <c15:filteredScatterSeries>
              <c15:ser>
                <c:idx val="21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Youngs!$U$3</c15:sqref>
                        </c15:formulaRef>
                      </c:ext>
                    </c:extLst>
                    <c:strCache>
                      <c:ptCount val="1"/>
                      <c:pt idx="0">
                        <c:v>Tr= 10000 Años</c:v>
                      </c:pt>
                    </c:strCache>
                  </c:strRef>
                </c:tx>
                <c:spPr>
                  <a:ln w="19050" cap="rnd" cmpd="sng" algn="ctr">
                    <a:solidFill>
                      <a:srgbClr val="C0000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Youngs!$T$5:$T$46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7.4999999999999997E-2</c:v>
                      </c:pt>
                      <c:pt idx="3">
                        <c:v>0.1</c:v>
                      </c:pt>
                      <c:pt idx="4">
                        <c:v>0.15</c:v>
                      </c:pt>
                      <c:pt idx="5">
                        <c:v>0.2</c:v>
                      </c:pt>
                      <c:pt idx="6">
                        <c:v>0.25</c:v>
                      </c:pt>
                      <c:pt idx="7">
                        <c:v>0.3</c:v>
                      </c:pt>
                      <c:pt idx="8">
                        <c:v>0.35</c:v>
                      </c:pt>
                      <c:pt idx="9">
                        <c:v>0.4</c:v>
                      </c:pt>
                      <c:pt idx="10">
                        <c:v>0.45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0.6</c:v>
                      </c:pt>
                      <c:pt idx="14">
                        <c:v>0.65</c:v>
                      </c:pt>
                      <c:pt idx="15">
                        <c:v>0.7</c:v>
                      </c:pt>
                      <c:pt idx="16">
                        <c:v>0.75</c:v>
                      </c:pt>
                      <c:pt idx="17">
                        <c:v>0.8</c:v>
                      </c:pt>
                      <c:pt idx="18">
                        <c:v>0.85</c:v>
                      </c:pt>
                      <c:pt idx="19">
                        <c:v>0.9</c:v>
                      </c:pt>
                      <c:pt idx="20">
                        <c:v>0.95</c:v>
                      </c:pt>
                      <c:pt idx="21">
                        <c:v>1</c:v>
                      </c:pt>
                      <c:pt idx="22">
                        <c:v>1.1000000000000001</c:v>
                      </c:pt>
                      <c:pt idx="23">
                        <c:v>1.2</c:v>
                      </c:pt>
                      <c:pt idx="24">
                        <c:v>1.3</c:v>
                      </c:pt>
                      <c:pt idx="25">
                        <c:v>1.4</c:v>
                      </c:pt>
                      <c:pt idx="26">
                        <c:v>1.5</c:v>
                      </c:pt>
                      <c:pt idx="27">
                        <c:v>1.6</c:v>
                      </c:pt>
                      <c:pt idx="28">
                        <c:v>1.7</c:v>
                      </c:pt>
                      <c:pt idx="29">
                        <c:v>1.8</c:v>
                      </c:pt>
                      <c:pt idx="30">
                        <c:v>1.9</c:v>
                      </c:pt>
                      <c:pt idx="31">
                        <c:v>2</c:v>
                      </c:pt>
                      <c:pt idx="32">
                        <c:v>2.1</c:v>
                      </c:pt>
                      <c:pt idx="33">
                        <c:v>2.2000000000000002</c:v>
                      </c:pt>
                      <c:pt idx="34">
                        <c:v>2.2999999999999998</c:v>
                      </c:pt>
                      <c:pt idx="35">
                        <c:v>2.4</c:v>
                      </c:pt>
                      <c:pt idx="36">
                        <c:v>2.5</c:v>
                      </c:pt>
                      <c:pt idx="37">
                        <c:v>2.6</c:v>
                      </c:pt>
                      <c:pt idx="38">
                        <c:v>2.7</c:v>
                      </c:pt>
                      <c:pt idx="39">
                        <c:v>2.8</c:v>
                      </c:pt>
                      <c:pt idx="40">
                        <c:v>2.9</c:v>
                      </c:pt>
                      <c:pt idx="41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Youngs!$S$5:$S$46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0.69928644240570847</c:v>
                      </c:pt>
                      <c:pt idx="1">
                        <c:v>0.94393476044852187</c:v>
                      </c:pt>
                      <c:pt idx="2">
                        <c:v>1.1213047910295617</c:v>
                      </c:pt>
                      <c:pt idx="3">
                        <c:v>1.2945973496432213</c:v>
                      </c:pt>
                      <c:pt idx="4">
                        <c:v>1.4067278287461773</c:v>
                      </c:pt>
                      <c:pt idx="5">
                        <c:v>1.4882772680937819</c:v>
                      </c:pt>
                      <c:pt idx="6">
                        <c:v>1.4067278287461773</c:v>
                      </c:pt>
                      <c:pt idx="7">
                        <c:v>1.3149847094801224</c:v>
                      </c:pt>
                      <c:pt idx="8">
                        <c:v>1.2334352701325177</c:v>
                      </c:pt>
                      <c:pt idx="9">
                        <c:v>1.1620795107033639</c:v>
                      </c:pt>
                      <c:pt idx="10">
                        <c:v>1.1213047910295617</c:v>
                      </c:pt>
                      <c:pt idx="11">
                        <c:v>1.070336391437309</c:v>
                      </c:pt>
                      <c:pt idx="12">
                        <c:v>1.0071355759429155</c:v>
                      </c:pt>
                      <c:pt idx="13">
                        <c:v>0.9388379204892966</c:v>
                      </c:pt>
                      <c:pt idx="14">
                        <c:v>0.87359836901121302</c:v>
                      </c:pt>
                      <c:pt idx="15">
                        <c:v>0.80937818552497454</c:v>
                      </c:pt>
                      <c:pt idx="16">
                        <c:v>0.74108053007135577</c:v>
                      </c:pt>
                      <c:pt idx="17">
                        <c:v>0.70132517838939856</c:v>
                      </c:pt>
                      <c:pt idx="18">
                        <c:v>0.65851172273190617</c:v>
                      </c:pt>
                      <c:pt idx="19">
                        <c:v>0.61773700305810397</c:v>
                      </c:pt>
                      <c:pt idx="20">
                        <c:v>0.57798165137614677</c:v>
                      </c:pt>
                      <c:pt idx="21">
                        <c:v>0.53822629969418956</c:v>
                      </c:pt>
                      <c:pt idx="22">
                        <c:v>0.509683995922528</c:v>
                      </c:pt>
                      <c:pt idx="23">
                        <c:v>0.47706422018348627</c:v>
                      </c:pt>
                      <c:pt idx="24">
                        <c:v>0.44444444444444442</c:v>
                      </c:pt>
                      <c:pt idx="25">
                        <c:v>0.40978593272171254</c:v>
                      </c:pt>
                      <c:pt idx="26">
                        <c:v>0.37003058103975534</c:v>
                      </c:pt>
                      <c:pt idx="27">
                        <c:v>0.35575942915392456</c:v>
                      </c:pt>
                      <c:pt idx="28">
                        <c:v>0.33843017329255859</c:v>
                      </c:pt>
                      <c:pt idx="29">
                        <c:v>0.32110091743119268</c:v>
                      </c:pt>
                      <c:pt idx="30">
                        <c:v>0.30071355759429153</c:v>
                      </c:pt>
                      <c:pt idx="31">
                        <c:v>0.28134556574923547</c:v>
                      </c:pt>
                      <c:pt idx="32">
                        <c:v>0.27319062181447501</c:v>
                      </c:pt>
                      <c:pt idx="33">
                        <c:v>0.2650356778797146</c:v>
                      </c:pt>
                      <c:pt idx="34">
                        <c:v>0.2558613659531091</c:v>
                      </c:pt>
                      <c:pt idx="35">
                        <c:v>0.24566768603465852</c:v>
                      </c:pt>
                      <c:pt idx="36">
                        <c:v>0.23547400611620795</c:v>
                      </c:pt>
                      <c:pt idx="37">
                        <c:v>0.22426095820591233</c:v>
                      </c:pt>
                      <c:pt idx="38">
                        <c:v>0.21202854230377166</c:v>
                      </c:pt>
                      <c:pt idx="39">
                        <c:v>0.199796126401631</c:v>
                      </c:pt>
                      <c:pt idx="40">
                        <c:v>0.18450560652395515</c:v>
                      </c:pt>
                      <c:pt idx="41">
                        <c:v>0.16921508664627929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B9D-48E9-B8F4-1CFA0EB05B91}"/>
                  </c:ext>
                </c:extLst>
              </c15:ser>
            </c15:filteredScatterSeries>
            <c15:filteredScatterSeries>
              <c15:ser>
                <c:idx val="2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Youngs!$R$3</c15:sqref>
                        </c15:formulaRef>
                      </c:ext>
                    </c:extLst>
                    <c:strCache>
                      <c:ptCount val="1"/>
                      <c:pt idx="0">
                        <c:v>Tr= 5000 Años</c:v>
                      </c:pt>
                    </c:strCache>
                  </c:strRef>
                </c:tx>
                <c:spPr>
                  <a:ln w="19050" cap="rnd" cmpd="sng" algn="ctr">
                    <a:solidFill>
                      <a:srgbClr val="7030A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Youngs!$Q$5:$Q$46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7.4999999999999997E-2</c:v>
                      </c:pt>
                      <c:pt idx="3">
                        <c:v>0.1</c:v>
                      </c:pt>
                      <c:pt idx="4">
                        <c:v>0.15</c:v>
                      </c:pt>
                      <c:pt idx="5">
                        <c:v>0.2</c:v>
                      </c:pt>
                      <c:pt idx="6">
                        <c:v>0.25</c:v>
                      </c:pt>
                      <c:pt idx="7">
                        <c:v>0.3</c:v>
                      </c:pt>
                      <c:pt idx="8">
                        <c:v>0.35</c:v>
                      </c:pt>
                      <c:pt idx="9">
                        <c:v>0.4</c:v>
                      </c:pt>
                      <c:pt idx="10">
                        <c:v>0.45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0.6</c:v>
                      </c:pt>
                      <c:pt idx="14">
                        <c:v>0.65</c:v>
                      </c:pt>
                      <c:pt idx="15">
                        <c:v>0.7</c:v>
                      </c:pt>
                      <c:pt idx="16">
                        <c:v>0.75</c:v>
                      </c:pt>
                      <c:pt idx="17">
                        <c:v>0.8</c:v>
                      </c:pt>
                      <c:pt idx="18">
                        <c:v>0.85</c:v>
                      </c:pt>
                      <c:pt idx="19">
                        <c:v>0.9</c:v>
                      </c:pt>
                      <c:pt idx="20">
                        <c:v>0.95</c:v>
                      </c:pt>
                      <c:pt idx="21">
                        <c:v>1</c:v>
                      </c:pt>
                      <c:pt idx="22">
                        <c:v>1.1000000000000001</c:v>
                      </c:pt>
                      <c:pt idx="23">
                        <c:v>1.2</c:v>
                      </c:pt>
                      <c:pt idx="24">
                        <c:v>1.3</c:v>
                      </c:pt>
                      <c:pt idx="25">
                        <c:v>1.4</c:v>
                      </c:pt>
                      <c:pt idx="26">
                        <c:v>1.5</c:v>
                      </c:pt>
                      <c:pt idx="27">
                        <c:v>1.6</c:v>
                      </c:pt>
                      <c:pt idx="28">
                        <c:v>1.7</c:v>
                      </c:pt>
                      <c:pt idx="29">
                        <c:v>1.8</c:v>
                      </c:pt>
                      <c:pt idx="30">
                        <c:v>1.9</c:v>
                      </c:pt>
                      <c:pt idx="31">
                        <c:v>2</c:v>
                      </c:pt>
                      <c:pt idx="32">
                        <c:v>2.1</c:v>
                      </c:pt>
                      <c:pt idx="33">
                        <c:v>2.2000000000000002</c:v>
                      </c:pt>
                      <c:pt idx="34">
                        <c:v>2.2999999999999998</c:v>
                      </c:pt>
                      <c:pt idx="35">
                        <c:v>2.4</c:v>
                      </c:pt>
                      <c:pt idx="36">
                        <c:v>2.5</c:v>
                      </c:pt>
                      <c:pt idx="37">
                        <c:v>2.6</c:v>
                      </c:pt>
                      <c:pt idx="38">
                        <c:v>2.7</c:v>
                      </c:pt>
                      <c:pt idx="39">
                        <c:v>2.8</c:v>
                      </c:pt>
                      <c:pt idx="40">
                        <c:v>2.9</c:v>
                      </c:pt>
                      <c:pt idx="41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Youngs!$P$5:$P$46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0.59021406727828751</c:v>
                      </c:pt>
                      <c:pt idx="1">
                        <c:v>0.80224260958205917</c:v>
                      </c:pt>
                      <c:pt idx="2">
                        <c:v>0.94393476044852187</c:v>
                      </c:pt>
                      <c:pt idx="3">
                        <c:v>1.1009174311926606</c:v>
                      </c:pt>
                      <c:pt idx="4">
                        <c:v>1.1926605504587156</c:v>
                      </c:pt>
                      <c:pt idx="5">
                        <c:v>1.2640163098878696</c:v>
                      </c:pt>
                      <c:pt idx="6">
                        <c:v>1.1926605504587156</c:v>
                      </c:pt>
                      <c:pt idx="7">
                        <c:v>1.1009174311926606</c:v>
                      </c:pt>
                      <c:pt idx="8">
                        <c:v>1.0397553516819571</c:v>
                      </c:pt>
                      <c:pt idx="9">
                        <c:v>0.98776758409785936</c:v>
                      </c:pt>
                      <c:pt idx="10">
                        <c:v>0.94597349643221207</c:v>
                      </c:pt>
                      <c:pt idx="11">
                        <c:v>0.91131498470948014</c:v>
                      </c:pt>
                      <c:pt idx="12">
                        <c:v>0.85117227319062183</c:v>
                      </c:pt>
                      <c:pt idx="13">
                        <c:v>0.79714576962283379</c:v>
                      </c:pt>
                      <c:pt idx="14">
                        <c:v>0.73802242609582058</c:v>
                      </c:pt>
                      <c:pt idx="15">
                        <c:v>0.67991845056065237</c:v>
                      </c:pt>
                      <c:pt idx="16">
                        <c:v>0.62385321100917435</c:v>
                      </c:pt>
                      <c:pt idx="17">
                        <c:v>0.58919469928644241</c:v>
                      </c:pt>
                      <c:pt idx="18">
                        <c:v>0.55657492354740057</c:v>
                      </c:pt>
                      <c:pt idx="19">
                        <c:v>0.52395514780835883</c:v>
                      </c:pt>
                      <c:pt idx="20">
                        <c:v>0.4892966360856269</c:v>
                      </c:pt>
                      <c:pt idx="21">
                        <c:v>0.45463812436289502</c:v>
                      </c:pt>
                      <c:pt idx="22">
                        <c:v>0.42813455657492355</c:v>
                      </c:pt>
                      <c:pt idx="23">
                        <c:v>0.40163098878695208</c:v>
                      </c:pt>
                      <c:pt idx="24">
                        <c:v>0.37206931702344548</c:v>
                      </c:pt>
                      <c:pt idx="25">
                        <c:v>0.34148827726809378</c:v>
                      </c:pt>
                      <c:pt idx="26">
                        <c:v>0.30886850152905199</c:v>
                      </c:pt>
                      <c:pt idx="27">
                        <c:v>0.29561671763506625</c:v>
                      </c:pt>
                      <c:pt idx="28">
                        <c:v>0.28134556574923547</c:v>
                      </c:pt>
                      <c:pt idx="29">
                        <c:v>0.26605504587155965</c:v>
                      </c:pt>
                      <c:pt idx="30">
                        <c:v>0.25076452599388377</c:v>
                      </c:pt>
                      <c:pt idx="31">
                        <c:v>0.23343527013251783</c:v>
                      </c:pt>
                      <c:pt idx="32">
                        <c:v>0.22629969418960244</c:v>
                      </c:pt>
                      <c:pt idx="33">
                        <c:v>0.21916411824668705</c:v>
                      </c:pt>
                      <c:pt idx="34">
                        <c:v>0.21100917431192662</c:v>
                      </c:pt>
                      <c:pt idx="35">
                        <c:v>0.20285423037716616</c:v>
                      </c:pt>
                      <c:pt idx="36">
                        <c:v>0.19367991845056065</c:v>
                      </c:pt>
                      <c:pt idx="37">
                        <c:v>0.1834862385321101</c:v>
                      </c:pt>
                      <c:pt idx="38">
                        <c:v>0.17329255861365953</c:v>
                      </c:pt>
                      <c:pt idx="39">
                        <c:v>0.1620795107033639</c:v>
                      </c:pt>
                      <c:pt idx="40">
                        <c:v>0.15086646279306828</c:v>
                      </c:pt>
                      <c:pt idx="41">
                        <c:v>0.13863404689092762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B9D-48E9-B8F4-1CFA0EB05B91}"/>
                  </c:ext>
                </c:extLst>
              </c15:ser>
            </c15:filteredScatterSeries>
            <c15:filteredScatterSeries>
              <c15:ser>
                <c:idx val="24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Youngs!$L$3</c15:sqref>
                        </c15:formulaRef>
                      </c:ext>
                    </c:extLst>
                    <c:strCache>
                      <c:ptCount val="1"/>
                      <c:pt idx="0">
                        <c:v>Tr= 975 Años</c:v>
                      </c:pt>
                    </c:strCache>
                  </c:strRef>
                </c:tx>
                <c:spPr>
                  <a:ln w="19050" cap="rnd" cmpd="sng" algn="ctr">
                    <a:solidFill>
                      <a:srgbClr val="0070C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Youngs!$K$5:$K$46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7.4999999999999997E-2</c:v>
                      </c:pt>
                      <c:pt idx="3">
                        <c:v>0.1</c:v>
                      </c:pt>
                      <c:pt idx="4">
                        <c:v>0.15</c:v>
                      </c:pt>
                      <c:pt idx="5">
                        <c:v>0.2</c:v>
                      </c:pt>
                      <c:pt idx="6">
                        <c:v>0.25</c:v>
                      </c:pt>
                      <c:pt idx="7">
                        <c:v>0.3</c:v>
                      </c:pt>
                      <c:pt idx="8">
                        <c:v>0.35</c:v>
                      </c:pt>
                      <c:pt idx="9">
                        <c:v>0.4</c:v>
                      </c:pt>
                      <c:pt idx="10">
                        <c:v>0.45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0.6</c:v>
                      </c:pt>
                      <c:pt idx="14">
                        <c:v>0.65</c:v>
                      </c:pt>
                      <c:pt idx="15">
                        <c:v>0.7</c:v>
                      </c:pt>
                      <c:pt idx="16">
                        <c:v>0.75</c:v>
                      </c:pt>
                      <c:pt idx="17">
                        <c:v>0.8</c:v>
                      </c:pt>
                      <c:pt idx="18">
                        <c:v>0.85</c:v>
                      </c:pt>
                      <c:pt idx="19">
                        <c:v>0.9</c:v>
                      </c:pt>
                      <c:pt idx="20">
                        <c:v>0.95</c:v>
                      </c:pt>
                      <c:pt idx="21">
                        <c:v>1</c:v>
                      </c:pt>
                      <c:pt idx="22">
                        <c:v>1.1000000000000001</c:v>
                      </c:pt>
                      <c:pt idx="23">
                        <c:v>1.2</c:v>
                      </c:pt>
                      <c:pt idx="24">
                        <c:v>1.3</c:v>
                      </c:pt>
                      <c:pt idx="25">
                        <c:v>1.4</c:v>
                      </c:pt>
                      <c:pt idx="26">
                        <c:v>1.5</c:v>
                      </c:pt>
                      <c:pt idx="27">
                        <c:v>1.6</c:v>
                      </c:pt>
                      <c:pt idx="28">
                        <c:v>1.7</c:v>
                      </c:pt>
                      <c:pt idx="29">
                        <c:v>1.8</c:v>
                      </c:pt>
                      <c:pt idx="30">
                        <c:v>1.9</c:v>
                      </c:pt>
                      <c:pt idx="31">
                        <c:v>2</c:v>
                      </c:pt>
                      <c:pt idx="32">
                        <c:v>2.1</c:v>
                      </c:pt>
                      <c:pt idx="33">
                        <c:v>2.2000000000000002</c:v>
                      </c:pt>
                      <c:pt idx="34">
                        <c:v>2.2999999999999998</c:v>
                      </c:pt>
                      <c:pt idx="35">
                        <c:v>2.4</c:v>
                      </c:pt>
                      <c:pt idx="36">
                        <c:v>2.5</c:v>
                      </c:pt>
                      <c:pt idx="37">
                        <c:v>2.6</c:v>
                      </c:pt>
                      <c:pt idx="38">
                        <c:v>2.7</c:v>
                      </c:pt>
                      <c:pt idx="39">
                        <c:v>2.8</c:v>
                      </c:pt>
                      <c:pt idx="40">
                        <c:v>2.9</c:v>
                      </c:pt>
                      <c:pt idx="41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Youngs!$J$5:$J$46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0.38634046890927626</c:v>
                      </c:pt>
                      <c:pt idx="1">
                        <c:v>0.52395514780835883</c:v>
                      </c:pt>
                      <c:pt idx="2">
                        <c:v>0.6136595310907238</c:v>
                      </c:pt>
                      <c:pt idx="3">
                        <c:v>0.71661569826707439</c:v>
                      </c:pt>
                      <c:pt idx="4">
                        <c:v>0.76962283384301733</c:v>
                      </c:pt>
                      <c:pt idx="5">
                        <c:v>0.81345565749235471</c:v>
                      </c:pt>
                      <c:pt idx="6">
                        <c:v>0.76962283384301733</c:v>
                      </c:pt>
                      <c:pt idx="7">
                        <c:v>0.71151885830784911</c:v>
                      </c:pt>
                      <c:pt idx="8">
                        <c:v>0.6717635066258919</c:v>
                      </c:pt>
                      <c:pt idx="9">
                        <c:v>0.63608562691131498</c:v>
                      </c:pt>
                      <c:pt idx="10">
                        <c:v>0.60856269113149852</c:v>
                      </c:pt>
                      <c:pt idx="11">
                        <c:v>0.58511722731906213</c:v>
                      </c:pt>
                      <c:pt idx="12">
                        <c:v>0.54638124362895002</c:v>
                      </c:pt>
                      <c:pt idx="13">
                        <c:v>0.5117227319062182</c:v>
                      </c:pt>
                      <c:pt idx="14">
                        <c:v>0.47298674821610603</c:v>
                      </c:pt>
                      <c:pt idx="15">
                        <c:v>0.43628950050968401</c:v>
                      </c:pt>
                      <c:pt idx="16">
                        <c:v>0.40061162079510704</c:v>
                      </c:pt>
                      <c:pt idx="17">
                        <c:v>0.3781855249745158</c:v>
                      </c:pt>
                      <c:pt idx="18">
                        <c:v>0.3577981651376147</c:v>
                      </c:pt>
                      <c:pt idx="19">
                        <c:v>0.33537206931702346</c:v>
                      </c:pt>
                      <c:pt idx="20">
                        <c:v>0.31192660550458717</c:v>
                      </c:pt>
                      <c:pt idx="21">
                        <c:v>0.28950050968399593</c:v>
                      </c:pt>
                      <c:pt idx="22">
                        <c:v>0.27217125382262997</c:v>
                      </c:pt>
                      <c:pt idx="23">
                        <c:v>0.25382262996941896</c:v>
                      </c:pt>
                      <c:pt idx="24">
                        <c:v>0.2344546381243629</c:v>
                      </c:pt>
                      <c:pt idx="25">
                        <c:v>0.21406727828746178</c:v>
                      </c:pt>
                      <c:pt idx="26">
                        <c:v>0.19469928644240569</c:v>
                      </c:pt>
                      <c:pt idx="27">
                        <c:v>0.18450560652395515</c:v>
                      </c:pt>
                      <c:pt idx="28">
                        <c:v>0.17533129459734964</c:v>
                      </c:pt>
                      <c:pt idx="29">
                        <c:v>0.16513761467889909</c:v>
                      </c:pt>
                      <c:pt idx="30">
                        <c:v>0.15392456676860347</c:v>
                      </c:pt>
                      <c:pt idx="31">
                        <c:v>0.14271151885830785</c:v>
                      </c:pt>
                      <c:pt idx="32">
                        <c:v>0.13761467889908258</c:v>
                      </c:pt>
                      <c:pt idx="33">
                        <c:v>0.1325178389398573</c:v>
                      </c:pt>
                      <c:pt idx="34">
                        <c:v>0.127420998980632</c:v>
                      </c:pt>
                      <c:pt idx="35">
                        <c:v>0.12232415902140673</c:v>
                      </c:pt>
                      <c:pt idx="36">
                        <c:v>0.11620795107033639</c:v>
                      </c:pt>
                      <c:pt idx="37">
                        <c:v>0.11009174311926606</c:v>
                      </c:pt>
                      <c:pt idx="38">
                        <c:v>0.10397553516819572</c:v>
                      </c:pt>
                      <c:pt idx="39">
                        <c:v>9.6941896024464833E-2</c:v>
                      </c:pt>
                      <c:pt idx="40">
                        <c:v>8.9296636085626907E-2</c:v>
                      </c:pt>
                      <c:pt idx="41">
                        <c:v>8.1447502548419981E-2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B9D-48E9-B8F4-1CFA0EB05B91}"/>
                  </c:ext>
                </c:extLst>
              </c15:ser>
            </c15:filteredScatterSeries>
            <c15:filteredScatterSeries>
              <c15:ser>
                <c:idx val="26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Youngs!$F$3</c15:sqref>
                        </c15:formulaRef>
                      </c:ext>
                    </c:extLst>
                    <c:strCache>
                      <c:ptCount val="1"/>
                      <c:pt idx="0">
                        <c:v>Tr= 250 Años</c:v>
                      </c:pt>
                    </c:strCache>
                  </c:strRef>
                </c:tx>
                <c:spPr>
                  <a:ln w="19050" cap="rnd" cmpd="sng" algn="ctr">
                    <a:solidFill>
                      <a:srgbClr val="92D05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Youngs!$E$5:$E$46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7.4999999999999997E-2</c:v>
                      </c:pt>
                      <c:pt idx="3">
                        <c:v>0.1</c:v>
                      </c:pt>
                      <c:pt idx="4">
                        <c:v>0.15</c:v>
                      </c:pt>
                      <c:pt idx="5">
                        <c:v>0.2</c:v>
                      </c:pt>
                      <c:pt idx="6">
                        <c:v>0.25</c:v>
                      </c:pt>
                      <c:pt idx="7">
                        <c:v>0.3</c:v>
                      </c:pt>
                      <c:pt idx="8">
                        <c:v>0.35</c:v>
                      </c:pt>
                      <c:pt idx="9">
                        <c:v>0.4</c:v>
                      </c:pt>
                      <c:pt idx="10">
                        <c:v>0.45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0.6</c:v>
                      </c:pt>
                      <c:pt idx="14">
                        <c:v>0.65</c:v>
                      </c:pt>
                      <c:pt idx="15">
                        <c:v>0.7</c:v>
                      </c:pt>
                      <c:pt idx="16">
                        <c:v>0.75</c:v>
                      </c:pt>
                      <c:pt idx="17">
                        <c:v>0.8</c:v>
                      </c:pt>
                      <c:pt idx="18">
                        <c:v>0.85</c:v>
                      </c:pt>
                      <c:pt idx="19">
                        <c:v>0.9</c:v>
                      </c:pt>
                      <c:pt idx="20">
                        <c:v>0.95</c:v>
                      </c:pt>
                      <c:pt idx="21">
                        <c:v>1</c:v>
                      </c:pt>
                      <c:pt idx="22">
                        <c:v>1.1000000000000001</c:v>
                      </c:pt>
                      <c:pt idx="23">
                        <c:v>1.2</c:v>
                      </c:pt>
                      <c:pt idx="24">
                        <c:v>1.3</c:v>
                      </c:pt>
                      <c:pt idx="25">
                        <c:v>1.4</c:v>
                      </c:pt>
                      <c:pt idx="26">
                        <c:v>1.5</c:v>
                      </c:pt>
                      <c:pt idx="27">
                        <c:v>1.6</c:v>
                      </c:pt>
                      <c:pt idx="28">
                        <c:v>1.7</c:v>
                      </c:pt>
                      <c:pt idx="29">
                        <c:v>1.8</c:v>
                      </c:pt>
                      <c:pt idx="30">
                        <c:v>1.9</c:v>
                      </c:pt>
                      <c:pt idx="31">
                        <c:v>2</c:v>
                      </c:pt>
                      <c:pt idx="32">
                        <c:v>2.1</c:v>
                      </c:pt>
                      <c:pt idx="33">
                        <c:v>2.2000000000000002</c:v>
                      </c:pt>
                      <c:pt idx="34">
                        <c:v>2.2999999999999998</c:v>
                      </c:pt>
                      <c:pt idx="35">
                        <c:v>2.4</c:v>
                      </c:pt>
                      <c:pt idx="36">
                        <c:v>2.5</c:v>
                      </c:pt>
                      <c:pt idx="37">
                        <c:v>2.6</c:v>
                      </c:pt>
                      <c:pt idx="38">
                        <c:v>2.7</c:v>
                      </c:pt>
                      <c:pt idx="39">
                        <c:v>2.8</c:v>
                      </c:pt>
                      <c:pt idx="40">
                        <c:v>2.9</c:v>
                      </c:pt>
                      <c:pt idx="41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Youngs!$D$5:$D$46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0.2558613659531091</c:v>
                      </c:pt>
                      <c:pt idx="1">
                        <c:v>0.34556574923547401</c:v>
                      </c:pt>
                      <c:pt idx="2">
                        <c:v>0.40366972477064222</c:v>
                      </c:pt>
                      <c:pt idx="3">
                        <c:v>0.46992864424057085</c:v>
                      </c:pt>
                      <c:pt idx="4">
                        <c:v>0.50254841997961264</c:v>
                      </c:pt>
                      <c:pt idx="5">
                        <c:v>0.53007135575942921</c:v>
                      </c:pt>
                      <c:pt idx="6">
                        <c:v>0.50152905198776754</c:v>
                      </c:pt>
                      <c:pt idx="7">
                        <c:v>0.46279306829765543</c:v>
                      </c:pt>
                      <c:pt idx="8">
                        <c:v>0.43730886850152906</c:v>
                      </c:pt>
                      <c:pt idx="9">
                        <c:v>0.41284403669724773</c:v>
                      </c:pt>
                      <c:pt idx="10">
                        <c:v>0.39449541284403672</c:v>
                      </c:pt>
                      <c:pt idx="11">
                        <c:v>0.3781855249745158</c:v>
                      </c:pt>
                      <c:pt idx="12">
                        <c:v>0.35372069317023447</c:v>
                      </c:pt>
                      <c:pt idx="13">
                        <c:v>0.33027522935779818</c:v>
                      </c:pt>
                      <c:pt idx="14">
                        <c:v>0.3058103975535168</c:v>
                      </c:pt>
                      <c:pt idx="15">
                        <c:v>0.28236493374108051</c:v>
                      </c:pt>
                      <c:pt idx="16">
                        <c:v>0.25993883792048927</c:v>
                      </c:pt>
                      <c:pt idx="17">
                        <c:v>0.24566768603465852</c:v>
                      </c:pt>
                      <c:pt idx="18">
                        <c:v>0.23241590214067279</c:v>
                      </c:pt>
                      <c:pt idx="19">
                        <c:v>0.21610601427115189</c:v>
                      </c:pt>
                      <c:pt idx="20">
                        <c:v>0.20081549439347604</c:v>
                      </c:pt>
                      <c:pt idx="21">
                        <c:v>0.18654434250764526</c:v>
                      </c:pt>
                      <c:pt idx="22">
                        <c:v>0.1743119266055046</c:v>
                      </c:pt>
                      <c:pt idx="23">
                        <c:v>0.1620795107033639</c:v>
                      </c:pt>
                      <c:pt idx="24">
                        <c:v>0.14984709480122324</c:v>
                      </c:pt>
                      <c:pt idx="25">
                        <c:v>0.1365953109072375</c:v>
                      </c:pt>
                      <c:pt idx="26">
                        <c:v>0.12232415902140673</c:v>
                      </c:pt>
                      <c:pt idx="27">
                        <c:v>0.11620795107033639</c:v>
                      </c:pt>
                      <c:pt idx="28">
                        <c:v>0.11009174311926606</c:v>
                      </c:pt>
                      <c:pt idx="29">
                        <c:v>0.10295616717635066</c:v>
                      </c:pt>
                      <c:pt idx="30">
                        <c:v>9.5922528032619775E-2</c:v>
                      </c:pt>
                      <c:pt idx="31">
                        <c:v>8.8583078491335385E-2</c:v>
                      </c:pt>
                      <c:pt idx="32">
                        <c:v>8.5423037716615691E-2</c:v>
                      </c:pt>
                      <c:pt idx="33">
                        <c:v>8.2262996941896024E-2</c:v>
                      </c:pt>
                      <c:pt idx="34">
                        <c:v>7.8899082568807344E-2</c:v>
                      </c:pt>
                      <c:pt idx="35">
                        <c:v>7.5535168195718649E-2</c:v>
                      </c:pt>
                      <c:pt idx="36">
                        <c:v>7.155963302752294E-2</c:v>
                      </c:pt>
                      <c:pt idx="37">
                        <c:v>6.7482161060142709E-2</c:v>
                      </c:pt>
                      <c:pt idx="38">
                        <c:v>6.2895005096839957E-2</c:v>
                      </c:pt>
                      <c:pt idx="39">
                        <c:v>5.8409785932721711E-2</c:v>
                      </c:pt>
                      <c:pt idx="40">
                        <c:v>5.3924566768603466E-2</c:v>
                      </c:pt>
                      <c:pt idx="41">
                        <c:v>4.943934760448522E-2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B9D-48E9-B8F4-1CFA0EB05B91}"/>
                  </c:ext>
                </c:extLst>
              </c15:ser>
            </c15:filteredScatterSeries>
            <c15:filteredScatterSeries>
              <c15:ser>
                <c:idx val="27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Youngs!$C$3</c15:sqref>
                        </c15:formulaRef>
                      </c:ext>
                    </c:extLst>
                    <c:strCache>
                      <c:ptCount val="1"/>
                      <c:pt idx="0">
                        <c:v>Tr= 100 Años</c:v>
                      </c:pt>
                    </c:strCache>
                  </c:strRef>
                </c:tx>
                <c:spPr>
                  <a:ln w="19050" cap="rnd" cmpd="sng" algn="ctr">
                    <a:solidFill>
                      <a:srgbClr val="FFC00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Youngs!$B$5:$B$46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7.4999999999999997E-2</c:v>
                      </c:pt>
                      <c:pt idx="3">
                        <c:v>0.1</c:v>
                      </c:pt>
                      <c:pt idx="4">
                        <c:v>0.15</c:v>
                      </c:pt>
                      <c:pt idx="5">
                        <c:v>0.2</c:v>
                      </c:pt>
                      <c:pt idx="6">
                        <c:v>0.25</c:v>
                      </c:pt>
                      <c:pt idx="7">
                        <c:v>0.3</c:v>
                      </c:pt>
                      <c:pt idx="8">
                        <c:v>0.35</c:v>
                      </c:pt>
                      <c:pt idx="9">
                        <c:v>0.4</c:v>
                      </c:pt>
                      <c:pt idx="10">
                        <c:v>0.45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0.6</c:v>
                      </c:pt>
                      <c:pt idx="14">
                        <c:v>0.65</c:v>
                      </c:pt>
                      <c:pt idx="15">
                        <c:v>0.7</c:v>
                      </c:pt>
                      <c:pt idx="16">
                        <c:v>0.75</c:v>
                      </c:pt>
                      <c:pt idx="17">
                        <c:v>0.8</c:v>
                      </c:pt>
                      <c:pt idx="18">
                        <c:v>0.85</c:v>
                      </c:pt>
                      <c:pt idx="19">
                        <c:v>0.9</c:v>
                      </c:pt>
                      <c:pt idx="20">
                        <c:v>0.95</c:v>
                      </c:pt>
                      <c:pt idx="21">
                        <c:v>1</c:v>
                      </c:pt>
                      <c:pt idx="22">
                        <c:v>1.1000000000000001</c:v>
                      </c:pt>
                      <c:pt idx="23">
                        <c:v>1.2</c:v>
                      </c:pt>
                      <c:pt idx="24">
                        <c:v>1.3</c:v>
                      </c:pt>
                      <c:pt idx="25">
                        <c:v>1.4</c:v>
                      </c:pt>
                      <c:pt idx="26">
                        <c:v>1.5</c:v>
                      </c:pt>
                      <c:pt idx="27">
                        <c:v>1.6</c:v>
                      </c:pt>
                      <c:pt idx="28">
                        <c:v>1.7</c:v>
                      </c:pt>
                      <c:pt idx="29">
                        <c:v>1.8</c:v>
                      </c:pt>
                      <c:pt idx="30">
                        <c:v>1.9</c:v>
                      </c:pt>
                      <c:pt idx="31">
                        <c:v>2</c:v>
                      </c:pt>
                      <c:pt idx="32">
                        <c:v>2.1</c:v>
                      </c:pt>
                      <c:pt idx="33">
                        <c:v>2.2000000000000002</c:v>
                      </c:pt>
                      <c:pt idx="34">
                        <c:v>2.2999999999999998</c:v>
                      </c:pt>
                      <c:pt idx="35">
                        <c:v>2.4</c:v>
                      </c:pt>
                      <c:pt idx="36">
                        <c:v>2.5</c:v>
                      </c:pt>
                      <c:pt idx="37">
                        <c:v>2.6</c:v>
                      </c:pt>
                      <c:pt idx="38">
                        <c:v>2.7</c:v>
                      </c:pt>
                      <c:pt idx="39">
                        <c:v>2.8</c:v>
                      </c:pt>
                      <c:pt idx="40">
                        <c:v>2.9</c:v>
                      </c:pt>
                      <c:pt idx="41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Youngs!$A$5:$A$46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0.18450560652395515</c:v>
                      </c:pt>
                      <c:pt idx="1">
                        <c:v>0.24974515800203873</c:v>
                      </c:pt>
                      <c:pt idx="2">
                        <c:v>0.29765545361875639</c:v>
                      </c:pt>
                      <c:pt idx="3">
                        <c:v>0.33435270132517841</c:v>
                      </c:pt>
                      <c:pt idx="4">
                        <c:v>0.3567787971457696</c:v>
                      </c:pt>
                      <c:pt idx="5">
                        <c:v>0.37716615698267075</c:v>
                      </c:pt>
                      <c:pt idx="6">
                        <c:v>0.35575942915392456</c:v>
                      </c:pt>
                      <c:pt idx="7">
                        <c:v>0.33231396534148827</c:v>
                      </c:pt>
                      <c:pt idx="8">
                        <c:v>0.31192660550458717</c:v>
                      </c:pt>
                      <c:pt idx="9">
                        <c:v>0.29867482161060144</c:v>
                      </c:pt>
                      <c:pt idx="10">
                        <c:v>0.28338430173292556</c:v>
                      </c:pt>
                      <c:pt idx="11">
                        <c:v>0.27420998980632011</c:v>
                      </c:pt>
                      <c:pt idx="12">
                        <c:v>0.25280326197757391</c:v>
                      </c:pt>
                      <c:pt idx="13">
                        <c:v>0.23751274209989806</c:v>
                      </c:pt>
                      <c:pt idx="14">
                        <c:v>0.21814475025484201</c:v>
                      </c:pt>
                      <c:pt idx="15">
                        <c:v>0.199796126401631</c:v>
                      </c:pt>
                      <c:pt idx="16">
                        <c:v>0.1834862385321101</c:v>
                      </c:pt>
                      <c:pt idx="17">
                        <c:v>0.1743119266055046</c:v>
                      </c:pt>
                      <c:pt idx="18">
                        <c:v>0.16513761467889909</c:v>
                      </c:pt>
                      <c:pt idx="19">
                        <c:v>0.15494393476044852</c:v>
                      </c:pt>
                      <c:pt idx="20">
                        <c:v>0.14271151885830785</c:v>
                      </c:pt>
                      <c:pt idx="21">
                        <c:v>0.1325178389398573</c:v>
                      </c:pt>
                      <c:pt idx="22">
                        <c:v>0.12334352701325178</c:v>
                      </c:pt>
                      <c:pt idx="23">
                        <c:v>0.11416921508664628</c:v>
                      </c:pt>
                      <c:pt idx="24">
                        <c:v>0.10499490316004077</c:v>
                      </c:pt>
                      <c:pt idx="25">
                        <c:v>9.6126401630988789E-2</c:v>
                      </c:pt>
                      <c:pt idx="26">
                        <c:v>8.6340468909276255E-2</c:v>
                      </c:pt>
                      <c:pt idx="27">
                        <c:v>8.1855249745157996E-2</c:v>
                      </c:pt>
                      <c:pt idx="28">
                        <c:v>7.6554536187563707E-2</c:v>
                      </c:pt>
                      <c:pt idx="29">
                        <c:v>7.1661569826707433E-2</c:v>
                      </c:pt>
                      <c:pt idx="30">
                        <c:v>6.6462793068297651E-2</c:v>
                      </c:pt>
                      <c:pt idx="31">
                        <c:v>6.1365953109072377E-2</c:v>
                      </c:pt>
                      <c:pt idx="32">
                        <c:v>5.9123343527013254E-2</c:v>
                      </c:pt>
                      <c:pt idx="33">
                        <c:v>5.6778797145769624E-2</c:v>
                      </c:pt>
                      <c:pt idx="34">
                        <c:v>5.4536187563710502E-2</c:v>
                      </c:pt>
                      <c:pt idx="35">
                        <c:v>5.2089704383282365E-2</c:v>
                      </c:pt>
                      <c:pt idx="36">
                        <c:v>4.9337410805300713E-2</c:v>
                      </c:pt>
                      <c:pt idx="37">
                        <c:v>4.607543323139654E-2</c:v>
                      </c:pt>
                      <c:pt idx="38">
                        <c:v>4.291539245667686E-2</c:v>
                      </c:pt>
                      <c:pt idx="39">
                        <c:v>3.9755351681957186E-2</c:v>
                      </c:pt>
                      <c:pt idx="40">
                        <c:v>3.6799184505606528E-2</c:v>
                      </c:pt>
                      <c:pt idx="41">
                        <c:v>3.353720693170234E-2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B9D-48E9-B8F4-1CFA0EB05B91}"/>
                  </c:ext>
                </c:extLst>
              </c15:ser>
            </c15:filteredScatterSeries>
            <c15:filteredScatterSeries>
              <c15:ser>
                <c:idx val="4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Zhao!$U$3</c15:sqref>
                        </c15:formulaRef>
                      </c:ext>
                    </c:extLst>
                    <c:strCache>
                      <c:ptCount val="1"/>
                      <c:pt idx="0">
                        <c:v>Tr= 10000 Años</c:v>
                      </c:pt>
                    </c:strCache>
                  </c:strRef>
                </c:tx>
                <c:spPr>
                  <a:ln w="19050" cap="rnd" cmpd="sng" algn="ctr">
                    <a:solidFill>
                      <a:srgbClr val="C0000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Zhao!$T$5:$T$46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7.4999999999999997E-2</c:v>
                      </c:pt>
                      <c:pt idx="3">
                        <c:v>0.1</c:v>
                      </c:pt>
                      <c:pt idx="4">
                        <c:v>0.15</c:v>
                      </c:pt>
                      <c:pt idx="5">
                        <c:v>0.2</c:v>
                      </c:pt>
                      <c:pt idx="6">
                        <c:v>0.25</c:v>
                      </c:pt>
                      <c:pt idx="7">
                        <c:v>0.3</c:v>
                      </c:pt>
                      <c:pt idx="8">
                        <c:v>0.35</c:v>
                      </c:pt>
                      <c:pt idx="9">
                        <c:v>0.4</c:v>
                      </c:pt>
                      <c:pt idx="10">
                        <c:v>0.45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0.6</c:v>
                      </c:pt>
                      <c:pt idx="14">
                        <c:v>0.65</c:v>
                      </c:pt>
                      <c:pt idx="15">
                        <c:v>0.7</c:v>
                      </c:pt>
                      <c:pt idx="16">
                        <c:v>0.75</c:v>
                      </c:pt>
                      <c:pt idx="17">
                        <c:v>0.8</c:v>
                      </c:pt>
                      <c:pt idx="18">
                        <c:v>0.85</c:v>
                      </c:pt>
                      <c:pt idx="19">
                        <c:v>0.9</c:v>
                      </c:pt>
                      <c:pt idx="20">
                        <c:v>0.95</c:v>
                      </c:pt>
                      <c:pt idx="21">
                        <c:v>1</c:v>
                      </c:pt>
                      <c:pt idx="22">
                        <c:v>1.1000000000000001</c:v>
                      </c:pt>
                      <c:pt idx="23">
                        <c:v>1.2</c:v>
                      </c:pt>
                      <c:pt idx="24">
                        <c:v>1.3</c:v>
                      </c:pt>
                      <c:pt idx="25">
                        <c:v>1.4</c:v>
                      </c:pt>
                      <c:pt idx="26">
                        <c:v>1.5</c:v>
                      </c:pt>
                      <c:pt idx="27">
                        <c:v>1.6</c:v>
                      </c:pt>
                      <c:pt idx="28">
                        <c:v>1.7</c:v>
                      </c:pt>
                      <c:pt idx="29">
                        <c:v>1.8</c:v>
                      </c:pt>
                      <c:pt idx="30">
                        <c:v>1.9</c:v>
                      </c:pt>
                      <c:pt idx="31">
                        <c:v>2</c:v>
                      </c:pt>
                      <c:pt idx="32">
                        <c:v>2.1</c:v>
                      </c:pt>
                      <c:pt idx="33">
                        <c:v>2.2000000000000002</c:v>
                      </c:pt>
                      <c:pt idx="34">
                        <c:v>2.2999999999999998</c:v>
                      </c:pt>
                      <c:pt idx="35">
                        <c:v>2.4</c:v>
                      </c:pt>
                      <c:pt idx="36">
                        <c:v>2.5</c:v>
                      </c:pt>
                      <c:pt idx="37">
                        <c:v>2.6</c:v>
                      </c:pt>
                      <c:pt idx="38">
                        <c:v>2.7</c:v>
                      </c:pt>
                      <c:pt idx="39">
                        <c:v>2.8</c:v>
                      </c:pt>
                      <c:pt idx="40">
                        <c:v>2.9</c:v>
                      </c:pt>
                      <c:pt idx="41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Zhao!$S$5:$S$46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0.84811416921508664</c:v>
                      </c:pt>
                      <c:pt idx="1">
                        <c:v>1.2640163098878696</c:v>
                      </c:pt>
                      <c:pt idx="2">
                        <c:v>1.7838939857288481</c:v>
                      </c:pt>
                      <c:pt idx="3">
                        <c:v>2.3853211009174311</c:v>
                      </c:pt>
                      <c:pt idx="4">
                        <c:v>2.6197757390417942</c:v>
                      </c:pt>
                      <c:pt idx="5">
                        <c:v>2.2833843017329256</c:v>
                      </c:pt>
                      <c:pt idx="6">
                        <c:v>2.0081549439347604</c:v>
                      </c:pt>
                      <c:pt idx="7">
                        <c:v>1.763506625891947</c:v>
                      </c:pt>
                      <c:pt idx="8">
                        <c:v>1.5800203873598369</c:v>
                      </c:pt>
                      <c:pt idx="9">
                        <c:v>1.4067278287461773</c:v>
                      </c:pt>
                      <c:pt idx="10">
                        <c:v>1.2945973496432213</c:v>
                      </c:pt>
                      <c:pt idx="11">
                        <c:v>1.1926605504587156</c:v>
                      </c:pt>
                      <c:pt idx="12">
                        <c:v>1.1009174311926606</c:v>
                      </c:pt>
                      <c:pt idx="13">
                        <c:v>1.0152905198776758</c:v>
                      </c:pt>
                      <c:pt idx="14">
                        <c:v>0.97655453618756372</c:v>
                      </c:pt>
                      <c:pt idx="15">
                        <c:v>0.93679918450560651</c:v>
                      </c:pt>
                      <c:pt idx="16">
                        <c:v>0.91335372069317022</c:v>
                      </c:pt>
                      <c:pt idx="17">
                        <c:v>0.89092762487257904</c:v>
                      </c:pt>
                      <c:pt idx="18">
                        <c:v>0.86850152905198774</c:v>
                      </c:pt>
                      <c:pt idx="19">
                        <c:v>0.84607543323139656</c:v>
                      </c:pt>
                      <c:pt idx="20">
                        <c:v>0.82568807339449546</c:v>
                      </c:pt>
                      <c:pt idx="21">
                        <c:v>0.80428134556574926</c:v>
                      </c:pt>
                      <c:pt idx="22">
                        <c:v>0.76146788990825687</c:v>
                      </c:pt>
                      <c:pt idx="23">
                        <c:v>0.7155963302752294</c:v>
                      </c:pt>
                      <c:pt idx="24">
                        <c:v>0.67686034658511718</c:v>
                      </c:pt>
                      <c:pt idx="25">
                        <c:v>0.63914373088685017</c:v>
                      </c:pt>
                      <c:pt idx="26">
                        <c:v>0.60346585117227314</c:v>
                      </c:pt>
                      <c:pt idx="27">
                        <c:v>0.57594291539245668</c:v>
                      </c:pt>
                      <c:pt idx="28">
                        <c:v>0.54943934760448521</c:v>
                      </c:pt>
                      <c:pt idx="29">
                        <c:v>0.52089704383282365</c:v>
                      </c:pt>
                      <c:pt idx="30">
                        <c:v>0.49541284403669728</c:v>
                      </c:pt>
                      <c:pt idx="31">
                        <c:v>0.46585117227319062</c:v>
                      </c:pt>
                      <c:pt idx="32">
                        <c:v>0.44852191641182465</c:v>
                      </c:pt>
                      <c:pt idx="33">
                        <c:v>0.42813455657492355</c:v>
                      </c:pt>
                      <c:pt idx="34">
                        <c:v>0.4087665647298675</c:v>
                      </c:pt>
                      <c:pt idx="35">
                        <c:v>0.38837920489296635</c:v>
                      </c:pt>
                      <c:pt idx="36">
                        <c:v>0.37003058103975534</c:v>
                      </c:pt>
                      <c:pt idx="37">
                        <c:v>0.35066258919469928</c:v>
                      </c:pt>
                      <c:pt idx="38">
                        <c:v>0.33129459734964323</c:v>
                      </c:pt>
                      <c:pt idx="39">
                        <c:v>0.31294597349643222</c:v>
                      </c:pt>
                      <c:pt idx="40">
                        <c:v>0.29459734964322121</c:v>
                      </c:pt>
                      <c:pt idx="41">
                        <c:v>0.2762487257900102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B9D-48E9-B8F4-1CFA0EB05B91}"/>
                  </c:ext>
                </c:extLst>
              </c15:ser>
            </c15:filteredScatterSeries>
            <c15:filteredScatterSeries>
              <c15:ser>
                <c:idx val="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Zhao!$R$3</c15:sqref>
                        </c15:formulaRef>
                      </c:ext>
                    </c:extLst>
                    <c:strCache>
                      <c:ptCount val="1"/>
                      <c:pt idx="0">
                        <c:v>Tr= 5000 Años</c:v>
                      </c:pt>
                    </c:strCache>
                  </c:strRef>
                </c:tx>
                <c:spPr>
                  <a:ln w="19050" cap="rnd" cmpd="sng" algn="ctr">
                    <a:solidFill>
                      <a:srgbClr val="7030A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Zhao!$Q$5:$Q$46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7.4999999999999997E-2</c:v>
                      </c:pt>
                      <c:pt idx="3">
                        <c:v>0.1</c:v>
                      </c:pt>
                      <c:pt idx="4">
                        <c:v>0.15</c:v>
                      </c:pt>
                      <c:pt idx="5">
                        <c:v>0.2</c:v>
                      </c:pt>
                      <c:pt idx="6">
                        <c:v>0.25</c:v>
                      </c:pt>
                      <c:pt idx="7">
                        <c:v>0.3</c:v>
                      </c:pt>
                      <c:pt idx="8">
                        <c:v>0.35</c:v>
                      </c:pt>
                      <c:pt idx="9">
                        <c:v>0.4</c:v>
                      </c:pt>
                      <c:pt idx="10">
                        <c:v>0.45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0.6</c:v>
                      </c:pt>
                      <c:pt idx="14">
                        <c:v>0.65</c:v>
                      </c:pt>
                      <c:pt idx="15">
                        <c:v>0.7</c:v>
                      </c:pt>
                      <c:pt idx="16">
                        <c:v>0.75</c:v>
                      </c:pt>
                      <c:pt idx="17">
                        <c:v>0.8</c:v>
                      </c:pt>
                      <c:pt idx="18">
                        <c:v>0.85</c:v>
                      </c:pt>
                      <c:pt idx="19">
                        <c:v>0.9</c:v>
                      </c:pt>
                      <c:pt idx="20">
                        <c:v>0.95</c:v>
                      </c:pt>
                      <c:pt idx="21">
                        <c:v>1</c:v>
                      </c:pt>
                      <c:pt idx="22">
                        <c:v>1.1000000000000001</c:v>
                      </c:pt>
                      <c:pt idx="23">
                        <c:v>1.2</c:v>
                      </c:pt>
                      <c:pt idx="24">
                        <c:v>1.3</c:v>
                      </c:pt>
                      <c:pt idx="25">
                        <c:v>1.4</c:v>
                      </c:pt>
                      <c:pt idx="26">
                        <c:v>1.5</c:v>
                      </c:pt>
                      <c:pt idx="27">
                        <c:v>1.6</c:v>
                      </c:pt>
                      <c:pt idx="28">
                        <c:v>1.7</c:v>
                      </c:pt>
                      <c:pt idx="29">
                        <c:v>1.8</c:v>
                      </c:pt>
                      <c:pt idx="30">
                        <c:v>1.9</c:v>
                      </c:pt>
                      <c:pt idx="31">
                        <c:v>2</c:v>
                      </c:pt>
                      <c:pt idx="32">
                        <c:v>2.1</c:v>
                      </c:pt>
                      <c:pt idx="33">
                        <c:v>2.2000000000000002</c:v>
                      </c:pt>
                      <c:pt idx="34">
                        <c:v>2.2999999999999998</c:v>
                      </c:pt>
                      <c:pt idx="35">
                        <c:v>2.4</c:v>
                      </c:pt>
                      <c:pt idx="36">
                        <c:v>2.5</c:v>
                      </c:pt>
                      <c:pt idx="37">
                        <c:v>2.6</c:v>
                      </c:pt>
                      <c:pt idx="38">
                        <c:v>2.7</c:v>
                      </c:pt>
                      <c:pt idx="39">
                        <c:v>2.8</c:v>
                      </c:pt>
                      <c:pt idx="40">
                        <c:v>2.9</c:v>
                      </c:pt>
                      <c:pt idx="41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Zhao!$P$5:$P$46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0.69928644240570847</c:v>
                      </c:pt>
                      <c:pt idx="1">
                        <c:v>1.0397553516819571</c:v>
                      </c:pt>
                      <c:pt idx="2">
                        <c:v>1.4475025484199797</c:v>
                      </c:pt>
                      <c:pt idx="3">
                        <c:v>1.9164118246687054</c:v>
                      </c:pt>
                      <c:pt idx="4">
                        <c:v>2.0998980632008153</c:v>
                      </c:pt>
                      <c:pt idx="5">
                        <c:v>1.8450560652395516</c:v>
                      </c:pt>
                      <c:pt idx="6">
                        <c:v>1.6309887869520896</c:v>
                      </c:pt>
                      <c:pt idx="7">
                        <c:v>1.4169215086646278</c:v>
                      </c:pt>
                      <c:pt idx="8">
                        <c:v>1.2742099898063202</c:v>
                      </c:pt>
                      <c:pt idx="9">
                        <c:v>1.1213047910295617</c:v>
                      </c:pt>
                      <c:pt idx="10">
                        <c:v>1.0397553516819571</c:v>
                      </c:pt>
                      <c:pt idx="11">
                        <c:v>0.95208970438328233</c:v>
                      </c:pt>
                      <c:pt idx="12">
                        <c:v>0.88175331294597348</c:v>
                      </c:pt>
                      <c:pt idx="13">
                        <c:v>0.81141692150866462</c:v>
                      </c:pt>
                      <c:pt idx="14">
                        <c:v>0.77777777777777779</c:v>
                      </c:pt>
                      <c:pt idx="15">
                        <c:v>0.74311926605504586</c:v>
                      </c:pt>
                      <c:pt idx="16">
                        <c:v>0.72273190621814476</c:v>
                      </c:pt>
                      <c:pt idx="17">
                        <c:v>0.70438328236493375</c:v>
                      </c:pt>
                      <c:pt idx="18">
                        <c:v>0.68501529051987764</c:v>
                      </c:pt>
                      <c:pt idx="19">
                        <c:v>0.66564729867482164</c:v>
                      </c:pt>
                      <c:pt idx="20">
                        <c:v>0.64831804281345562</c:v>
                      </c:pt>
                      <c:pt idx="21">
                        <c:v>0.63200815494393481</c:v>
                      </c:pt>
                      <c:pt idx="22">
                        <c:v>0.59633027522935778</c:v>
                      </c:pt>
                      <c:pt idx="23">
                        <c:v>0.56065239551478085</c:v>
                      </c:pt>
                      <c:pt idx="24">
                        <c:v>0.52803261977573901</c:v>
                      </c:pt>
                      <c:pt idx="25">
                        <c:v>0.49847094801223241</c:v>
                      </c:pt>
                      <c:pt idx="26">
                        <c:v>0.4689092762487258</c:v>
                      </c:pt>
                      <c:pt idx="27">
                        <c:v>0.44750254841997961</c:v>
                      </c:pt>
                      <c:pt idx="28">
                        <c:v>0.42609582059123341</c:v>
                      </c:pt>
                      <c:pt idx="29">
                        <c:v>0.40468909276248727</c:v>
                      </c:pt>
                      <c:pt idx="30">
                        <c:v>0.38328236493374107</c:v>
                      </c:pt>
                      <c:pt idx="31">
                        <c:v>0.36187563710499493</c:v>
                      </c:pt>
                      <c:pt idx="32">
                        <c:v>0.34658511722731905</c:v>
                      </c:pt>
                      <c:pt idx="33">
                        <c:v>0.33231396534148827</c:v>
                      </c:pt>
                      <c:pt idx="34">
                        <c:v>0.31804281345565749</c:v>
                      </c:pt>
                      <c:pt idx="35">
                        <c:v>0.30377166156982671</c:v>
                      </c:pt>
                      <c:pt idx="36">
                        <c:v>0.28848114169215089</c:v>
                      </c:pt>
                      <c:pt idx="37">
                        <c:v>0.27420998980632011</c:v>
                      </c:pt>
                      <c:pt idx="38">
                        <c:v>0.25891946992864423</c:v>
                      </c:pt>
                      <c:pt idx="39">
                        <c:v>0.24362895005096841</c:v>
                      </c:pt>
                      <c:pt idx="40">
                        <c:v>0.22935779816513763</c:v>
                      </c:pt>
                      <c:pt idx="41">
                        <c:v>0.21508664627930682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B9D-48E9-B8F4-1CFA0EB05B91}"/>
                  </c:ext>
                </c:extLst>
              </c15:ser>
            </c15:filteredScatterSeries>
            <c15:filteredScatterSeries>
              <c15:ser>
                <c:idx val="1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Zhao!$L$3</c15:sqref>
                        </c15:formulaRef>
                      </c:ext>
                    </c:extLst>
                    <c:strCache>
                      <c:ptCount val="1"/>
                      <c:pt idx="0">
                        <c:v>Tr= 975 Años</c:v>
                      </c:pt>
                    </c:strCache>
                  </c:strRef>
                </c:tx>
                <c:spPr>
                  <a:ln w="19050" cap="rnd" cmpd="sng" algn="ctr">
                    <a:solidFill>
                      <a:srgbClr val="0070C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Zhao!$K$5:$K$46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7.4999999999999997E-2</c:v>
                      </c:pt>
                      <c:pt idx="3">
                        <c:v>0.1</c:v>
                      </c:pt>
                      <c:pt idx="4">
                        <c:v>0.15</c:v>
                      </c:pt>
                      <c:pt idx="5">
                        <c:v>0.2</c:v>
                      </c:pt>
                      <c:pt idx="6">
                        <c:v>0.25</c:v>
                      </c:pt>
                      <c:pt idx="7">
                        <c:v>0.3</c:v>
                      </c:pt>
                      <c:pt idx="8">
                        <c:v>0.35</c:v>
                      </c:pt>
                      <c:pt idx="9">
                        <c:v>0.4</c:v>
                      </c:pt>
                      <c:pt idx="10">
                        <c:v>0.45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0.6</c:v>
                      </c:pt>
                      <c:pt idx="14">
                        <c:v>0.65</c:v>
                      </c:pt>
                      <c:pt idx="15">
                        <c:v>0.7</c:v>
                      </c:pt>
                      <c:pt idx="16">
                        <c:v>0.75</c:v>
                      </c:pt>
                      <c:pt idx="17">
                        <c:v>0.8</c:v>
                      </c:pt>
                      <c:pt idx="18">
                        <c:v>0.85</c:v>
                      </c:pt>
                      <c:pt idx="19">
                        <c:v>0.9</c:v>
                      </c:pt>
                      <c:pt idx="20">
                        <c:v>0.95</c:v>
                      </c:pt>
                      <c:pt idx="21">
                        <c:v>1</c:v>
                      </c:pt>
                      <c:pt idx="22">
                        <c:v>1.1000000000000001</c:v>
                      </c:pt>
                      <c:pt idx="23">
                        <c:v>1.2</c:v>
                      </c:pt>
                      <c:pt idx="24">
                        <c:v>1.3</c:v>
                      </c:pt>
                      <c:pt idx="25">
                        <c:v>1.4</c:v>
                      </c:pt>
                      <c:pt idx="26">
                        <c:v>1.5</c:v>
                      </c:pt>
                      <c:pt idx="27">
                        <c:v>1.6</c:v>
                      </c:pt>
                      <c:pt idx="28">
                        <c:v>1.7</c:v>
                      </c:pt>
                      <c:pt idx="29">
                        <c:v>1.8</c:v>
                      </c:pt>
                      <c:pt idx="30">
                        <c:v>1.9</c:v>
                      </c:pt>
                      <c:pt idx="31">
                        <c:v>2</c:v>
                      </c:pt>
                      <c:pt idx="32">
                        <c:v>2.1</c:v>
                      </c:pt>
                      <c:pt idx="33">
                        <c:v>2.2000000000000002</c:v>
                      </c:pt>
                      <c:pt idx="34">
                        <c:v>2.2999999999999998</c:v>
                      </c:pt>
                      <c:pt idx="35">
                        <c:v>2.4</c:v>
                      </c:pt>
                      <c:pt idx="36">
                        <c:v>2.5</c:v>
                      </c:pt>
                      <c:pt idx="37">
                        <c:v>2.6</c:v>
                      </c:pt>
                      <c:pt idx="38">
                        <c:v>2.7</c:v>
                      </c:pt>
                      <c:pt idx="39">
                        <c:v>2.8</c:v>
                      </c:pt>
                      <c:pt idx="40">
                        <c:v>2.9</c:v>
                      </c:pt>
                      <c:pt idx="41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Zhao!$J$5:$J$46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0.41896024464831805</c:v>
                      </c:pt>
                      <c:pt idx="1">
                        <c:v>0.61467889908256879</c:v>
                      </c:pt>
                      <c:pt idx="2">
                        <c:v>0.84913353720693174</c:v>
                      </c:pt>
                      <c:pt idx="3">
                        <c:v>1.1111111111111112</c:v>
                      </c:pt>
                      <c:pt idx="4">
                        <c:v>1.2130479102956166</c:v>
                      </c:pt>
                      <c:pt idx="5">
                        <c:v>1.0805300713557595</c:v>
                      </c:pt>
                      <c:pt idx="6">
                        <c:v>0.94189602446483178</c:v>
                      </c:pt>
                      <c:pt idx="7">
                        <c:v>0.8165137614678899</c:v>
                      </c:pt>
                      <c:pt idx="8">
                        <c:v>0.72069317023445467</c:v>
                      </c:pt>
                      <c:pt idx="9">
                        <c:v>0.6330275229357798</c:v>
                      </c:pt>
                      <c:pt idx="10">
                        <c:v>0.57798165137614677</c:v>
                      </c:pt>
                      <c:pt idx="11">
                        <c:v>0.52701325178389402</c:v>
                      </c:pt>
                      <c:pt idx="12">
                        <c:v>0.48725790010193681</c:v>
                      </c:pt>
                      <c:pt idx="13">
                        <c:v>0.44750254841997961</c:v>
                      </c:pt>
                      <c:pt idx="14">
                        <c:v>0.42507645259938837</c:v>
                      </c:pt>
                      <c:pt idx="15">
                        <c:v>0.40366972477064222</c:v>
                      </c:pt>
                      <c:pt idx="16">
                        <c:v>0.38939857288481139</c:v>
                      </c:pt>
                      <c:pt idx="17">
                        <c:v>0.37716615698267075</c:v>
                      </c:pt>
                      <c:pt idx="18">
                        <c:v>0.3659531090723751</c:v>
                      </c:pt>
                      <c:pt idx="19">
                        <c:v>0.35575942915392456</c:v>
                      </c:pt>
                      <c:pt idx="20">
                        <c:v>0.34658511722731905</c:v>
                      </c:pt>
                      <c:pt idx="21">
                        <c:v>0.3363914373088685</c:v>
                      </c:pt>
                      <c:pt idx="22">
                        <c:v>0.3149847094801223</c:v>
                      </c:pt>
                      <c:pt idx="23">
                        <c:v>0.29459734964322121</c:v>
                      </c:pt>
                      <c:pt idx="24">
                        <c:v>0.27522935779816515</c:v>
                      </c:pt>
                      <c:pt idx="25">
                        <c:v>0.25891946992864423</c:v>
                      </c:pt>
                      <c:pt idx="26">
                        <c:v>0.24159021406727829</c:v>
                      </c:pt>
                      <c:pt idx="27">
                        <c:v>0.23037716615698267</c:v>
                      </c:pt>
                      <c:pt idx="28">
                        <c:v>0.21916411824668705</c:v>
                      </c:pt>
                      <c:pt idx="29">
                        <c:v>0.20693170234454639</c:v>
                      </c:pt>
                      <c:pt idx="30">
                        <c:v>0.19571865443425077</c:v>
                      </c:pt>
                      <c:pt idx="31">
                        <c:v>0.18450560652395515</c:v>
                      </c:pt>
                      <c:pt idx="32">
                        <c:v>0.17737003058103976</c:v>
                      </c:pt>
                      <c:pt idx="33">
                        <c:v>0.16921508664627929</c:v>
                      </c:pt>
                      <c:pt idx="34">
                        <c:v>0.1620795107033639</c:v>
                      </c:pt>
                      <c:pt idx="35">
                        <c:v>0.15494393476044852</c:v>
                      </c:pt>
                      <c:pt idx="36">
                        <c:v>0.14780835881753313</c:v>
                      </c:pt>
                      <c:pt idx="37">
                        <c:v>0.14067278287461774</c:v>
                      </c:pt>
                      <c:pt idx="38">
                        <c:v>0.1325178389398573</c:v>
                      </c:pt>
                      <c:pt idx="39">
                        <c:v>0.12538226299694188</c:v>
                      </c:pt>
                      <c:pt idx="40">
                        <c:v>0.11824668705402651</c:v>
                      </c:pt>
                      <c:pt idx="41">
                        <c:v>0.1111111111111111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B9D-48E9-B8F4-1CFA0EB05B91}"/>
                  </c:ext>
                </c:extLst>
              </c15:ser>
            </c15:filteredScatterSeries>
            <c15:filteredScatterSeries>
              <c15:ser>
                <c:idx val="3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Zhao!$F$3</c15:sqref>
                        </c15:formulaRef>
                      </c:ext>
                    </c:extLst>
                    <c:strCache>
                      <c:ptCount val="1"/>
                      <c:pt idx="0">
                        <c:v>Tr= 250 Años</c:v>
                      </c:pt>
                    </c:strCache>
                  </c:strRef>
                </c:tx>
                <c:spPr>
                  <a:ln w="19050" cap="rnd" cmpd="sng" algn="ctr">
                    <a:solidFill>
                      <a:srgbClr val="92D05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Zhao!$E$5:$E$46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7.4999999999999997E-2</c:v>
                      </c:pt>
                      <c:pt idx="3">
                        <c:v>0.1</c:v>
                      </c:pt>
                      <c:pt idx="4">
                        <c:v>0.15</c:v>
                      </c:pt>
                      <c:pt idx="5">
                        <c:v>0.2</c:v>
                      </c:pt>
                      <c:pt idx="6">
                        <c:v>0.25</c:v>
                      </c:pt>
                      <c:pt idx="7">
                        <c:v>0.3</c:v>
                      </c:pt>
                      <c:pt idx="8">
                        <c:v>0.35</c:v>
                      </c:pt>
                      <c:pt idx="9">
                        <c:v>0.4</c:v>
                      </c:pt>
                      <c:pt idx="10">
                        <c:v>0.45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0.6</c:v>
                      </c:pt>
                      <c:pt idx="14">
                        <c:v>0.65</c:v>
                      </c:pt>
                      <c:pt idx="15">
                        <c:v>0.7</c:v>
                      </c:pt>
                      <c:pt idx="16">
                        <c:v>0.75</c:v>
                      </c:pt>
                      <c:pt idx="17">
                        <c:v>0.8</c:v>
                      </c:pt>
                      <c:pt idx="18">
                        <c:v>0.85</c:v>
                      </c:pt>
                      <c:pt idx="19">
                        <c:v>0.9</c:v>
                      </c:pt>
                      <c:pt idx="20">
                        <c:v>0.95</c:v>
                      </c:pt>
                      <c:pt idx="21">
                        <c:v>1</c:v>
                      </c:pt>
                      <c:pt idx="22">
                        <c:v>1.1000000000000001</c:v>
                      </c:pt>
                      <c:pt idx="23">
                        <c:v>1.2</c:v>
                      </c:pt>
                      <c:pt idx="24">
                        <c:v>1.3</c:v>
                      </c:pt>
                      <c:pt idx="25">
                        <c:v>1.4</c:v>
                      </c:pt>
                      <c:pt idx="26">
                        <c:v>1.5</c:v>
                      </c:pt>
                      <c:pt idx="27">
                        <c:v>1.6</c:v>
                      </c:pt>
                      <c:pt idx="28">
                        <c:v>1.7</c:v>
                      </c:pt>
                      <c:pt idx="29">
                        <c:v>1.8</c:v>
                      </c:pt>
                      <c:pt idx="30">
                        <c:v>1.9</c:v>
                      </c:pt>
                      <c:pt idx="31">
                        <c:v>2</c:v>
                      </c:pt>
                      <c:pt idx="32">
                        <c:v>2.1</c:v>
                      </c:pt>
                      <c:pt idx="33">
                        <c:v>2.2000000000000002</c:v>
                      </c:pt>
                      <c:pt idx="34">
                        <c:v>2.2999999999999998</c:v>
                      </c:pt>
                      <c:pt idx="35">
                        <c:v>2.4</c:v>
                      </c:pt>
                      <c:pt idx="36">
                        <c:v>2.5</c:v>
                      </c:pt>
                      <c:pt idx="37">
                        <c:v>2.6</c:v>
                      </c:pt>
                      <c:pt idx="38">
                        <c:v>2.7</c:v>
                      </c:pt>
                      <c:pt idx="39">
                        <c:v>2.8</c:v>
                      </c:pt>
                      <c:pt idx="40">
                        <c:v>2.9</c:v>
                      </c:pt>
                      <c:pt idx="41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Zhao!$D$5:$D$46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0.25790010193679919</c:v>
                      </c:pt>
                      <c:pt idx="1">
                        <c:v>0.37410805300713557</c:v>
                      </c:pt>
                      <c:pt idx="2">
                        <c:v>0.51274209989806319</c:v>
                      </c:pt>
                      <c:pt idx="3">
                        <c:v>0.66156982670744136</c:v>
                      </c:pt>
                      <c:pt idx="4">
                        <c:v>0.72069317023445467</c:v>
                      </c:pt>
                      <c:pt idx="5">
                        <c:v>0.64016309887869516</c:v>
                      </c:pt>
                      <c:pt idx="6">
                        <c:v>0.56167176350662584</c:v>
                      </c:pt>
                      <c:pt idx="7">
                        <c:v>0.4801223241590214</c:v>
                      </c:pt>
                      <c:pt idx="8">
                        <c:v>0.42303771661569828</c:v>
                      </c:pt>
                      <c:pt idx="9">
                        <c:v>0.36799184505606525</c:v>
                      </c:pt>
                      <c:pt idx="10">
                        <c:v>0.33537206931702346</c:v>
                      </c:pt>
                      <c:pt idx="11">
                        <c:v>0.30275229357798167</c:v>
                      </c:pt>
                      <c:pt idx="12">
                        <c:v>0.28032619775739043</c:v>
                      </c:pt>
                      <c:pt idx="13">
                        <c:v>0.25688073394495414</c:v>
                      </c:pt>
                      <c:pt idx="14">
                        <c:v>0.24260958205912334</c:v>
                      </c:pt>
                      <c:pt idx="15">
                        <c:v>0.22629969418960244</c:v>
                      </c:pt>
                      <c:pt idx="16">
                        <c:v>0.21610601427115189</c:v>
                      </c:pt>
                      <c:pt idx="17">
                        <c:v>0.20795107033639143</c:v>
                      </c:pt>
                      <c:pt idx="18">
                        <c:v>0.20081549439347604</c:v>
                      </c:pt>
                      <c:pt idx="19">
                        <c:v>0.19367991845056065</c:v>
                      </c:pt>
                      <c:pt idx="20">
                        <c:v>0.1875637104994903</c:v>
                      </c:pt>
                      <c:pt idx="21">
                        <c:v>0.18144750254841999</c:v>
                      </c:pt>
                      <c:pt idx="22">
                        <c:v>0.16921508664627929</c:v>
                      </c:pt>
                      <c:pt idx="23">
                        <c:v>0.15698267074413863</c:v>
                      </c:pt>
                      <c:pt idx="24">
                        <c:v>0.14576962283384301</c:v>
                      </c:pt>
                      <c:pt idx="25">
                        <c:v>0.1365953109072375</c:v>
                      </c:pt>
                      <c:pt idx="26">
                        <c:v>0.12640163098878696</c:v>
                      </c:pt>
                      <c:pt idx="27">
                        <c:v>0.12028542303771661</c:v>
                      </c:pt>
                      <c:pt idx="28">
                        <c:v>0.11416921508664628</c:v>
                      </c:pt>
                      <c:pt idx="29">
                        <c:v>0.10805300713557595</c:v>
                      </c:pt>
                      <c:pt idx="30">
                        <c:v>0.10163098878695209</c:v>
                      </c:pt>
                      <c:pt idx="31">
                        <c:v>9.551478083588176E-2</c:v>
                      </c:pt>
                      <c:pt idx="32">
                        <c:v>9.143730886850153E-2</c:v>
                      </c:pt>
                      <c:pt idx="33">
                        <c:v>8.7461773700305806E-2</c:v>
                      </c:pt>
                      <c:pt idx="34">
                        <c:v>8.3588175331294604E-2</c:v>
                      </c:pt>
                      <c:pt idx="35">
                        <c:v>7.981651376146788E-2</c:v>
                      </c:pt>
                      <c:pt idx="36">
                        <c:v>7.5840978593272171E-2</c:v>
                      </c:pt>
                      <c:pt idx="37">
                        <c:v>7.2375127420998983E-2</c:v>
                      </c:pt>
                      <c:pt idx="38">
                        <c:v>6.8909276248725781E-2</c:v>
                      </c:pt>
                      <c:pt idx="39">
                        <c:v>6.5137614678899086E-2</c:v>
                      </c:pt>
                      <c:pt idx="40">
                        <c:v>6.1467889908256877E-2</c:v>
                      </c:pt>
                      <c:pt idx="41">
                        <c:v>5.7900101936799182E-2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B9D-48E9-B8F4-1CFA0EB05B91}"/>
                  </c:ext>
                </c:extLst>
              </c15:ser>
            </c15:filteredScatterSeries>
            <c15:filteredScatterSeries>
              <c15:ser>
                <c:idx val="5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Zhao!$C$3</c15:sqref>
                        </c15:formulaRef>
                      </c:ext>
                    </c:extLst>
                    <c:strCache>
                      <c:ptCount val="1"/>
                      <c:pt idx="0">
                        <c:v>Tr= 100 Años</c:v>
                      </c:pt>
                    </c:strCache>
                  </c:strRef>
                </c:tx>
                <c:spPr>
                  <a:ln w="19050" cap="rnd" cmpd="sng" algn="ctr">
                    <a:solidFill>
                      <a:srgbClr val="FFC00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Zhao!$B$5:$B$46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7.4999999999999997E-2</c:v>
                      </c:pt>
                      <c:pt idx="3">
                        <c:v>0.1</c:v>
                      </c:pt>
                      <c:pt idx="4">
                        <c:v>0.15</c:v>
                      </c:pt>
                      <c:pt idx="5">
                        <c:v>0.2</c:v>
                      </c:pt>
                      <c:pt idx="6">
                        <c:v>0.25</c:v>
                      </c:pt>
                      <c:pt idx="7">
                        <c:v>0.3</c:v>
                      </c:pt>
                      <c:pt idx="8">
                        <c:v>0.35</c:v>
                      </c:pt>
                      <c:pt idx="9">
                        <c:v>0.4</c:v>
                      </c:pt>
                      <c:pt idx="10">
                        <c:v>0.45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0.6</c:v>
                      </c:pt>
                      <c:pt idx="14">
                        <c:v>0.65</c:v>
                      </c:pt>
                      <c:pt idx="15">
                        <c:v>0.7</c:v>
                      </c:pt>
                      <c:pt idx="16">
                        <c:v>0.75</c:v>
                      </c:pt>
                      <c:pt idx="17">
                        <c:v>0.8</c:v>
                      </c:pt>
                      <c:pt idx="18">
                        <c:v>0.85</c:v>
                      </c:pt>
                      <c:pt idx="19">
                        <c:v>0.9</c:v>
                      </c:pt>
                      <c:pt idx="20">
                        <c:v>0.95</c:v>
                      </c:pt>
                      <c:pt idx="21">
                        <c:v>1</c:v>
                      </c:pt>
                      <c:pt idx="22">
                        <c:v>1.1000000000000001</c:v>
                      </c:pt>
                      <c:pt idx="23">
                        <c:v>1.2</c:v>
                      </c:pt>
                      <c:pt idx="24">
                        <c:v>1.3</c:v>
                      </c:pt>
                      <c:pt idx="25">
                        <c:v>1.4</c:v>
                      </c:pt>
                      <c:pt idx="26">
                        <c:v>1.5</c:v>
                      </c:pt>
                      <c:pt idx="27">
                        <c:v>1.6</c:v>
                      </c:pt>
                      <c:pt idx="28">
                        <c:v>1.7</c:v>
                      </c:pt>
                      <c:pt idx="29">
                        <c:v>1.8</c:v>
                      </c:pt>
                      <c:pt idx="30">
                        <c:v>1.9</c:v>
                      </c:pt>
                      <c:pt idx="31">
                        <c:v>2</c:v>
                      </c:pt>
                      <c:pt idx="32">
                        <c:v>2.1</c:v>
                      </c:pt>
                      <c:pt idx="33">
                        <c:v>2.2000000000000002</c:v>
                      </c:pt>
                      <c:pt idx="34">
                        <c:v>2.2999999999999998</c:v>
                      </c:pt>
                      <c:pt idx="35">
                        <c:v>2.4</c:v>
                      </c:pt>
                      <c:pt idx="36">
                        <c:v>2.5</c:v>
                      </c:pt>
                      <c:pt idx="37">
                        <c:v>2.6</c:v>
                      </c:pt>
                      <c:pt idx="38">
                        <c:v>2.7</c:v>
                      </c:pt>
                      <c:pt idx="39">
                        <c:v>2.8</c:v>
                      </c:pt>
                      <c:pt idx="40">
                        <c:v>2.9</c:v>
                      </c:pt>
                      <c:pt idx="41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Zhao!$A$5:$A$46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>
                        <c:v>0.17737003058103976</c:v>
                      </c:pt>
                      <c:pt idx="1">
                        <c:v>0.25688073394495414</c:v>
                      </c:pt>
                      <c:pt idx="2">
                        <c:v>0.34760448521916409</c:v>
                      </c:pt>
                      <c:pt idx="3">
                        <c:v>0.44954128440366975</c:v>
                      </c:pt>
                      <c:pt idx="4">
                        <c:v>0.48419979612640163</c:v>
                      </c:pt>
                      <c:pt idx="5">
                        <c:v>0.43527013251783891</c:v>
                      </c:pt>
                      <c:pt idx="6">
                        <c:v>0.37920489296636084</c:v>
                      </c:pt>
                      <c:pt idx="7">
                        <c:v>0.32313965341488277</c:v>
                      </c:pt>
                      <c:pt idx="8">
                        <c:v>0.28338430173292556</c:v>
                      </c:pt>
                      <c:pt idx="9">
                        <c:v>0.24566768603465852</c:v>
                      </c:pt>
                      <c:pt idx="10">
                        <c:v>0.22324159021406728</c:v>
                      </c:pt>
                      <c:pt idx="11">
                        <c:v>0.20081549439347604</c:v>
                      </c:pt>
                      <c:pt idx="12">
                        <c:v>0.18654434250764526</c:v>
                      </c:pt>
                      <c:pt idx="13">
                        <c:v>0.16921508664627929</c:v>
                      </c:pt>
                      <c:pt idx="14">
                        <c:v>0.15902140672782875</c:v>
                      </c:pt>
                      <c:pt idx="15">
                        <c:v>0.14678899082568808</c:v>
                      </c:pt>
                      <c:pt idx="16">
                        <c:v>0.13965341488277269</c:v>
                      </c:pt>
                      <c:pt idx="17">
                        <c:v>0.13353720693170235</c:v>
                      </c:pt>
                      <c:pt idx="18">
                        <c:v>0.12844036697247707</c:v>
                      </c:pt>
                      <c:pt idx="19">
                        <c:v>0.12334352701325178</c:v>
                      </c:pt>
                      <c:pt idx="20">
                        <c:v>0.11926605504587157</c:v>
                      </c:pt>
                      <c:pt idx="21">
                        <c:v>0.11518858307849134</c:v>
                      </c:pt>
                      <c:pt idx="22">
                        <c:v>0.10703363914373089</c:v>
                      </c:pt>
                      <c:pt idx="23">
                        <c:v>9.8572884811416919E-2</c:v>
                      </c:pt>
                      <c:pt idx="24">
                        <c:v>9.1029561671763501E-2</c:v>
                      </c:pt>
                      <c:pt idx="25">
                        <c:v>8.4097859327217125E-2</c:v>
                      </c:pt>
                      <c:pt idx="26">
                        <c:v>7.7064220183486229E-2</c:v>
                      </c:pt>
                      <c:pt idx="27">
                        <c:v>7.3292558613659534E-2</c:v>
                      </c:pt>
                      <c:pt idx="28">
                        <c:v>6.9418960244648317E-2</c:v>
                      </c:pt>
                      <c:pt idx="29">
                        <c:v>6.5545361875637101E-2</c:v>
                      </c:pt>
                      <c:pt idx="30">
                        <c:v>6.1773700305810399E-2</c:v>
                      </c:pt>
                      <c:pt idx="31">
                        <c:v>5.7900101936799182E-2</c:v>
                      </c:pt>
                      <c:pt idx="32">
                        <c:v>5.5555555555555552E-2</c:v>
                      </c:pt>
                      <c:pt idx="33">
                        <c:v>5.331294597349643E-2</c:v>
                      </c:pt>
                      <c:pt idx="34">
                        <c:v>5.0764525993883793E-2</c:v>
                      </c:pt>
                      <c:pt idx="35">
                        <c:v>4.8114169215086648E-2</c:v>
                      </c:pt>
                      <c:pt idx="36">
                        <c:v>4.5667686034658511E-2</c:v>
                      </c:pt>
                      <c:pt idx="37">
                        <c:v>4.3425076452599388E-2</c:v>
                      </c:pt>
                      <c:pt idx="38">
                        <c:v>4.1284403669724773E-2</c:v>
                      </c:pt>
                      <c:pt idx="39">
                        <c:v>3.914373088685015E-2</c:v>
                      </c:pt>
                      <c:pt idx="40">
                        <c:v>3.7206931702344549E-2</c:v>
                      </c:pt>
                      <c:pt idx="41">
                        <c:v>3.5270132517838941E-2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B9D-48E9-B8F4-1CFA0EB05B91}"/>
                  </c:ext>
                </c:extLst>
              </c15:ser>
            </c15:filteredScatterSeries>
          </c:ext>
        </c:extLst>
      </c:scatterChart>
      <c:valAx>
        <c:axId val="239139224"/>
        <c:scaling>
          <c:orientation val="minMax"/>
          <c:max val="0.5"/>
        </c:scaling>
        <c:delete val="0"/>
        <c:axPos val="b"/>
        <c:majorGridlines>
          <c:spPr>
            <a:ln w="3175" cap="flat" cmpd="sng" algn="ctr">
              <a:solidFill>
                <a:srgbClr val="808080"/>
              </a:solidFill>
              <a:prstDash val="sys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 sz="900"/>
                  <a:t>PERIODO (s)</a:t>
                </a:r>
              </a:p>
            </c:rich>
          </c:tx>
          <c:layout>
            <c:manualLayout>
              <c:xMode val="edge"/>
              <c:yMode val="edge"/>
              <c:x val="0.47594568649320529"/>
              <c:y val="0.94472965879265092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s-PE"/>
            </a:p>
          </c:txPr>
        </c:title>
        <c:numFmt formatCode="0.00" sourceLinked="0"/>
        <c:majorTickMark val="out"/>
        <c:minorTickMark val="out"/>
        <c:tickLblPos val="low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13736"/>
        <c:crosses val="autoZero"/>
        <c:crossBetween val="midCat"/>
      </c:valAx>
      <c:valAx>
        <c:axId val="241813736"/>
        <c:scaling>
          <c:orientation val="minMax"/>
          <c:max val="1"/>
          <c:min val="0.2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prstDash val="sys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 sz="1000" b="1" i="0" baseline="0">
                    <a:effectLst/>
                  </a:rPr>
                  <a:t>Aceleración Espectral (g)</a:t>
                </a:r>
                <a:endParaRPr lang="es-PE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8541840277777779E-2"/>
              <c:y val="0.35942199912939382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s-PE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39139224"/>
        <c:crossesAt val="0"/>
        <c:crossBetween val="midCat"/>
        <c:minorUnit val="1.0000000000000002E-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4704322916666666"/>
          <c:y val="0.16266201436500163"/>
          <c:w val="0.20569236111111111"/>
          <c:h val="0.19288184242028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050"/>
              <a:t>CURVAS DE PROBABILIDAD ANUAL DE EXCEDENCIA PARA ACELERACIÓN ESPECTRAL (ÁREA DE RELAVERA) - SUELO TIPO B,</a:t>
            </a:r>
            <a:r>
              <a:rPr lang="es-ES" sz="1050" baseline="0"/>
              <a:t> EN 50 AÑOS</a:t>
            </a:r>
            <a:endParaRPr lang="es-ES" sz="1050"/>
          </a:p>
        </c:rich>
      </c:tx>
      <c:layout>
        <c:manualLayout>
          <c:xMode val="edge"/>
          <c:yMode val="edge"/>
          <c:x val="0.17097240740740738"/>
          <c:y val="8.800483783812779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08104021772"/>
          <c:y val="8.6250922023025783E-2"/>
          <c:w val="0.84008053452785481"/>
          <c:h val="0.858929255831865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'CPAE_Relaves_50 años'!$A$1</c:f>
              <c:strCache>
                <c:ptCount val="1"/>
                <c:pt idx="0">
                  <c:v>Ts= 0.01 s</c:v>
                </c:pt>
              </c:strCache>
            </c:strRef>
          </c:tx>
          <c:spPr>
            <a:ln>
              <a:solidFill>
                <a:srgbClr val="F1960F"/>
              </a:solidFill>
            </a:ln>
          </c:spPr>
          <c:marker>
            <c:symbol val="none"/>
          </c:marker>
          <c:xVal>
            <c:numRef>
              <c:f>'CPAE_Relaves_50 años'!$A$2:$A$21</c:f>
              <c:numCache>
                <c:formatCode>0.00E+00</c:formatCode>
                <c:ptCount val="20"/>
                <c:pt idx="0">
                  <c:v>1.0193679918450561E-3</c:v>
                </c:pt>
                <c:pt idx="1">
                  <c:v>1.4984709480122323E-3</c:v>
                </c:pt>
                <c:pt idx="2">
                  <c:v>2.2018348623853213E-3</c:v>
                </c:pt>
                <c:pt idx="3">
                  <c:v>3.2313965341488277E-3</c:v>
                </c:pt>
                <c:pt idx="4">
                  <c:v>4.7502548419979616E-3</c:v>
                </c:pt>
                <c:pt idx="5">
                  <c:v>6.9826707441386334E-3</c:v>
                </c:pt>
                <c:pt idx="6">
                  <c:v>1.0295616717635066E-2</c:v>
                </c:pt>
                <c:pt idx="7">
                  <c:v>1.508664627930683E-2</c:v>
                </c:pt>
                <c:pt idx="8">
                  <c:v>2.2120285423037716E-2</c:v>
                </c:pt>
                <c:pt idx="9">
                  <c:v>3.251783893985729E-2</c:v>
                </c:pt>
                <c:pt idx="10">
                  <c:v>4.7808358817533127E-2</c:v>
                </c:pt>
                <c:pt idx="11">
                  <c:v>7.0336391437308868E-2</c:v>
                </c:pt>
                <c:pt idx="12">
                  <c:v>0.10295616717635066</c:v>
                </c:pt>
                <c:pt idx="13">
                  <c:v>0.15188583078491336</c:v>
                </c:pt>
                <c:pt idx="14">
                  <c:v>0.22324159021406728</c:v>
                </c:pt>
                <c:pt idx="15">
                  <c:v>0.32823649337410804</c:v>
                </c:pt>
                <c:pt idx="16">
                  <c:v>0.48216106014271154</c:v>
                </c:pt>
                <c:pt idx="17">
                  <c:v>0.70846075433231392</c:v>
                </c:pt>
                <c:pt idx="18">
                  <c:v>1.0397553516819571</c:v>
                </c:pt>
                <c:pt idx="19">
                  <c:v>1.5290519877675841</c:v>
                </c:pt>
              </c:numCache>
            </c:numRef>
          </c:xVal>
          <c:yVal>
            <c:numRef>
              <c:f>'CPAE_Relaves_50 años'!$C$2:$C$21</c:f>
              <c:numCache>
                <c:formatCode>0.00E+00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</c:v>
                </c:pt>
                <c:pt idx="10">
                  <c:v>0.97799999999999998</c:v>
                </c:pt>
                <c:pt idx="11">
                  <c:v>0.84599999999999997</c:v>
                </c:pt>
                <c:pt idx="12">
                  <c:v>0.56399999999999995</c:v>
                </c:pt>
                <c:pt idx="13">
                  <c:v>0.27900000000000003</c:v>
                </c:pt>
                <c:pt idx="14">
                  <c:v>0.107</c:v>
                </c:pt>
                <c:pt idx="15">
                  <c:v>3.3599999999999998E-2</c:v>
                </c:pt>
                <c:pt idx="16">
                  <c:v>8.9800000000000001E-3</c:v>
                </c:pt>
                <c:pt idx="17">
                  <c:v>2.0899999999999998E-3</c:v>
                </c:pt>
                <c:pt idx="18">
                  <c:v>4.26E-4</c:v>
                </c:pt>
                <c:pt idx="19">
                  <c:v>7.7000000000000001E-5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21-46ED-A2F0-5ECF247D3D0D}"/>
            </c:ext>
          </c:extLst>
        </c:ser>
        <c:ser>
          <c:idx val="2"/>
          <c:order val="1"/>
          <c:tx>
            <c:strRef>
              <c:f>'CPAE_Relaves_50 años'!$D$1</c:f>
              <c:strCache>
                <c:ptCount val="1"/>
                <c:pt idx="0">
                  <c:v>Ts= 0.20 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'CPAE_Relaves_50 años'!$D$2:$D$21</c:f>
              <c:numCache>
                <c:formatCode>0.00E+00</c:formatCode>
                <c:ptCount val="20"/>
                <c:pt idx="0">
                  <c:v>1.0193679918450561E-3</c:v>
                </c:pt>
                <c:pt idx="1">
                  <c:v>1.580020387359837E-3</c:v>
                </c:pt>
                <c:pt idx="2">
                  <c:v>2.4362895005096839E-3</c:v>
                </c:pt>
                <c:pt idx="3">
                  <c:v>3.7716615698267075E-3</c:v>
                </c:pt>
                <c:pt idx="4">
                  <c:v>5.840978593272172E-3</c:v>
                </c:pt>
                <c:pt idx="5">
                  <c:v>9.0417940876656461E-3</c:v>
                </c:pt>
                <c:pt idx="6">
                  <c:v>1.3965341488277267E-2</c:v>
                </c:pt>
                <c:pt idx="7">
                  <c:v>2.1610601427115187E-2</c:v>
                </c:pt>
                <c:pt idx="8">
                  <c:v>3.353720693170234E-2</c:v>
                </c:pt>
                <c:pt idx="9">
                  <c:v>5.1783893985728843E-2</c:v>
                </c:pt>
                <c:pt idx="10">
                  <c:v>8.0224260958205909E-2</c:v>
                </c:pt>
                <c:pt idx="11">
                  <c:v>0.12436289500509684</c:v>
                </c:pt>
                <c:pt idx="12">
                  <c:v>0.19164118246687054</c:v>
                </c:pt>
                <c:pt idx="13">
                  <c:v>0.29663608562691129</c:v>
                </c:pt>
                <c:pt idx="14">
                  <c:v>0.4597349643221203</c:v>
                </c:pt>
                <c:pt idx="15">
                  <c:v>0.71151885830784911</c:v>
                </c:pt>
                <c:pt idx="16">
                  <c:v>1.1009174311926606</c:v>
                </c:pt>
                <c:pt idx="17">
                  <c:v>1.7023445463812437</c:v>
                </c:pt>
                <c:pt idx="18">
                  <c:v>2.6401630988786953</c:v>
                </c:pt>
                <c:pt idx="19">
                  <c:v>4.077471967380224</c:v>
                </c:pt>
              </c:numCache>
            </c:numRef>
          </c:xVal>
          <c:yVal>
            <c:numRef>
              <c:f>'CPAE_Relaves_50 años'!$F$2:$F$21</c:f>
              <c:numCache>
                <c:formatCode>0.00E+00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0.995</c:v>
                </c:pt>
                <c:pt idx="11">
                  <c:v>0.92500000000000004</c:v>
                </c:pt>
                <c:pt idx="12">
                  <c:v>0.67900000000000005</c:v>
                </c:pt>
                <c:pt idx="13">
                  <c:v>0.35699999999999998</c:v>
                </c:pt>
                <c:pt idx="14">
                  <c:v>0.13900000000000001</c:v>
                </c:pt>
                <c:pt idx="15">
                  <c:v>4.2599999999999999E-2</c:v>
                </c:pt>
                <c:pt idx="16">
                  <c:v>1.0800000000000001E-2</c:v>
                </c:pt>
                <c:pt idx="17">
                  <c:v>2.32E-3</c:v>
                </c:pt>
                <c:pt idx="18">
                  <c:v>4.2499999999999998E-4</c:v>
                </c:pt>
                <c:pt idx="19">
                  <c:v>6.69E-5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21-46ED-A2F0-5ECF247D3D0D}"/>
            </c:ext>
          </c:extLst>
        </c:ser>
        <c:ser>
          <c:idx val="3"/>
          <c:order val="2"/>
          <c:tx>
            <c:strRef>
              <c:f>'CPAE_Relaves_50 años'!$G$1</c:f>
              <c:strCache>
                <c:ptCount val="1"/>
                <c:pt idx="0">
                  <c:v>Ts= 0.50 s</c:v>
                </c:pt>
              </c:strCache>
            </c:strRef>
          </c:tx>
          <c:spPr>
            <a:ln>
              <a:solidFill>
                <a:srgbClr val="25B968"/>
              </a:solidFill>
            </a:ln>
          </c:spPr>
          <c:marker>
            <c:symbol val="none"/>
          </c:marker>
          <c:xVal>
            <c:numRef>
              <c:f>'CPAE_Relaves_50 años'!$G$2:$G$21</c:f>
              <c:numCache>
                <c:formatCode>0.00E+00</c:formatCode>
                <c:ptCount val="20"/>
                <c:pt idx="0">
                  <c:v>1.0193679918450561E-3</c:v>
                </c:pt>
                <c:pt idx="1">
                  <c:v>1.5188583078491334E-3</c:v>
                </c:pt>
                <c:pt idx="2">
                  <c:v>2.2731906218144749E-3</c:v>
                </c:pt>
                <c:pt idx="3">
                  <c:v>3.3843017329255858E-3</c:v>
                </c:pt>
                <c:pt idx="4">
                  <c:v>5.0458715596330278E-3</c:v>
                </c:pt>
                <c:pt idx="5">
                  <c:v>7.533129459734964E-3</c:v>
                </c:pt>
                <c:pt idx="6">
                  <c:v>1.1213047910295617E-2</c:v>
                </c:pt>
                <c:pt idx="7">
                  <c:v>1.6819571865443424E-2</c:v>
                </c:pt>
                <c:pt idx="8">
                  <c:v>2.4974515800203875E-2</c:v>
                </c:pt>
                <c:pt idx="9">
                  <c:v>3.7308868501529056E-2</c:v>
                </c:pt>
                <c:pt idx="10">
                  <c:v>5.565749235474006E-2</c:v>
                </c:pt>
                <c:pt idx="11">
                  <c:v>8.3078491335372068E-2</c:v>
                </c:pt>
                <c:pt idx="12">
                  <c:v>0.12436289500509684</c:v>
                </c:pt>
                <c:pt idx="13">
                  <c:v>0.18450560652395515</c:v>
                </c:pt>
                <c:pt idx="14">
                  <c:v>0.2762487257900102</c:v>
                </c:pt>
                <c:pt idx="15">
                  <c:v>0.41182466870540263</c:v>
                </c:pt>
                <c:pt idx="16">
                  <c:v>0.6136595310907238</c:v>
                </c:pt>
                <c:pt idx="17">
                  <c:v>0.91641182466870541</c:v>
                </c:pt>
                <c:pt idx="18">
                  <c:v>1.3659531090723751</c:v>
                </c:pt>
                <c:pt idx="19">
                  <c:v>2.038735983690112</c:v>
                </c:pt>
              </c:numCache>
            </c:numRef>
          </c:xVal>
          <c:yVal>
            <c:numRef>
              <c:f>'CPAE_Relaves_50 años'!$I$2:$I$21</c:f>
              <c:numCache>
                <c:formatCode>0.00E+00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</c:v>
                </c:pt>
                <c:pt idx="10">
                  <c:v>0.97199999999999998</c:v>
                </c:pt>
                <c:pt idx="11">
                  <c:v>0.83099999999999996</c:v>
                </c:pt>
                <c:pt idx="12">
                  <c:v>0.55600000000000005</c:v>
                </c:pt>
                <c:pt idx="13">
                  <c:v>0.28399999999999997</c:v>
                </c:pt>
                <c:pt idx="14">
                  <c:v>0.115</c:v>
                </c:pt>
                <c:pt idx="15">
                  <c:v>3.8899999999999997E-2</c:v>
                </c:pt>
                <c:pt idx="16">
                  <c:v>1.12E-2</c:v>
                </c:pt>
                <c:pt idx="17">
                  <c:v>2.7499999999999998E-3</c:v>
                </c:pt>
                <c:pt idx="18">
                  <c:v>5.8E-4</c:v>
                </c:pt>
                <c:pt idx="19">
                  <c:v>1.0399999999999999E-4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21-46ED-A2F0-5ECF247D3D0D}"/>
            </c:ext>
          </c:extLst>
        </c:ser>
        <c:ser>
          <c:idx val="0"/>
          <c:order val="3"/>
          <c:tx>
            <c:strRef>
              <c:f>'CPAE_Relaves_50 años'!$J$1</c:f>
              <c:strCache>
                <c:ptCount val="1"/>
                <c:pt idx="0">
                  <c:v>Ts= 1.00 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'CPAE_Relaves_50 años'!$J$2:$J$21</c:f>
              <c:numCache>
                <c:formatCode>0.00E+00</c:formatCode>
                <c:ptCount val="20"/>
                <c:pt idx="0">
                  <c:v>1.0193679918450561E-3</c:v>
                </c:pt>
                <c:pt idx="1">
                  <c:v>1.4984709480122323E-3</c:v>
                </c:pt>
                <c:pt idx="2">
                  <c:v>2.2018348623853213E-3</c:v>
                </c:pt>
                <c:pt idx="3">
                  <c:v>3.2313965341488277E-3</c:v>
                </c:pt>
                <c:pt idx="4">
                  <c:v>4.7502548419979616E-3</c:v>
                </c:pt>
                <c:pt idx="5">
                  <c:v>6.9826707441386334E-3</c:v>
                </c:pt>
                <c:pt idx="6">
                  <c:v>1.0295616717635066E-2</c:v>
                </c:pt>
                <c:pt idx="7">
                  <c:v>1.508664627930683E-2</c:v>
                </c:pt>
                <c:pt idx="8">
                  <c:v>2.2120285423037716E-2</c:v>
                </c:pt>
                <c:pt idx="9">
                  <c:v>3.251783893985729E-2</c:v>
                </c:pt>
                <c:pt idx="10">
                  <c:v>4.7808358817533127E-2</c:v>
                </c:pt>
                <c:pt idx="11">
                  <c:v>7.0336391437308868E-2</c:v>
                </c:pt>
                <c:pt idx="12">
                  <c:v>0.10295616717635066</c:v>
                </c:pt>
                <c:pt idx="13">
                  <c:v>0.15188583078491336</c:v>
                </c:pt>
                <c:pt idx="14">
                  <c:v>0.22324159021406728</c:v>
                </c:pt>
                <c:pt idx="15">
                  <c:v>0.32823649337410804</c:v>
                </c:pt>
                <c:pt idx="16">
                  <c:v>0.48216106014271154</c:v>
                </c:pt>
                <c:pt idx="17">
                  <c:v>0.70846075433231392</c:v>
                </c:pt>
                <c:pt idx="18">
                  <c:v>1.0397553516819571</c:v>
                </c:pt>
                <c:pt idx="19">
                  <c:v>1.5290519877675841</c:v>
                </c:pt>
              </c:numCache>
            </c:numRef>
          </c:xVal>
          <c:yVal>
            <c:numRef>
              <c:f>'CPAE_Relaves_50 años'!$L$2:$L$21</c:f>
              <c:numCache>
                <c:formatCode>0.00E+00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0.99399999999999999</c:v>
                </c:pt>
                <c:pt idx="9">
                  <c:v>0.94299999999999995</c:v>
                </c:pt>
                <c:pt idx="10">
                  <c:v>0.77200000000000002</c:v>
                </c:pt>
                <c:pt idx="11">
                  <c:v>0.501</c:v>
                </c:pt>
                <c:pt idx="12">
                  <c:v>0.25700000000000001</c:v>
                </c:pt>
                <c:pt idx="13">
                  <c:v>0.108</c:v>
                </c:pt>
                <c:pt idx="14">
                  <c:v>3.8300000000000001E-2</c:v>
                </c:pt>
                <c:pt idx="15">
                  <c:v>1.17E-2</c:v>
                </c:pt>
                <c:pt idx="16">
                  <c:v>3.13E-3</c:v>
                </c:pt>
                <c:pt idx="17">
                  <c:v>7.2499999999999995E-4</c:v>
                </c:pt>
                <c:pt idx="18">
                  <c:v>1.45E-4</c:v>
                </c:pt>
                <c:pt idx="19">
                  <c:v>2.4899999999999999E-5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21-46ED-A2F0-5ECF247D3D0D}"/>
            </c:ext>
          </c:extLst>
        </c:ser>
        <c:ser>
          <c:idx val="4"/>
          <c:order val="4"/>
          <c:tx>
            <c:strRef>
              <c:f>'CPAE_Relaves_50 años'!$M$1</c:f>
              <c:strCache>
                <c:ptCount val="1"/>
                <c:pt idx="0">
                  <c:v>Ts= 2.00 s</c:v>
                </c:pt>
              </c:strCache>
            </c:strRef>
          </c:tx>
          <c:marker>
            <c:symbol val="none"/>
          </c:marker>
          <c:xVal>
            <c:numRef>
              <c:f>'CPAE_Relaves_50 años'!$M$2:$M$21</c:f>
              <c:numCache>
                <c:formatCode>0.00E+00</c:formatCode>
                <c:ptCount val="20"/>
                <c:pt idx="0">
                  <c:v>1.0193679918450561E-3</c:v>
                </c:pt>
                <c:pt idx="1">
                  <c:v>1.4576962283384301E-3</c:v>
                </c:pt>
                <c:pt idx="2">
                  <c:v>2.0897043832823646E-3</c:v>
                </c:pt>
                <c:pt idx="3">
                  <c:v>2.9867482161060146E-3</c:v>
                </c:pt>
                <c:pt idx="4">
                  <c:v>4.2711518858307854E-3</c:v>
                </c:pt>
                <c:pt idx="5">
                  <c:v>6.1060142711518864E-3</c:v>
                </c:pt>
                <c:pt idx="6">
                  <c:v>8.7359836901121316E-3</c:v>
                </c:pt>
                <c:pt idx="7">
                  <c:v>1.2538226299694191E-2</c:v>
                </c:pt>
                <c:pt idx="8">
                  <c:v>1.7838939857288481E-2</c:v>
                </c:pt>
                <c:pt idx="9">
                  <c:v>2.5586136595310907E-2</c:v>
                </c:pt>
                <c:pt idx="10">
                  <c:v>3.6595310907237513E-2</c:v>
                </c:pt>
                <c:pt idx="11">
                  <c:v>5.2293577981651372E-2</c:v>
                </c:pt>
                <c:pt idx="12">
                  <c:v>7.4821610601427127E-2</c:v>
                </c:pt>
                <c:pt idx="13">
                  <c:v>0.10703363914373089</c:v>
                </c:pt>
                <c:pt idx="14">
                  <c:v>0.1529051987767584</c:v>
                </c:pt>
                <c:pt idx="15">
                  <c:v>0.21916411824668705</c:v>
                </c:pt>
                <c:pt idx="16">
                  <c:v>0.31294597349643222</c:v>
                </c:pt>
                <c:pt idx="17">
                  <c:v>0.44852191641182465</c:v>
                </c:pt>
                <c:pt idx="18">
                  <c:v>0.64118246687054026</c:v>
                </c:pt>
                <c:pt idx="19">
                  <c:v>0.91743119266055051</c:v>
                </c:pt>
              </c:numCache>
            </c:numRef>
          </c:xVal>
          <c:yVal>
            <c:numRef>
              <c:f>'CPAE_Relaves_50 años'!$O$2:$O$21</c:f>
              <c:numCache>
                <c:formatCode>0.00E+00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0.995</c:v>
                </c:pt>
                <c:pt idx="7">
                  <c:v>0.96099999999999997</c:v>
                </c:pt>
                <c:pt idx="8">
                  <c:v>0.83799999999999997</c:v>
                </c:pt>
                <c:pt idx="9">
                  <c:v>0.61199999999999999</c:v>
                </c:pt>
                <c:pt idx="10">
                  <c:v>0.36399999999999999</c:v>
                </c:pt>
                <c:pt idx="11">
                  <c:v>0.17799999999999999</c:v>
                </c:pt>
                <c:pt idx="12">
                  <c:v>7.4300000000000005E-2</c:v>
                </c:pt>
                <c:pt idx="13">
                  <c:v>2.69E-2</c:v>
                </c:pt>
                <c:pt idx="14">
                  <c:v>8.5900000000000004E-3</c:v>
                </c:pt>
                <c:pt idx="15">
                  <c:v>2.4399999999999999E-3</c:v>
                </c:pt>
                <c:pt idx="16">
                  <c:v>6.1899999999999998E-4</c:v>
                </c:pt>
                <c:pt idx="17">
                  <c:v>1.3899999999999999E-4</c:v>
                </c:pt>
                <c:pt idx="18">
                  <c:v>2.7699999999999999E-5</c:v>
                </c:pt>
                <c:pt idx="19">
                  <c:v>4.7899999999999999E-6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21-46ED-A2F0-5ECF247D3D0D}"/>
            </c:ext>
          </c:extLst>
        </c:ser>
        <c:ser>
          <c:idx val="5"/>
          <c:order val="5"/>
          <c:tx>
            <c:v>Tr 475 años</c:v>
          </c:tx>
          <c:spPr>
            <a:ln w="158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'CPAE_Relaves_50 años'!$Y$22:$Y$23</c:f>
              <c:numCache>
                <c:formatCode>0.00E+00</c:formatCode>
                <c:ptCount val="2"/>
                <c:pt idx="0">
                  <c:v>0.01</c:v>
                </c:pt>
                <c:pt idx="1">
                  <c:v>10</c:v>
                </c:pt>
              </c:numCache>
            </c:numRef>
          </c:xVal>
          <c:yVal>
            <c:numRef>
              <c:f>'CPAE_Relaves_50 años'!$Z$22:$Z$23</c:f>
              <c:numCache>
                <c:formatCode>General</c:formatCode>
                <c:ptCount val="2"/>
                <c:pt idx="0">
                  <c:v>9.9900000000000003E-2</c:v>
                </c:pt>
                <c:pt idx="1">
                  <c:v>9.9900000000000003E-2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21-46ED-A2F0-5ECF247D3D0D}"/>
            </c:ext>
          </c:extLst>
        </c:ser>
        <c:ser>
          <c:idx val="6"/>
          <c:order val="6"/>
          <c:tx>
            <c:v>Tr 1000 años</c:v>
          </c:tx>
          <c:spPr>
            <a:ln w="15875"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'CPAE_Relaves_50 años'!$Y$25:$Y$26</c:f>
              <c:numCache>
                <c:formatCode>0.00E+00</c:formatCode>
                <c:ptCount val="2"/>
                <c:pt idx="0">
                  <c:v>0.01</c:v>
                </c:pt>
                <c:pt idx="1">
                  <c:v>10</c:v>
                </c:pt>
              </c:numCache>
            </c:numRef>
          </c:xVal>
          <c:yVal>
            <c:numRef>
              <c:f>'CPAE_Relaves_50 años'!$Z$25:$Z$26</c:f>
              <c:numCache>
                <c:formatCode>General</c:formatCode>
                <c:ptCount val="2"/>
                <c:pt idx="0">
                  <c:v>4.8800000000000003E-2</c:v>
                </c:pt>
                <c:pt idx="1">
                  <c:v>4.8800000000000003E-2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21-46ED-A2F0-5ECF247D3D0D}"/>
            </c:ext>
          </c:extLst>
        </c:ser>
        <c:ser>
          <c:idx val="7"/>
          <c:order val="7"/>
          <c:tx>
            <c:v>Tr 2475 años</c:v>
          </c:tx>
          <c:spPr>
            <a:ln w="15875"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'CPAE_Relaves_50 años'!$Y$28:$Y$29</c:f>
              <c:numCache>
                <c:formatCode>0.00E+00</c:formatCode>
                <c:ptCount val="2"/>
                <c:pt idx="0">
                  <c:v>0.01</c:v>
                </c:pt>
                <c:pt idx="1">
                  <c:v>10</c:v>
                </c:pt>
              </c:numCache>
            </c:numRef>
          </c:xVal>
          <c:yVal>
            <c:numRef>
              <c:f>'CPAE_Relaves_50 años'!$Z$28:$Z$29</c:f>
              <c:numCache>
                <c:formatCode>General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E21-46ED-A2F0-5ECF247D3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09424"/>
        <c:axId val="241809816"/>
      </c:scatterChart>
      <c:valAx>
        <c:axId val="241809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s-PE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800"/>
                  <a:t>ACELERACIÓN ESPECTRAL (g) </a:t>
                </a:r>
              </a:p>
            </c:rich>
          </c:tx>
          <c:layout>
            <c:manualLayout>
              <c:xMode val="edge"/>
              <c:yMode val="edge"/>
              <c:x val="0.41326602031888882"/>
              <c:y val="0.974082073434127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9816"/>
        <c:crosses val="autoZero"/>
        <c:crossBetween val="midCat"/>
        <c:majorUnit val="10"/>
        <c:minorUnit val="10"/>
      </c:valAx>
      <c:valAx>
        <c:axId val="241809816"/>
        <c:scaling>
          <c:logBase val="10"/>
          <c:orientation val="minMax"/>
          <c:max val="0.8"/>
          <c:min val="1.0000000000000002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s-PE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800"/>
                  <a:t>PROBABILIDAD ANUAL DE EXCEDENCIA</a:t>
                </a:r>
              </a:p>
            </c:rich>
          </c:tx>
          <c:layout>
            <c:manualLayout>
              <c:xMode val="edge"/>
              <c:yMode val="edge"/>
              <c:x val="4.1640826939602516E-3"/>
              <c:y val="0.31505989027466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9424"/>
        <c:crossesAt val="1.0000000000000002E-2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203113067811984"/>
          <c:y val="0.10583153425775547"/>
          <c:w val="0.22619866436372768"/>
          <c:h val="0.218651836693892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0.98425196850393659" l="0.78740157480314954" r="0.78740157480314954" t="0.98425196850393659" header="0.27559055118110226" footer="0.38000000000000117"/>
    <c:pageSetup paperSize="9"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050"/>
              <a:t>CURVAS DE PROBABILIDAD ANUAL DE EXCEDENCIA PARA ACELERACIÓN ESPECTRAL </a:t>
            </a:r>
            <a:r>
              <a:rPr lang="es-ES" sz="1050" b="1" i="0" u="none" strike="noStrike" baseline="0">
                <a:effectLst/>
              </a:rPr>
              <a:t>(ÁREA DE TAJO) - SUELO TIPO B, EN 50 AÑOS</a:t>
            </a:r>
            <a:endParaRPr lang="es-ES" sz="1050"/>
          </a:p>
        </c:rich>
      </c:tx>
      <c:layout>
        <c:manualLayout>
          <c:xMode val="edge"/>
          <c:yMode val="edge"/>
          <c:x val="0.16626870370370367"/>
          <c:y val="8.800483783812779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08104021772"/>
          <c:y val="8.6250922023025783E-2"/>
          <c:w val="0.84008053452785481"/>
          <c:h val="0.858929255831865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'CPAE_Tajo_50 años'!$A$1</c:f>
              <c:strCache>
                <c:ptCount val="1"/>
                <c:pt idx="0">
                  <c:v>Ts= 0.01 s</c:v>
                </c:pt>
              </c:strCache>
            </c:strRef>
          </c:tx>
          <c:spPr>
            <a:ln>
              <a:solidFill>
                <a:srgbClr val="F1960F"/>
              </a:solidFill>
            </a:ln>
          </c:spPr>
          <c:marker>
            <c:symbol val="none"/>
          </c:marker>
          <c:xVal>
            <c:numRef>
              <c:f>'CPAE_Tajo_50 años'!$A$2:$A$21</c:f>
              <c:numCache>
                <c:formatCode>0.00E+00</c:formatCode>
                <c:ptCount val="20"/>
                <c:pt idx="0">
                  <c:v>1.0193679918450561E-3</c:v>
                </c:pt>
                <c:pt idx="1">
                  <c:v>1.4984709480122323E-3</c:v>
                </c:pt>
                <c:pt idx="2">
                  <c:v>2.2018348623853213E-3</c:v>
                </c:pt>
                <c:pt idx="3">
                  <c:v>3.2313965341488277E-3</c:v>
                </c:pt>
                <c:pt idx="4">
                  <c:v>4.7502548419979616E-3</c:v>
                </c:pt>
                <c:pt idx="5">
                  <c:v>6.9826707441386334E-3</c:v>
                </c:pt>
                <c:pt idx="6">
                  <c:v>1.0295616717635066E-2</c:v>
                </c:pt>
                <c:pt idx="7">
                  <c:v>1.508664627930683E-2</c:v>
                </c:pt>
                <c:pt idx="8">
                  <c:v>2.2120285423037716E-2</c:v>
                </c:pt>
                <c:pt idx="9">
                  <c:v>3.251783893985729E-2</c:v>
                </c:pt>
                <c:pt idx="10">
                  <c:v>4.7808358817533127E-2</c:v>
                </c:pt>
                <c:pt idx="11">
                  <c:v>7.0336391437308868E-2</c:v>
                </c:pt>
                <c:pt idx="12">
                  <c:v>0.10295616717635066</c:v>
                </c:pt>
                <c:pt idx="13">
                  <c:v>0.15188583078491336</c:v>
                </c:pt>
                <c:pt idx="14">
                  <c:v>0.22324159021406728</c:v>
                </c:pt>
                <c:pt idx="15">
                  <c:v>0.32823649337410804</c:v>
                </c:pt>
                <c:pt idx="16">
                  <c:v>0.48216106014271154</c:v>
                </c:pt>
                <c:pt idx="17">
                  <c:v>0.70846075433231392</c:v>
                </c:pt>
                <c:pt idx="18">
                  <c:v>1.0397553516819571</c:v>
                </c:pt>
                <c:pt idx="19">
                  <c:v>1.5290519877675841</c:v>
                </c:pt>
              </c:numCache>
            </c:numRef>
          </c:xVal>
          <c:yVal>
            <c:numRef>
              <c:f>'CPAE_Tajo_50 años'!$C$2:$C$21</c:f>
              <c:numCache>
                <c:formatCode>0.00E+00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0.98899999999999999</c:v>
                </c:pt>
                <c:pt idx="11">
                  <c:v>0.90800000000000003</c:v>
                </c:pt>
                <c:pt idx="12">
                  <c:v>0.68600000000000005</c:v>
                </c:pt>
                <c:pt idx="13">
                  <c:v>0.4</c:v>
                </c:pt>
                <c:pt idx="14">
                  <c:v>0.182</c:v>
                </c:pt>
                <c:pt idx="15">
                  <c:v>6.7299999999999999E-2</c:v>
                </c:pt>
                <c:pt idx="16">
                  <c:v>2.1000000000000001E-2</c:v>
                </c:pt>
                <c:pt idx="17">
                  <c:v>5.6299999999999996E-3</c:v>
                </c:pt>
                <c:pt idx="18">
                  <c:v>1.31E-3</c:v>
                </c:pt>
                <c:pt idx="19">
                  <c:v>2.5999999999999998E-4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76-40ED-B57E-EFC46DCC690B}"/>
            </c:ext>
          </c:extLst>
        </c:ser>
        <c:ser>
          <c:idx val="2"/>
          <c:order val="1"/>
          <c:tx>
            <c:strRef>
              <c:f>'CPAE_Tajo_50 años'!$D$1</c:f>
              <c:strCache>
                <c:ptCount val="1"/>
                <c:pt idx="0">
                  <c:v>Ts= 0.20 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'CPAE_Tajo_50 años'!$D$2:$D$21</c:f>
              <c:numCache>
                <c:formatCode>0.00E+00</c:formatCode>
                <c:ptCount val="20"/>
                <c:pt idx="0">
                  <c:v>1.0193679918450561E-3</c:v>
                </c:pt>
                <c:pt idx="1">
                  <c:v>1.580020387359837E-3</c:v>
                </c:pt>
                <c:pt idx="2">
                  <c:v>2.4362895005096839E-3</c:v>
                </c:pt>
                <c:pt idx="3">
                  <c:v>3.7716615698267075E-3</c:v>
                </c:pt>
                <c:pt idx="4">
                  <c:v>5.840978593272172E-3</c:v>
                </c:pt>
                <c:pt idx="5">
                  <c:v>9.0417940876656461E-3</c:v>
                </c:pt>
                <c:pt idx="6">
                  <c:v>1.3965341488277267E-2</c:v>
                </c:pt>
                <c:pt idx="7">
                  <c:v>2.1610601427115187E-2</c:v>
                </c:pt>
                <c:pt idx="8">
                  <c:v>3.353720693170234E-2</c:v>
                </c:pt>
                <c:pt idx="9">
                  <c:v>5.1783893985728843E-2</c:v>
                </c:pt>
                <c:pt idx="10">
                  <c:v>8.0224260958205909E-2</c:v>
                </c:pt>
                <c:pt idx="11">
                  <c:v>0.12436289500509684</c:v>
                </c:pt>
                <c:pt idx="12">
                  <c:v>0.19164118246687054</c:v>
                </c:pt>
                <c:pt idx="13">
                  <c:v>0.29663608562691129</c:v>
                </c:pt>
                <c:pt idx="14">
                  <c:v>0.4597349643221203</c:v>
                </c:pt>
                <c:pt idx="15">
                  <c:v>0.71151885830784911</c:v>
                </c:pt>
                <c:pt idx="16">
                  <c:v>1.1009174311926606</c:v>
                </c:pt>
                <c:pt idx="17">
                  <c:v>1.7023445463812437</c:v>
                </c:pt>
                <c:pt idx="18">
                  <c:v>2.6401630988786953</c:v>
                </c:pt>
                <c:pt idx="19">
                  <c:v>4.077471967380224</c:v>
                </c:pt>
              </c:numCache>
            </c:numRef>
          </c:xVal>
          <c:yVal>
            <c:numRef>
              <c:f>'CPAE_Tajo_50 años'!$F$2:$F$21</c:f>
              <c:numCache>
                <c:formatCode>0.00E+00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0.998</c:v>
                </c:pt>
                <c:pt idx="11">
                  <c:v>0.95499999999999996</c:v>
                </c:pt>
                <c:pt idx="12">
                  <c:v>0.77100000000000002</c:v>
                </c:pt>
                <c:pt idx="13">
                  <c:v>0.46800000000000003</c:v>
                </c:pt>
                <c:pt idx="14">
                  <c:v>0.215</c:v>
                </c:pt>
                <c:pt idx="15">
                  <c:v>7.8E-2</c:v>
                </c:pt>
                <c:pt idx="16">
                  <c:v>2.35E-2</c:v>
                </c:pt>
                <c:pt idx="17">
                  <c:v>5.9800000000000001E-3</c:v>
                </c:pt>
                <c:pt idx="18">
                  <c:v>1.2899999999999999E-3</c:v>
                </c:pt>
                <c:pt idx="19">
                  <c:v>2.3000000000000001E-4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76-40ED-B57E-EFC46DCC690B}"/>
            </c:ext>
          </c:extLst>
        </c:ser>
        <c:ser>
          <c:idx val="3"/>
          <c:order val="2"/>
          <c:tx>
            <c:strRef>
              <c:f>'CPAE_Tajo_50 años'!$G$1</c:f>
              <c:strCache>
                <c:ptCount val="1"/>
                <c:pt idx="0">
                  <c:v>Ts= 0.50 s</c:v>
                </c:pt>
              </c:strCache>
            </c:strRef>
          </c:tx>
          <c:spPr>
            <a:ln>
              <a:solidFill>
                <a:srgbClr val="25B968"/>
              </a:solidFill>
            </a:ln>
          </c:spPr>
          <c:marker>
            <c:symbol val="none"/>
          </c:marker>
          <c:xVal>
            <c:numRef>
              <c:f>'CPAE_Tajo_50 años'!$G$2:$G$21</c:f>
              <c:numCache>
                <c:formatCode>0.00E+00</c:formatCode>
                <c:ptCount val="20"/>
                <c:pt idx="0">
                  <c:v>1.0193679918450561E-3</c:v>
                </c:pt>
                <c:pt idx="1">
                  <c:v>1.5188583078491334E-3</c:v>
                </c:pt>
                <c:pt idx="2">
                  <c:v>2.2731906218144749E-3</c:v>
                </c:pt>
                <c:pt idx="3">
                  <c:v>3.3843017329255858E-3</c:v>
                </c:pt>
                <c:pt idx="4">
                  <c:v>5.0458715596330278E-3</c:v>
                </c:pt>
                <c:pt idx="5">
                  <c:v>7.533129459734964E-3</c:v>
                </c:pt>
                <c:pt idx="6">
                  <c:v>1.1213047910295617E-2</c:v>
                </c:pt>
                <c:pt idx="7">
                  <c:v>1.6819571865443424E-2</c:v>
                </c:pt>
                <c:pt idx="8">
                  <c:v>2.4974515800203875E-2</c:v>
                </c:pt>
                <c:pt idx="9">
                  <c:v>3.7308868501529056E-2</c:v>
                </c:pt>
                <c:pt idx="10">
                  <c:v>5.565749235474006E-2</c:v>
                </c:pt>
                <c:pt idx="11">
                  <c:v>8.3078491335372068E-2</c:v>
                </c:pt>
                <c:pt idx="12">
                  <c:v>0.12436289500509684</c:v>
                </c:pt>
                <c:pt idx="13">
                  <c:v>0.18450560652395515</c:v>
                </c:pt>
                <c:pt idx="14">
                  <c:v>0.2762487257900102</c:v>
                </c:pt>
                <c:pt idx="15">
                  <c:v>0.41182466870540263</c:v>
                </c:pt>
                <c:pt idx="16">
                  <c:v>0.6136595310907238</c:v>
                </c:pt>
                <c:pt idx="17">
                  <c:v>0.91641182466870541</c:v>
                </c:pt>
                <c:pt idx="18">
                  <c:v>1.3659531090723751</c:v>
                </c:pt>
                <c:pt idx="19">
                  <c:v>2.038735983690112</c:v>
                </c:pt>
              </c:numCache>
            </c:numRef>
          </c:xVal>
          <c:yVal>
            <c:numRef>
              <c:f>'CPAE_Tajo_50 años'!$I$2:$I$21</c:f>
              <c:numCache>
                <c:formatCode>0.00E+00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</c:v>
                </c:pt>
                <c:pt idx="10">
                  <c:v>0.98099999999999998</c:v>
                </c:pt>
                <c:pt idx="11">
                  <c:v>0.873</c:v>
                </c:pt>
                <c:pt idx="12">
                  <c:v>0.63500000000000001</c:v>
                </c:pt>
                <c:pt idx="13">
                  <c:v>0.36399999999999999</c:v>
                </c:pt>
                <c:pt idx="14">
                  <c:v>0.17100000000000001</c:v>
                </c:pt>
                <c:pt idx="15">
                  <c:v>6.7900000000000002E-2</c:v>
                </c:pt>
                <c:pt idx="16">
                  <c:v>2.3800000000000002E-2</c:v>
                </c:pt>
                <c:pt idx="17">
                  <c:v>7.4200000000000004E-3</c:v>
                </c:pt>
                <c:pt idx="18">
                  <c:v>2.0699999999999998E-3</c:v>
                </c:pt>
                <c:pt idx="19">
                  <c:v>5.0799999999999999E-4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76-40ED-B57E-EFC46DCC690B}"/>
            </c:ext>
          </c:extLst>
        </c:ser>
        <c:ser>
          <c:idx val="0"/>
          <c:order val="3"/>
          <c:tx>
            <c:strRef>
              <c:f>'CPAE_Tajo_50 años'!$J$1</c:f>
              <c:strCache>
                <c:ptCount val="1"/>
                <c:pt idx="0">
                  <c:v>Ts= 1.00 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'CPAE_Tajo_50 años'!$J$2:$J$21</c:f>
              <c:numCache>
                <c:formatCode>0.00E+00</c:formatCode>
                <c:ptCount val="20"/>
                <c:pt idx="0">
                  <c:v>1.0193679918450561E-3</c:v>
                </c:pt>
                <c:pt idx="1">
                  <c:v>1.4984709480122323E-3</c:v>
                </c:pt>
                <c:pt idx="2">
                  <c:v>2.2018348623853213E-3</c:v>
                </c:pt>
                <c:pt idx="3">
                  <c:v>3.2313965341488277E-3</c:v>
                </c:pt>
                <c:pt idx="4">
                  <c:v>4.7502548419979616E-3</c:v>
                </c:pt>
                <c:pt idx="5">
                  <c:v>6.9826707441386334E-3</c:v>
                </c:pt>
                <c:pt idx="6">
                  <c:v>1.0295616717635066E-2</c:v>
                </c:pt>
                <c:pt idx="7">
                  <c:v>1.508664627930683E-2</c:v>
                </c:pt>
                <c:pt idx="8">
                  <c:v>2.2120285423037716E-2</c:v>
                </c:pt>
                <c:pt idx="9">
                  <c:v>3.251783893985729E-2</c:v>
                </c:pt>
                <c:pt idx="10">
                  <c:v>4.7808358817533127E-2</c:v>
                </c:pt>
                <c:pt idx="11">
                  <c:v>7.0336391437308868E-2</c:v>
                </c:pt>
                <c:pt idx="12">
                  <c:v>0.10295616717635066</c:v>
                </c:pt>
                <c:pt idx="13">
                  <c:v>0.15188583078491336</c:v>
                </c:pt>
                <c:pt idx="14">
                  <c:v>0.22324159021406728</c:v>
                </c:pt>
                <c:pt idx="15">
                  <c:v>0.32823649337410804</c:v>
                </c:pt>
                <c:pt idx="16">
                  <c:v>0.48216106014271154</c:v>
                </c:pt>
                <c:pt idx="17">
                  <c:v>0.70846075433231392</c:v>
                </c:pt>
                <c:pt idx="18">
                  <c:v>1.0397553516819571</c:v>
                </c:pt>
                <c:pt idx="19">
                  <c:v>1.5290519877675841</c:v>
                </c:pt>
              </c:numCache>
            </c:numRef>
          </c:xVal>
          <c:yVal>
            <c:numRef>
              <c:f>'CPAE_Tajo_50 años'!$L$2:$L$21</c:f>
              <c:numCache>
                <c:formatCode>0.00E+00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0.996</c:v>
                </c:pt>
                <c:pt idx="9">
                  <c:v>0.95599999999999996</c:v>
                </c:pt>
                <c:pt idx="10">
                  <c:v>0.81299999999999994</c:v>
                </c:pt>
                <c:pt idx="11">
                  <c:v>0.56699999999999995</c:v>
                </c:pt>
                <c:pt idx="12">
                  <c:v>0.32100000000000001</c:v>
                </c:pt>
                <c:pt idx="13">
                  <c:v>0.153</c:v>
                </c:pt>
                <c:pt idx="14">
                  <c:v>6.3799999999999996E-2</c:v>
                </c:pt>
                <c:pt idx="15">
                  <c:v>2.4E-2</c:v>
                </c:pt>
                <c:pt idx="16">
                  <c:v>8.3300000000000006E-3</c:v>
                </c:pt>
                <c:pt idx="17">
                  <c:v>2.6800000000000001E-3</c:v>
                </c:pt>
                <c:pt idx="18">
                  <c:v>7.9699999999999997E-4</c:v>
                </c:pt>
                <c:pt idx="19">
                  <c:v>2.14E-4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76-40ED-B57E-EFC46DCC690B}"/>
            </c:ext>
          </c:extLst>
        </c:ser>
        <c:ser>
          <c:idx val="4"/>
          <c:order val="4"/>
          <c:tx>
            <c:strRef>
              <c:f>'CPAE_Tajo_50 años'!$M$1</c:f>
              <c:strCache>
                <c:ptCount val="1"/>
                <c:pt idx="0">
                  <c:v>Ts= 2.00 s</c:v>
                </c:pt>
              </c:strCache>
            </c:strRef>
          </c:tx>
          <c:marker>
            <c:symbol val="none"/>
          </c:marker>
          <c:xVal>
            <c:numRef>
              <c:f>'CPAE_Tajo_50 años'!$M$2:$M$21</c:f>
              <c:numCache>
                <c:formatCode>0.00E+00</c:formatCode>
                <c:ptCount val="20"/>
                <c:pt idx="0">
                  <c:v>1.0193679918450561E-3</c:v>
                </c:pt>
                <c:pt idx="1">
                  <c:v>1.4576962283384301E-3</c:v>
                </c:pt>
                <c:pt idx="2">
                  <c:v>2.0897043832823646E-3</c:v>
                </c:pt>
                <c:pt idx="3">
                  <c:v>2.9867482161060146E-3</c:v>
                </c:pt>
                <c:pt idx="4">
                  <c:v>4.2711518858307854E-3</c:v>
                </c:pt>
                <c:pt idx="5">
                  <c:v>6.1060142711518864E-3</c:v>
                </c:pt>
                <c:pt idx="6">
                  <c:v>8.7359836901121316E-3</c:v>
                </c:pt>
                <c:pt idx="7">
                  <c:v>1.2538226299694191E-2</c:v>
                </c:pt>
                <c:pt idx="8">
                  <c:v>1.7838939857288481E-2</c:v>
                </c:pt>
                <c:pt idx="9">
                  <c:v>2.5586136595310907E-2</c:v>
                </c:pt>
                <c:pt idx="10">
                  <c:v>3.6595310907237513E-2</c:v>
                </c:pt>
                <c:pt idx="11">
                  <c:v>5.2293577981651372E-2</c:v>
                </c:pt>
                <c:pt idx="12">
                  <c:v>7.4821610601427127E-2</c:v>
                </c:pt>
                <c:pt idx="13">
                  <c:v>0.10703363914373089</c:v>
                </c:pt>
                <c:pt idx="14">
                  <c:v>0.1529051987767584</c:v>
                </c:pt>
                <c:pt idx="15">
                  <c:v>0.21916411824668705</c:v>
                </c:pt>
                <c:pt idx="16">
                  <c:v>0.31294597349643222</c:v>
                </c:pt>
                <c:pt idx="17">
                  <c:v>0.44852191641182465</c:v>
                </c:pt>
                <c:pt idx="18">
                  <c:v>0.64118246687054026</c:v>
                </c:pt>
                <c:pt idx="19">
                  <c:v>0.91743119266055051</c:v>
                </c:pt>
              </c:numCache>
            </c:numRef>
          </c:xVal>
          <c:yVal>
            <c:numRef>
              <c:f>'CPAE_Tajo_50 años'!$O$2:$O$21</c:f>
              <c:numCache>
                <c:formatCode>0.00E+00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0.997</c:v>
                </c:pt>
                <c:pt idx="7">
                  <c:v>0.96899999999999997</c:v>
                </c:pt>
                <c:pt idx="8">
                  <c:v>0.86599999999999999</c:v>
                </c:pt>
                <c:pt idx="9">
                  <c:v>0.66400000000000003</c:v>
                </c:pt>
                <c:pt idx="10">
                  <c:v>0.42399999999999999</c:v>
                </c:pt>
                <c:pt idx="11">
                  <c:v>0.22900000000000001</c:v>
                </c:pt>
                <c:pt idx="12">
                  <c:v>0.108</c:v>
                </c:pt>
                <c:pt idx="13">
                  <c:v>4.6199999999999998E-2</c:v>
                </c:pt>
                <c:pt idx="14">
                  <c:v>1.83E-2</c:v>
                </c:pt>
                <c:pt idx="15">
                  <c:v>6.8100000000000001E-3</c:v>
                </c:pt>
                <c:pt idx="16">
                  <c:v>2.4099999999999998E-3</c:v>
                </c:pt>
                <c:pt idx="17">
                  <c:v>8.0199999999999998E-4</c:v>
                </c:pt>
                <c:pt idx="18">
                  <c:v>2.4399999999999999E-4</c:v>
                </c:pt>
                <c:pt idx="19">
                  <c:v>6.6000000000000005E-5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76-40ED-B57E-EFC46DCC690B}"/>
            </c:ext>
          </c:extLst>
        </c:ser>
        <c:ser>
          <c:idx val="5"/>
          <c:order val="5"/>
          <c:tx>
            <c:v>Tr 475 años</c:v>
          </c:tx>
          <c:spPr>
            <a:ln w="158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'CPAE_Tajo_50 años'!$Y$22:$Y$23</c:f>
              <c:numCache>
                <c:formatCode>0.00E+00</c:formatCode>
                <c:ptCount val="2"/>
                <c:pt idx="0">
                  <c:v>0.01</c:v>
                </c:pt>
                <c:pt idx="1">
                  <c:v>10</c:v>
                </c:pt>
              </c:numCache>
            </c:numRef>
          </c:xVal>
          <c:yVal>
            <c:numRef>
              <c:f>'CPAE_Tajo_50 años'!$Z$22:$Z$23</c:f>
              <c:numCache>
                <c:formatCode>General</c:formatCode>
                <c:ptCount val="2"/>
                <c:pt idx="0">
                  <c:v>9.9900000000000003E-2</c:v>
                </c:pt>
                <c:pt idx="1">
                  <c:v>9.9900000000000003E-2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4D-455A-82B2-B541C006BAA1}"/>
            </c:ext>
          </c:extLst>
        </c:ser>
        <c:ser>
          <c:idx val="6"/>
          <c:order val="6"/>
          <c:tx>
            <c:v>Tr 1000 años</c:v>
          </c:tx>
          <c:spPr>
            <a:ln w="15875"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'CPAE_Tajo_50 años'!$Y$25:$Y$26</c:f>
              <c:numCache>
                <c:formatCode>0.00E+00</c:formatCode>
                <c:ptCount val="2"/>
                <c:pt idx="0">
                  <c:v>0.01</c:v>
                </c:pt>
                <c:pt idx="1">
                  <c:v>10</c:v>
                </c:pt>
              </c:numCache>
            </c:numRef>
          </c:xVal>
          <c:yVal>
            <c:numRef>
              <c:f>'CPAE_Tajo_50 años'!$Z$25:$Z$26</c:f>
              <c:numCache>
                <c:formatCode>General</c:formatCode>
                <c:ptCount val="2"/>
                <c:pt idx="0">
                  <c:v>4.8800000000000003E-2</c:v>
                </c:pt>
                <c:pt idx="1">
                  <c:v>4.8800000000000003E-2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4D-455A-82B2-B541C006BAA1}"/>
            </c:ext>
          </c:extLst>
        </c:ser>
        <c:ser>
          <c:idx val="7"/>
          <c:order val="7"/>
          <c:tx>
            <c:v>Tr 2475 años</c:v>
          </c:tx>
          <c:spPr>
            <a:ln w="15875"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'CPAE_Tajo_50 años'!$Y$28:$Y$29</c:f>
              <c:numCache>
                <c:formatCode>0.00E+00</c:formatCode>
                <c:ptCount val="2"/>
                <c:pt idx="0">
                  <c:v>0.01</c:v>
                </c:pt>
                <c:pt idx="1">
                  <c:v>10</c:v>
                </c:pt>
              </c:numCache>
            </c:numRef>
          </c:xVal>
          <c:yVal>
            <c:numRef>
              <c:f>'CPAE_Tajo_50 años'!$Z$28:$Z$29</c:f>
              <c:numCache>
                <c:formatCode>General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4D-455A-82B2-B541C006B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09424"/>
        <c:axId val="241809816"/>
      </c:scatterChart>
      <c:valAx>
        <c:axId val="241809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s-PE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800"/>
                  <a:t>ACELERACIÓN ESPECTRAL (g) </a:t>
                </a:r>
              </a:p>
            </c:rich>
          </c:tx>
          <c:layout>
            <c:manualLayout>
              <c:xMode val="edge"/>
              <c:yMode val="edge"/>
              <c:x val="0.41326602031888882"/>
              <c:y val="0.974082073434127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9816"/>
        <c:crosses val="autoZero"/>
        <c:crossBetween val="midCat"/>
        <c:majorUnit val="10"/>
        <c:minorUnit val="10"/>
      </c:valAx>
      <c:valAx>
        <c:axId val="241809816"/>
        <c:scaling>
          <c:logBase val="10"/>
          <c:orientation val="minMax"/>
          <c:max val="0.8"/>
          <c:min val="1.0000000000000002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s-PE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800"/>
                  <a:t>PROBABILIDAD ANUAL DE EXCEDENCIA</a:t>
                </a:r>
              </a:p>
            </c:rich>
          </c:tx>
          <c:layout>
            <c:manualLayout>
              <c:xMode val="edge"/>
              <c:yMode val="edge"/>
              <c:x val="4.1640826939602516E-3"/>
              <c:y val="0.31505989027466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9424"/>
        <c:crossesAt val="1.0000000000000002E-2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203113067811984"/>
          <c:y val="0.10583153425775547"/>
          <c:w val="0.22619866436372768"/>
          <c:h val="0.218651836693892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0.98425196850393659" l="0.78740157480314954" r="0.78740157480314954" t="0.98425196850393659" header="0.27559055118110226" footer="0.38000000000000117"/>
    <c:pageSetup paperSize="9"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050" b="0"/>
              <a:t>CURVAS DE PROBABILIDAD ANUAL DE EXCEDENCIA PARA ACELERACIÓN ESPECTRAL </a:t>
            </a:r>
            <a:r>
              <a:rPr lang="es-ES" sz="1050" b="0" i="0" u="none" strike="noStrike" baseline="0">
                <a:effectLst/>
              </a:rPr>
              <a:t>(ÁREA DE XXXXXX)</a:t>
            </a:r>
            <a:endParaRPr lang="es-ES" sz="1050" b="0"/>
          </a:p>
        </c:rich>
      </c:tx>
      <c:layout>
        <c:manualLayout>
          <c:xMode val="edge"/>
          <c:yMode val="edge"/>
          <c:x val="0.16626870370370367"/>
          <c:y val="8.800483783812779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08104021772"/>
          <c:y val="8.6250922023025783E-2"/>
          <c:w val="0.75071018518518517"/>
          <c:h val="0.858929255831865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Chancay_Punto1_Vs760!$A$1</c:f>
              <c:strCache>
                <c:ptCount val="1"/>
                <c:pt idx="0">
                  <c:v>Ts= 0.01 s</c:v>
                </c:pt>
              </c:strCache>
            </c:strRef>
          </c:tx>
          <c:spPr>
            <a:ln>
              <a:solidFill>
                <a:srgbClr val="F1960F"/>
              </a:solidFill>
            </a:ln>
          </c:spPr>
          <c:marker>
            <c:symbol val="none"/>
          </c:marker>
          <c:xVal>
            <c:numRef>
              <c:f>Chancay_Punto1_Vs760!$A$2:$A$41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  <c:pt idx="38">
                  <c:v>3.2336982000000001</c:v>
                </c:pt>
                <c:pt idx="39">
                  <c:v>4</c:v>
                </c:pt>
              </c:numCache>
            </c:numRef>
          </c:xVal>
          <c:yVal>
            <c:numRef>
              <c:f>Chancay_Punto1_Vs760!$B$2:$B$41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0.99999990000000005</c:v>
                </c:pt>
                <c:pt idx="17">
                  <c:v>0.99999369999999999</c:v>
                </c:pt>
                <c:pt idx="18">
                  <c:v>0.99982329999999997</c:v>
                </c:pt>
                <c:pt idx="19">
                  <c:v>0.99779249999999997</c:v>
                </c:pt>
                <c:pt idx="20">
                  <c:v>0.98558950000000001</c:v>
                </c:pt>
                <c:pt idx="21">
                  <c:v>0.94406749999999995</c:v>
                </c:pt>
                <c:pt idx="22">
                  <c:v>0.85545070000000001</c:v>
                </c:pt>
                <c:pt idx="23">
                  <c:v>0.72429469999999996</c:v>
                </c:pt>
                <c:pt idx="24">
                  <c:v>0.574855</c:v>
                </c:pt>
                <c:pt idx="25">
                  <c:v>0.429954</c:v>
                </c:pt>
                <c:pt idx="26">
                  <c:v>0.30261559999999998</c:v>
                </c:pt>
                <c:pt idx="27">
                  <c:v>0.1998877</c:v>
                </c:pt>
                <c:pt idx="28">
                  <c:v>0.1240959</c:v>
                </c:pt>
                <c:pt idx="29">
                  <c:v>7.2852260000000002E-2</c:v>
                </c:pt>
                <c:pt idx="30">
                  <c:v>4.0784649999999999E-2</c:v>
                </c:pt>
                <c:pt idx="31">
                  <c:v>2.1830809999999999E-2</c:v>
                </c:pt>
                <c:pt idx="32">
                  <c:v>1.1150169999999999E-2</c:v>
                </c:pt>
                <c:pt idx="33">
                  <c:v>5.4015269999999997E-3</c:v>
                </c:pt>
                <c:pt idx="34">
                  <c:v>2.457136E-3</c:v>
                </c:pt>
                <c:pt idx="35">
                  <c:v>1.032832E-3</c:v>
                </c:pt>
                <c:pt idx="36">
                  <c:v>3.906599E-4</c:v>
                </c:pt>
                <c:pt idx="37">
                  <c:v>1.2915269999999999E-4</c:v>
                </c:pt>
                <c:pt idx="38">
                  <c:v>3.4868150000000003E-5</c:v>
                </c:pt>
                <c:pt idx="39">
                  <c:v>6.0204790000000003E-6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8F-46D4-AFBB-C402BDF712C8}"/>
            </c:ext>
          </c:extLst>
        </c:ser>
        <c:ser>
          <c:idx val="2"/>
          <c:order val="1"/>
          <c:tx>
            <c:strRef>
              <c:f>Chancay_Punto1_Vs760!$C$1</c:f>
              <c:strCache>
                <c:ptCount val="1"/>
                <c:pt idx="0">
                  <c:v>Ts= 0.20 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Chancay_Punto1_Vs760!$C$2:$C$41</c:f>
              <c:numCache>
                <c:formatCode>0.00E+00</c:formatCode>
                <c:ptCount val="40"/>
                <c:pt idx="0">
                  <c:v>1E-3</c:v>
                </c:pt>
                <c:pt idx="1">
                  <c:v>1.2499E-3</c:v>
                </c:pt>
                <c:pt idx="2">
                  <c:v>1.5623E-3</c:v>
                </c:pt>
                <c:pt idx="3">
                  <c:v>1.9526999999999999E-3</c:v>
                </c:pt>
                <c:pt idx="4">
                  <c:v>2.4405999999999998E-3</c:v>
                </c:pt>
                <c:pt idx="5">
                  <c:v>3.0506000000000001E-3</c:v>
                </c:pt>
                <c:pt idx="6">
                  <c:v>3.8129000000000001E-3</c:v>
                </c:pt>
                <c:pt idx="7">
                  <c:v>4.7657000000000003E-3</c:v>
                </c:pt>
                <c:pt idx="8">
                  <c:v>5.9566999999999997E-3</c:v>
                </c:pt>
                <c:pt idx="9">
                  <c:v>7.4453000000000002E-3</c:v>
                </c:pt>
                <c:pt idx="10">
                  <c:v>9.3059000000000006E-3</c:v>
                </c:pt>
                <c:pt idx="11">
                  <c:v>1.16314E-2</c:v>
                </c:pt>
                <c:pt idx="12">
                  <c:v>1.45381E-2</c:v>
                </c:pt>
                <c:pt idx="13">
                  <c:v>1.8171199999999998E-2</c:v>
                </c:pt>
                <c:pt idx="14">
                  <c:v>2.2712199999999998E-2</c:v>
                </c:pt>
                <c:pt idx="15">
                  <c:v>2.8388E-2</c:v>
                </c:pt>
                <c:pt idx="16">
                  <c:v>3.5482199999999998E-2</c:v>
                </c:pt>
                <c:pt idx="17">
                  <c:v>4.4349300000000001E-2</c:v>
                </c:pt>
                <c:pt idx="18">
                  <c:v>5.5432200000000001E-2</c:v>
                </c:pt>
                <c:pt idx="19">
                  <c:v>6.9284799999999994E-2</c:v>
                </c:pt>
                <c:pt idx="20">
                  <c:v>8.6599099999999998E-2</c:v>
                </c:pt>
                <c:pt idx="21">
                  <c:v>0.1082403</c:v>
                </c:pt>
                <c:pt idx="22">
                  <c:v>0.13528970000000001</c:v>
                </c:pt>
                <c:pt idx="23">
                  <c:v>0.16909879999999999</c:v>
                </c:pt>
                <c:pt idx="24">
                  <c:v>0.21135680000000001</c:v>
                </c:pt>
                <c:pt idx="25">
                  <c:v>0.2641751</c:v>
                </c:pt>
                <c:pt idx="26">
                  <c:v>0.33019270000000001</c:v>
                </c:pt>
                <c:pt idx="27">
                  <c:v>0.41270829999999997</c:v>
                </c:pt>
                <c:pt idx="28">
                  <c:v>0.51584450000000004</c:v>
                </c:pt>
                <c:pt idx="29">
                  <c:v>0.64475470000000001</c:v>
                </c:pt>
                <c:pt idx="30">
                  <c:v>0.80587969999999998</c:v>
                </c:pt>
                <c:pt idx="31">
                  <c:v>1.0072699000000001</c:v>
                </c:pt>
                <c:pt idx="32">
                  <c:v>1.2589878000000001</c:v>
                </c:pt>
                <c:pt idx="33">
                  <c:v>1.5736104</c:v>
                </c:pt>
                <c:pt idx="34">
                  <c:v>1.9668574000000001</c:v>
                </c:pt>
                <c:pt idx="35">
                  <c:v>2.4583773999999998</c:v>
                </c:pt>
                <c:pt idx="36">
                  <c:v>3.0727288000000001</c:v>
                </c:pt>
                <c:pt idx="37">
                  <c:v>3.8406072999999998</c:v>
                </c:pt>
                <c:pt idx="38">
                  <c:v>4.8003796000000003</c:v>
                </c:pt>
                <c:pt idx="39">
                  <c:v>6</c:v>
                </c:pt>
              </c:numCache>
            </c:numRef>
          </c:xVal>
          <c:yVal>
            <c:numRef>
              <c:f>Chancay_Punto1_Vs760!$D$2:$D$41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0.997</c:v>
                </c:pt>
                <c:pt idx="23">
                  <c:v>0.98099999999999998</c:v>
                </c:pt>
                <c:pt idx="24">
                  <c:v>0.92800000000000005</c:v>
                </c:pt>
                <c:pt idx="25">
                  <c:v>0.82099999999999995</c:v>
                </c:pt>
                <c:pt idx="26">
                  <c:v>0.66900000000000004</c:v>
                </c:pt>
                <c:pt idx="27">
                  <c:v>0.503</c:v>
                </c:pt>
                <c:pt idx="28">
                  <c:v>0.35099999999999998</c:v>
                </c:pt>
                <c:pt idx="29">
                  <c:v>0.22900000000000001</c:v>
                </c:pt>
                <c:pt idx="30">
                  <c:v>0.14099999999999999</c:v>
                </c:pt>
                <c:pt idx="31">
                  <c:v>8.3299999999999999E-2</c:v>
                </c:pt>
                <c:pt idx="32">
                  <c:v>4.7100000000000003E-2</c:v>
                </c:pt>
                <c:pt idx="33">
                  <c:v>2.5600000000000001E-2</c:v>
                </c:pt>
                <c:pt idx="34">
                  <c:v>1.3299999999999999E-2</c:v>
                </c:pt>
                <c:pt idx="35">
                  <c:v>6.5700000000000003E-3</c:v>
                </c:pt>
                <c:pt idx="36">
                  <c:v>3.0699999999999998E-3</c:v>
                </c:pt>
                <c:pt idx="37">
                  <c:v>1.33E-3</c:v>
                </c:pt>
                <c:pt idx="38">
                  <c:v>5.2499999999999997E-4</c:v>
                </c:pt>
                <c:pt idx="39">
                  <c:v>1.83E-4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8F-46D4-AFBB-C402BDF712C8}"/>
            </c:ext>
          </c:extLst>
        </c:ser>
        <c:ser>
          <c:idx val="3"/>
          <c:order val="2"/>
          <c:tx>
            <c:strRef>
              <c:f>Chancay_Punto1_Vs760!$E$1</c:f>
              <c:strCache>
                <c:ptCount val="1"/>
                <c:pt idx="0">
                  <c:v>Ts= 0.50 s</c:v>
                </c:pt>
              </c:strCache>
            </c:strRef>
          </c:tx>
          <c:spPr>
            <a:ln>
              <a:solidFill>
                <a:srgbClr val="25B968"/>
              </a:solidFill>
            </a:ln>
          </c:spPr>
          <c:marker>
            <c:symbol val="none"/>
          </c:marker>
          <c:xVal>
            <c:numRef>
              <c:f>Chancay_Punto1_Vs760!$E$2:$E$41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  <c:pt idx="38">
                  <c:v>3.2336982000000001</c:v>
                </c:pt>
                <c:pt idx="39">
                  <c:v>4</c:v>
                </c:pt>
              </c:numCache>
            </c:numRef>
          </c:xVal>
          <c:yVal>
            <c:numRef>
              <c:f>Chancay_Punto1_Vs760!$F$2:$F$41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0.99999910000000003</c:v>
                </c:pt>
                <c:pt idx="18">
                  <c:v>0.99994570000000005</c:v>
                </c:pt>
                <c:pt idx="19">
                  <c:v>0.99893799999999999</c:v>
                </c:pt>
                <c:pt idx="20">
                  <c:v>0.9909559</c:v>
                </c:pt>
                <c:pt idx="21">
                  <c:v>0.95853999999999995</c:v>
                </c:pt>
                <c:pt idx="22">
                  <c:v>0.88003640000000005</c:v>
                </c:pt>
                <c:pt idx="23">
                  <c:v>0.75167519999999999</c:v>
                </c:pt>
                <c:pt idx="24">
                  <c:v>0.59474159999999998</c:v>
                </c:pt>
                <c:pt idx="25">
                  <c:v>0.43870340000000002</c:v>
                </c:pt>
                <c:pt idx="26">
                  <c:v>0.30461070000000001</c:v>
                </c:pt>
                <c:pt idx="27">
                  <c:v>0.20087940000000001</c:v>
                </c:pt>
                <c:pt idx="28">
                  <c:v>0.12663859999999999</c:v>
                </c:pt>
                <c:pt idx="29">
                  <c:v>7.6623780000000002E-2</c:v>
                </c:pt>
                <c:pt idx="30">
                  <c:v>4.457945E-2</c:v>
                </c:pt>
                <c:pt idx="31">
                  <c:v>2.4939429999999999E-2</c:v>
                </c:pt>
                <c:pt idx="32">
                  <c:v>1.339484E-2</c:v>
                </c:pt>
                <c:pt idx="33">
                  <c:v>6.8852050000000001E-3</c:v>
                </c:pt>
                <c:pt idx="34">
                  <c:v>3.3722890000000001E-3</c:v>
                </c:pt>
                <c:pt idx="35">
                  <c:v>1.5639339999999999E-3</c:v>
                </c:pt>
                <c:pt idx="36">
                  <c:v>6.8107110000000003E-4</c:v>
                </c:pt>
                <c:pt idx="37">
                  <c:v>2.7758459999999998E-4</c:v>
                </c:pt>
                <c:pt idx="38">
                  <c:v>1.062266E-4</c:v>
                </c:pt>
                <c:pt idx="39">
                  <c:v>3.6153350000000002E-5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8F-46D4-AFBB-C402BDF712C8}"/>
            </c:ext>
          </c:extLst>
        </c:ser>
        <c:ser>
          <c:idx val="0"/>
          <c:order val="3"/>
          <c:tx>
            <c:strRef>
              <c:f>Chancay_Punto1_Vs760!$G$1</c:f>
              <c:strCache>
                <c:ptCount val="1"/>
                <c:pt idx="0">
                  <c:v>Ts= 1.00 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Chancay_Punto1_Vs760!$G$2:$G$41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</c:numCache>
            </c:numRef>
          </c:xVal>
          <c:yVal>
            <c:numRef>
              <c:f>Chancay_Punto1_Vs760!$H$2:$H$41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0.99999990000000005</c:v>
                </c:pt>
                <c:pt idx="13">
                  <c:v>0.99999400000000005</c:v>
                </c:pt>
                <c:pt idx="14">
                  <c:v>0.99980480000000005</c:v>
                </c:pt>
                <c:pt idx="15">
                  <c:v>0.99750640000000002</c:v>
                </c:pt>
                <c:pt idx="16">
                  <c:v>0.98431550000000001</c:v>
                </c:pt>
                <c:pt idx="17">
                  <c:v>0.94196369999999996</c:v>
                </c:pt>
                <c:pt idx="18">
                  <c:v>0.85467919999999997</c:v>
                </c:pt>
                <c:pt idx="19">
                  <c:v>0.72516060000000004</c:v>
                </c:pt>
                <c:pt idx="20">
                  <c:v>0.57386990000000004</c:v>
                </c:pt>
                <c:pt idx="21">
                  <c:v>0.42539579999999999</c:v>
                </c:pt>
                <c:pt idx="22">
                  <c:v>0.2972881</c:v>
                </c:pt>
                <c:pt idx="23">
                  <c:v>0.19701250000000001</c:v>
                </c:pt>
                <c:pt idx="24">
                  <c:v>0.12433520000000001</c:v>
                </c:pt>
                <c:pt idx="25">
                  <c:v>7.4914720000000004E-2</c:v>
                </c:pt>
                <c:pt idx="26">
                  <c:v>4.3125789999999997E-2</c:v>
                </c:pt>
                <c:pt idx="27">
                  <c:v>2.36911E-2</c:v>
                </c:pt>
                <c:pt idx="28">
                  <c:v>1.238218E-2</c:v>
                </c:pt>
                <c:pt idx="29">
                  <c:v>6.1248689999999998E-3</c:v>
                </c:pt>
                <c:pt idx="30">
                  <c:v>2.8458619999999998E-3</c:v>
                </c:pt>
                <c:pt idx="31">
                  <c:v>1.2274530000000001E-3</c:v>
                </c:pt>
                <c:pt idx="32">
                  <c:v>4.8452560000000002E-4</c:v>
                </c:pt>
                <c:pt idx="33">
                  <c:v>1.7307929999999999E-4</c:v>
                </c:pt>
                <c:pt idx="34">
                  <c:v>5.7326639999999997E-5</c:v>
                </c:pt>
                <c:pt idx="35">
                  <c:v>1.670674E-5</c:v>
                </c:pt>
                <c:pt idx="36">
                  <c:v>3.9203189999999999E-6</c:v>
                </c:pt>
                <c:pt idx="37">
                  <c:v>5.9747459999999997E-7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8F-46D4-AFBB-C402BDF712C8}"/>
            </c:ext>
          </c:extLst>
        </c:ser>
        <c:ser>
          <c:idx val="4"/>
          <c:order val="4"/>
          <c:tx>
            <c:strRef>
              <c:f>Chancay_Punto1_Vs760!$I$1</c:f>
              <c:strCache>
                <c:ptCount val="1"/>
                <c:pt idx="0">
                  <c:v>Ts= 2.00 s</c:v>
                </c:pt>
              </c:strCache>
            </c:strRef>
          </c:tx>
          <c:marker>
            <c:symbol val="none"/>
          </c:marker>
          <c:xVal>
            <c:numRef>
              <c:f>Chancay_Punto1_Vs760!$I$2:$I$41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</c:numCache>
            </c:numRef>
          </c:xVal>
          <c:yVal>
            <c:numRef>
              <c:f>Chancay_Punto1_Vs760!$J$2:$J$41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0.99999990000000005</c:v>
                </c:pt>
                <c:pt idx="8">
                  <c:v>0.99999450000000001</c:v>
                </c:pt>
                <c:pt idx="9">
                  <c:v>0.99983849999999996</c:v>
                </c:pt>
                <c:pt idx="10">
                  <c:v>0.99800809999999995</c:v>
                </c:pt>
                <c:pt idx="11">
                  <c:v>0.98746339999999999</c:v>
                </c:pt>
                <c:pt idx="12">
                  <c:v>0.95269530000000002</c:v>
                </c:pt>
                <c:pt idx="13">
                  <c:v>0.87801649999999998</c:v>
                </c:pt>
                <c:pt idx="14">
                  <c:v>0.76174090000000005</c:v>
                </c:pt>
                <c:pt idx="15">
                  <c:v>0.61898790000000004</c:v>
                </c:pt>
                <c:pt idx="16">
                  <c:v>0.47190579999999999</c:v>
                </c:pt>
                <c:pt idx="17">
                  <c:v>0.3389916</c:v>
                </c:pt>
                <c:pt idx="18">
                  <c:v>0.23042119999999999</c:v>
                </c:pt>
                <c:pt idx="19">
                  <c:v>0.1486471</c:v>
                </c:pt>
                <c:pt idx="20">
                  <c:v>9.1177549999999996E-2</c:v>
                </c:pt>
                <c:pt idx="21">
                  <c:v>5.3186980000000002E-2</c:v>
                </c:pt>
                <c:pt idx="22">
                  <c:v>2.9454279999999999E-2</c:v>
                </c:pt>
                <c:pt idx="23">
                  <c:v>1.542637E-2</c:v>
                </c:pt>
                <c:pt idx="24">
                  <c:v>7.5964910000000004E-3</c:v>
                </c:pt>
                <c:pt idx="25">
                  <c:v>3.4828440000000001E-3</c:v>
                </c:pt>
                <c:pt idx="26">
                  <c:v>1.4615330000000001E-3</c:v>
                </c:pt>
                <c:pt idx="27">
                  <c:v>5.4658590000000002E-4</c:v>
                </c:pt>
                <c:pt idx="28">
                  <c:v>1.763495E-4</c:v>
                </c:pt>
                <c:pt idx="29">
                  <c:v>4.8395149999999997E-5</c:v>
                </c:pt>
                <c:pt idx="30">
                  <c:v>1.0016320000000001E-5</c:v>
                </c:pt>
                <c:pt idx="31">
                  <c:v>1.0237959999999999E-6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8F-46D4-AFBB-C402BDF71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09424"/>
        <c:axId val="241809816"/>
        <c:extLst/>
      </c:scatterChart>
      <c:valAx>
        <c:axId val="241809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s-PE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800"/>
                  <a:t>ACELERACIÓN ESPECTRAL (g) </a:t>
                </a:r>
              </a:p>
            </c:rich>
          </c:tx>
          <c:layout>
            <c:manualLayout>
              <c:xMode val="edge"/>
              <c:yMode val="edge"/>
              <c:x val="0.41326602031888882"/>
              <c:y val="0.974082073434127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9816"/>
        <c:crosses val="autoZero"/>
        <c:crossBetween val="midCat"/>
        <c:majorUnit val="10"/>
        <c:minorUnit val="10"/>
      </c:valAx>
      <c:valAx>
        <c:axId val="241809816"/>
        <c:scaling>
          <c:logBase val="10"/>
          <c:orientation val="minMax"/>
          <c:max val="0.1"/>
          <c:min val="1.0000000000000003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s-PE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800"/>
                  <a:t>PROBABILIDAD ANUAL DE EXCEDENCIA (1/Tr)</a:t>
                </a:r>
              </a:p>
            </c:rich>
          </c:tx>
          <c:layout>
            <c:manualLayout>
              <c:xMode val="edge"/>
              <c:yMode val="edge"/>
              <c:x val="4.1640826939602516E-3"/>
              <c:y val="0.31505989027466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9424"/>
        <c:crossesAt val="1.0000000000000002E-2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67718518518518"/>
          <c:y val="0.10583151091411588"/>
          <c:w val="0.21443944444444443"/>
          <c:h val="0.17562253186369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0.98425196850393659" l="0.78740157480314954" r="0.78740157480314954" t="0.98425196850393659" header="0.27559055118110226" footer="0.38000000000000117"/>
    <c:pageSetup paperSize="9"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08104021772"/>
          <c:y val="2.8883468969345117E-2"/>
          <c:w val="0.7389495694432997"/>
          <c:h val="0.9162967331605910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Chancay_Punto1_Vs760!$A$1</c:f>
              <c:strCache>
                <c:ptCount val="1"/>
                <c:pt idx="0">
                  <c:v>Ts= 0.01 s</c:v>
                </c:pt>
              </c:strCache>
            </c:strRef>
          </c:tx>
          <c:spPr>
            <a:ln>
              <a:solidFill>
                <a:srgbClr val="F1960F"/>
              </a:solidFill>
            </a:ln>
          </c:spPr>
          <c:marker>
            <c:symbol val="none"/>
          </c:marker>
          <c:xVal>
            <c:numRef>
              <c:f>Chancay_Punto1_Vs760!$A$2:$A$40</c:f>
              <c:numCache>
                <c:formatCode>0.00E+00</c:formatCode>
                <c:ptCount val="39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  <c:pt idx="38">
                  <c:v>3.2336982000000001</c:v>
                </c:pt>
              </c:numCache>
            </c:numRef>
          </c:xVal>
          <c:yVal>
            <c:numRef>
              <c:f>Chancay_Punto1_Vs760!$B$2:$B$40</c:f>
              <c:numCache>
                <c:formatCode>0.00E+00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0.99999990000000005</c:v>
                </c:pt>
                <c:pt idx="17">
                  <c:v>0.99999369999999999</c:v>
                </c:pt>
                <c:pt idx="18">
                  <c:v>0.99982329999999997</c:v>
                </c:pt>
                <c:pt idx="19">
                  <c:v>0.99779249999999997</c:v>
                </c:pt>
                <c:pt idx="20">
                  <c:v>0.98558950000000001</c:v>
                </c:pt>
                <c:pt idx="21">
                  <c:v>0.94406749999999995</c:v>
                </c:pt>
                <c:pt idx="22">
                  <c:v>0.85545070000000001</c:v>
                </c:pt>
                <c:pt idx="23">
                  <c:v>0.72429469999999996</c:v>
                </c:pt>
                <c:pt idx="24">
                  <c:v>0.574855</c:v>
                </c:pt>
                <c:pt idx="25">
                  <c:v>0.429954</c:v>
                </c:pt>
                <c:pt idx="26">
                  <c:v>0.30261559999999998</c:v>
                </c:pt>
                <c:pt idx="27">
                  <c:v>0.1998877</c:v>
                </c:pt>
                <c:pt idx="28">
                  <c:v>0.1240959</c:v>
                </c:pt>
                <c:pt idx="29">
                  <c:v>7.2852260000000002E-2</c:v>
                </c:pt>
                <c:pt idx="30">
                  <c:v>4.0784649999999999E-2</c:v>
                </c:pt>
                <c:pt idx="31">
                  <c:v>2.1830809999999999E-2</c:v>
                </c:pt>
                <c:pt idx="32">
                  <c:v>1.1150169999999999E-2</c:v>
                </c:pt>
                <c:pt idx="33">
                  <c:v>5.4015269999999997E-3</c:v>
                </c:pt>
                <c:pt idx="34">
                  <c:v>2.457136E-3</c:v>
                </c:pt>
                <c:pt idx="35">
                  <c:v>1.032832E-3</c:v>
                </c:pt>
                <c:pt idx="36">
                  <c:v>3.906599E-4</c:v>
                </c:pt>
                <c:pt idx="37">
                  <c:v>1.2915269999999999E-4</c:v>
                </c:pt>
                <c:pt idx="38">
                  <c:v>3.4868150000000003E-5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99-46B3-B992-B1341D6E787F}"/>
            </c:ext>
          </c:extLst>
        </c:ser>
        <c:ser>
          <c:idx val="2"/>
          <c:order val="1"/>
          <c:tx>
            <c:strRef>
              <c:f>Chancay_Punto1_Vs760!$C$1</c:f>
              <c:strCache>
                <c:ptCount val="1"/>
                <c:pt idx="0">
                  <c:v>Ts= 0.20 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Chancay_Punto1_Vs760!$C$2:$C$42</c:f>
              <c:numCache>
                <c:formatCode>0.00E+00</c:formatCode>
                <c:ptCount val="41"/>
                <c:pt idx="0">
                  <c:v>1E-3</c:v>
                </c:pt>
                <c:pt idx="1">
                  <c:v>1.2499E-3</c:v>
                </c:pt>
                <c:pt idx="2">
                  <c:v>1.5623E-3</c:v>
                </c:pt>
                <c:pt idx="3">
                  <c:v>1.9526999999999999E-3</c:v>
                </c:pt>
                <c:pt idx="4">
                  <c:v>2.4405999999999998E-3</c:v>
                </c:pt>
                <c:pt idx="5">
                  <c:v>3.0506000000000001E-3</c:v>
                </c:pt>
                <c:pt idx="6">
                  <c:v>3.8129000000000001E-3</c:v>
                </c:pt>
                <c:pt idx="7">
                  <c:v>4.7657000000000003E-3</c:v>
                </c:pt>
                <c:pt idx="8">
                  <c:v>5.9566999999999997E-3</c:v>
                </c:pt>
                <c:pt idx="9">
                  <c:v>7.4453000000000002E-3</c:v>
                </c:pt>
                <c:pt idx="10">
                  <c:v>9.3059000000000006E-3</c:v>
                </c:pt>
                <c:pt idx="11">
                  <c:v>1.16314E-2</c:v>
                </c:pt>
                <c:pt idx="12">
                  <c:v>1.45381E-2</c:v>
                </c:pt>
                <c:pt idx="13">
                  <c:v>1.8171199999999998E-2</c:v>
                </c:pt>
                <c:pt idx="14">
                  <c:v>2.2712199999999998E-2</c:v>
                </c:pt>
                <c:pt idx="15">
                  <c:v>2.8388E-2</c:v>
                </c:pt>
                <c:pt idx="16">
                  <c:v>3.5482199999999998E-2</c:v>
                </c:pt>
                <c:pt idx="17">
                  <c:v>4.4349300000000001E-2</c:v>
                </c:pt>
                <c:pt idx="18">
                  <c:v>5.5432200000000001E-2</c:v>
                </c:pt>
                <c:pt idx="19">
                  <c:v>6.9284799999999994E-2</c:v>
                </c:pt>
                <c:pt idx="20">
                  <c:v>8.6599099999999998E-2</c:v>
                </c:pt>
                <c:pt idx="21">
                  <c:v>0.1082403</c:v>
                </c:pt>
                <c:pt idx="22">
                  <c:v>0.13528970000000001</c:v>
                </c:pt>
                <c:pt idx="23">
                  <c:v>0.16909879999999999</c:v>
                </c:pt>
                <c:pt idx="24">
                  <c:v>0.21135680000000001</c:v>
                </c:pt>
                <c:pt idx="25">
                  <c:v>0.2641751</c:v>
                </c:pt>
                <c:pt idx="26">
                  <c:v>0.33019270000000001</c:v>
                </c:pt>
                <c:pt idx="27">
                  <c:v>0.41270829999999997</c:v>
                </c:pt>
                <c:pt idx="28">
                  <c:v>0.51584450000000004</c:v>
                </c:pt>
                <c:pt idx="29">
                  <c:v>0.64475470000000001</c:v>
                </c:pt>
                <c:pt idx="30">
                  <c:v>0.80587969999999998</c:v>
                </c:pt>
                <c:pt idx="31">
                  <c:v>1.0072699000000001</c:v>
                </c:pt>
                <c:pt idx="32">
                  <c:v>1.2589878000000001</c:v>
                </c:pt>
                <c:pt idx="33">
                  <c:v>1.5736104</c:v>
                </c:pt>
                <c:pt idx="34">
                  <c:v>1.9668574000000001</c:v>
                </c:pt>
                <c:pt idx="35">
                  <c:v>2.4583773999999998</c:v>
                </c:pt>
                <c:pt idx="36">
                  <c:v>3.0727288000000001</c:v>
                </c:pt>
                <c:pt idx="37">
                  <c:v>3.8406072999999998</c:v>
                </c:pt>
                <c:pt idx="38">
                  <c:v>4.8003796000000003</c:v>
                </c:pt>
                <c:pt idx="39">
                  <c:v>6</c:v>
                </c:pt>
                <c:pt idx="40">
                  <c:v>8</c:v>
                </c:pt>
              </c:numCache>
            </c:numRef>
          </c:xVal>
          <c:yVal>
            <c:numRef>
              <c:f>Chancay_Punto1_Vs760!$D$2:$D$42</c:f>
              <c:numCache>
                <c:formatCode>0.00E+00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0.997</c:v>
                </c:pt>
                <c:pt idx="23">
                  <c:v>0.98099999999999998</c:v>
                </c:pt>
                <c:pt idx="24">
                  <c:v>0.92800000000000005</c:v>
                </c:pt>
                <c:pt idx="25">
                  <c:v>0.82099999999999995</c:v>
                </c:pt>
                <c:pt idx="26">
                  <c:v>0.66900000000000004</c:v>
                </c:pt>
                <c:pt idx="27">
                  <c:v>0.503</c:v>
                </c:pt>
                <c:pt idx="28">
                  <c:v>0.35099999999999998</c:v>
                </c:pt>
                <c:pt idx="29">
                  <c:v>0.22900000000000001</c:v>
                </c:pt>
                <c:pt idx="30">
                  <c:v>0.14099999999999999</c:v>
                </c:pt>
                <c:pt idx="31">
                  <c:v>8.3299999999999999E-2</c:v>
                </c:pt>
                <c:pt idx="32">
                  <c:v>4.7100000000000003E-2</c:v>
                </c:pt>
                <c:pt idx="33">
                  <c:v>2.5600000000000001E-2</c:v>
                </c:pt>
                <c:pt idx="34">
                  <c:v>1.3299999999999999E-2</c:v>
                </c:pt>
                <c:pt idx="35">
                  <c:v>6.5700000000000003E-3</c:v>
                </c:pt>
                <c:pt idx="36">
                  <c:v>3.0699999999999998E-3</c:v>
                </c:pt>
                <c:pt idx="37">
                  <c:v>1.33E-3</c:v>
                </c:pt>
                <c:pt idx="38">
                  <c:v>5.2499999999999997E-4</c:v>
                </c:pt>
                <c:pt idx="39">
                  <c:v>1.83E-4</c:v>
                </c:pt>
                <c:pt idx="40">
                  <c:v>3.6153350000000002E-5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99-46B3-B992-B1341D6E787F}"/>
            </c:ext>
          </c:extLst>
        </c:ser>
        <c:ser>
          <c:idx val="3"/>
          <c:order val="2"/>
          <c:tx>
            <c:strRef>
              <c:f>Chancay_Punto1_Vs760!$E$1</c:f>
              <c:strCache>
                <c:ptCount val="1"/>
                <c:pt idx="0">
                  <c:v>Ts= 0.50 s</c:v>
                </c:pt>
              </c:strCache>
            </c:strRef>
          </c:tx>
          <c:spPr>
            <a:ln>
              <a:solidFill>
                <a:srgbClr val="25B968"/>
              </a:solidFill>
            </a:ln>
          </c:spPr>
          <c:marker>
            <c:symbol val="none"/>
          </c:marker>
          <c:xVal>
            <c:numRef>
              <c:f>Chancay_Punto1_Vs760!$E$2:$E$41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  <c:pt idx="38">
                  <c:v>3.2336982000000001</c:v>
                </c:pt>
                <c:pt idx="39">
                  <c:v>4</c:v>
                </c:pt>
              </c:numCache>
            </c:numRef>
          </c:xVal>
          <c:yVal>
            <c:numRef>
              <c:f>Chancay_Punto1_Vs760!$F$2:$F$41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0.99999910000000003</c:v>
                </c:pt>
                <c:pt idx="18">
                  <c:v>0.99994570000000005</c:v>
                </c:pt>
                <c:pt idx="19">
                  <c:v>0.99893799999999999</c:v>
                </c:pt>
                <c:pt idx="20">
                  <c:v>0.9909559</c:v>
                </c:pt>
                <c:pt idx="21">
                  <c:v>0.95853999999999995</c:v>
                </c:pt>
                <c:pt idx="22">
                  <c:v>0.88003640000000005</c:v>
                </c:pt>
                <c:pt idx="23">
                  <c:v>0.75167519999999999</c:v>
                </c:pt>
                <c:pt idx="24">
                  <c:v>0.59474159999999998</c:v>
                </c:pt>
                <c:pt idx="25">
                  <c:v>0.43870340000000002</c:v>
                </c:pt>
                <c:pt idx="26">
                  <c:v>0.30461070000000001</c:v>
                </c:pt>
                <c:pt idx="27">
                  <c:v>0.20087940000000001</c:v>
                </c:pt>
                <c:pt idx="28">
                  <c:v>0.12663859999999999</c:v>
                </c:pt>
                <c:pt idx="29">
                  <c:v>7.6623780000000002E-2</c:v>
                </c:pt>
                <c:pt idx="30">
                  <c:v>4.457945E-2</c:v>
                </c:pt>
                <c:pt idx="31">
                  <c:v>2.4939429999999999E-2</c:v>
                </c:pt>
                <c:pt idx="32">
                  <c:v>1.339484E-2</c:v>
                </c:pt>
                <c:pt idx="33">
                  <c:v>6.8852050000000001E-3</c:v>
                </c:pt>
                <c:pt idx="34">
                  <c:v>3.3722890000000001E-3</c:v>
                </c:pt>
                <c:pt idx="35">
                  <c:v>1.5639339999999999E-3</c:v>
                </c:pt>
                <c:pt idx="36">
                  <c:v>6.8107110000000003E-4</c:v>
                </c:pt>
                <c:pt idx="37">
                  <c:v>2.7758459999999998E-4</c:v>
                </c:pt>
                <c:pt idx="38">
                  <c:v>1.062266E-4</c:v>
                </c:pt>
                <c:pt idx="39">
                  <c:v>3.6153350000000002E-5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99-46B3-B992-B1341D6E787F}"/>
            </c:ext>
          </c:extLst>
        </c:ser>
        <c:ser>
          <c:idx val="0"/>
          <c:order val="3"/>
          <c:tx>
            <c:strRef>
              <c:f>Chancay_Punto1_Vs760!$G$1</c:f>
              <c:strCache>
                <c:ptCount val="1"/>
                <c:pt idx="0">
                  <c:v>Ts= 1.00 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Chancay_Punto1_Vs760!$G$2:$G$41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</c:numCache>
            </c:numRef>
          </c:xVal>
          <c:yVal>
            <c:numRef>
              <c:f>Chancay_Punto1_Vs760!$H$2:$H$41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0.99999990000000005</c:v>
                </c:pt>
                <c:pt idx="13">
                  <c:v>0.99999400000000005</c:v>
                </c:pt>
                <c:pt idx="14">
                  <c:v>0.99980480000000005</c:v>
                </c:pt>
                <c:pt idx="15">
                  <c:v>0.99750640000000002</c:v>
                </c:pt>
                <c:pt idx="16">
                  <c:v>0.98431550000000001</c:v>
                </c:pt>
                <c:pt idx="17">
                  <c:v>0.94196369999999996</c:v>
                </c:pt>
                <c:pt idx="18">
                  <c:v>0.85467919999999997</c:v>
                </c:pt>
                <c:pt idx="19">
                  <c:v>0.72516060000000004</c:v>
                </c:pt>
                <c:pt idx="20">
                  <c:v>0.57386990000000004</c:v>
                </c:pt>
                <c:pt idx="21">
                  <c:v>0.42539579999999999</c:v>
                </c:pt>
                <c:pt idx="22">
                  <c:v>0.2972881</c:v>
                </c:pt>
                <c:pt idx="23">
                  <c:v>0.19701250000000001</c:v>
                </c:pt>
                <c:pt idx="24">
                  <c:v>0.12433520000000001</c:v>
                </c:pt>
                <c:pt idx="25">
                  <c:v>7.4914720000000004E-2</c:v>
                </c:pt>
                <c:pt idx="26">
                  <c:v>4.3125789999999997E-2</c:v>
                </c:pt>
                <c:pt idx="27">
                  <c:v>2.36911E-2</c:v>
                </c:pt>
                <c:pt idx="28">
                  <c:v>1.238218E-2</c:v>
                </c:pt>
                <c:pt idx="29">
                  <c:v>6.1248689999999998E-3</c:v>
                </c:pt>
                <c:pt idx="30">
                  <c:v>2.8458619999999998E-3</c:v>
                </c:pt>
                <c:pt idx="31">
                  <c:v>1.2274530000000001E-3</c:v>
                </c:pt>
                <c:pt idx="32">
                  <c:v>4.8452560000000002E-4</c:v>
                </c:pt>
                <c:pt idx="33">
                  <c:v>1.7307929999999999E-4</c:v>
                </c:pt>
                <c:pt idx="34">
                  <c:v>5.7326639999999997E-5</c:v>
                </c:pt>
                <c:pt idx="35">
                  <c:v>1.670674E-5</c:v>
                </c:pt>
                <c:pt idx="36">
                  <c:v>3.9203189999999999E-6</c:v>
                </c:pt>
                <c:pt idx="37">
                  <c:v>5.9747459999999997E-7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99-46B3-B992-B1341D6E787F}"/>
            </c:ext>
          </c:extLst>
        </c:ser>
        <c:ser>
          <c:idx val="4"/>
          <c:order val="4"/>
          <c:tx>
            <c:strRef>
              <c:f>Chancay_Punto1_Vs760!$I$1</c:f>
              <c:strCache>
                <c:ptCount val="1"/>
                <c:pt idx="0">
                  <c:v>Ts= 2.00 s</c:v>
                </c:pt>
              </c:strCache>
            </c:strRef>
          </c:tx>
          <c:marker>
            <c:symbol val="none"/>
          </c:marker>
          <c:xVal>
            <c:numRef>
              <c:f>Chancay_Punto1_Vs760!$I$2:$I$38</c:f>
              <c:numCache>
                <c:formatCode>0.00E+00</c:formatCode>
                <c:ptCount val="37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</c:numCache>
            </c:numRef>
          </c:xVal>
          <c:yVal>
            <c:numRef>
              <c:f>Chancay_Punto1_Vs760!$J$2:$J$38</c:f>
              <c:numCache>
                <c:formatCode>0.00E+00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0.99999990000000005</c:v>
                </c:pt>
                <c:pt idx="8">
                  <c:v>0.99999450000000001</c:v>
                </c:pt>
                <c:pt idx="9">
                  <c:v>0.99983849999999996</c:v>
                </c:pt>
                <c:pt idx="10">
                  <c:v>0.99800809999999995</c:v>
                </c:pt>
                <c:pt idx="11">
                  <c:v>0.98746339999999999</c:v>
                </c:pt>
                <c:pt idx="12">
                  <c:v>0.95269530000000002</c:v>
                </c:pt>
                <c:pt idx="13">
                  <c:v>0.87801649999999998</c:v>
                </c:pt>
                <c:pt idx="14">
                  <c:v>0.76174090000000005</c:v>
                </c:pt>
                <c:pt idx="15">
                  <c:v>0.61898790000000004</c:v>
                </c:pt>
                <c:pt idx="16">
                  <c:v>0.47190579999999999</c:v>
                </c:pt>
                <c:pt idx="17">
                  <c:v>0.3389916</c:v>
                </c:pt>
                <c:pt idx="18">
                  <c:v>0.23042119999999999</c:v>
                </c:pt>
                <c:pt idx="19">
                  <c:v>0.1486471</c:v>
                </c:pt>
                <c:pt idx="20">
                  <c:v>9.1177549999999996E-2</c:v>
                </c:pt>
                <c:pt idx="21">
                  <c:v>5.3186980000000002E-2</c:v>
                </c:pt>
                <c:pt idx="22">
                  <c:v>2.9454279999999999E-2</c:v>
                </c:pt>
                <c:pt idx="23">
                  <c:v>1.542637E-2</c:v>
                </c:pt>
                <c:pt idx="24">
                  <c:v>7.5964910000000004E-3</c:v>
                </c:pt>
                <c:pt idx="25">
                  <c:v>3.4828440000000001E-3</c:v>
                </c:pt>
                <c:pt idx="26">
                  <c:v>1.4615330000000001E-3</c:v>
                </c:pt>
                <c:pt idx="27">
                  <c:v>5.4658590000000002E-4</c:v>
                </c:pt>
                <c:pt idx="28">
                  <c:v>1.763495E-4</c:v>
                </c:pt>
                <c:pt idx="29">
                  <c:v>4.8395149999999997E-5</c:v>
                </c:pt>
                <c:pt idx="30">
                  <c:v>1.0016320000000001E-5</c:v>
                </c:pt>
                <c:pt idx="31">
                  <c:v>1.0237959999999999E-6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99-46B3-B992-B1341D6E7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09424"/>
        <c:axId val="241809816"/>
        <c:extLst/>
      </c:scatterChart>
      <c:valAx>
        <c:axId val="241809424"/>
        <c:scaling>
          <c:logBase val="10"/>
          <c:orientation val="minMax"/>
          <c:max val="10"/>
          <c:min val="1.0000000000000002E-2"/>
        </c:scaling>
        <c:delete val="0"/>
        <c:axPos val="b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ysDash"/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s-PE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800"/>
                  <a:t>Aceleración espectral (g) </a:t>
                </a:r>
              </a:p>
            </c:rich>
          </c:tx>
          <c:layout>
            <c:manualLayout>
              <c:xMode val="edge"/>
              <c:yMode val="edge"/>
              <c:x val="0.41326611111111111"/>
              <c:y val="0.9740820828876910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9816"/>
        <c:crosses val="autoZero"/>
        <c:crossBetween val="midCat"/>
        <c:majorUnit val="10"/>
        <c:minorUnit val="10"/>
      </c:valAx>
      <c:valAx>
        <c:axId val="241809816"/>
        <c:scaling>
          <c:logBase val="10"/>
          <c:orientation val="minMax"/>
          <c:max val="0.4"/>
          <c:min val="1.0000000000000003E-4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ysDash"/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s-PE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800"/>
                  <a:t>Probabilidad de excedencia</a:t>
                </a:r>
              </a:p>
            </c:rich>
          </c:tx>
          <c:layout>
            <c:manualLayout>
              <c:xMode val="edge"/>
              <c:yMode val="edge"/>
              <c:x val="4.1641625327235128E-3"/>
              <c:y val="0.379614617921438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9424"/>
        <c:crossesAt val="1.0000000000000002E-2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464222222222223"/>
          <c:y val="0.75279228746515459"/>
          <c:w val="0.21443944444444443"/>
          <c:h val="0.17562253186369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050" b="0"/>
              <a:t>CURVAS DE PROBABILIDAD ANUAL DE EXCEDENCIA PARA ACELERACIÓN ESPECTRAL </a:t>
            </a:r>
            <a:r>
              <a:rPr lang="es-ES" sz="1050" b="0" i="0" u="none" strike="noStrike" baseline="0">
                <a:effectLst/>
              </a:rPr>
              <a:t>(ÁREA DE XXXXXX)</a:t>
            </a:r>
            <a:endParaRPr lang="es-ES" sz="1050" b="0"/>
          </a:p>
        </c:rich>
      </c:tx>
      <c:layout>
        <c:manualLayout>
          <c:xMode val="edge"/>
          <c:yMode val="edge"/>
          <c:x val="0.16626870370370367"/>
          <c:y val="8.800483783812779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08104021772"/>
          <c:y val="8.6250922023025783E-2"/>
          <c:w val="0.75071018518518517"/>
          <c:h val="0.858929255831865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Chancay_Punto2_Vs760!$A$1</c:f>
              <c:strCache>
                <c:ptCount val="1"/>
                <c:pt idx="0">
                  <c:v>Ts= 0.01 s</c:v>
                </c:pt>
              </c:strCache>
            </c:strRef>
          </c:tx>
          <c:spPr>
            <a:ln>
              <a:solidFill>
                <a:srgbClr val="F1960F"/>
              </a:solidFill>
            </a:ln>
          </c:spPr>
          <c:marker>
            <c:symbol val="none"/>
          </c:marker>
          <c:xVal>
            <c:numRef>
              <c:f>Chancay_Punto2_Vs760!$A$2:$A$41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  <c:pt idx="38">
                  <c:v>3.2336982000000001</c:v>
                </c:pt>
                <c:pt idx="39">
                  <c:v>4</c:v>
                </c:pt>
              </c:numCache>
            </c:numRef>
          </c:xVal>
          <c:yVal>
            <c:numRef>
              <c:f>Chancay_Punto2_Vs760!$B$2:$B$41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0.99999910000000003</c:v>
                </c:pt>
                <c:pt idx="17">
                  <c:v>0.9999633</c:v>
                </c:pt>
                <c:pt idx="18">
                  <c:v>0.9993455</c:v>
                </c:pt>
                <c:pt idx="19">
                  <c:v>0.99418960000000001</c:v>
                </c:pt>
                <c:pt idx="20">
                  <c:v>0.97093510000000005</c:v>
                </c:pt>
                <c:pt idx="21">
                  <c:v>0.90830979999999995</c:v>
                </c:pt>
                <c:pt idx="22">
                  <c:v>0.7968712</c:v>
                </c:pt>
                <c:pt idx="23">
                  <c:v>0.6512599</c:v>
                </c:pt>
                <c:pt idx="24">
                  <c:v>0.49631209999999998</c:v>
                </c:pt>
                <c:pt idx="25">
                  <c:v>0.35244059999999999</c:v>
                </c:pt>
                <c:pt idx="26">
                  <c:v>0.23303560000000001</c:v>
                </c:pt>
                <c:pt idx="27">
                  <c:v>0.14401800000000001</c:v>
                </c:pt>
                <c:pt idx="28">
                  <c:v>8.395582E-2</c:v>
                </c:pt>
                <c:pt idx="29">
                  <c:v>4.660181E-2</c:v>
                </c:pt>
                <c:pt idx="30">
                  <c:v>2.4744220000000001E-2</c:v>
                </c:pt>
                <c:pt idx="31">
                  <c:v>1.2561660000000001E-2</c:v>
                </c:pt>
                <c:pt idx="32">
                  <c:v>6.0659160000000002E-3</c:v>
                </c:pt>
                <c:pt idx="33">
                  <c:v>2.764369E-3</c:v>
                </c:pt>
                <c:pt idx="34">
                  <c:v>1.172654E-3</c:v>
                </c:pt>
                <c:pt idx="35">
                  <c:v>4.5276319999999998E-4</c:v>
                </c:pt>
                <c:pt idx="36">
                  <c:v>1.54081E-4</c:v>
                </c:pt>
                <c:pt idx="37">
                  <c:v>4.2212709999999997E-5</c:v>
                </c:pt>
                <c:pt idx="38">
                  <c:v>7.3450549999999996E-6</c:v>
                </c:pt>
                <c:pt idx="39">
                  <c:v>6.2091660000000003E-7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12-4CE1-B685-C7FE69585280}"/>
            </c:ext>
          </c:extLst>
        </c:ser>
        <c:ser>
          <c:idx val="2"/>
          <c:order val="1"/>
          <c:tx>
            <c:strRef>
              <c:f>Chancay_Punto2_Vs760!$C$1</c:f>
              <c:strCache>
                <c:ptCount val="1"/>
                <c:pt idx="0">
                  <c:v>Ts= 0.20 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Chancay_Punto2_Vs760!$C$2:$C$41</c:f>
              <c:numCache>
                <c:formatCode>0.00E+00</c:formatCode>
                <c:ptCount val="40"/>
                <c:pt idx="0">
                  <c:v>1E-3</c:v>
                </c:pt>
                <c:pt idx="1">
                  <c:v>1.2499E-3</c:v>
                </c:pt>
                <c:pt idx="2">
                  <c:v>1.5623E-3</c:v>
                </c:pt>
                <c:pt idx="3">
                  <c:v>1.9526999999999999E-3</c:v>
                </c:pt>
                <c:pt idx="4">
                  <c:v>2.4405999999999998E-3</c:v>
                </c:pt>
                <c:pt idx="5">
                  <c:v>3.0506000000000001E-3</c:v>
                </c:pt>
                <c:pt idx="6">
                  <c:v>3.8129000000000001E-3</c:v>
                </c:pt>
                <c:pt idx="7">
                  <c:v>4.7657000000000003E-3</c:v>
                </c:pt>
                <c:pt idx="8">
                  <c:v>5.9566999999999997E-3</c:v>
                </c:pt>
                <c:pt idx="9">
                  <c:v>7.4453000000000002E-3</c:v>
                </c:pt>
                <c:pt idx="10">
                  <c:v>9.3059000000000006E-3</c:v>
                </c:pt>
                <c:pt idx="11">
                  <c:v>1.16314E-2</c:v>
                </c:pt>
                <c:pt idx="12">
                  <c:v>1.45381E-2</c:v>
                </c:pt>
                <c:pt idx="13">
                  <c:v>1.8171199999999998E-2</c:v>
                </c:pt>
                <c:pt idx="14">
                  <c:v>2.2712199999999998E-2</c:v>
                </c:pt>
                <c:pt idx="15">
                  <c:v>2.8388E-2</c:v>
                </c:pt>
                <c:pt idx="16">
                  <c:v>3.5482199999999998E-2</c:v>
                </c:pt>
                <c:pt idx="17">
                  <c:v>4.4349300000000001E-2</c:v>
                </c:pt>
                <c:pt idx="18">
                  <c:v>5.5432200000000001E-2</c:v>
                </c:pt>
                <c:pt idx="19">
                  <c:v>6.9284799999999994E-2</c:v>
                </c:pt>
                <c:pt idx="20">
                  <c:v>8.6599099999999998E-2</c:v>
                </c:pt>
                <c:pt idx="21">
                  <c:v>0.1082403</c:v>
                </c:pt>
                <c:pt idx="22">
                  <c:v>0.13528970000000001</c:v>
                </c:pt>
                <c:pt idx="23">
                  <c:v>0.16909879999999999</c:v>
                </c:pt>
                <c:pt idx="24">
                  <c:v>0.21135680000000001</c:v>
                </c:pt>
                <c:pt idx="25">
                  <c:v>0.2641751</c:v>
                </c:pt>
                <c:pt idx="26">
                  <c:v>0.33019270000000001</c:v>
                </c:pt>
                <c:pt idx="27">
                  <c:v>0.41270829999999997</c:v>
                </c:pt>
                <c:pt idx="28">
                  <c:v>0.51584450000000004</c:v>
                </c:pt>
                <c:pt idx="29">
                  <c:v>0.64475470000000001</c:v>
                </c:pt>
                <c:pt idx="30">
                  <c:v>0.80587969999999998</c:v>
                </c:pt>
                <c:pt idx="31">
                  <c:v>1.0072699000000001</c:v>
                </c:pt>
                <c:pt idx="32">
                  <c:v>1.2589878000000001</c:v>
                </c:pt>
                <c:pt idx="33">
                  <c:v>1.5736104</c:v>
                </c:pt>
                <c:pt idx="34">
                  <c:v>1.9668574000000001</c:v>
                </c:pt>
                <c:pt idx="35">
                  <c:v>2.4583773999999998</c:v>
                </c:pt>
                <c:pt idx="36">
                  <c:v>3.0727288000000001</c:v>
                </c:pt>
                <c:pt idx="37">
                  <c:v>3.8406072999999998</c:v>
                </c:pt>
                <c:pt idx="38">
                  <c:v>4.8003796000000003</c:v>
                </c:pt>
                <c:pt idx="39">
                  <c:v>6</c:v>
                </c:pt>
              </c:numCache>
            </c:numRef>
          </c:xVal>
          <c:yVal>
            <c:numRef>
              <c:f>Chancay_Punto2_Vs760!$D$2:$D$41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0.999</c:v>
                </c:pt>
                <c:pt idx="22">
                  <c:v>0.99199999999999999</c:v>
                </c:pt>
                <c:pt idx="23">
                  <c:v>0.96199999999999997</c:v>
                </c:pt>
                <c:pt idx="24">
                  <c:v>0.88300000000000001</c:v>
                </c:pt>
                <c:pt idx="25">
                  <c:v>0.749</c:v>
                </c:pt>
                <c:pt idx="26">
                  <c:v>0.58399999999999996</c:v>
                </c:pt>
                <c:pt idx="27">
                  <c:v>0.41799999999999998</c:v>
                </c:pt>
                <c:pt idx="28">
                  <c:v>0.27600000000000002</c:v>
                </c:pt>
                <c:pt idx="29">
                  <c:v>0.17199999999999999</c:v>
                </c:pt>
                <c:pt idx="30">
                  <c:v>0.10100000000000001</c:v>
                </c:pt>
                <c:pt idx="31">
                  <c:v>5.6800000000000003E-2</c:v>
                </c:pt>
                <c:pt idx="32">
                  <c:v>3.0599999999999999E-2</c:v>
                </c:pt>
                <c:pt idx="33">
                  <c:v>1.5800000000000002E-2</c:v>
                </c:pt>
                <c:pt idx="34">
                  <c:v>7.7400000000000004E-3</c:v>
                </c:pt>
                <c:pt idx="35">
                  <c:v>3.5999999999999999E-3</c:v>
                </c:pt>
                <c:pt idx="36">
                  <c:v>1.57E-3</c:v>
                </c:pt>
                <c:pt idx="37">
                  <c:v>6.2799999999999998E-4</c:v>
                </c:pt>
                <c:pt idx="38">
                  <c:v>2.2499999999999999E-4</c:v>
                </c:pt>
                <c:pt idx="39">
                  <c:v>7.08E-5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12-4CE1-B685-C7FE69585280}"/>
            </c:ext>
          </c:extLst>
        </c:ser>
        <c:ser>
          <c:idx val="3"/>
          <c:order val="2"/>
          <c:tx>
            <c:strRef>
              <c:f>Chancay_Punto2_Vs760!$E$1</c:f>
              <c:strCache>
                <c:ptCount val="1"/>
                <c:pt idx="0">
                  <c:v>Ts= 0.50 s</c:v>
                </c:pt>
              </c:strCache>
            </c:strRef>
          </c:tx>
          <c:spPr>
            <a:ln>
              <a:solidFill>
                <a:srgbClr val="25B968"/>
              </a:solidFill>
            </a:ln>
          </c:spPr>
          <c:marker>
            <c:symbol val="none"/>
          </c:marker>
          <c:xVal>
            <c:numRef>
              <c:f>Chancay_Punto2_Vs760!$E$2:$E$41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  <c:pt idx="38">
                  <c:v>3.2336982000000001</c:v>
                </c:pt>
                <c:pt idx="39">
                  <c:v>4</c:v>
                </c:pt>
              </c:numCache>
            </c:numRef>
          </c:xVal>
          <c:yVal>
            <c:numRef>
              <c:f>Chancay_Punto2_Vs760!$F$2:$F$41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0.99999990000000005</c:v>
                </c:pt>
                <c:pt idx="17">
                  <c:v>0.99999280000000002</c:v>
                </c:pt>
                <c:pt idx="18">
                  <c:v>0.99976080000000001</c:v>
                </c:pt>
                <c:pt idx="19">
                  <c:v>0.99693889999999996</c:v>
                </c:pt>
                <c:pt idx="20">
                  <c:v>0.98086830000000003</c:v>
                </c:pt>
                <c:pt idx="21">
                  <c:v>0.93021679999999995</c:v>
                </c:pt>
                <c:pt idx="22">
                  <c:v>0.82887040000000001</c:v>
                </c:pt>
                <c:pt idx="23">
                  <c:v>0.68459930000000002</c:v>
                </c:pt>
                <c:pt idx="24">
                  <c:v>0.52404450000000002</c:v>
                </c:pt>
                <c:pt idx="25">
                  <c:v>0.37438969999999999</c:v>
                </c:pt>
                <c:pt idx="26">
                  <c:v>0.25185049999999998</c:v>
                </c:pt>
                <c:pt idx="27">
                  <c:v>0.16075999999999999</c:v>
                </c:pt>
                <c:pt idx="28">
                  <c:v>9.7920919999999995E-2</c:v>
                </c:pt>
                <c:pt idx="29">
                  <c:v>5.71131E-2</c:v>
                </c:pt>
                <c:pt idx="30">
                  <c:v>3.1938710000000002E-2</c:v>
                </c:pt>
                <c:pt idx="31">
                  <c:v>1.7117879999999999E-2</c:v>
                </c:pt>
                <c:pt idx="32">
                  <c:v>8.7728730000000005E-3</c:v>
                </c:pt>
                <c:pt idx="33">
                  <c:v>4.282358E-3</c:v>
                </c:pt>
                <c:pt idx="34">
                  <c:v>1.9829689999999998E-3</c:v>
                </c:pt>
                <c:pt idx="35">
                  <c:v>8.6657729999999999E-4</c:v>
                </c:pt>
                <c:pt idx="36">
                  <c:v>3.5673829999999999E-4</c:v>
                </c:pt>
                <c:pt idx="37">
                  <c:v>1.3753610000000001E-4</c:v>
                </c:pt>
                <c:pt idx="38">
                  <c:v>4.7637230000000001E-5</c:v>
                </c:pt>
                <c:pt idx="39">
                  <c:v>1.3753950000000001E-5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12-4CE1-B685-C7FE69585280}"/>
            </c:ext>
          </c:extLst>
        </c:ser>
        <c:ser>
          <c:idx val="0"/>
          <c:order val="3"/>
          <c:tx>
            <c:strRef>
              <c:f>Chancay_Punto2_Vs760!$G$1</c:f>
              <c:strCache>
                <c:ptCount val="1"/>
                <c:pt idx="0">
                  <c:v>Ts= 1.00 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Chancay_Punto2_Vs760!$G$2:$G$41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</c:numCache>
            </c:numRef>
          </c:xVal>
          <c:yVal>
            <c:numRef>
              <c:f>Chancay_Punto2_Vs760!$H$2:$H$41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0.99999959999999999</c:v>
                </c:pt>
                <c:pt idx="13">
                  <c:v>0.99997290000000005</c:v>
                </c:pt>
                <c:pt idx="14">
                  <c:v>0.99943439999999995</c:v>
                </c:pt>
                <c:pt idx="15">
                  <c:v>0.99477510000000002</c:v>
                </c:pt>
                <c:pt idx="16">
                  <c:v>0.97393280000000004</c:v>
                </c:pt>
                <c:pt idx="17">
                  <c:v>0.9179583</c:v>
                </c:pt>
                <c:pt idx="18">
                  <c:v>0.81584330000000005</c:v>
                </c:pt>
                <c:pt idx="19">
                  <c:v>0.6762686</c:v>
                </c:pt>
                <c:pt idx="20">
                  <c:v>0.52224680000000001</c:v>
                </c:pt>
                <c:pt idx="21">
                  <c:v>0.37737340000000003</c:v>
                </c:pt>
                <c:pt idx="22">
                  <c:v>0.25667230000000002</c:v>
                </c:pt>
                <c:pt idx="23">
                  <c:v>0.1651985</c:v>
                </c:pt>
                <c:pt idx="24">
                  <c:v>0.10099229999999999</c:v>
                </c:pt>
                <c:pt idx="25">
                  <c:v>5.8760159999999999E-2</c:v>
                </c:pt>
                <c:pt idx="26">
                  <c:v>3.254249E-2</c:v>
                </c:pt>
                <c:pt idx="27">
                  <c:v>1.712033E-2</c:v>
                </c:pt>
                <c:pt idx="28">
                  <c:v>8.5164950000000007E-3</c:v>
                </c:pt>
                <c:pt idx="29">
                  <c:v>3.976996E-3</c:v>
                </c:pt>
                <c:pt idx="30">
                  <c:v>1.726776E-3</c:v>
                </c:pt>
                <c:pt idx="31">
                  <c:v>6.8997749999999999E-4</c:v>
                </c:pt>
                <c:pt idx="32">
                  <c:v>2.521717E-4</c:v>
                </c:pt>
                <c:pt idx="33">
                  <c:v>8.6106370000000004E-5</c:v>
                </c:pt>
                <c:pt idx="34">
                  <c:v>2.5989240000000001E-5</c:v>
                </c:pt>
                <c:pt idx="35">
                  <c:v>6.0765519999999999E-6</c:v>
                </c:pt>
                <c:pt idx="36">
                  <c:v>1.0965420000000001E-6</c:v>
                </c:pt>
                <c:pt idx="37">
                  <c:v>1.129863E-8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12-4CE1-B685-C7FE69585280}"/>
            </c:ext>
          </c:extLst>
        </c:ser>
        <c:ser>
          <c:idx val="4"/>
          <c:order val="4"/>
          <c:tx>
            <c:strRef>
              <c:f>Chancay_Punto2_Vs760!$I$1</c:f>
              <c:strCache>
                <c:ptCount val="1"/>
                <c:pt idx="0">
                  <c:v>Ts= 2.00 s</c:v>
                </c:pt>
              </c:strCache>
            </c:strRef>
          </c:tx>
          <c:marker>
            <c:symbol val="none"/>
          </c:marker>
          <c:xVal>
            <c:numRef>
              <c:f>Chancay_Punto2_Vs760!$I$2:$I$41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</c:numCache>
            </c:numRef>
          </c:xVal>
          <c:yVal>
            <c:numRef>
              <c:f>Chancay_Punto2_Vs760!$J$2:$J$41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0.99999959999999999</c:v>
                </c:pt>
                <c:pt idx="8">
                  <c:v>0.99998220000000004</c:v>
                </c:pt>
                <c:pt idx="9">
                  <c:v>0.99963860000000004</c:v>
                </c:pt>
                <c:pt idx="10">
                  <c:v>0.99653499999999995</c:v>
                </c:pt>
                <c:pt idx="11">
                  <c:v>0.98158659999999998</c:v>
                </c:pt>
                <c:pt idx="12">
                  <c:v>0.93795130000000004</c:v>
                </c:pt>
                <c:pt idx="13">
                  <c:v>0.8517498</c:v>
                </c:pt>
                <c:pt idx="14">
                  <c:v>0.72525609999999996</c:v>
                </c:pt>
                <c:pt idx="15">
                  <c:v>0.57671539999999999</c:v>
                </c:pt>
                <c:pt idx="16">
                  <c:v>0.42913620000000002</c:v>
                </c:pt>
                <c:pt idx="17">
                  <c:v>0.30006850000000002</c:v>
                </c:pt>
                <c:pt idx="18">
                  <c:v>0.19799349999999999</c:v>
                </c:pt>
                <c:pt idx="19">
                  <c:v>0.1236433</c:v>
                </c:pt>
                <c:pt idx="20">
                  <c:v>7.317593E-2</c:v>
                </c:pt>
                <c:pt idx="21">
                  <c:v>4.1018550000000001E-2</c:v>
                </c:pt>
                <c:pt idx="22">
                  <c:v>2.1715459999999999E-2</c:v>
                </c:pt>
                <c:pt idx="23">
                  <c:v>1.079891E-2</c:v>
                </c:pt>
                <c:pt idx="24">
                  <c:v>4.9986800000000001E-3</c:v>
                </c:pt>
                <c:pt idx="25">
                  <c:v>2.1236829999999999E-3</c:v>
                </c:pt>
                <c:pt idx="26">
                  <c:v>8.0997790000000001E-4</c:v>
                </c:pt>
                <c:pt idx="27">
                  <c:v>2.6931600000000002E-4</c:v>
                </c:pt>
                <c:pt idx="28">
                  <c:v>7.6489200000000006E-5</c:v>
                </c:pt>
                <c:pt idx="29">
                  <c:v>1.7331540000000001E-5</c:v>
                </c:pt>
                <c:pt idx="30">
                  <c:v>2.6028770000000001E-6</c:v>
                </c:pt>
                <c:pt idx="31">
                  <c:v>2.1582100000000001E-7</c:v>
                </c:pt>
                <c:pt idx="32">
                  <c:v>1.2102949999999999E-9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12-4CE1-B685-C7FE69585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09424"/>
        <c:axId val="241809816"/>
        <c:extLst/>
      </c:scatterChart>
      <c:valAx>
        <c:axId val="241809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s-PE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800"/>
                  <a:t>ACELERACIÓN ESPECTRAL (g) </a:t>
                </a:r>
              </a:p>
            </c:rich>
          </c:tx>
          <c:layout>
            <c:manualLayout>
              <c:xMode val="edge"/>
              <c:yMode val="edge"/>
              <c:x val="0.41326602031888882"/>
              <c:y val="0.974082073434127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9816"/>
        <c:crosses val="autoZero"/>
        <c:crossBetween val="midCat"/>
        <c:majorUnit val="10"/>
        <c:minorUnit val="10"/>
      </c:valAx>
      <c:valAx>
        <c:axId val="241809816"/>
        <c:scaling>
          <c:logBase val="10"/>
          <c:orientation val="minMax"/>
          <c:max val="0.1"/>
          <c:min val="1.0000000000000003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s-PE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800"/>
                  <a:t>PROBABILIDAD ANUAL DE EXCEDENCIA (1/Tr)</a:t>
                </a:r>
              </a:p>
            </c:rich>
          </c:tx>
          <c:layout>
            <c:manualLayout>
              <c:xMode val="edge"/>
              <c:yMode val="edge"/>
              <c:x val="4.1640826939602516E-3"/>
              <c:y val="0.31505989027466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9424"/>
        <c:crossesAt val="1.0000000000000002E-2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67718518518518"/>
          <c:y val="0.10583151091411588"/>
          <c:w val="0.21443944444444443"/>
          <c:h val="0.17562253186369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0.98425196850393659" l="0.78740157480314954" r="0.78740157480314954" t="0.98425196850393659" header="0.27559055118110226" footer="0.38000000000000117"/>
    <c:pageSetup paperSize="9"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08104021772"/>
          <c:y val="2.8883468969345117E-2"/>
          <c:w val="0.7389495694432997"/>
          <c:h val="0.9162967331605910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Chancay_Punto2_Vs760!$A$1</c:f>
              <c:strCache>
                <c:ptCount val="1"/>
                <c:pt idx="0">
                  <c:v>Ts= 0.01 s</c:v>
                </c:pt>
              </c:strCache>
            </c:strRef>
          </c:tx>
          <c:spPr>
            <a:ln>
              <a:solidFill>
                <a:srgbClr val="F1960F"/>
              </a:solidFill>
            </a:ln>
          </c:spPr>
          <c:marker>
            <c:symbol val="none"/>
          </c:marker>
          <c:xVal>
            <c:numRef>
              <c:f>Chancay_Punto2_Vs760!$A$2:$A$41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  <c:pt idx="38">
                  <c:v>3.2336982000000001</c:v>
                </c:pt>
                <c:pt idx="39">
                  <c:v>4</c:v>
                </c:pt>
              </c:numCache>
            </c:numRef>
          </c:xVal>
          <c:yVal>
            <c:numRef>
              <c:f>Chancay_Punto2_Vs760!$B$2:$B$41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0.99999910000000003</c:v>
                </c:pt>
                <c:pt idx="17">
                  <c:v>0.9999633</c:v>
                </c:pt>
                <c:pt idx="18">
                  <c:v>0.9993455</c:v>
                </c:pt>
                <c:pt idx="19">
                  <c:v>0.99418960000000001</c:v>
                </c:pt>
                <c:pt idx="20">
                  <c:v>0.97093510000000005</c:v>
                </c:pt>
                <c:pt idx="21">
                  <c:v>0.90830979999999995</c:v>
                </c:pt>
                <c:pt idx="22">
                  <c:v>0.7968712</c:v>
                </c:pt>
                <c:pt idx="23">
                  <c:v>0.6512599</c:v>
                </c:pt>
                <c:pt idx="24">
                  <c:v>0.49631209999999998</c:v>
                </c:pt>
                <c:pt idx="25">
                  <c:v>0.35244059999999999</c:v>
                </c:pt>
                <c:pt idx="26">
                  <c:v>0.23303560000000001</c:v>
                </c:pt>
                <c:pt idx="27">
                  <c:v>0.14401800000000001</c:v>
                </c:pt>
                <c:pt idx="28">
                  <c:v>8.395582E-2</c:v>
                </c:pt>
                <c:pt idx="29">
                  <c:v>4.660181E-2</c:v>
                </c:pt>
                <c:pt idx="30">
                  <c:v>2.4744220000000001E-2</c:v>
                </c:pt>
                <c:pt idx="31">
                  <c:v>1.2561660000000001E-2</c:v>
                </c:pt>
                <c:pt idx="32">
                  <c:v>6.0659160000000002E-3</c:v>
                </c:pt>
                <c:pt idx="33">
                  <c:v>2.764369E-3</c:v>
                </c:pt>
                <c:pt idx="34">
                  <c:v>1.172654E-3</c:v>
                </c:pt>
                <c:pt idx="35">
                  <c:v>4.5276319999999998E-4</c:v>
                </c:pt>
                <c:pt idx="36">
                  <c:v>1.54081E-4</c:v>
                </c:pt>
                <c:pt idx="37">
                  <c:v>4.2212709999999997E-5</c:v>
                </c:pt>
                <c:pt idx="38">
                  <c:v>7.3450549999999996E-6</c:v>
                </c:pt>
                <c:pt idx="39">
                  <c:v>6.2091660000000003E-7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C-47B3-8DFD-9335B8229EDC}"/>
            </c:ext>
          </c:extLst>
        </c:ser>
        <c:ser>
          <c:idx val="2"/>
          <c:order val="1"/>
          <c:tx>
            <c:strRef>
              <c:f>Chancay_Punto2_Vs760!$C$1</c:f>
              <c:strCache>
                <c:ptCount val="1"/>
                <c:pt idx="0">
                  <c:v>Ts= 0.20 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Chancay_Punto2_Vs760!$C$2:$C$41</c:f>
              <c:numCache>
                <c:formatCode>0.00E+00</c:formatCode>
                <c:ptCount val="40"/>
                <c:pt idx="0">
                  <c:v>1E-3</c:v>
                </c:pt>
                <c:pt idx="1">
                  <c:v>1.2499E-3</c:v>
                </c:pt>
                <c:pt idx="2">
                  <c:v>1.5623E-3</c:v>
                </c:pt>
                <c:pt idx="3">
                  <c:v>1.9526999999999999E-3</c:v>
                </c:pt>
                <c:pt idx="4">
                  <c:v>2.4405999999999998E-3</c:v>
                </c:pt>
                <c:pt idx="5">
                  <c:v>3.0506000000000001E-3</c:v>
                </c:pt>
                <c:pt idx="6">
                  <c:v>3.8129000000000001E-3</c:v>
                </c:pt>
                <c:pt idx="7">
                  <c:v>4.7657000000000003E-3</c:v>
                </c:pt>
                <c:pt idx="8">
                  <c:v>5.9566999999999997E-3</c:v>
                </c:pt>
                <c:pt idx="9">
                  <c:v>7.4453000000000002E-3</c:v>
                </c:pt>
                <c:pt idx="10">
                  <c:v>9.3059000000000006E-3</c:v>
                </c:pt>
                <c:pt idx="11">
                  <c:v>1.16314E-2</c:v>
                </c:pt>
                <c:pt idx="12">
                  <c:v>1.45381E-2</c:v>
                </c:pt>
                <c:pt idx="13">
                  <c:v>1.8171199999999998E-2</c:v>
                </c:pt>
                <c:pt idx="14">
                  <c:v>2.2712199999999998E-2</c:v>
                </c:pt>
                <c:pt idx="15">
                  <c:v>2.8388E-2</c:v>
                </c:pt>
                <c:pt idx="16">
                  <c:v>3.5482199999999998E-2</c:v>
                </c:pt>
                <c:pt idx="17">
                  <c:v>4.4349300000000001E-2</c:v>
                </c:pt>
                <c:pt idx="18">
                  <c:v>5.5432200000000001E-2</c:v>
                </c:pt>
                <c:pt idx="19">
                  <c:v>6.9284799999999994E-2</c:v>
                </c:pt>
                <c:pt idx="20">
                  <c:v>8.6599099999999998E-2</c:v>
                </c:pt>
                <c:pt idx="21">
                  <c:v>0.1082403</c:v>
                </c:pt>
                <c:pt idx="22">
                  <c:v>0.13528970000000001</c:v>
                </c:pt>
                <c:pt idx="23">
                  <c:v>0.16909879999999999</c:v>
                </c:pt>
                <c:pt idx="24">
                  <c:v>0.21135680000000001</c:v>
                </c:pt>
                <c:pt idx="25">
                  <c:v>0.2641751</c:v>
                </c:pt>
                <c:pt idx="26">
                  <c:v>0.33019270000000001</c:v>
                </c:pt>
                <c:pt idx="27">
                  <c:v>0.41270829999999997</c:v>
                </c:pt>
                <c:pt idx="28">
                  <c:v>0.51584450000000004</c:v>
                </c:pt>
                <c:pt idx="29">
                  <c:v>0.64475470000000001</c:v>
                </c:pt>
                <c:pt idx="30">
                  <c:v>0.80587969999999998</c:v>
                </c:pt>
                <c:pt idx="31">
                  <c:v>1.0072699000000001</c:v>
                </c:pt>
                <c:pt idx="32">
                  <c:v>1.2589878000000001</c:v>
                </c:pt>
                <c:pt idx="33">
                  <c:v>1.5736104</c:v>
                </c:pt>
                <c:pt idx="34">
                  <c:v>1.9668574000000001</c:v>
                </c:pt>
                <c:pt idx="35">
                  <c:v>2.4583773999999998</c:v>
                </c:pt>
                <c:pt idx="36">
                  <c:v>3.0727288000000001</c:v>
                </c:pt>
                <c:pt idx="37">
                  <c:v>3.8406072999999998</c:v>
                </c:pt>
                <c:pt idx="38">
                  <c:v>4.8003796000000003</c:v>
                </c:pt>
                <c:pt idx="39">
                  <c:v>6</c:v>
                </c:pt>
              </c:numCache>
            </c:numRef>
          </c:xVal>
          <c:yVal>
            <c:numRef>
              <c:f>Chancay_Punto2_Vs760!$D$2:$D$41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0.999</c:v>
                </c:pt>
                <c:pt idx="22">
                  <c:v>0.99199999999999999</c:v>
                </c:pt>
                <c:pt idx="23">
                  <c:v>0.96199999999999997</c:v>
                </c:pt>
                <c:pt idx="24">
                  <c:v>0.88300000000000001</c:v>
                </c:pt>
                <c:pt idx="25">
                  <c:v>0.749</c:v>
                </c:pt>
                <c:pt idx="26">
                  <c:v>0.58399999999999996</c:v>
                </c:pt>
                <c:pt idx="27">
                  <c:v>0.41799999999999998</c:v>
                </c:pt>
                <c:pt idx="28">
                  <c:v>0.27600000000000002</c:v>
                </c:pt>
                <c:pt idx="29">
                  <c:v>0.17199999999999999</c:v>
                </c:pt>
                <c:pt idx="30">
                  <c:v>0.10100000000000001</c:v>
                </c:pt>
                <c:pt idx="31">
                  <c:v>5.6800000000000003E-2</c:v>
                </c:pt>
                <c:pt idx="32">
                  <c:v>3.0599999999999999E-2</c:v>
                </c:pt>
                <c:pt idx="33">
                  <c:v>1.5800000000000002E-2</c:v>
                </c:pt>
                <c:pt idx="34">
                  <c:v>7.7400000000000004E-3</c:v>
                </c:pt>
                <c:pt idx="35">
                  <c:v>3.5999999999999999E-3</c:v>
                </c:pt>
                <c:pt idx="36">
                  <c:v>1.57E-3</c:v>
                </c:pt>
                <c:pt idx="37">
                  <c:v>6.2799999999999998E-4</c:v>
                </c:pt>
                <c:pt idx="38">
                  <c:v>2.2499999999999999E-4</c:v>
                </c:pt>
                <c:pt idx="39">
                  <c:v>7.08E-5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7C-47B3-8DFD-9335B8229EDC}"/>
            </c:ext>
          </c:extLst>
        </c:ser>
        <c:ser>
          <c:idx val="3"/>
          <c:order val="2"/>
          <c:tx>
            <c:strRef>
              <c:f>Chancay_Punto2_Vs760!$E$1</c:f>
              <c:strCache>
                <c:ptCount val="1"/>
                <c:pt idx="0">
                  <c:v>Ts= 0.50 s</c:v>
                </c:pt>
              </c:strCache>
            </c:strRef>
          </c:tx>
          <c:spPr>
            <a:ln>
              <a:solidFill>
                <a:srgbClr val="25B968"/>
              </a:solidFill>
            </a:ln>
          </c:spPr>
          <c:marker>
            <c:symbol val="none"/>
          </c:marker>
          <c:xVal>
            <c:numRef>
              <c:f>Chancay_Punto2_Vs760!$E$2:$E$41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  <c:pt idx="38">
                  <c:v>3.2336982000000001</c:v>
                </c:pt>
                <c:pt idx="39">
                  <c:v>4</c:v>
                </c:pt>
              </c:numCache>
            </c:numRef>
          </c:xVal>
          <c:yVal>
            <c:numRef>
              <c:f>Chancay_Punto2_Vs760!$F$2:$F$41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0.99999990000000005</c:v>
                </c:pt>
                <c:pt idx="17">
                  <c:v>0.99999280000000002</c:v>
                </c:pt>
                <c:pt idx="18">
                  <c:v>0.99976080000000001</c:v>
                </c:pt>
                <c:pt idx="19">
                  <c:v>0.99693889999999996</c:v>
                </c:pt>
                <c:pt idx="20">
                  <c:v>0.98086830000000003</c:v>
                </c:pt>
                <c:pt idx="21">
                  <c:v>0.93021679999999995</c:v>
                </c:pt>
                <c:pt idx="22">
                  <c:v>0.82887040000000001</c:v>
                </c:pt>
                <c:pt idx="23">
                  <c:v>0.68459930000000002</c:v>
                </c:pt>
                <c:pt idx="24">
                  <c:v>0.52404450000000002</c:v>
                </c:pt>
                <c:pt idx="25">
                  <c:v>0.37438969999999999</c:v>
                </c:pt>
                <c:pt idx="26">
                  <c:v>0.25185049999999998</c:v>
                </c:pt>
                <c:pt idx="27">
                  <c:v>0.16075999999999999</c:v>
                </c:pt>
                <c:pt idx="28">
                  <c:v>9.7920919999999995E-2</c:v>
                </c:pt>
                <c:pt idx="29">
                  <c:v>5.71131E-2</c:v>
                </c:pt>
                <c:pt idx="30">
                  <c:v>3.1938710000000002E-2</c:v>
                </c:pt>
                <c:pt idx="31">
                  <c:v>1.7117879999999999E-2</c:v>
                </c:pt>
                <c:pt idx="32">
                  <c:v>8.7728730000000005E-3</c:v>
                </c:pt>
                <c:pt idx="33">
                  <c:v>4.282358E-3</c:v>
                </c:pt>
                <c:pt idx="34">
                  <c:v>1.9829689999999998E-3</c:v>
                </c:pt>
                <c:pt idx="35">
                  <c:v>8.6657729999999999E-4</c:v>
                </c:pt>
                <c:pt idx="36">
                  <c:v>3.5673829999999999E-4</c:v>
                </c:pt>
                <c:pt idx="37">
                  <c:v>1.3753610000000001E-4</c:v>
                </c:pt>
                <c:pt idx="38">
                  <c:v>4.7637230000000001E-5</c:v>
                </c:pt>
                <c:pt idx="39">
                  <c:v>1.3753950000000001E-5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7C-47B3-8DFD-9335B8229EDC}"/>
            </c:ext>
          </c:extLst>
        </c:ser>
        <c:ser>
          <c:idx val="0"/>
          <c:order val="3"/>
          <c:tx>
            <c:strRef>
              <c:f>Chancay_Punto2_Vs760!$G$1</c:f>
              <c:strCache>
                <c:ptCount val="1"/>
                <c:pt idx="0">
                  <c:v>Ts= 1.00 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Chancay_Punto2_Vs760!$G$2:$G$41</c:f>
              <c:numCache>
                <c:formatCode>0.00E+00</c:formatCode>
                <c:ptCount val="40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  <c:pt idx="33">
                  <c:v>1.1165982000000001</c:v>
                </c:pt>
                <c:pt idx="34">
                  <c:v>1.3812027</c:v>
                </c:pt>
                <c:pt idx="35">
                  <c:v>1.7085116</c:v>
                </c:pt>
                <c:pt idx="36">
                  <c:v>2.1133842</c:v>
                </c:pt>
                <c:pt idx="37">
                  <c:v>2.6142009000000002</c:v>
                </c:pt>
              </c:numCache>
            </c:numRef>
          </c:xVal>
          <c:yVal>
            <c:numRef>
              <c:f>Chancay_Punto2_Vs760!$H$2:$H$41</c:f>
              <c:numCache>
                <c:formatCode>0.00E+00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0.99999959999999999</c:v>
                </c:pt>
                <c:pt idx="13">
                  <c:v>0.99997290000000005</c:v>
                </c:pt>
                <c:pt idx="14">
                  <c:v>0.99943439999999995</c:v>
                </c:pt>
                <c:pt idx="15">
                  <c:v>0.99477510000000002</c:v>
                </c:pt>
                <c:pt idx="16">
                  <c:v>0.97393280000000004</c:v>
                </c:pt>
                <c:pt idx="17">
                  <c:v>0.9179583</c:v>
                </c:pt>
                <c:pt idx="18">
                  <c:v>0.81584330000000005</c:v>
                </c:pt>
                <c:pt idx="19">
                  <c:v>0.6762686</c:v>
                </c:pt>
                <c:pt idx="20">
                  <c:v>0.52224680000000001</c:v>
                </c:pt>
                <c:pt idx="21">
                  <c:v>0.37737340000000003</c:v>
                </c:pt>
                <c:pt idx="22">
                  <c:v>0.25667230000000002</c:v>
                </c:pt>
                <c:pt idx="23">
                  <c:v>0.1651985</c:v>
                </c:pt>
                <c:pt idx="24">
                  <c:v>0.10099229999999999</c:v>
                </c:pt>
                <c:pt idx="25">
                  <c:v>5.8760159999999999E-2</c:v>
                </c:pt>
                <c:pt idx="26">
                  <c:v>3.254249E-2</c:v>
                </c:pt>
                <c:pt idx="27">
                  <c:v>1.712033E-2</c:v>
                </c:pt>
                <c:pt idx="28">
                  <c:v>8.5164950000000007E-3</c:v>
                </c:pt>
                <c:pt idx="29">
                  <c:v>3.976996E-3</c:v>
                </c:pt>
                <c:pt idx="30">
                  <c:v>1.726776E-3</c:v>
                </c:pt>
                <c:pt idx="31">
                  <c:v>6.8997749999999999E-4</c:v>
                </c:pt>
                <c:pt idx="32">
                  <c:v>2.521717E-4</c:v>
                </c:pt>
                <c:pt idx="33">
                  <c:v>8.6106370000000004E-5</c:v>
                </c:pt>
                <c:pt idx="34">
                  <c:v>2.5989240000000001E-5</c:v>
                </c:pt>
                <c:pt idx="35">
                  <c:v>6.0765519999999999E-6</c:v>
                </c:pt>
                <c:pt idx="36">
                  <c:v>1.0965420000000001E-6</c:v>
                </c:pt>
                <c:pt idx="37">
                  <c:v>1.129863E-8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7C-47B3-8DFD-9335B8229EDC}"/>
            </c:ext>
          </c:extLst>
        </c:ser>
        <c:ser>
          <c:idx val="4"/>
          <c:order val="4"/>
          <c:tx>
            <c:strRef>
              <c:f>Chancay_Punto2_Vs760!$I$1</c:f>
              <c:strCache>
                <c:ptCount val="1"/>
                <c:pt idx="0">
                  <c:v>Ts= 2.00 s</c:v>
                </c:pt>
              </c:strCache>
            </c:strRef>
          </c:tx>
          <c:marker>
            <c:symbol val="none"/>
          </c:marker>
          <c:xVal>
            <c:numRef>
              <c:f>Chancay_Punto2_Vs760!$I$2:$I$40</c:f>
              <c:numCache>
                <c:formatCode>0.00E+00</c:formatCode>
                <c:ptCount val="39"/>
                <c:pt idx="0">
                  <c:v>1E-3</c:v>
                </c:pt>
                <c:pt idx="1">
                  <c:v>1.237E-3</c:v>
                </c:pt>
                <c:pt idx="2">
                  <c:v>1.5300999999999999E-3</c:v>
                </c:pt>
                <c:pt idx="3">
                  <c:v>1.8927E-3</c:v>
                </c:pt>
                <c:pt idx="4">
                  <c:v>2.3411999999999999E-3</c:v>
                </c:pt>
                <c:pt idx="5">
                  <c:v>2.8960000000000001E-3</c:v>
                </c:pt>
                <c:pt idx="6">
                  <c:v>3.5823000000000001E-3</c:v>
                </c:pt>
                <c:pt idx="7">
                  <c:v>4.4311999999999997E-3</c:v>
                </c:pt>
                <c:pt idx="8">
                  <c:v>5.4812999999999997E-3</c:v>
                </c:pt>
                <c:pt idx="9">
                  <c:v>6.7802000000000001E-3</c:v>
                </c:pt>
                <c:pt idx="10">
                  <c:v>8.3870000000000004E-3</c:v>
                </c:pt>
                <c:pt idx="11">
                  <c:v>1.03745E-2</c:v>
                </c:pt>
                <c:pt idx="12">
                  <c:v>1.28329E-2</c:v>
                </c:pt>
                <c:pt idx="13">
                  <c:v>1.5873999999999999E-2</c:v>
                </c:pt>
                <c:pt idx="14">
                  <c:v>1.9635699999999999E-2</c:v>
                </c:pt>
                <c:pt idx="15">
                  <c:v>2.4288899999999999E-2</c:v>
                </c:pt>
                <c:pt idx="16">
                  <c:v>3.0044700000000001E-2</c:v>
                </c:pt>
                <c:pt idx="17">
                  <c:v>3.7164500000000003E-2</c:v>
                </c:pt>
                <c:pt idx="18">
                  <c:v>4.5971600000000001E-2</c:v>
                </c:pt>
                <c:pt idx="19">
                  <c:v>5.6865600000000002E-2</c:v>
                </c:pt>
                <c:pt idx="20">
                  <c:v>7.0341299999999995E-2</c:v>
                </c:pt>
                <c:pt idx="21">
                  <c:v>8.7010299999999999E-2</c:v>
                </c:pt>
                <c:pt idx="22">
                  <c:v>0.1076295</c:v>
                </c:pt>
                <c:pt idx="23">
                  <c:v>0.1331349</c:v>
                </c:pt>
                <c:pt idx="24">
                  <c:v>0.16468430000000001</c:v>
                </c:pt>
                <c:pt idx="25">
                  <c:v>0.20371020000000001</c:v>
                </c:pt>
                <c:pt idx="26">
                  <c:v>0.25198419999999999</c:v>
                </c:pt>
                <c:pt idx="27">
                  <c:v>0.31169790000000003</c:v>
                </c:pt>
                <c:pt idx="28">
                  <c:v>0.38556210000000002</c:v>
                </c:pt>
                <c:pt idx="29">
                  <c:v>0.47693020000000003</c:v>
                </c:pt>
                <c:pt idx="30">
                  <c:v>0.58995019999999998</c:v>
                </c:pt>
                <c:pt idx="31">
                  <c:v>0.72975299999999999</c:v>
                </c:pt>
                <c:pt idx="32">
                  <c:v>0.90268539999999997</c:v>
                </c:pt>
              </c:numCache>
            </c:numRef>
          </c:xVal>
          <c:yVal>
            <c:numRef>
              <c:f>Chancay_Punto2_Vs760!$J$2:$J$40</c:f>
              <c:numCache>
                <c:formatCode>0.00E+00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0.99999959999999999</c:v>
                </c:pt>
                <c:pt idx="8">
                  <c:v>0.99998220000000004</c:v>
                </c:pt>
                <c:pt idx="9">
                  <c:v>0.99963860000000004</c:v>
                </c:pt>
                <c:pt idx="10">
                  <c:v>0.99653499999999995</c:v>
                </c:pt>
                <c:pt idx="11">
                  <c:v>0.98158659999999998</c:v>
                </c:pt>
                <c:pt idx="12">
                  <c:v>0.93795130000000004</c:v>
                </c:pt>
                <c:pt idx="13">
                  <c:v>0.8517498</c:v>
                </c:pt>
                <c:pt idx="14">
                  <c:v>0.72525609999999996</c:v>
                </c:pt>
                <c:pt idx="15">
                  <c:v>0.57671539999999999</c:v>
                </c:pt>
                <c:pt idx="16">
                  <c:v>0.42913620000000002</c:v>
                </c:pt>
                <c:pt idx="17">
                  <c:v>0.30006850000000002</c:v>
                </c:pt>
                <c:pt idx="18">
                  <c:v>0.19799349999999999</c:v>
                </c:pt>
                <c:pt idx="19">
                  <c:v>0.1236433</c:v>
                </c:pt>
                <c:pt idx="20">
                  <c:v>7.317593E-2</c:v>
                </c:pt>
                <c:pt idx="21">
                  <c:v>4.1018550000000001E-2</c:v>
                </c:pt>
                <c:pt idx="22">
                  <c:v>2.1715459999999999E-2</c:v>
                </c:pt>
                <c:pt idx="23">
                  <c:v>1.079891E-2</c:v>
                </c:pt>
                <c:pt idx="24">
                  <c:v>4.9986800000000001E-3</c:v>
                </c:pt>
                <c:pt idx="25">
                  <c:v>2.1236829999999999E-3</c:v>
                </c:pt>
                <c:pt idx="26">
                  <c:v>8.0997790000000001E-4</c:v>
                </c:pt>
                <c:pt idx="27">
                  <c:v>2.6931600000000002E-4</c:v>
                </c:pt>
                <c:pt idx="28">
                  <c:v>7.6489200000000006E-5</c:v>
                </c:pt>
                <c:pt idx="29">
                  <c:v>1.7331540000000001E-5</c:v>
                </c:pt>
                <c:pt idx="30">
                  <c:v>2.6028770000000001E-6</c:v>
                </c:pt>
                <c:pt idx="31">
                  <c:v>2.1582100000000001E-7</c:v>
                </c:pt>
                <c:pt idx="32">
                  <c:v>1.2102949999999999E-9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7C-47B3-8DFD-9335B8229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09424"/>
        <c:axId val="241809816"/>
        <c:extLst/>
      </c:scatterChart>
      <c:valAx>
        <c:axId val="241809424"/>
        <c:scaling>
          <c:logBase val="10"/>
          <c:orientation val="minMax"/>
          <c:max val="10"/>
          <c:min val="1.0000000000000002E-2"/>
        </c:scaling>
        <c:delete val="0"/>
        <c:axPos val="b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ysDash"/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s-PE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800"/>
                  <a:t>Aceleración espectral (g) </a:t>
                </a:r>
              </a:p>
            </c:rich>
          </c:tx>
          <c:layout>
            <c:manualLayout>
              <c:xMode val="edge"/>
              <c:yMode val="edge"/>
              <c:x val="0.41326611111111111"/>
              <c:y val="0.9740820828876910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9816"/>
        <c:crosses val="autoZero"/>
        <c:crossBetween val="midCat"/>
        <c:majorUnit val="10"/>
        <c:minorUnit val="10"/>
      </c:valAx>
      <c:valAx>
        <c:axId val="241809816"/>
        <c:scaling>
          <c:logBase val="10"/>
          <c:orientation val="minMax"/>
          <c:max val="0.4"/>
          <c:min val="1.0000000000000003E-4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ysDash"/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s-PE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800"/>
                  <a:t>Probabilidad de excedencia</a:t>
                </a:r>
              </a:p>
            </c:rich>
          </c:tx>
          <c:layout>
            <c:manualLayout>
              <c:xMode val="edge"/>
              <c:yMode val="edge"/>
              <c:x val="4.1641625327235128E-3"/>
              <c:y val="0.379614617921438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1809424"/>
        <c:crossesAt val="1.0000000000000002E-2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464222222222223"/>
          <c:y val="0.75279228746515459"/>
          <c:w val="0.21443944444444443"/>
          <c:h val="0.17562253186369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170295</xdr:colOff>
      <xdr:row>4</xdr:row>
      <xdr:rowOff>102467</xdr:rowOff>
    </xdr:from>
    <xdr:to>
      <xdr:col>28</xdr:col>
      <xdr:colOff>596295</xdr:colOff>
      <xdr:row>43</xdr:row>
      <xdr:rowOff>24167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270076</xdr:colOff>
      <xdr:row>2</xdr:row>
      <xdr:rowOff>24379</xdr:rowOff>
    </xdr:from>
    <xdr:to>
      <xdr:col>26</xdr:col>
      <xdr:colOff>336076</xdr:colOff>
      <xdr:row>39</xdr:row>
      <xdr:rowOff>48829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440567-188E-4A0A-8713-9FC6FF945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108857</xdr:colOff>
      <xdr:row>2</xdr:row>
      <xdr:rowOff>32318</xdr:rowOff>
    </xdr:from>
    <xdr:to>
      <xdr:col>18</xdr:col>
      <xdr:colOff>174262</xdr:colOff>
      <xdr:row>39</xdr:row>
      <xdr:rowOff>55972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CE3BB-F5F3-4475-A6DB-0C965A7D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0.87924</cdr:x>
      <cdr:y>0.0744</cdr:y>
    </cdr:from>
    <cdr:to>
      <cdr:x>0.95945</cdr:x>
      <cdr:y>0.09705</cdr:y>
    </cdr:to>
    <cdr:sp macro="" textlink="">
      <cdr:nvSpPr>
        <cdr:cNvPr id="7" name="CuadroTexto 3">
          <a:extLst xmlns:a="http://schemas.openxmlformats.org/drawingml/2006/main">
            <a:ext uri="{FF2B5EF4-FFF2-40B4-BE49-F238E27FC236}">
              <a16:creationId xmlns:a16="http://schemas.microsoft.com/office/drawing/2014/main" id="{95AEBB56-A391-4DFB-BB3A-77BD693D2579}"/>
            </a:ext>
          </a:extLst>
        </cdr:cNvPr>
        <cdr:cNvSpPr txBox="1"/>
      </cdr:nvSpPr>
      <cdr:spPr>
        <a:xfrm xmlns:a="http://schemas.openxmlformats.org/drawingml/2006/main">
          <a:off x="4747909" y="527043"/>
          <a:ext cx="433134" cy="16044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</a:t>
          </a:r>
        </a:p>
      </cdr:txBody>
    </cdr:sp>
  </cdr:relSizeAnchor>
  <cdr:relSizeAnchor xmlns:cdr="http://schemas.openxmlformats.org/drawingml/2006/chartDrawing">
    <cdr:from>
      <cdr:x>0.88443</cdr:x>
      <cdr:y>0.36187</cdr:y>
    </cdr:from>
    <cdr:to>
      <cdr:x>0.97709</cdr:x>
      <cdr:y>0.38319</cdr:y>
    </cdr:to>
    <cdr:sp macro="" textlink="">
      <cdr:nvSpPr>
        <cdr:cNvPr id="8" name="CuadroTexto 3">
          <a:extLst xmlns:a="http://schemas.openxmlformats.org/drawingml/2006/main">
            <a:ext uri="{FF2B5EF4-FFF2-40B4-BE49-F238E27FC236}">
              <a16:creationId xmlns:a16="http://schemas.microsoft.com/office/drawing/2014/main" id="{F991C0B9-BF17-4B01-9AFA-4CF7BBAB062C}"/>
            </a:ext>
          </a:extLst>
        </cdr:cNvPr>
        <cdr:cNvSpPr txBox="1"/>
      </cdr:nvSpPr>
      <cdr:spPr>
        <a:xfrm xmlns:a="http://schemas.openxmlformats.org/drawingml/2006/main">
          <a:off x="4775928" y="2563350"/>
          <a:ext cx="500364" cy="15102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</a:t>
          </a:r>
        </a:p>
      </cdr:txBody>
    </cdr:sp>
  </cdr:relSizeAnchor>
  <cdr:relSizeAnchor xmlns:cdr="http://schemas.openxmlformats.org/drawingml/2006/chartDrawing">
    <cdr:from>
      <cdr:x>0.88593</cdr:x>
      <cdr:y>0.64659</cdr:y>
    </cdr:from>
    <cdr:to>
      <cdr:x>0.98689</cdr:x>
      <cdr:y>0.66633</cdr:y>
    </cdr:to>
    <cdr:sp macro="" textlink="">
      <cdr:nvSpPr>
        <cdr:cNvPr id="9" name="CuadroTexto 3">
          <a:extLst xmlns:a="http://schemas.openxmlformats.org/drawingml/2006/main">
            <a:ext uri="{FF2B5EF4-FFF2-40B4-BE49-F238E27FC236}">
              <a16:creationId xmlns:a16="http://schemas.microsoft.com/office/drawing/2014/main" id="{F1E7E196-A319-4357-A573-0CEB348E3703}"/>
            </a:ext>
          </a:extLst>
        </cdr:cNvPr>
        <cdr:cNvSpPr txBox="1"/>
      </cdr:nvSpPr>
      <cdr:spPr>
        <a:xfrm xmlns:a="http://schemas.openxmlformats.org/drawingml/2006/main">
          <a:off x="4784025" y="4580173"/>
          <a:ext cx="545184" cy="1398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1000</a:t>
          </a:r>
        </a:p>
      </cdr:txBody>
    </cdr:sp>
  </cdr:relSizeAnchor>
  <cdr:relSizeAnchor xmlns:cdr="http://schemas.openxmlformats.org/drawingml/2006/chartDrawing">
    <cdr:from>
      <cdr:x>0.88743</cdr:x>
      <cdr:y>0.92394</cdr:y>
    </cdr:from>
    <cdr:to>
      <cdr:x>0.99669</cdr:x>
      <cdr:y>0.94052</cdr:y>
    </cdr:to>
    <cdr:sp macro="" textlink="">
      <cdr:nvSpPr>
        <cdr:cNvPr id="10" name="CuadroTexto 3">
          <a:extLst xmlns:a="http://schemas.openxmlformats.org/drawingml/2006/main">
            <a:ext uri="{FF2B5EF4-FFF2-40B4-BE49-F238E27FC236}">
              <a16:creationId xmlns:a16="http://schemas.microsoft.com/office/drawing/2014/main" id="{B5D5E1ED-F02E-4BA9-95AA-B08E63FEFF09}"/>
            </a:ext>
          </a:extLst>
        </cdr:cNvPr>
        <cdr:cNvSpPr txBox="1"/>
      </cdr:nvSpPr>
      <cdr:spPr>
        <a:xfrm xmlns:a="http://schemas.openxmlformats.org/drawingml/2006/main">
          <a:off x="4792133" y="6544786"/>
          <a:ext cx="590007" cy="11741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10000</a:t>
          </a:r>
        </a:p>
      </cdr:txBody>
    </cdr:sp>
  </cdr:relSizeAnchor>
  <cdr:relSizeAnchor xmlns:cdr="http://schemas.openxmlformats.org/drawingml/2006/chartDrawing">
    <cdr:from>
      <cdr:x>0.92663</cdr:x>
      <cdr:y>0.39414</cdr:y>
    </cdr:from>
    <cdr:to>
      <cdr:x>0.99719</cdr:x>
      <cdr:y>0.6697</cdr:y>
    </cdr:to>
    <cdr:sp macro="" textlink="">
      <cdr:nvSpPr>
        <cdr:cNvPr id="12" name="CuadroTexto 1">
          <a:extLst xmlns:a="http://schemas.openxmlformats.org/drawingml/2006/main">
            <a:ext uri="{FF2B5EF4-FFF2-40B4-BE49-F238E27FC236}">
              <a16:creationId xmlns:a16="http://schemas.microsoft.com/office/drawing/2014/main" id="{61C626B1-A84D-47CE-9D89-322E5D3EE42B}"/>
            </a:ext>
          </a:extLst>
        </cdr:cNvPr>
        <cdr:cNvSpPr txBox="1"/>
      </cdr:nvSpPr>
      <cdr:spPr>
        <a:xfrm xmlns:a="http://schemas.openxmlformats.org/drawingml/2006/main" rot="5400000">
          <a:off x="4218320" y="3577372"/>
          <a:ext cx="1951938" cy="381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 b="1">
              <a:latin typeface="Arial" panose="020B0604020202020204" pitchFamily="34" charset="0"/>
              <a:cs typeface="Arial" panose="020B0604020202020204" pitchFamily="34" charset="0"/>
            </a:rPr>
            <a:t>PERIORO DE RETORNO (Años)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0.86887</cdr:x>
      <cdr:y>0.01429</cdr:y>
    </cdr:from>
    <cdr:to>
      <cdr:x>0.95735</cdr:x>
      <cdr:y>0.04132</cdr:y>
    </cdr:to>
    <cdr:sp macro="" textlink="">
      <cdr:nvSpPr>
        <cdr:cNvPr id="7" name="CuadroTexto 3">
          <a:extLst xmlns:a="http://schemas.openxmlformats.org/drawingml/2006/main">
            <a:ext uri="{FF2B5EF4-FFF2-40B4-BE49-F238E27FC236}">
              <a16:creationId xmlns:a16="http://schemas.microsoft.com/office/drawing/2014/main" id="{95AEBB56-A391-4DFB-BB3A-77BD693D2579}"/>
            </a:ext>
          </a:extLst>
        </cdr:cNvPr>
        <cdr:cNvSpPr txBox="1"/>
      </cdr:nvSpPr>
      <cdr:spPr>
        <a:xfrm xmlns:a="http://schemas.openxmlformats.org/drawingml/2006/main">
          <a:off x="4691360" y="101193"/>
          <a:ext cx="477753" cy="1914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</a:t>
          </a:r>
        </a:p>
      </cdr:txBody>
    </cdr:sp>
  </cdr:relSizeAnchor>
  <cdr:relSizeAnchor xmlns:cdr="http://schemas.openxmlformats.org/drawingml/2006/chartDrawing">
    <cdr:from>
      <cdr:x>0.86783</cdr:x>
      <cdr:y>0.16253</cdr:y>
    </cdr:from>
    <cdr:to>
      <cdr:x>0.96049</cdr:x>
      <cdr:y>0.18385</cdr:y>
    </cdr:to>
    <cdr:sp macro="" textlink="">
      <cdr:nvSpPr>
        <cdr:cNvPr id="8" name="CuadroTexto 3">
          <a:extLst xmlns:a="http://schemas.openxmlformats.org/drawingml/2006/main">
            <a:ext uri="{FF2B5EF4-FFF2-40B4-BE49-F238E27FC236}">
              <a16:creationId xmlns:a16="http://schemas.microsoft.com/office/drawing/2014/main" id="{F991C0B9-BF17-4B01-9AFA-4CF7BBAB062C}"/>
            </a:ext>
          </a:extLst>
        </cdr:cNvPr>
        <cdr:cNvSpPr txBox="1"/>
      </cdr:nvSpPr>
      <cdr:spPr>
        <a:xfrm xmlns:a="http://schemas.openxmlformats.org/drawingml/2006/main">
          <a:off x="4685750" y="1151257"/>
          <a:ext cx="500309" cy="15101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475</a:t>
          </a:r>
        </a:p>
      </cdr:txBody>
    </cdr:sp>
  </cdr:relSizeAnchor>
  <cdr:relSizeAnchor xmlns:cdr="http://schemas.openxmlformats.org/drawingml/2006/chartDrawing">
    <cdr:from>
      <cdr:x>0.86933</cdr:x>
      <cdr:y>0.24156</cdr:y>
    </cdr:from>
    <cdr:to>
      <cdr:x>0.97029</cdr:x>
      <cdr:y>0.2613</cdr:y>
    </cdr:to>
    <cdr:sp macro="" textlink="">
      <cdr:nvSpPr>
        <cdr:cNvPr id="9" name="CuadroTexto 3">
          <a:extLst xmlns:a="http://schemas.openxmlformats.org/drawingml/2006/main">
            <a:ext uri="{FF2B5EF4-FFF2-40B4-BE49-F238E27FC236}">
              <a16:creationId xmlns:a16="http://schemas.microsoft.com/office/drawing/2014/main" id="{F1E7E196-A319-4357-A573-0CEB348E3703}"/>
            </a:ext>
          </a:extLst>
        </cdr:cNvPr>
        <cdr:cNvSpPr txBox="1"/>
      </cdr:nvSpPr>
      <cdr:spPr>
        <a:xfrm xmlns:a="http://schemas.openxmlformats.org/drawingml/2006/main">
          <a:off x="4693849" y="1711082"/>
          <a:ext cx="545124" cy="139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1000</a:t>
          </a:r>
        </a:p>
      </cdr:txBody>
    </cdr:sp>
  </cdr:relSizeAnchor>
  <cdr:relSizeAnchor xmlns:cdr="http://schemas.openxmlformats.org/drawingml/2006/chartDrawing">
    <cdr:from>
      <cdr:x>0.92944</cdr:x>
      <cdr:y>0.39414</cdr:y>
    </cdr:from>
    <cdr:to>
      <cdr:x>1</cdr:x>
      <cdr:y>0.6697</cdr:y>
    </cdr:to>
    <cdr:sp macro="" textlink="">
      <cdr:nvSpPr>
        <cdr:cNvPr id="12" name="CuadroTexto 1">
          <a:extLst xmlns:a="http://schemas.openxmlformats.org/drawingml/2006/main">
            <a:ext uri="{FF2B5EF4-FFF2-40B4-BE49-F238E27FC236}">
              <a16:creationId xmlns:a16="http://schemas.microsoft.com/office/drawing/2014/main" id="{61C626B1-A84D-47CE-9D89-322E5D3EE42B}"/>
            </a:ext>
          </a:extLst>
        </cdr:cNvPr>
        <cdr:cNvSpPr txBox="1"/>
      </cdr:nvSpPr>
      <cdr:spPr>
        <a:xfrm xmlns:a="http://schemas.openxmlformats.org/drawingml/2006/main" rot="5400000">
          <a:off x="4233433" y="3577692"/>
          <a:ext cx="1952110" cy="381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 b="1">
              <a:latin typeface="Arial" panose="020B0604020202020204" pitchFamily="34" charset="0"/>
              <a:cs typeface="Arial" panose="020B0604020202020204" pitchFamily="34" charset="0"/>
            </a:rPr>
            <a:t>Periodo de retorno (años)</a:t>
          </a:r>
        </a:p>
      </cdr:txBody>
    </cdr:sp>
  </cdr:relSizeAnchor>
  <cdr:relSizeAnchor xmlns:cdr="http://schemas.openxmlformats.org/drawingml/2006/chartDrawing">
    <cdr:from>
      <cdr:x>0.8707</cdr:x>
      <cdr:y>0.34256</cdr:y>
    </cdr:from>
    <cdr:to>
      <cdr:x>0.97166</cdr:x>
      <cdr:y>0.37354</cdr:y>
    </cdr:to>
    <cdr:sp macro="" textlink="">
      <cdr:nvSpPr>
        <cdr:cNvPr id="2" name="CuadroTexto 3">
          <a:extLst xmlns:a="http://schemas.openxmlformats.org/drawingml/2006/main">
            <a:ext uri="{FF2B5EF4-FFF2-40B4-BE49-F238E27FC236}">
              <a16:creationId xmlns:a16="http://schemas.microsoft.com/office/drawing/2014/main" id="{26A5F981-64D8-F678-A407-FBC13936FF9C}"/>
            </a:ext>
          </a:extLst>
        </cdr:cNvPr>
        <cdr:cNvSpPr txBox="1"/>
      </cdr:nvSpPr>
      <cdr:spPr>
        <a:xfrm xmlns:a="http://schemas.openxmlformats.org/drawingml/2006/main">
          <a:off x="4701242" y="2426447"/>
          <a:ext cx="545124" cy="21944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2475</a:t>
          </a:r>
        </a:p>
      </cdr:txBody>
    </cdr:sp>
  </cdr:relSizeAnchor>
  <cdr:relSizeAnchor xmlns:cdr="http://schemas.openxmlformats.org/drawingml/2006/chartDrawing">
    <cdr:from>
      <cdr:x>0.8707</cdr:x>
      <cdr:y>0.41533</cdr:y>
    </cdr:from>
    <cdr:to>
      <cdr:x>0.97166</cdr:x>
      <cdr:y>0.44631</cdr:y>
    </cdr:to>
    <cdr:sp macro="" textlink="">
      <cdr:nvSpPr>
        <cdr:cNvPr id="3" name="CuadroTexto 3">
          <a:extLst xmlns:a="http://schemas.openxmlformats.org/drawingml/2006/main">
            <a:ext uri="{FF2B5EF4-FFF2-40B4-BE49-F238E27FC236}">
              <a16:creationId xmlns:a16="http://schemas.microsoft.com/office/drawing/2014/main" id="{D0B32401-7F0E-5E19-AC7A-E50AEC5810C1}"/>
            </a:ext>
          </a:extLst>
        </cdr:cNvPr>
        <cdr:cNvSpPr txBox="1"/>
      </cdr:nvSpPr>
      <cdr:spPr>
        <a:xfrm xmlns:a="http://schemas.openxmlformats.org/drawingml/2006/main">
          <a:off x="4701241" y="2941916"/>
          <a:ext cx="545124" cy="21944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5000</a:t>
          </a:r>
        </a:p>
      </cdr:txBody>
    </cdr:sp>
  </cdr:relSizeAnchor>
  <cdr:relSizeAnchor xmlns:cdr="http://schemas.openxmlformats.org/drawingml/2006/chartDrawing">
    <cdr:from>
      <cdr:x>0.86447</cdr:x>
      <cdr:y>0.49759</cdr:y>
    </cdr:from>
    <cdr:to>
      <cdr:x>0.97395</cdr:x>
      <cdr:y>0.53648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D60E3CA1-6B48-00A0-3C05-1BB439400D42}"/>
            </a:ext>
          </a:extLst>
        </cdr:cNvPr>
        <cdr:cNvSpPr txBox="1"/>
      </cdr:nvSpPr>
      <cdr:spPr>
        <a:xfrm xmlns:a="http://schemas.openxmlformats.org/drawingml/2006/main">
          <a:off x="4667622" y="3524623"/>
          <a:ext cx="591139" cy="2754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10000</a:t>
          </a:r>
        </a:p>
      </cdr:txBody>
    </cdr:sp>
  </cdr:relSizeAnchor>
  <cdr:relSizeAnchor xmlns:cdr="http://schemas.openxmlformats.org/drawingml/2006/chartDrawing">
    <cdr:from>
      <cdr:x>0.01771</cdr:x>
      <cdr:y>0.01666</cdr:y>
    </cdr:from>
    <cdr:to>
      <cdr:x>0.13757</cdr:x>
      <cdr:y>0.04132</cdr:y>
    </cdr:to>
    <cdr:sp macro="" textlink="">
      <cdr:nvSpPr>
        <cdr:cNvPr id="5" name="CuadroTexto 3">
          <a:extLst xmlns:a="http://schemas.openxmlformats.org/drawingml/2006/main">
            <a:ext uri="{FF2B5EF4-FFF2-40B4-BE49-F238E27FC236}">
              <a16:creationId xmlns:a16="http://schemas.microsoft.com/office/drawing/2014/main" id="{6F8B4DFA-D241-42FB-FCC4-69BC85AC4E26}"/>
            </a:ext>
          </a:extLst>
        </cdr:cNvPr>
        <cdr:cNvSpPr txBox="1"/>
      </cdr:nvSpPr>
      <cdr:spPr>
        <a:xfrm xmlns:a="http://schemas.openxmlformats.org/drawingml/2006/main">
          <a:off x="95624" y="118035"/>
          <a:ext cx="647167" cy="1746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4.00E-01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270076</xdr:colOff>
      <xdr:row>2</xdr:row>
      <xdr:rowOff>24379</xdr:rowOff>
    </xdr:from>
    <xdr:to>
      <xdr:col>26</xdr:col>
      <xdr:colOff>336076</xdr:colOff>
      <xdr:row>39</xdr:row>
      <xdr:rowOff>48829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DDFE73-5A26-418B-8FB1-42BB1C282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108857</xdr:colOff>
      <xdr:row>2</xdr:row>
      <xdr:rowOff>32318</xdr:rowOff>
    </xdr:from>
    <xdr:to>
      <xdr:col>18</xdr:col>
      <xdr:colOff>174262</xdr:colOff>
      <xdr:row>39</xdr:row>
      <xdr:rowOff>55972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08D5B-1990-4508-AFC5-D80988C6F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0.87924</cdr:x>
      <cdr:y>0.0744</cdr:y>
    </cdr:from>
    <cdr:to>
      <cdr:x>0.95945</cdr:x>
      <cdr:y>0.09705</cdr:y>
    </cdr:to>
    <cdr:sp macro="" textlink="">
      <cdr:nvSpPr>
        <cdr:cNvPr id="7" name="CuadroTexto 3">
          <a:extLst xmlns:a="http://schemas.openxmlformats.org/drawingml/2006/main">
            <a:ext uri="{FF2B5EF4-FFF2-40B4-BE49-F238E27FC236}">
              <a16:creationId xmlns:a16="http://schemas.microsoft.com/office/drawing/2014/main" id="{95AEBB56-A391-4DFB-BB3A-77BD693D2579}"/>
            </a:ext>
          </a:extLst>
        </cdr:cNvPr>
        <cdr:cNvSpPr txBox="1"/>
      </cdr:nvSpPr>
      <cdr:spPr>
        <a:xfrm xmlns:a="http://schemas.openxmlformats.org/drawingml/2006/main">
          <a:off x="4747909" y="527043"/>
          <a:ext cx="433134" cy="16044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</a:t>
          </a:r>
        </a:p>
      </cdr:txBody>
    </cdr:sp>
  </cdr:relSizeAnchor>
  <cdr:relSizeAnchor xmlns:cdr="http://schemas.openxmlformats.org/drawingml/2006/chartDrawing">
    <cdr:from>
      <cdr:x>0.88443</cdr:x>
      <cdr:y>0.36187</cdr:y>
    </cdr:from>
    <cdr:to>
      <cdr:x>0.97709</cdr:x>
      <cdr:y>0.38319</cdr:y>
    </cdr:to>
    <cdr:sp macro="" textlink="">
      <cdr:nvSpPr>
        <cdr:cNvPr id="8" name="CuadroTexto 3">
          <a:extLst xmlns:a="http://schemas.openxmlformats.org/drawingml/2006/main">
            <a:ext uri="{FF2B5EF4-FFF2-40B4-BE49-F238E27FC236}">
              <a16:creationId xmlns:a16="http://schemas.microsoft.com/office/drawing/2014/main" id="{F991C0B9-BF17-4B01-9AFA-4CF7BBAB062C}"/>
            </a:ext>
          </a:extLst>
        </cdr:cNvPr>
        <cdr:cNvSpPr txBox="1"/>
      </cdr:nvSpPr>
      <cdr:spPr>
        <a:xfrm xmlns:a="http://schemas.openxmlformats.org/drawingml/2006/main">
          <a:off x="4775928" y="2563350"/>
          <a:ext cx="500364" cy="15102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</a:t>
          </a:r>
        </a:p>
      </cdr:txBody>
    </cdr:sp>
  </cdr:relSizeAnchor>
  <cdr:relSizeAnchor xmlns:cdr="http://schemas.openxmlformats.org/drawingml/2006/chartDrawing">
    <cdr:from>
      <cdr:x>0.88593</cdr:x>
      <cdr:y>0.64659</cdr:y>
    </cdr:from>
    <cdr:to>
      <cdr:x>0.98689</cdr:x>
      <cdr:y>0.66633</cdr:y>
    </cdr:to>
    <cdr:sp macro="" textlink="">
      <cdr:nvSpPr>
        <cdr:cNvPr id="9" name="CuadroTexto 3">
          <a:extLst xmlns:a="http://schemas.openxmlformats.org/drawingml/2006/main">
            <a:ext uri="{FF2B5EF4-FFF2-40B4-BE49-F238E27FC236}">
              <a16:creationId xmlns:a16="http://schemas.microsoft.com/office/drawing/2014/main" id="{F1E7E196-A319-4357-A573-0CEB348E3703}"/>
            </a:ext>
          </a:extLst>
        </cdr:cNvPr>
        <cdr:cNvSpPr txBox="1"/>
      </cdr:nvSpPr>
      <cdr:spPr>
        <a:xfrm xmlns:a="http://schemas.openxmlformats.org/drawingml/2006/main">
          <a:off x="4784025" y="4580173"/>
          <a:ext cx="545184" cy="1398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1000</a:t>
          </a:r>
        </a:p>
      </cdr:txBody>
    </cdr:sp>
  </cdr:relSizeAnchor>
  <cdr:relSizeAnchor xmlns:cdr="http://schemas.openxmlformats.org/drawingml/2006/chartDrawing">
    <cdr:from>
      <cdr:x>0.88743</cdr:x>
      <cdr:y>0.92394</cdr:y>
    </cdr:from>
    <cdr:to>
      <cdr:x>0.99669</cdr:x>
      <cdr:y>0.94052</cdr:y>
    </cdr:to>
    <cdr:sp macro="" textlink="">
      <cdr:nvSpPr>
        <cdr:cNvPr id="10" name="CuadroTexto 3">
          <a:extLst xmlns:a="http://schemas.openxmlformats.org/drawingml/2006/main">
            <a:ext uri="{FF2B5EF4-FFF2-40B4-BE49-F238E27FC236}">
              <a16:creationId xmlns:a16="http://schemas.microsoft.com/office/drawing/2014/main" id="{B5D5E1ED-F02E-4BA9-95AA-B08E63FEFF09}"/>
            </a:ext>
          </a:extLst>
        </cdr:cNvPr>
        <cdr:cNvSpPr txBox="1"/>
      </cdr:nvSpPr>
      <cdr:spPr>
        <a:xfrm xmlns:a="http://schemas.openxmlformats.org/drawingml/2006/main">
          <a:off x="4792133" y="6544786"/>
          <a:ext cx="590007" cy="11741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10000</a:t>
          </a:r>
        </a:p>
      </cdr:txBody>
    </cdr:sp>
  </cdr:relSizeAnchor>
  <cdr:relSizeAnchor xmlns:cdr="http://schemas.openxmlformats.org/drawingml/2006/chartDrawing">
    <cdr:from>
      <cdr:x>0.92663</cdr:x>
      <cdr:y>0.39414</cdr:y>
    </cdr:from>
    <cdr:to>
      <cdr:x>0.99719</cdr:x>
      <cdr:y>0.6697</cdr:y>
    </cdr:to>
    <cdr:sp macro="" textlink="">
      <cdr:nvSpPr>
        <cdr:cNvPr id="12" name="CuadroTexto 1">
          <a:extLst xmlns:a="http://schemas.openxmlformats.org/drawingml/2006/main">
            <a:ext uri="{FF2B5EF4-FFF2-40B4-BE49-F238E27FC236}">
              <a16:creationId xmlns:a16="http://schemas.microsoft.com/office/drawing/2014/main" id="{61C626B1-A84D-47CE-9D89-322E5D3EE42B}"/>
            </a:ext>
          </a:extLst>
        </cdr:cNvPr>
        <cdr:cNvSpPr txBox="1"/>
      </cdr:nvSpPr>
      <cdr:spPr>
        <a:xfrm xmlns:a="http://schemas.openxmlformats.org/drawingml/2006/main" rot="5400000">
          <a:off x="4218320" y="3577372"/>
          <a:ext cx="1951938" cy="381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 b="1">
              <a:latin typeface="Arial" panose="020B0604020202020204" pitchFamily="34" charset="0"/>
              <a:cs typeface="Arial" panose="020B0604020202020204" pitchFamily="34" charset="0"/>
            </a:rPr>
            <a:t>PERIORO DE RETORNO (Años)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0.86887</cdr:x>
      <cdr:y>0.01429</cdr:y>
    </cdr:from>
    <cdr:to>
      <cdr:x>0.95735</cdr:x>
      <cdr:y>0.04132</cdr:y>
    </cdr:to>
    <cdr:sp macro="" textlink="">
      <cdr:nvSpPr>
        <cdr:cNvPr id="7" name="CuadroTexto 3">
          <a:extLst xmlns:a="http://schemas.openxmlformats.org/drawingml/2006/main">
            <a:ext uri="{FF2B5EF4-FFF2-40B4-BE49-F238E27FC236}">
              <a16:creationId xmlns:a16="http://schemas.microsoft.com/office/drawing/2014/main" id="{95AEBB56-A391-4DFB-BB3A-77BD693D2579}"/>
            </a:ext>
          </a:extLst>
        </cdr:cNvPr>
        <cdr:cNvSpPr txBox="1"/>
      </cdr:nvSpPr>
      <cdr:spPr>
        <a:xfrm xmlns:a="http://schemas.openxmlformats.org/drawingml/2006/main">
          <a:off x="4691360" y="101193"/>
          <a:ext cx="477753" cy="1914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</a:t>
          </a:r>
        </a:p>
      </cdr:txBody>
    </cdr:sp>
  </cdr:relSizeAnchor>
  <cdr:relSizeAnchor xmlns:cdr="http://schemas.openxmlformats.org/drawingml/2006/chartDrawing">
    <cdr:from>
      <cdr:x>0.86783</cdr:x>
      <cdr:y>0.16253</cdr:y>
    </cdr:from>
    <cdr:to>
      <cdr:x>0.96049</cdr:x>
      <cdr:y>0.18385</cdr:y>
    </cdr:to>
    <cdr:sp macro="" textlink="">
      <cdr:nvSpPr>
        <cdr:cNvPr id="8" name="CuadroTexto 3">
          <a:extLst xmlns:a="http://schemas.openxmlformats.org/drawingml/2006/main">
            <a:ext uri="{FF2B5EF4-FFF2-40B4-BE49-F238E27FC236}">
              <a16:creationId xmlns:a16="http://schemas.microsoft.com/office/drawing/2014/main" id="{F991C0B9-BF17-4B01-9AFA-4CF7BBAB062C}"/>
            </a:ext>
          </a:extLst>
        </cdr:cNvPr>
        <cdr:cNvSpPr txBox="1"/>
      </cdr:nvSpPr>
      <cdr:spPr>
        <a:xfrm xmlns:a="http://schemas.openxmlformats.org/drawingml/2006/main">
          <a:off x="4685750" y="1151257"/>
          <a:ext cx="500309" cy="15101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475</a:t>
          </a:r>
        </a:p>
      </cdr:txBody>
    </cdr:sp>
  </cdr:relSizeAnchor>
  <cdr:relSizeAnchor xmlns:cdr="http://schemas.openxmlformats.org/drawingml/2006/chartDrawing">
    <cdr:from>
      <cdr:x>0.86933</cdr:x>
      <cdr:y>0.24156</cdr:y>
    </cdr:from>
    <cdr:to>
      <cdr:x>0.97029</cdr:x>
      <cdr:y>0.2613</cdr:y>
    </cdr:to>
    <cdr:sp macro="" textlink="">
      <cdr:nvSpPr>
        <cdr:cNvPr id="9" name="CuadroTexto 3">
          <a:extLst xmlns:a="http://schemas.openxmlformats.org/drawingml/2006/main">
            <a:ext uri="{FF2B5EF4-FFF2-40B4-BE49-F238E27FC236}">
              <a16:creationId xmlns:a16="http://schemas.microsoft.com/office/drawing/2014/main" id="{F1E7E196-A319-4357-A573-0CEB348E3703}"/>
            </a:ext>
          </a:extLst>
        </cdr:cNvPr>
        <cdr:cNvSpPr txBox="1"/>
      </cdr:nvSpPr>
      <cdr:spPr>
        <a:xfrm xmlns:a="http://schemas.openxmlformats.org/drawingml/2006/main">
          <a:off x="4693849" y="1711082"/>
          <a:ext cx="545124" cy="139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1000</a:t>
          </a:r>
        </a:p>
      </cdr:txBody>
    </cdr:sp>
  </cdr:relSizeAnchor>
  <cdr:relSizeAnchor xmlns:cdr="http://schemas.openxmlformats.org/drawingml/2006/chartDrawing">
    <cdr:from>
      <cdr:x>0.92944</cdr:x>
      <cdr:y>0.39414</cdr:y>
    </cdr:from>
    <cdr:to>
      <cdr:x>1</cdr:x>
      <cdr:y>0.6697</cdr:y>
    </cdr:to>
    <cdr:sp macro="" textlink="">
      <cdr:nvSpPr>
        <cdr:cNvPr id="12" name="CuadroTexto 1">
          <a:extLst xmlns:a="http://schemas.openxmlformats.org/drawingml/2006/main">
            <a:ext uri="{FF2B5EF4-FFF2-40B4-BE49-F238E27FC236}">
              <a16:creationId xmlns:a16="http://schemas.microsoft.com/office/drawing/2014/main" id="{61C626B1-A84D-47CE-9D89-322E5D3EE42B}"/>
            </a:ext>
          </a:extLst>
        </cdr:cNvPr>
        <cdr:cNvSpPr txBox="1"/>
      </cdr:nvSpPr>
      <cdr:spPr>
        <a:xfrm xmlns:a="http://schemas.openxmlformats.org/drawingml/2006/main" rot="5400000">
          <a:off x="4233433" y="3577692"/>
          <a:ext cx="1952110" cy="381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 b="1">
              <a:latin typeface="Arial" panose="020B0604020202020204" pitchFamily="34" charset="0"/>
              <a:cs typeface="Arial" panose="020B0604020202020204" pitchFamily="34" charset="0"/>
            </a:rPr>
            <a:t>Periodo de retorno (años)</a:t>
          </a:r>
        </a:p>
      </cdr:txBody>
    </cdr:sp>
  </cdr:relSizeAnchor>
  <cdr:relSizeAnchor xmlns:cdr="http://schemas.openxmlformats.org/drawingml/2006/chartDrawing">
    <cdr:from>
      <cdr:x>0.8707</cdr:x>
      <cdr:y>0.34256</cdr:y>
    </cdr:from>
    <cdr:to>
      <cdr:x>0.97166</cdr:x>
      <cdr:y>0.37354</cdr:y>
    </cdr:to>
    <cdr:sp macro="" textlink="">
      <cdr:nvSpPr>
        <cdr:cNvPr id="2" name="CuadroTexto 3">
          <a:extLst xmlns:a="http://schemas.openxmlformats.org/drawingml/2006/main">
            <a:ext uri="{FF2B5EF4-FFF2-40B4-BE49-F238E27FC236}">
              <a16:creationId xmlns:a16="http://schemas.microsoft.com/office/drawing/2014/main" id="{26A5F981-64D8-F678-A407-FBC13936FF9C}"/>
            </a:ext>
          </a:extLst>
        </cdr:cNvPr>
        <cdr:cNvSpPr txBox="1"/>
      </cdr:nvSpPr>
      <cdr:spPr>
        <a:xfrm xmlns:a="http://schemas.openxmlformats.org/drawingml/2006/main">
          <a:off x="4701242" y="2426447"/>
          <a:ext cx="545124" cy="21944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2475</a:t>
          </a:r>
        </a:p>
      </cdr:txBody>
    </cdr:sp>
  </cdr:relSizeAnchor>
  <cdr:relSizeAnchor xmlns:cdr="http://schemas.openxmlformats.org/drawingml/2006/chartDrawing">
    <cdr:from>
      <cdr:x>0.8707</cdr:x>
      <cdr:y>0.41533</cdr:y>
    </cdr:from>
    <cdr:to>
      <cdr:x>0.97166</cdr:x>
      <cdr:y>0.44631</cdr:y>
    </cdr:to>
    <cdr:sp macro="" textlink="">
      <cdr:nvSpPr>
        <cdr:cNvPr id="3" name="CuadroTexto 3">
          <a:extLst xmlns:a="http://schemas.openxmlformats.org/drawingml/2006/main">
            <a:ext uri="{FF2B5EF4-FFF2-40B4-BE49-F238E27FC236}">
              <a16:creationId xmlns:a16="http://schemas.microsoft.com/office/drawing/2014/main" id="{D0B32401-7F0E-5E19-AC7A-E50AEC5810C1}"/>
            </a:ext>
          </a:extLst>
        </cdr:cNvPr>
        <cdr:cNvSpPr txBox="1"/>
      </cdr:nvSpPr>
      <cdr:spPr>
        <a:xfrm xmlns:a="http://schemas.openxmlformats.org/drawingml/2006/main">
          <a:off x="4701241" y="2941916"/>
          <a:ext cx="545124" cy="21944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5000</a:t>
          </a:r>
        </a:p>
      </cdr:txBody>
    </cdr:sp>
  </cdr:relSizeAnchor>
  <cdr:relSizeAnchor xmlns:cdr="http://schemas.openxmlformats.org/drawingml/2006/chartDrawing">
    <cdr:from>
      <cdr:x>0.86447</cdr:x>
      <cdr:y>0.49759</cdr:y>
    </cdr:from>
    <cdr:to>
      <cdr:x>0.97395</cdr:x>
      <cdr:y>0.53648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D60E3CA1-6B48-00A0-3C05-1BB439400D42}"/>
            </a:ext>
          </a:extLst>
        </cdr:cNvPr>
        <cdr:cNvSpPr txBox="1"/>
      </cdr:nvSpPr>
      <cdr:spPr>
        <a:xfrm xmlns:a="http://schemas.openxmlformats.org/drawingml/2006/main">
          <a:off x="4667622" y="3524623"/>
          <a:ext cx="591139" cy="2754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10000</a:t>
          </a:r>
        </a:p>
      </cdr:txBody>
    </cdr:sp>
  </cdr:relSizeAnchor>
  <cdr:relSizeAnchor xmlns:cdr="http://schemas.openxmlformats.org/drawingml/2006/chartDrawing">
    <cdr:from>
      <cdr:x>0.01771</cdr:x>
      <cdr:y>0.01666</cdr:y>
    </cdr:from>
    <cdr:to>
      <cdr:x>0.13757</cdr:x>
      <cdr:y>0.04132</cdr:y>
    </cdr:to>
    <cdr:sp macro="" textlink="">
      <cdr:nvSpPr>
        <cdr:cNvPr id="5" name="CuadroTexto 3">
          <a:extLst xmlns:a="http://schemas.openxmlformats.org/drawingml/2006/main">
            <a:ext uri="{FF2B5EF4-FFF2-40B4-BE49-F238E27FC236}">
              <a16:creationId xmlns:a16="http://schemas.microsoft.com/office/drawing/2014/main" id="{6F8B4DFA-D241-42FB-FCC4-69BC85AC4E26}"/>
            </a:ext>
          </a:extLst>
        </cdr:cNvPr>
        <cdr:cNvSpPr txBox="1"/>
      </cdr:nvSpPr>
      <cdr:spPr>
        <a:xfrm xmlns:a="http://schemas.openxmlformats.org/drawingml/2006/main">
          <a:off x="95624" y="118035"/>
          <a:ext cx="647167" cy="1746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4.00E-01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270076</xdr:colOff>
      <xdr:row>2</xdr:row>
      <xdr:rowOff>24379</xdr:rowOff>
    </xdr:from>
    <xdr:to>
      <xdr:col>26</xdr:col>
      <xdr:colOff>336076</xdr:colOff>
      <xdr:row>39</xdr:row>
      <xdr:rowOff>48829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B1EDC2-DC1C-4E4A-98F8-CDABEA993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108857</xdr:colOff>
      <xdr:row>2</xdr:row>
      <xdr:rowOff>32318</xdr:rowOff>
    </xdr:from>
    <xdr:to>
      <xdr:col>18</xdr:col>
      <xdr:colOff>174262</xdr:colOff>
      <xdr:row>39</xdr:row>
      <xdr:rowOff>55972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69D790-E97E-426C-BC3C-B423CDDEE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0.87924</cdr:x>
      <cdr:y>0.0744</cdr:y>
    </cdr:from>
    <cdr:to>
      <cdr:x>0.95945</cdr:x>
      <cdr:y>0.09705</cdr:y>
    </cdr:to>
    <cdr:sp macro="" textlink="">
      <cdr:nvSpPr>
        <cdr:cNvPr id="7" name="CuadroTexto 3">
          <a:extLst xmlns:a="http://schemas.openxmlformats.org/drawingml/2006/main">
            <a:ext uri="{FF2B5EF4-FFF2-40B4-BE49-F238E27FC236}">
              <a16:creationId xmlns:a16="http://schemas.microsoft.com/office/drawing/2014/main" id="{95AEBB56-A391-4DFB-BB3A-77BD693D2579}"/>
            </a:ext>
          </a:extLst>
        </cdr:cNvPr>
        <cdr:cNvSpPr txBox="1"/>
      </cdr:nvSpPr>
      <cdr:spPr>
        <a:xfrm xmlns:a="http://schemas.openxmlformats.org/drawingml/2006/main">
          <a:off x="4747909" y="527043"/>
          <a:ext cx="433134" cy="16044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</a:t>
          </a:r>
        </a:p>
      </cdr:txBody>
    </cdr:sp>
  </cdr:relSizeAnchor>
  <cdr:relSizeAnchor xmlns:cdr="http://schemas.openxmlformats.org/drawingml/2006/chartDrawing">
    <cdr:from>
      <cdr:x>0.88443</cdr:x>
      <cdr:y>0.36187</cdr:y>
    </cdr:from>
    <cdr:to>
      <cdr:x>0.97709</cdr:x>
      <cdr:y>0.38319</cdr:y>
    </cdr:to>
    <cdr:sp macro="" textlink="">
      <cdr:nvSpPr>
        <cdr:cNvPr id="8" name="CuadroTexto 3">
          <a:extLst xmlns:a="http://schemas.openxmlformats.org/drawingml/2006/main">
            <a:ext uri="{FF2B5EF4-FFF2-40B4-BE49-F238E27FC236}">
              <a16:creationId xmlns:a16="http://schemas.microsoft.com/office/drawing/2014/main" id="{F991C0B9-BF17-4B01-9AFA-4CF7BBAB062C}"/>
            </a:ext>
          </a:extLst>
        </cdr:cNvPr>
        <cdr:cNvSpPr txBox="1"/>
      </cdr:nvSpPr>
      <cdr:spPr>
        <a:xfrm xmlns:a="http://schemas.openxmlformats.org/drawingml/2006/main">
          <a:off x="4775928" y="2563350"/>
          <a:ext cx="500364" cy="15102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</a:t>
          </a:r>
        </a:p>
      </cdr:txBody>
    </cdr:sp>
  </cdr:relSizeAnchor>
  <cdr:relSizeAnchor xmlns:cdr="http://schemas.openxmlformats.org/drawingml/2006/chartDrawing">
    <cdr:from>
      <cdr:x>0.88593</cdr:x>
      <cdr:y>0.64659</cdr:y>
    </cdr:from>
    <cdr:to>
      <cdr:x>0.98689</cdr:x>
      <cdr:y>0.66633</cdr:y>
    </cdr:to>
    <cdr:sp macro="" textlink="">
      <cdr:nvSpPr>
        <cdr:cNvPr id="9" name="CuadroTexto 3">
          <a:extLst xmlns:a="http://schemas.openxmlformats.org/drawingml/2006/main">
            <a:ext uri="{FF2B5EF4-FFF2-40B4-BE49-F238E27FC236}">
              <a16:creationId xmlns:a16="http://schemas.microsoft.com/office/drawing/2014/main" id="{F1E7E196-A319-4357-A573-0CEB348E3703}"/>
            </a:ext>
          </a:extLst>
        </cdr:cNvPr>
        <cdr:cNvSpPr txBox="1"/>
      </cdr:nvSpPr>
      <cdr:spPr>
        <a:xfrm xmlns:a="http://schemas.openxmlformats.org/drawingml/2006/main">
          <a:off x="4784025" y="4580173"/>
          <a:ext cx="545184" cy="1398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1000</a:t>
          </a:r>
        </a:p>
      </cdr:txBody>
    </cdr:sp>
  </cdr:relSizeAnchor>
  <cdr:relSizeAnchor xmlns:cdr="http://schemas.openxmlformats.org/drawingml/2006/chartDrawing">
    <cdr:from>
      <cdr:x>0.88743</cdr:x>
      <cdr:y>0.92394</cdr:y>
    </cdr:from>
    <cdr:to>
      <cdr:x>0.99669</cdr:x>
      <cdr:y>0.94052</cdr:y>
    </cdr:to>
    <cdr:sp macro="" textlink="">
      <cdr:nvSpPr>
        <cdr:cNvPr id="10" name="CuadroTexto 3">
          <a:extLst xmlns:a="http://schemas.openxmlformats.org/drawingml/2006/main">
            <a:ext uri="{FF2B5EF4-FFF2-40B4-BE49-F238E27FC236}">
              <a16:creationId xmlns:a16="http://schemas.microsoft.com/office/drawing/2014/main" id="{B5D5E1ED-F02E-4BA9-95AA-B08E63FEFF09}"/>
            </a:ext>
          </a:extLst>
        </cdr:cNvPr>
        <cdr:cNvSpPr txBox="1"/>
      </cdr:nvSpPr>
      <cdr:spPr>
        <a:xfrm xmlns:a="http://schemas.openxmlformats.org/drawingml/2006/main">
          <a:off x="4792133" y="6544786"/>
          <a:ext cx="590007" cy="11741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10000</a:t>
          </a:r>
        </a:p>
      </cdr:txBody>
    </cdr:sp>
  </cdr:relSizeAnchor>
  <cdr:relSizeAnchor xmlns:cdr="http://schemas.openxmlformats.org/drawingml/2006/chartDrawing">
    <cdr:from>
      <cdr:x>0.92663</cdr:x>
      <cdr:y>0.39414</cdr:y>
    </cdr:from>
    <cdr:to>
      <cdr:x>0.99719</cdr:x>
      <cdr:y>0.6697</cdr:y>
    </cdr:to>
    <cdr:sp macro="" textlink="">
      <cdr:nvSpPr>
        <cdr:cNvPr id="12" name="CuadroTexto 1">
          <a:extLst xmlns:a="http://schemas.openxmlformats.org/drawingml/2006/main">
            <a:ext uri="{FF2B5EF4-FFF2-40B4-BE49-F238E27FC236}">
              <a16:creationId xmlns:a16="http://schemas.microsoft.com/office/drawing/2014/main" id="{61C626B1-A84D-47CE-9D89-322E5D3EE42B}"/>
            </a:ext>
          </a:extLst>
        </cdr:cNvPr>
        <cdr:cNvSpPr txBox="1"/>
      </cdr:nvSpPr>
      <cdr:spPr>
        <a:xfrm xmlns:a="http://schemas.openxmlformats.org/drawingml/2006/main" rot="5400000">
          <a:off x="4218320" y="3577372"/>
          <a:ext cx="1951938" cy="381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 b="1">
              <a:latin typeface="Arial" panose="020B0604020202020204" pitchFamily="34" charset="0"/>
              <a:cs typeface="Arial" panose="020B0604020202020204" pitchFamily="34" charset="0"/>
            </a:rPr>
            <a:t>PERIORO DE RETORNO (Años)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0.86887</cdr:x>
      <cdr:y>0.01429</cdr:y>
    </cdr:from>
    <cdr:to>
      <cdr:x>0.95735</cdr:x>
      <cdr:y>0.04132</cdr:y>
    </cdr:to>
    <cdr:sp macro="" textlink="">
      <cdr:nvSpPr>
        <cdr:cNvPr id="7" name="CuadroTexto 3">
          <a:extLst xmlns:a="http://schemas.openxmlformats.org/drawingml/2006/main">
            <a:ext uri="{FF2B5EF4-FFF2-40B4-BE49-F238E27FC236}">
              <a16:creationId xmlns:a16="http://schemas.microsoft.com/office/drawing/2014/main" id="{95AEBB56-A391-4DFB-BB3A-77BD693D2579}"/>
            </a:ext>
          </a:extLst>
        </cdr:cNvPr>
        <cdr:cNvSpPr txBox="1"/>
      </cdr:nvSpPr>
      <cdr:spPr>
        <a:xfrm xmlns:a="http://schemas.openxmlformats.org/drawingml/2006/main">
          <a:off x="4691360" y="101193"/>
          <a:ext cx="477753" cy="1914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</a:t>
          </a:r>
        </a:p>
      </cdr:txBody>
    </cdr:sp>
  </cdr:relSizeAnchor>
  <cdr:relSizeAnchor xmlns:cdr="http://schemas.openxmlformats.org/drawingml/2006/chartDrawing">
    <cdr:from>
      <cdr:x>0.86783</cdr:x>
      <cdr:y>0.16253</cdr:y>
    </cdr:from>
    <cdr:to>
      <cdr:x>0.96049</cdr:x>
      <cdr:y>0.18385</cdr:y>
    </cdr:to>
    <cdr:sp macro="" textlink="">
      <cdr:nvSpPr>
        <cdr:cNvPr id="8" name="CuadroTexto 3">
          <a:extLst xmlns:a="http://schemas.openxmlformats.org/drawingml/2006/main">
            <a:ext uri="{FF2B5EF4-FFF2-40B4-BE49-F238E27FC236}">
              <a16:creationId xmlns:a16="http://schemas.microsoft.com/office/drawing/2014/main" id="{F991C0B9-BF17-4B01-9AFA-4CF7BBAB062C}"/>
            </a:ext>
          </a:extLst>
        </cdr:cNvPr>
        <cdr:cNvSpPr txBox="1"/>
      </cdr:nvSpPr>
      <cdr:spPr>
        <a:xfrm xmlns:a="http://schemas.openxmlformats.org/drawingml/2006/main">
          <a:off x="4685750" y="1151257"/>
          <a:ext cx="500309" cy="15101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475</a:t>
          </a:r>
        </a:p>
      </cdr:txBody>
    </cdr:sp>
  </cdr:relSizeAnchor>
  <cdr:relSizeAnchor xmlns:cdr="http://schemas.openxmlformats.org/drawingml/2006/chartDrawing">
    <cdr:from>
      <cdr:x>0.86933</cdr:x>
      <cdr:y>0.24156</cdr:y>
    </cdr:from>
    <cdr:to>
      <cdr:x>0.97029</cdr:x>
      <cdr:y>0.2613</cdr:y>
    </cdr:to>
    <cdr:sp macro="" textlink="">
      <cdr:nvSpPr>
        <cdr:cNvPr id="9" name="CuadroTexto 3">
          <a:extLst xmlns:a="http://schemas.openxmlformats.org/drawingml/2006/main">
            <a:ext uri="{FF2B5EF4-FFF2-40B4-BE49-F238E27FC236}">
              <a16:creationId xmlns:a16="http://schemas.microsoft.com/office/drawing/2014/main" id="{F1E7E196-A319-4357-A573-0CEB348E3703}"/>
            </a:ext>
          </a:extLst>
        </cdr:cNvPr>
        <cdr:cNvSpPr txBox="1"/>
      </cdr:nvSpPr>
      <cdr:spPr>
        <a:xfrm xmlns:a="http://schemas.openxmlformats.org/drawingml/2006/main">
          <a:off x="4693849" y="1711082"/>
          <a:ext cx="545124" cy="139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1000</a:t>
          </a:r>
        </a:p>
      </cdr:txBody>
    </cdr:sp>
  </cdr:relSizeAnchor>
  <cdr:relSizeAnchor xmlns:cdr="http://schemas.openxmlformats.org/drawingml/2006/chartDrawing">
    <cdr:from>
      <cdr:x>0.92944</cdr:x>
      <cdr:y>0.39414</cdr:y>
    </cdr:from>
    <cdr:to>
      <cdr:x>1</cdr:x>
      <cdr:y>0.6697</cdr:y>
    </cdr:to>
    <cdr:sp macro="" textlink="">
      <cdr:nvSpPr>
        <cdr:cNvPr id="12" name="CuadroTexto 1">
          <a:extLst xmlns:a="http://schemas.openxmlformats.org/drawingml/2006/main">
            <a:ext uri="{FF2B5EF4-FFF2-40B4-BE49-F238E27FC236}">
              <a16:creationId xmlns:a16="http://schemas.microsoft.com/office/drawing/2014/main" id="{61C626B1-A84D-47CE-9D89-322E5D3EE42B}"/>
            </a:ext>
          </a:extLst>
        </cdr:cNvPr>
        <cdr:cNvSpPr txBox="1"/>
      </cdr:nvSpPr>
      <cdr:spPr>
        <a:xfrm xmlns:a="http://schemas.openxmlformats.org/drawingml/2006/main" rot="5400000">
          <a:off x="4233433" y="3577692"/>
          <a:ext cx="1952110" cy="381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 b="1">
              <a:latin typeface="Arial" panose="020B0604020202020204" pitchFamily="34" charset="0"/>
              <a:cs typeface="Arial" panose="020B0604020202020204" pitchFamily="34" charset="0"/>
            </a:rPr>
            <a:t>Periodo de retorno (años)</a:t>
          </a:r>
        </a:p>
      </cdr:txBody>
    </cdr:sp>
  </cdr:relSizeAnchor>
  <cdr:relSizeAnchor xmlns:cdr="http://schemas.openxmlformats.org/drawingml/2006/chartDrawing">
    <cdr:from>
      <cdr:x>0.8707</cdr:x>
      <cdr:y>0.34256</cdr:y>
    </cdr:from>
    <cdr:to>
      <cdr:x>0.97166</cdr:x>
      <cdr:y>0.37354</cdr:y>
    </cdr:to>
    <cdr:sp macro="" textlink="">
      <cdr:nvSpPr>
        <cdr:cNvPr id="2" name="CuadroTexto 3">
          <a:extLst xmlns:a="http://schemas.openxmlformats.org/drawingml/2006/main">
            <a:ext uri="{FF2B5EF4-FFF2-40B4-BE49-F238E27FC236}">
              <a16:creationId xmlns:a16="http://schemas.microsoft.com/office/drawing/2014/main" id="{26A5F981-64D8-F678-A407-FBC13936FF9C}"/>
            </a:ext>
          </a:extLst>
        </cdr:cNvPr>
        <cdr:cNvSpPr txBox="1"/>
      </cdr:nvSpPr>
      <cdr:spPr>
        <a:xfrm xmlns:a="http://schemas.openxmlformats.org/drawingml/2006/main">
          <a:off x="4701242" y="2426447"/>
          <a:ext cx="545124" cy="21944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2475</a:t>
          </a:r>
        </a:p>
      </cdr:txBody>
    </cdr:sp>
  </cdr:relSizeAnchor>
  <cdr:relSizeAnchor xmlns:cdr="http://schemas.openxmlformats.org/drawingml/2006/chartDrawing">
    <cdr:from>
      <cdr:x>0.8707</cdr:x>
      <cdr:y>0.41533</cdr:y>
    </cdr:from>
    <cdr:to>
      <cdr:x>0.97166</cdr:x>
      <cdr:y>0.44631</cdr:y>
    </cdr:to>
    <cdr:sp macro="" textlink="">
      <cdr:nvSpPr>
        <cdr:cNvPr id="3" name="CuadroTexto 3">
          <a:extLst xmlns:a="http://schemas.openxmlformats.org/drawingml/2006/main">
            <a:ext uri="{FF2B5EF4-FFF2-40B4-BE49-F238E27FC236}">
              <a16:creationId xmlns:a16="http://schemas.microsoft.com/office/drawing/2014/main" id="{D0B32401-7F0E-5E19-AC7A-E50AEC5810C1}"/>
            </a:ext>
          </a:extLst>
        </cdr:cNvPr>
        <cdr:cNvSpPr txBox="1"/>
      </cdr:nvSpPr>
      <cdr:spPr>
        <a:xfrm xmlns:a="http://schemas.openxmlformats.org/drawingml/2006/main">
          <a:off x="4701241" y="2941916"/>
          <a:ext cx="545124" cy="21944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5000</a:t>
          </a:r>
        </a:p>
      </cdr:txBody>
    </cdr:sp>
  </cdr:relSizeAnchor>
  <cdr:relSizeAnchor xmlns:cdr="http://schemas.openxmlformats.org/drawingml/2006/chartDrawing">
    <cdr:from>
      <cdr:x>0.86447</cdr:x>
      <cdr:y>0.49759</cdr:y>
    </cdr:from>
    <cdr:to>
      <cdr:x>0.97395</cdr:x>
      <cdr:y>0.53648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D60E3CA1-6B48-00A0-3C05-1BB439400D42}"/>
            </a:ext>
          </a:extLst>
        </cdr:cNvPr>
        <cdr:cNvSpPr txBox="1"/>
      </cdr:nvSpPr>
      <cdr:spPr>
        <a:xfrm xmlns:a="http://schemas.openxmlformats.org/drawingml/2006/main">
          <a:off x="4667622" y="3524623"/>
          <a:ext cx="591139" cy="2754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10000</a:t>
          </a:r>
        </a:p>
      </cdr:txBody>
    </cdr:sp>
  </cdr:relSizeAnchor>
  <cdr:relSizeAnchor xmlns:cdr="http://schemas.openxmlformats.org/drawingml/2006/chartDrawing">
    <cdr:from>
      <cdr:x>0.01771</cdr:x>
      <cdr:y>0.01666</cdr:y>
    </cdr:from>
    <cdr:to>
      <cdr:x>0.13757</cdr:x>
      <cdr:y>0.04132</cdr:y>
    </cdr:to>
    <cdr:sp macro="" textlink="">
      <cdr:nvSpPr>
        <cdr:cNvPr id="5" name="CuadroTexto 3">
          <a:extLst xmlns:a="http://schemas.openxmlformats.org/drawingml/2006/main">
            <a:ext uri="{FF2B5EF4-FFF2-40B4-BE49-F238E27FC236}">
              <a16:creationId xmlns:a16="http://schemas.microsoft.com/office/drawing/2014/main" id="{6F8B4DFA-D241-42FB-FCC4-69BC85AC4E26}"/>
            </a:ext>
          </a:extLst>
        </cdr:cNvPr>
        <cdr:cNvSpPr txBox="1"/>
      </cdr:nvSpPr>
      <cdr:spPr>
        <a:xfrm xmlns:a="http://schemas.openxmlformats.org/drawingml/2006/main">
          <a:off x="95624" y="118035"/>
          <a:ext cx="647167" cy="1746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4.00E-01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358140</xdr:colOff>
      <xdr:row>0</xdr:row>
      <xdr:rowOff>140970</xdr:rowOff>
    </xdr:from>
    <xdr:to>
      <xdr:col>24</xdr:col>
      <xdr:colOff>570780</xdr:colOff>
      <xdr:row>39</xdr:row>
      <xdr:rowOff>58588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40</xdr:row>
      <xdr:rowOff>152400</xdr:rowOff>
    </xdr:from>
    <xdr:to>
      <xdr:col>24</xdr:col>
      <xdr:colOff>593640</xdr:colOff>
      <xdr:row>79</xdr:row>
      <xdr:rowOff>70018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170295</xdr:colOff>
      <xdr:row>4</xdr:row>
      <xdr:rowOff>102467</xdr:rowOff>
    </xdr:from>
    <xdr:to>
      <xdr:col>28</xdr:col>
      <xdr:colOff>596295</xdr:colOff>
      <xdr:row>43</xdr:row>
      <xdr:rowOff>24167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571499</xdr:colOff>
      <xdr:row>4</xdr:row>
      <xdr:rowOff>121227</xdr:rowOff>
    </xdr:from>
    <xdr:to>
      <xdr:col>48</xdr:col>
      <xdr:colOff>261936</xdr:colOff>
      <xdr:row>43</xdr:row>
      <xdr:rowOff>42927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423155</xdr:colOff>
      <xdr:row>1</xdr:row>
      <xdr:rowOff>179160</xdr:rowOff>
    </xdr:from>
    <xdr:to>
      <xdr:col>23</xdr:col>
      <xdr:colOff>489155</xdr:colOff>
      <xdr:row>39</xdr:row>
      <xdr:rowOff>13110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1E89C9-4441-4B86-9FE7-4C3F169AF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0.14602</cdr:x>
      <cdr:y>0.59389</cdr:y>
    </cdr:from>
    <cdr:to>
      <cdr:x>0.30793</cdr:x>
      <cdr:y>0.61806</cdr:y>
    </cdr:to>
    <cdr:sp macro="" textlink="">
      <cdr:nvSpPr>
        <cdr:cNvPr id="2" name="CuadroTexto 3">
          <a:extLst xmlns:a="http://schemas.openxmlformats.org/drawingml/2006/main">
            <a:ext uri="{FF2B5EF4-FFF2-40B4-BE49-F238E27FC236}">
              <a16:creationId xmlns:a16="http://schemas.microsoft.com/office/drawing/2014/main" id="{AA48B3BF-E828-41A1-B2CA-D5C22B4AFC70}"/>
            </a:ext>
          </a:extLst>
        </cdr:cNvPr>
        <cdr:cNvSpPr txBox="1"/>
      </cdr:nvSpPr>
      <cdr:spPr>
        <a:xfrm xmlns:a="http://schemas.openxmlformats.org/drawingml/2006/main">
          <a:off x="788508" y="4211868"/>
          <a:ext cx="874312" cy="17144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1000</a:t>
          </a:r>
          <a:r>
            <a:rPr lang="es-PE" sz="800" baseline="0">
              <a:latin typeface="Arial" panose="020B0604020202020204" pitchFamily="34" charset="0"/>
              <a:cs typeface="Arial" panose="020B0604020202020204" pitchFamily="34" charset="0"/>
            </a:rPr>
            <a:t> años</a:t>
          </a:r>
          <a:endParaRPr lang="es-PE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0.14081</cdr:x>
      <cdr:y>0.77368</cdr:y>
    </cdr:from>
    <cdr:to>
      <cdr:x>0.3044</cdr:x>
      <cdr:y>0.79938</cdr:y>
    </cdr:to>
    <cdr:sp macro="" textlink="">
      <cdr:nvSpPr>
        <cdr:cNvPr id="3" name="CuadroTexto 3">
          <a:extLst xmlns:a="http://schemas.openxmlformats.org/drawingml/2006/main">
            <a:ext uri="{FF2B5EF4-FFF2-40B4-BE49-F238E27FC236}">
              <a16:creationId xmlns:a16="http://schemas.microsoft.com/office/drawing/2014/main" id="{415C60D9-D73E-4793-8E63-7EF7F1B762E3}"/>
            </a:ext>
          </a:extLst>
        </cdr:cNvPr>
        <cdr:cNvSpPr txBox="1"/>
      </cdr:nvSpPr>
      <cdr:spPr>
        <a:xfrm xmlns:a="http://schemas.openxmlformats.org/drawingml/2006/main">
          <a:off x="760374" y="5486939"/>
          <a:ext cx="883396" cy="1822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2475 </a:t>
          </a:r>
          <a:r>
            <a:rPr lang="es-PE" sz="800" baseline="0">
              <a:latin typeface="Arial" panose="020B0604020202020204" pitchFamily="34" charset="0"/>
              <a:cs typeface="Arial" panose="020B0604020202020204" pitchFamily="34" charset="0"/>
            </a:rPr>
            <a:t>años</a:t>
          </a:r>
          <a:endParaRPr lang="es-PE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0.01714</cdr:x>
      <cdr:y>0.0672</cdr:y>
    </cdr:from>
    <cdr:to>
      <cdr:x>0.12168</cdr:x>
      <cdr:y>0.09484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9CC54675-B905-4737-87B8-C31ACB0770A5}"/>
            </a:ext>
          </a:extLst>
        </cdr:cNvPr>
        <cdr:cNvSpPr txBox="1"/>
      </cdr:nvSpPr>
      <cdr:spPr>
        <a:xfrm xmlns:a="http://schemas.openxmlformats.org/drawingml/2006/main">
          <a:off x="100330" y="457110"/>
          <a:ext cx="611895" cy="18801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8.00E-01</a:t>
          </a:r>
        </a:p>
      </cdr:txBody>
    </cdr:sp>
  </cdr:relSizeAnchor>
  <cdr:relSizeAnchor xmlns:cdr="http://schemas.openxmlformats.org/drawingml/2006/chartDrawing">
    <cdr:from>
      <cdr:x>0.14732</cdr:x>
      <cdr:y>0.45666</cdr:y>
    </cdr:from>
    <cdr:to>
      <cdr:x>0.29117</cdr:x>
      <cdr:y>0.48522</cdr:y>
    </cdr:to>
    <cdr:sp macro="" textlink="">
      <cdr:nvSpPr>
        <cdr:cNvPr id="5" name="CuadroTexto 3">
          <a:extLst xmlns:a="http://schemas.openxmlformats.org/drawingml/2006/main">
            <a:ext uri="{FF2B5EF4-FFF2-40B4-BE49-F238E27FC236}">
              <a16:creationId xmlns:a16="http://schemas.microsoft.com/office/drawing/2014/main" id="{9CC54675-B905-4737-87B8-C31ACB0770A5}"/>
            </a:ext>
          </a:extLst>
        </cdr:cNvPr>
        <cdr:cNvSpPr txBox="1"/>
      </cdr:nvSpPr>
      <cdr:spPr>
        <a:xfrm xmlns:a="http://schemas.openxmlformats.org/drawingml/2006/main">
          <a:off x="862330" y="3106420"/>
          <a:ext cx="842010" cy="19427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475</a:t>
          </a:r>
          <a:r>
            <a:rPr lang="es-PE" sz="800" baseline="0">
              <a:latin typeface="Arial" panose="020B0604020202020204" pitchFamily="34" charset="0"/>
              <a:cs typeface="Arial" panose="020B0604020202020204" pitchFamily="34" charset="0"/>
            </a:rPr>
            <a:t> años</a:t>
          </a:r>
          <a:endParaRPr lang="es-PE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0.1417</cdr:x>
      <cdr:y>0.91373</cdr:y>
    </cdr:from>
    <cdr:to>
      <cdr:x>0.30529</cdr:x>
      <cdr:y>0.93943</cdr:y>
    </cdr:to>
    <cdr:sp macro="" textlink="">
      <cdr:nvSpPr>
        <cdr:cNvPr id="6" name="CuadroTexto 3">
          <a:extLst xmlns:a="http://schemas.openxmlformats.org/drawingml/2006/main">
            <a:ext uri="{FF2B5EF4-FFF2-40B4-BE49-F238E27FC236}">
              <a16:creationId xmlns:a16="http://schemas.microsoft.com/office/drawing/2014/main" id="{F604E1DE-D693-42D2-BCAC-B9E7C4001B6E}"/>
            </a:ext>
          </a:extLst>
        </cdr:cNvPr>
        <cdr:cNvSpPr txBox="1"/>
      </cdr:nvSpPr>
      <cdr:spPr>
        <a:xfrm xmlns:a="http://schemas.openxmlformats.org/drawingml/2006/main">
          <a:off x="765175" y="6480175"/>
          <a:ext cx="883386" cy="1822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5000 </a:t>
          </a:r>
          <a:r>
            <a:rPr lang="es-PE" sz="800" baseline="0">
              <a:latin typeface="Arial" panose="020B0604020202020204" pitchFamily="34" charset="0"/>
              <a:cs typeface="Arial" panose="020B0604020202020204" pitchFamily="34" charset="0"/>
            </a:rPr>
            <a:t>años</a:t>
          </a:r>
          <a:endParaRPr lang="es-PE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423155</xdr:colOff>
      <xdr:row>1</xdr:row>
      <xdr:rowOff>179160</xdr:rowOff>
    </xdr:from>
    <xdr:to>
      <xdr:col>23</xdr:col>
      <xdr:colOff>489155</xdr:colOff>
      <xdr:row>39</xdr:row>
      <xdr:rowOff>13110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0.14602</cdr:x>
      <cdr:y>0.59389</cdr:y>
    </cdr:from>
    <cdr:to>
      <cdr:x>0.30793</cdr:x>
      <cdr:y>0.61806</cdr:y>
    </cdr:to>
    <cdr:sp macro="" textlink="">
      <cdr:nvSpPr>
        <cdr:cNvPr id="2" name="CuadroTexto 3">
          <a:extLst xmlns:a="http://schemas.openxmlformats.org/drawingml/2006/main">
            <a:ext uri="{FF2B5EF4-FFF2-40B4-BE49-F238E27FC236}">
              <a16:creationId xmlns:a16="http://schemas.microsoft.com/office/drawing/2014/main" id="{AA48B3BF-E828-41A1-B2CA-D5C22B4AFC70}"/>
            </a:ext>
          </a:extLst>
        </cdr:cNvPr>
        <cdr:cNvSpPr txBox="1"/>
      </cdr:nvSpPr>
      <cdr:spPr>
        <a:xfrm xmlns:a="http://schemas.openxmlformats.org/drawingml/2006/main">
          <a:off x="788508" y="4211868"/>
          <a:ext cx="874312" cy="17144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1000</a:t>
          </a:r>
          <a:r>
            <a:rPr lang="es-PE" sz="800" baseline="0">
              <a:latin typeface="Arial" panose="020B0604020202020204" pitchFamily="34" charset="0"/>
              <a:cs typeface="Arial" panose="020B0604020202020204" pitchFamily="34" charset="0"/>
            </a:rPr>
            <a:t> años</a:t>
          </a:r>
          <a:endParaRPr lang="es-PE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0.14081</cdr:x>
      <cdr:y>0.77368</cdr:y>
    </cdr:from>
    <cdr:to>
      <cdr:x>0.3044</cdr:x>
      <cdr:y>0.79938</cdr:y>
    </cdr:to>
    <cdr:sp macro="" textlink="">
      <cdr:nvSpPr>
        <cdr:cNvPr id="3" name="CuadroTexto 3">
          <a:extLst xmlns:a="http://schemas.openxmlformats.org/drawingml/2006/main">
            <a:ext uri="{FF2B5EF4-FFF2-40B4-BE49-F238E27FC236}">
              <a16:creationId xmlns:a16="http://schemas.microsoft.com/office/drawing/2014/main" id="{415C60D9-D73E-4793-8E63-7EF7F1B762E3}"/>
            </a:ext>
          </a:extLst>
        </cdr:cNvPr>
        <cdr:cNvSpPr txBox="1"/>
      </cdr:nvSpPr>
      <cdr:spPr>
        <a:xfrm xmlns:a="http://schemas.openxmlformats.org/drawingml/2006/main">
          <a:off x="760374" y="5486939"/>
          <a:ext cx="883396" cy="1822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2475 </a:t>
          </a:r>
          <a:r>
            <a:rPr lang="es-PE" sz="800" baseline="0">
              <a:latin typeface="Arial" panose="020B0604020202020204" pitchFamily="34" charset="0"/>
              <a:cs typeface="Arial" panose="020B0604020202020204" pitchFamily="34" charset="0"/>
            </a:rPr>
            <a:t>años</a:t>
          </a:r>
          <a:endParaRPr lang="es-PE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0.01714</cdr:x>
      <cdr:y>0.0672</cdr:y>
    </cdr:from>
    <cdr:to>
      <cdr:x>0.12168</cdr:x>
      <cdr:y>0.09484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9CC54675-B905-4737-87B8-C31ACB0770A5}"/>
            </a:ext>
          </a:extLst>
        </cdr:cNvPr>
        <cdr:cNvSpPr txBox="1"/>
      </cdr:nvSpPr>
      <cdr:spPr>
        <a:xfrm xmlns:a="http://schemas.openxmlformats.org/drawingml/2006/main">
          <a:off x="100330" y="457110"/>
          <a:ext cx="611895" cy="18801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8.00E-01</a:t>
          </a:r>
        </a:p>
      </cdr:txBody>
    </cdr:sp>
  </cdr:relSizeAnchor>
  <cdr:relSizeAnchor xmlns:cdr="http://schemas.openxmlformats.org/drawingml/2006/chartDrawing">
    <cdr:from>
      <cdr:x>0.14732</cdr:x>
      <cdr:y>0.45666</cdr:y>
    </cdr:from>
    <cdr:to>
      <cdr:x>0.29117</cdr:x>
      <cdr:y>0.48522</cdr:y>
    </cdr:to>
    <cdr:sp macro="" textlink="">
      <cdr:nvSpPr>
        <cdr:cNvPr id="5" name="CuadroTexto 3">
          <a:extLst xmlns:a="http://schemas.openxmlformats.org/drawingml/2006/main">
            <a:ext uri="{FF2B5EF4-FFF2-40B4-BE49-F238E27FC236}">
              <a16:creationId xmlns:a16="http://schemas.microsoft.com/office/drawing/2014/main" id="{9CC54675-B905-4737-87B8-C31ACB0770A5}"/>
            </a:ext>
          </a:extLst>
        </cdr:cNvPr>
        <cdr:cNvSpPr txBox="1"/>
      </cdr:nvSpPr>
      <cdr:spPr>
        <a:xfrm xmlns:a="http://schemas.openxmlformats.org/drawingml/2006/main">
          <a:off x="862330" y="3106420"/>
          <a:ext cx="842010" cy="19427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475</a:t>
          </a:r>
          <a:r>
            <a:rPr lang="es-PE" sz="800" baseline="0">
              <a:latin typeface="Arial" panose="020B0604020202020204" pitchFamily="34" charset="0"/>
              <a:cs typeface="Arial" panose="020B0604020202020204" pitchFamily="34" charset="0"/>
            </a:rPr>
            <a:t> años</a:t>
          </a:r>
          <a:endParaRPr lang="es-PE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0.1417</cdr:x>
      <cdr:y>0.91373</cdr:y>
    </cdr:from>
    <cdr:to>
      <cdr:x>0.30529</cdr:x>
      <cdr:y>0.93943</cdr:y>
    </cdr:to>
    <cdr:sp macro="" textlink="">
      <cdr:nvSpPr>
        <cdr:cNvPr id="6" name="CuadroTexto 3">
          <a:extLst xmlns:a="http://schemas.openxmlformats.org/drawingml/2006/main">
            <a:ext uri="{FF2B5EF4-FFF2-40B4-BE49-F238E27FC236}">
              <a16:creationId xmlns:a16="http://schemas.microsoft.com/office/drawing/2014/main" id="{F604E1DE-D693-42D2-BCAC-B9E7C4001B6E}"/>
            </a:ext>
          </a:extLst>
        </cdr:cNvPr>
        <cdr:cNvSpPr txBox="1"/>
      </cdr:nvSpPr>
      <cdr:spPr>
        <a:xfrm xmlns:a="http://schemas.openxmlformats.org/drawingml/2006/main">
          <a:off x="765175" y="6480175"/>
          <a:ext cx="883386" cy="1822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5000 </a:t>
          </a:r>
          <a:r>
            <a:rPr lang="es-PE" sz="800" baseline="0">
              <a:latin typeface="Arial" panose="020B0604020202020204" pitchFamily="34" charset="0"/>
              <a:cs typeface="Arial" panose="020B0604020202020204" pitchFamily="34" charset="0"/>
            </a:rPr>
            <a:t>años</a:t>
          </a:r>
          <a:endParaRPr lang="es-PE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270076</xdr:colOff>
      <xdr:row>2</xdr:row>
      <xdr:rowOff>24379</xdr:rowOff>
    </xdr:from>
    <xdr:to>
      <xdr:col>26</xdr:col>
      <xdr:colOff>336076</xdr:colOff>
      <xdr:row>39</xdr:row>
      <xdr:rowOff>48829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18DF30-4495-4CB6-B75D-020D572C3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108857</xdr:colOff>
      <xdr:row>2</xdr:row>
      <xdr:rowOff>32318</xdr:rowOff>
    </xdr:from>
    <xdr:to>
      <xdr:col>18</xdr:col>
      <xdr:colOff>174262</xdr:colOff>
      <xdr:row>39</xdr:row>
      <xdr:rowOff>55972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936F9B-1381-4AB2-8252-409A2B0A8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0.87924</cdr:x>
      <cdr:y>0.0744</cdr:y>
    </cdr:from>
    <cdr:to>
      <cdr:x>0.95945</cdr:x>
      <cdr:y>0.09705</cdr:y>
    </cdr:to>
    <cdr:sp macro="" textlink="">
      <cdr:nvSpPr>
        <cdr:cNvPr id="7" name="CuadroTexto 3">
          <a:extLst xmlns:a="http://schemas.openxmlformats.org/drawingml/2006/main">
            <a:ext uri="{FF2B5EF4-FFF2-40B4-BE49-F238E27FC236}">
              <a16:creationId xmlns:a16="http://schemas.microsoft.com/office/drawing/2014/main" id="{95AEBB56-A391-4DFB-BB3A-77BD693D2579}"/>
            </a:ext>
          </a:extLst>
        </cdr:cNvPr>
        <cdr:cNvSpPr txBox="1"/>
      </cdr:nvSpPr>
      <cdr:spPr>
        <a:xfrm xmlns:a="http://schemas.openxmlformats.org/drawingml/2006/main">
          <a:off x="4747909" y="527043"/>
          <a:ext cx="433134" cy="16044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</a:t>
          </a:r>
        </a:p>
      </cdr:txBody>
    </cdr:sp>
  </cdr:relSizeAnchor>
  <cdr:relSizeAnchor xmlns:cdr="http://schemas.openxmlformats.org/drawingml/2006/chartDrawing">
    <cdr:from>
      <cdr:x>0.88443</cdr:x>
      <cdr:y>0.36187</cdr:y>
    </cdr:from>
    <cdr:to>
      <cdr:x>0.97709</cdr:x>
      <cdr:y>0.38319</cdr:y>
    </cdr:to>
    <cdr:sp macro="" textlink="">
      <cdr:nvSpPr>
        <cdr:cNvPr id="8" name="CuadroTexto 3">
          <a:extLst xmlns:a="http://schemas.openxmlformats.org/drawingml/2006/main">
            <a:ext uri="{FF2B5EF4-FFF2-40B4-BE49-F238E27FC236}">
              <a16:creationId xmlns:a16="http://schemas.microsoft.com/office/drawing/2014/main" id="{F991C0B9-BF17-4B01-9AFA-4CF7BBAB062C}"/>
            </a:ext>
          </a:extLst>
        </cdr:cNvPr>
        <cdr:cNvSpPr txBox="1"/>
      </cdr:nvSpPr>
      <cdr:spPr>
        <a:xfrm xmlns:a="http://schemas.openxmlformats.org/drawingml/2006/main">
          <a:off x="4775928" y="2563350"/>
          <a:ext cx="500364" cy="15102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</a:t>
          </a:r>
        </a:p>
      </cdr:txBody>
    </cdr:sp>
  </cdr:relSizeAnchor>
  <cdr:relSizeAnchor xmlns:cdr="http://schemas.openxmlformats.org/drawingml/2006/chartDrawing">
    <cdr:from>
      <cdr:x>0.88593</cdr:x>
      <cdr:y>0.64659</cdr:y>
    </cdr:from>
    <cdr:to>
      <cdr:x>0.98689</cdr:x>
      <cdr:y>0.66633</cdr:y>
    </cdr:to>
    <cdr:sp macro="" textlink="">
      <cdr:nvSpPr>
        <cdr:cNvPr id="9" name="CuadroTexto 3">
          <a:extLst xmlns:a="http://schemas.openxmlformats.org/drawingml/2006/main">
            <a:ext uri="{FF2B5EF4-FFF2-40B4-BE49-F238E27FC236}">
              <a16:creationId xmlns:a16="http://schemas.microsoft.com/office/drawing/2014/main" id="{F1E7E196-A319-4357-A573-0CEB348E3703}"/>
            </a:ext>
          </a:extLst>
        </cdr:cNvPr>
        <cdr:cNvSpPr txBox="1"/>
      </cdr:nvSpPr>
      <cdr:spPr>
        <a:xfrm xmlns:a="http://schemas.openxmlformats.org/drawingml/2006/main">
          <a:off x="4784025" y="4580173"/>
          <a:ext cx="545184" cy="1398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1000</a:t>
          </a:r>
        </a:p>
      </cdr:txBody>
    </cdr:sp>
  </cdr:relSizeAnchor>
  <cdr:relSizeAnchor xmlns:cdr="http://schemas.openxmlformats.org/drawingml/2006/chartDrawing">
    <cdr:from>
      <cdr:x>0.88743</cdr:x>
      <cdr:y>0.92394</cdr:y>
    </cdr:from>
    <cdr:to>
      <cdr:x>0.99669</cdr:x>
      <cdr:y>0.94052</cdr:y>
    </cdr:to>
    <cdr:sp macro="" textlink="">
      <cdr:nvSpPr>
        <cdr:cNvPr id="10" name="CuadroTexto 3">
          <a:extLst xmlns:a="http://schemas.openxmlformats.org/drawingml/2006/main">
            <a:ext uri="{FF2B5EF4-FFF2-40B4-BE49-F238E27FC236}">
              <a16:creationId xmlns:a16="http://schemas.microsoft.com/office/drawing/2014/main" id="{B5D5E1ED-F02E-4BA9-95AA-B08E63FEFF09}"/>
            </a:ext>
          </a:extLst>
        </cdr:cNvPr>
        <cdr:cNvSpPr txBox="1"/>
      </cdr:nvSpPr>
      <cdr:spPr>
        <a:xfrm xmlns:a="http://schemas.openxmlformats.org/drawingml/2006/main">
          <a:off x="4792133" y="6544786"/>
          <a:ext cx="590007" cy="11741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10000</a:t>
          </a:r>
        </a:p>
      </cdr:txBody>
    </cdr:sp>
  </cdr:relSizeAnchor>
  <cdr:relSizeAnchor xmlns:cdr="http://schemas.openxmlformats.org/drawingml/2006/chartDrawing">
    <cdr:from>
      <cdr:x>0.92663</cdr:x>
      <cdr:y>0.39414</cdr:y>
    </cdr:from>
    <cdr:to>
      <cdr:x>0.99719</cdr:x>
      <cdr:y>0.6697</cdr:y>
    </cdr:to>
    <cdr:sp macro="" textlink="">
      <cdr:nvSpPr>
        <cdr:cNvPr id="12" name="CuadroTexto 1">
          <a:extLst xmlns:a="http://schemas.openxmlformats.org/drawingml/2006/main">
            <a:ext uri="{FF2B5EF4-FFF2-40B4-BE49-F238E27FC236}">
              <a16:creationId xmlns:a16="http://schemas.microsoft.com/office/drawing/2014/main" id="{61C626B1-A84D-47CE-9D89-322E5D3EE42B}"/>
            </a:ext>
          </a:extLst>
        </cdr:cNvPr>
        <cdr:cNvSpPr txBox="1"/>
      </cdr:nvSpPr>
      <cdr:spPr>
        <a:xfrm xmlns:a="http://schemas.openxmlformats.org/drawingml/2006/main" rot="5400000">
          <a:off x="4218320" y="3577372"/>
          <a:ext cx="1951938" cy="381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 b="1">
              <a:latin typeface="Arial" panose="020B0604020202020204" pitchFamily="34" charset="0"/>
              <a:cs typeface="Arial" panose="020B0604020202020204" pitchFamily="34" charset="0"/>
            </a:rPr>
            <a:t>PERIORO DE RETORNO (Años)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0.86887</cdr:x>
      <cdr:y>0.01429</cdr:y>
    </cdr:from>
    <cdr:to>
      <cdr:x>0.95735</cdr:x>
      <cdr:y>0.04132</cdr:y>
    </cdr:to>
    <cdr:sp macro="" textlink="">
      <cdr:nvSpPr>
        <cdr:cNvPr id="7" name="CuadroTexto 3">
          <a:extLst xmlns:a="http://schemas.openxmlformats.org/drawingml/2006/main">
            <a:ext uri="{FF2B5EF4-FFF2-40B4-BE49-F238E27FC236}">
              <a16:creationId xmlns:a16="http://schemas.microsoft.com/office/drawing/2014/main" id="{95AEBB56-A391-4DFB-BB3A-77BD693D2579}"/>
            </a:ext>
          </a:extLst>
        </cdr:cNvPr>
        <cdr:cNvSpPr txBox="1"/>
      </cdr:nvSpPr>
      <cdr:spPr>
        <a:xfrm xmlns:a="http://schemas.openxmlformats.org/drawingml/2006/main">
          <a:off x="4691360" y="101193"/>
          <a:ext cx="477753" cy="1914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</a:t>
          </a:r>
        </a:p>
      </cdr:txBody>
    </cdr:sp>
  </cdr:relSizeAnchor>
  <cdr:relSizeAnchor xmlns:cdr="http://schemas.openxmlformats.org/drawingml/2006/chartDrawing">
    <cdr:from>
      <cdr:x>0.86783</cdr:x>
      <cdr:y>0.16253</cdr:y>
    </cdr:from>
    <cdr:to>
      <cdr:x>0.96049</cdr:x>
      <cdr:y>0.18385</cdr:y>
    </cdr:to>
    <cdr:sp macro="" textlink="">
      <cdr:nvSpPr>
        <cdr:cNvPr id="8" name="CuadroTexto 3">
          <a:extLst xmlns:a="http://schemas.openxmlformats.org/drawingml/2006/main">
            <a:ext uri="{FF2B5EF4-FFF2-40B4-BE49-F238E27FC236}">
              <a16:creationId xmlns:a16="http://schemas.microsoft.com/office/drawing/2014/main" id="{F991C0B9-BF17-4B01-9AFA-4CF7BBAB062C}"/>
            </a:ext>
          </a:extLst>
        </cdr:cNvPr>
        <cdr:cNvSpPr txBox="1"/>
      </cdr:nvSpPr>
      <cdr:spPr>
        <a:xfrm xmlns:a="http://schemas.openxmlformats.org/drawingml/2006/main">
          <a:off x="4685750" y="1151257"/>
          <a:ext cx="500309" cy="15101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475</a:t>
          </a:r>
        </a:p>
      </cdr:txBody>
    </cdr:sp>
  </cdr:relSizeAnchor>
  <cdr:relSizeAnchor xmlns:cdr="http://schemas.openxmlformats.org/drawingml/2006/chartDrawing">
    <cdr:from>
      <cdr:x>0.86933</cdr:x>
      <cdr:y>0.24156</cdr:y>
    </cdr:from>
    <cdr:to>
      <cdr:x>0.97029</cdr:x>
      <cdr:y>0.2613</cdr:y>
    </cdr:to>
    <cdr:sp macro="" textlink="">
      <cdr:nvSpPr>
        <cdr:cNvPr id="9" name="CuadroTexto 3">
          <a:extLst xmlns:a="http://schemas.openxmlformats.org/drawingml/2006/main">
            <a:ext uri="{FF2B5EF4-FFF2-40B4-BE49-F238E27FC236}">
              <a16:creationId xmlns:a16="http://schemas.microsoft.com/office/drawing/2014/main" id="{F1E7E196-A319-4357-A573-0CEB348E3703}"/>
            </a:ext>
          </a:extLst>
        </cdr:cNvPr>
        <cdr:cNvSpPr txBox="1"/>
      </cdr:nvSpPr>
      <cdr:spPr>
        <a:xfrm xmlns:a="http://schemas.openxmlformats.org/drawingml/2006/main">
          <a:off x="4693849" y="1711082"/>
          <a:ext cx="545124" cy="139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1000</a:t>
          </a:r>
        </a:p>
      </cdr:txBody>
    </cdr:sp>
  </cdr:relSizeAnchor>
  <cdr:relSizeAnchor xmlns:cdr="http://schemas.openxmlformats.org/drawingml/2006/chartDrawing">
    <cdr:from>
      <cdr:x>0.92944</cdr:x>
      <cdr:y>0.39414</cdr:y>
    </cdr:from>
    <cdr:to>
      <cdr:x>1</cdr:x>
      <cdr:y>0.6697</cdr:y>
    </cdr:to>
    <cdr:sp macro="" textlink="">
      <cdr:nvSpPr>
        <cdr:cNvPr id="12" name="CuadroTexto 1">
          <a:extLst xmlns:a="http://schemas.openxmlformats.org/drawingml/2006/main">
            <a:ext uri="{FF2B5EF4-FFF2-40B4-BE49-F238E27FC236}">
              <a16:creationId xmlns:a16="http://schemas.microsoft.com/office/drawing/2014/main" id="{61C626B1-A84D-47CE-9D89-322E5D3EE42B}"/>
            </a:ext>
          </a:extLst>
        </cdr:cNvPr>
        <cdr:cNvSpPr txBox="1"/>
      </cdr:nvSpPr>
      <cdr:spPr>
        <a:xfrm xmlns:a="http://schemas.openxmlformats.org/drawingml/2006/main" rot="5400000">
          <a:off x="4233433" y="3577692"/>
          <a:ext cx="1952110" cy="381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 b="1">
              <a:latin typeface="Arial" panose="020B0604020202020204" pitchFamily="34" charset="0"/>
              <a:cs typeface="Arial" panose="020B0604020202020204" pitchFamily="34" charset="0"/>
            </a:rPr>
            <a:t>Periodo de retorno (años)</a:t>
          </a:r>
        </a:p>
      </cdr:txBody>
    </cdr:sp>
  </cdr:relSizeAnchor>
  <cdr:relSizeAnchor xmlns:cdr="http://schemas.openxmlformats.org/drawingml/2006/chartDrawing">
    <cdr:from>
      <cdr:x>0.8707</cdr:x>
      <cdr:y>0.34256</cdr:y>
    </cdr:from>
    <cdr:to>
      <cdr:x>0.97166</cdr:x>
      <cdr:y>0.37354</cdr:y>
    </cdr:to>
    <cdr:sp macro="" textlink="">
      <cdr:nvSpPr>
        <cdr:cNvPr id="2" name="CuadroTexto 3">
          <a:extLst xmlns:a="http://schemas.openxmlformats.org/drawingml/2006/main">
            <a:ext uri="{FF2B5EF4-FFF2-40B4-BE49-F238E27FC236}">
              <a16:creationId xmlns:a16="http://schemas.microsoft.com/office/drawing/2014/main" id="{26A5F981-64D8-F678-A407-FBC13936FF9C}"/>
            </a:ext>
          </a:extLst>
        </cdr:cNvPr>
        <cdr:cNvSpPr txBox="1"/>
      </cdr:nvSpPr>
      <cdr:spPr>
        <a:xfrm xmlns:a="http://schemas.openxmlformats.org/drawingml/2006/main">
          <a:off x="4701242" y="2426447"/>
          <a:ext cx="545124" cy="21944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2475</a:t>
          </a:r>
        </a:p>
      </cdr:txBody>
    </cdr:sp>
  </cdr:relSizeAnchor>
  <cdr:relSizeAnchor xmlns:cdr="http://schemas.openxmlformats.org/drawingml/2006/chartDrawing">
    <cdr:from>
      <cdr:x>0.8707</cdr:x>
      <cdr:y>0.41533</cdr:y>
    </cdr:from>
    <cdr:to>
      <cdr:x>0.97166</cdr:x>
      <cdr:y>0.44631</cdr:y>
    </cdr:to>
    <cdr:sp macro="" textlink="">
      <cdr:nvSpPr>
        <cdr:cNvPr id="3" name="CuadroTexto 3">
          <a:extLst xmlns:a="http://schemas.openxmlformats.org/drawingml/2006/main">
            <a:ext uri="{FF2B5EF4-FFF2-40B4-BE49-F238E27FC236}">
              <a16:creationId xmlns:a16="http://schemas.microsoft.com/office/drawing/2014/main" id="{D0B32401-7F0E-5E19-AC7A-E50AEC5810C1}"/>
            </a:ext>
          </a:extLst>
        </cdr:cNvPr>
        <cdr:cNvSpPr txBox="1"/>
      </cdr:nvSpPr>
      <cdr:spPr>
        <a:xfrm xmlns:a="http://schemas.openxmlformats.org/drawingml/2006/main">
          <a:off x="4701241" y="2941916"/>
          <a:ext cx="545124" cy="21944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5000</a:t>
          </a:r>
        </a:p>
      </cdr:txBody>
    </cdr:sp>
  </cdr:relSizeAnchor>
  <cdr:relSizeAnchor xmlns:cdr="http://schemas.openxmlformats.org/drawingml/2006/chartDrawing">
    <cdr:from>
      <cdr:x>0.86447</cdr:x>
      <cdr:y>0.49759</cdr:y>
    </cdr:from>
    <cdr:to>
      <cdr:x>0.97395</cdr:x>
      <cdr:y>0.53648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D60E3CA1-6B48-00A0-3C05-1BB439400D42}"/>
            </a:ext>
          </a:extLst>
        </cdr:cNvPr>
        <cdr:cNvSpPr txBox="1"/>
      </cdr:nvSpPr>
      <cdr:spPr>
        <a:xfrm xmlns:a="http://schemas.openxmlformats.org/drawingml/2006/main">
          <a:off x="4667622" y="3524623"/>
          <a:ext cx="591139" cy="2754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Tr 10000</a:t>
          </a:r>
        </a:p>
      </cdr:txBody>
    </cdr:sp>
  </cdr:relSizeAnchor>
  <cdr:relSizeAnchor xmlns:cdr="http://schemas.openxmlformats.org/drawingml/2006/chartDrawing">
    <cdr:from>
      <cdr:x>0.01771</cdr:x>
      <cdr:y>0.01666</cdr:y>
    </cdr:from>
    <cdr:to>
      <cdr:x>0.13757</cdr:x>
      <cdr:y>0.04132</cdr:y>
    </cdr:to>
    <cdr:sp macro="" textlink="">
      <cdr:nvSpPr>
        <cdr:cNvPr id="5" name="CuadroTexto 3">
          <a:extLst xmlns:a="http://schemas.openxmlformats.org/drawingml/2006/main">
            <a:ext uri="{FF2B5EF4-FFF2-40B4-BE49-F238E27FC236}">
              <a16:creationId xmlns:a16="http://schemas.microsoft.com/office/drawing/2014/main" id="{6F8B4DFA-D241-42FB-FCC4-69BC85AC4E26}"/>
            </a:ext>
          </a:extLst>
        </cdr:cNvPr>
        <cdr:cNvSpPr txBox="1"/>
      </cdr:nvSpPr>
      <cdr:spPr>
        <a:xfrm xmlns:a="http://schemas.openxmlformats.org/drawingml/2006/main">
          <a:off x="95624" y="118035"/>
          <a:ext cx="647167" cy="1746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>
              <a:latin typeface="Arial" panose="020B0604020202020204" pitchFamily="34" charset="0"/>
              <a:cs typeface="Arial" panose="020B0604020202020204" pitchFamily="34" charset="0"/>
            </a:rPr>
            <a:t>4.00E-01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W47"/>
  <sheetViews>
    <sheetView view="pageBreakPreview" zoomScale="55" zoomScaleNormal="55" zoomScaleSheetLayoutView="55" workbookViewId="0">
      <selection activeCell="N6" sqref="N6"/>
    </sheetView>
  </sheetViews>
  <sheetFormatPr defaultColWidth="11" defaultRowHeight="15" x14ac:dyDescent="0.25"/>
  <sheetData>
    <row r="1" spans="1:23" s="14" customFormat="1" ht="15.75" thickBot="1" x14ac:dyDescent="0.3">
      <c r="A1" s="17"/>
      <c r="B1" s="11" t="s">
        <v>1</v>
      </c>
      <c r="C1" s="12">
        <f>1-2.71828182845^-(50/C2)</f>
        <v>0.39346934028635749</v>
      </c>
      <c r="D1" s="18"/>
      <c r="E1" s="11" t="s">
        <v>1</v>
      </c>
      <c r="F1" s="12">
        <f>1-2.71828182845^-(50/F2)</f>
        <v>0.18126924692147328</v>
      </c>
      <c r="G1" s="19"/>
      <c r="H1" s="11" t="s">
        <v>1</v>
      </c>
      <c r="I1" s="12">
        <f>1-2.71828182845^-(50/I2)</f>
        <v>9.9912373747425343E-2</v>
      </c>
      <c r="J1" s="20"/>
      <c r="K1" s="11" t="s">
        <v>1</v>
      </c>
      <c r="L1" s="12">
        <f>1-2.71828182845^-(50/L2)</f>
        <v>4.9989318989569931E-2</v>
      </c>
      <c r="M1" s="23"/>
      <c r="N1" s="11" t="s">
        <v>1</v>
      </c>
      <c r="O1" s="12">
        <f>1-2.71828182845^-(50/O2)</f>
        <v>1.9999326626513492E-2</v>
      </c>
      <c r="P1" s="21"/>
      <c r="Q1" s="11" t="s">
        <v>1</v>
      </c>
      <c r="R1" s="12">
        <f>1-2.71828182845^-(50/R2)</f>
        <v>9.9501662507990307E-3</v>
      </c>
      <c r="S1" s="22"/>
      <c r="T1" s="11" t="s">
        <v>1</v>
      </c>
      <c r="U1" s="12">
        <f>1-2.71828182845^-(50/U2)</f>
        <v>4.9875208073011379E-3</v>
      </c>
    </row>
    <row r="2" spans="1:23" s="14" customFormat="1" x14ac:dyDescent="0.25">
      <c r="A2" s="15">
        <f>C26/C5</f>
        <v>0.64942528735632188</v>
      </c>
      <c r="B2" s="14" t="s">
        <v>0</v>
      </c>
      <c r="C2" s="13">
        <v>100</v>
      </c>
      <c r="D2" s="15">
        <f>F26/F5</f>
        <v>0.70355731225296447</v>
      </c>
      <c r="E2" s="14" t="s">
        <v>0</v>
      </c>
      <c r="F2" s="13">
        <v>250</v>
      </c>
      <c r="G2" s="15">
        <f>I26/I5</f>
        <v>0.74303405572755421</v>
      </c>
      <c r="H2" s="14" t="s">
        <v>0</v>
      </c>
      <c r="I2" s="13">
        <v>475</v>
      </c>
      <c r="J2" s="15">
        <f>L26/L5</f>
        <v>0.8029197080291971</v>
      </c>
      <c r="K2" s="14" t="s">
        <v>0</v>
      </c>
      <c r="L2" s="13">
        <v>975</v>
      </c>
      <c r="M2" s="15">
        <f>O26/O5</f>
        <v>0.86642599277978338</v>
      </c>
      <c r="N2" s="14" t="s">
        <v>0</v>
      </c>
      <c r="O2" s="13">
        <v>2475</v>
      </c>
      <c r="P2" s="15">
        <f>R26/R5</f>
        <v>0.90379008746355682</v>
      </c>
      <c r="Q2" s="14" t="s">
        <v>0</v>
      </c>
      <c r="R2" s="13">
        <v>5000</v>
      </c>
      <c r="S2" s="15">
        <f>U26/U5</f>
        <v>0.94831730769230771</v>
      </c>
      <c r="T2" s="14" t="s">
        <v>0</v>
      </c>
      <c r="U2" s="13">
        <v>10000</v>
      </c>
      <c r="V2" s="16"/>
      <c r="W2" s="16"/>
    </row>
    <row r="3" spans="1:23" x14ac:dyDescent="0.25">
      <c r="A3" s="10"/>
      <c r="C3" t="str">
        <f>CONCATENATE(B2," ",C2," Años")</f>
        <v>Tr= 100 Años</v>
      </c>
      <c r="D3" s="10"/>
      <c r="F3" t="str">
        <f>CONCATENATE(E2," ",F2," Años")</f>
        <v>Tr= 250 Años</v>
      </c>
      <c r="G3" s="10"/>
      <c r="I3" t="str">
        <f>CONCATENATE(H2," ",I2," Años")</f>
        <v>Tr= 475 Años</v>
      </c>
      <c r="J3" s="10"/>
      <c r="L3" t="str">
        <f>CONCATENATE(K2," ",L2," Años")</f>
        <v>Tr= 975 Años</v>
      </c>
      <c r="M3" s="10"/>
      <c r="O3" t="str">
        <f>CONCATENATE(N2," ",O2," Años")</f>
        <v>Tr= 2475 Años</v>
      </c>
      <c r="P3" s="10"/>
      <c r="R3" t="str">
        <f>CONCATENATE(Q2," ",R2," Años")</f>
        <v>Tr= 5000 Años</v>
      </c>
      <c r="S3" s="10"/>
      <c r="U3" s="3" t="str">
        <f>CONCATENATE(T2," ",U2," Años")</f>
        <v>Tr= 10000 Años</v>
      </c>
      <c r="V3" s="1"/>
      <c r="W3" s="1"/>
    </row>
    <row r="4" spans="1:23" x14ac:dyDescent="0.25">
      <c r="A4" s="10"/>
      <c r="B4" t="s">
        <v>5</v>
      </c>
      <c r="D4" s="10"/>
      <c r="E4" t="s">
        <v>6</v>
      </c>
      <c r="G4" s="10"/>
      <c r="H4" t="s">
        <v>7</v>
      </c>
      <c r="J4" s="10"/>
      <c r="K4" t="s">
        <v>8</v>
      </c>
      <c r="M4" s="10"/>
      <c r="N4" t="s">
        <v>9</v>
      </c>
      <c r="P4" s="10"/>
      <c r="Q4" t="s">
        <v>10</v>
      </c>
      <c r="S4" s="10"/>
      <c r="T4" t="s">
        <v>11</v>
      </c>
      <c r="U4" s="3"/>
      <c r="V4" s="1"/>
      <c r="W4" s="1"/>
    </row>
    <row r="5" spans="1:23" x14ac:dyDescent="0.25">
      <c r="A5" s="4">
        <f>C5/981</f>
        <v>0.17737003058103976</v>
      </c>
      <c r="B5" s="5">
        <v>0.01</v>
      </c>
      <c r="C5" s="2">
        <v>174</v>
      </c>
      <c r="D5" s="4">
        <f>F5/981</f>
        <v>0.25790010193679919</v>
      </c>
      <c r="E5" s="5">
        <v>0.01</v>
      </c>
      <c r="F5" s="2">
        <v>253</v>
      </c>
      <c r="G5" s="4">
        <f>I5/981</f>
        <v>0.32925586136595308</v>
      </c>
      <c r="H5" s="5">
        <v>0</v>
      </c>
      <c r="I5" s="2">
        <v>323</v>
      </c>
      <c r="J5" s="4">
        <f>L5/981</f>
        <v>0.41896024464831805</v>
      </c>
      <c r="K5" s="5">
        <v>0.01</v>
      </c>
      <c r="L5" s="2">
        <v>411</v>
      </c>
      <c r="M5" s="4">
        <f>O5/981</f>
        <v>0.56472986748216103</v>
      </c>
      <c r="N5" s="5">
        <v>0</v>
      </c>
      <c r="O5" s="2">
        <v>554</v>
      </c>
      <c r="P5" s="4">
        <f t="shared" ref="P5:P46" si="0">R5/981</f>
        <v>0.69928644240570847</v>
      </c>
      <c r="Q5" s="5">
        <v>0.01</v>
      </c>
      <c r="R5" s="2">
        <v>686</v>
      </c>
      <c r="S5" s="4">
        <f t="shared" ref="S5:S46" si="1">U5/981</f>
        <v>0.84811416921508664</v>
      </c>
      <c r="T5" s="5">
        <v>0.01</v>
      </c>
      <c r="U5" s="6">
        <v>832</v>
      </c>
      <c r="V5" s="1"/>
      <c r="W5" s="1"/>
    </row>
    <row r="6" spans="1:23" x14ac:dyDescent="0.25">
      <c r="A6" s="4">
        <f t="shared" ref="A6:A46" si="2">C6/981</f>
        <v>0.25688073394495414</v>
      </c>
      <c r="B6" s="1">
        <v>0.05</v>
      </c>
      <c r="C6" s="2">
        <v>252</v>
      </c>
      <c r="D6" s="4">
        <f t="shared" ref="D6:D46" si="3">F6/981</f>
        <v>0.37410805300713557</v>
      </c>
      <c r="E6" s="1">
        <v>0.05</v>
      </c>
      <c r="F6" s="2">
        <v>367</v>
      </c>
      <c r="G6" s="4">
        <f t="shared" ref="G6:G46" si="4">I6/981</f>
        <v>0.4801223241590214</v>
      </c>
      <c r="H6" s="1">
        <v>0.05</v>
      </c>
      <c r="I6" s="2">
        <v>471</v>
      </c>
      <c r="J6" s="4">
        <f t="shared" ref="J6:J46" si="5">L6/981</f>
        <v>0.61467889908256879</v>
      </c>
      <c r="K6" s="1">
        <v>0.05</v>
      </c>
      <c r="L6" s="2">
        <v>603</v>
      </c>
      <c r="M6" s="4">
        <f t="shared" ref="M6:M46" si="6">O6/981</f>
        <v>0.83384301732925581</v>
      </c>
      <c r="N6" s="1">
        <v>0.05</v>
      </c>
      <c r="O6" s="2">
        <v>818</v>
      </c>
      <c r="P6" s="4">
        <f t="shared" si="0"/>
        <v>1.0397553516819571</v>
      </c>
      <c r="Q6" s="1">
        <v>0.05</v>
      </c>
      <c r="R6" s="2">
        <v>1020</v>
      </c>
      <c r="S6" s="4">
        <f t="shared" si="1"/>
        <v>1.2640163098878696</v>
      </c>
      <c r="T6" s="1">
        <v>0.05</v>
      </c>
      <c r="U6" s="6">
        <v>1240</v>
      </c>
      <c r="V6" s="1"/>
      <c r="W6" s="1"/>
    </row>
    <row r="7" spans="1:23" x14ac:dyDescent="0.25">
      <c r="A7" s="4">
        <f t="shared" si="2"/>
        <v>0.34760448521916409</v>
      </c>
      <c r="B7" s="1">
        <v>7.4999999999999997E-2</v>
      </c>
      <c r="C7" s="2">
        <v>341</v>
      </c>
      <c r="D7" s="4">
        <f t="shared" si="3"/>
        <v>0.51274209989806319</v>
      </c>
      <c r="E7" s="1">
        <v>7.4999999999999997E-2</v>
      </c>
      <c r="F7" s="2">
        <v>503</v>
      </c>
      <c r="G7" s="4">
        <f t="shared" si="4"/>
        <v>0.65647298674821608</v>
      </c>
      <c r="H7" s="1">
        <v>7.4999999999999997E-2</v>
      </c>
      <c r="I7" s="2">
        <v>644</v>
      </c>
      <c r="J7" s="4">
        <f t="shared" si="5"/>
        <v>0.84913353720693174</v>
      </c>
      <c r="K7" s="1">
        <v>7.4999999999999997E-2</v>
      </c>
      <c r="L7" s="2">
        <v>833</v>
      </c>
      <c r="M7" s="4">
        <f t="shared" si="6"/>
        <v>1.1620795107033639</v>
      </c>
      <c r="N7" s="1">
        <v>7.4999999999999997E-2</v>
      </c>
      <c r="O7" s="2">
        <v>1140</v>
      </c>
      <c r="P7" s="4">
        <f t="shared" si="0"/>
        <v>1.4475025484199797</v>
      </c>
      <c r="Q7" s="1">
        <v>7.4999999999999997E-2</v>
      </c>
      <c r="R7" s="2">
        <v>1420</v>
      </c>
      <c r="S7" s="4">
        <f t="shared" si="1"/>
        <v>1.7838939857288481</v>
      </c>
      <c r="T7" s="1">
        <v>7.4999999999999997E-2</v>
      </c>
      <c r="U7" s="6">
        <v>1750</v>
      </c>
      <c r="V7" s="1"/>
      <c r="W7" s="1"/>
    </row>
    <row r="8" spans="1:23" x14ac:dyDescent="0.25">
      <c r="A8" s="4">
        <f t="shared" si="2"/>
        <v>0.44954128440366975</v>
      </c>
      <c r="B8" s="1">
        <v>0.1</v>
      </c>
      <c r="C8" s="2">
        <v>441</v>
      </c>
      <c r="D8" s="4">
        <f t="shared" si="3"/>
        <v>0.66156982670744136</v>
      </c>
      <c r="E8" s="1">
        <v>0.1</v>
      </c>
      <c r="F8" s="2">
        <v>649</v>
      </c>
      <c r="G8" s="4">
        <f t="shared" si="4"/>
        <v>0.84811416921508664</v>
      </c>
      <c r="H8" s="1">
        <v>0.1</v>
      </c>
      <c r="I8" s="2">
        <v>832</v>
      </c>
      <c r="J8" s="4">
        <f t="shared" si="5"/>
        <v>1.1111111111111112</v>
      </c>
      <c r="K8" s="1">
        <v>0.1</v>
      </c>
      <c r="L8" s="2">
        <v>1090</v>
      </c>
      <c r="M8" s="4">
        <f t="shared" si="6"/>
        <v>1.5290519877675841</v>
      </c>
      <c r="N8" s="1">
        <v>0.1</v>
      </c>
      <c r="O8" s="2">
        <v>1500</v>
      </c>
      <c r="P8" s="4">
        <f t="shared" si="0"/>
        <v>1.9164118246687054</v>
      </c>
      <c r="Q8" s="1">
        <v>0.1</v>
      </c>
      <c r="R8" s="2">
        <v>1880</v>
      </c>
      <c r="S8" s="4">
        <f t="shared" si="1"/>
        <v>2.3853211009174311</v>
      </c>
      <c r="T8" s="1">
        <v>0.1</v>
      </c>
      <c r="U8" s="6">
        <v>2340</v>
      </c>
      <c r="V8" s="1"/>
      <c r="W8" s="1"/>
    </row>
    <row r="9" spans="1:23" x14ac:dyDescent="0.25">
      <c r="A9" s="4">
        <f t="shared" si="2"/>
        <v>0.48419979612640163</v>
      </c>
      <c r="B9" s="1">
        <v>0.15</v>
      </c>
      <c r="C9" s="2">
        <v>475</v>
      </c>
      <c r="D9" s="4">
        <f t="shared" si="3"/>
        <v>0.72069317023445467</v>
      </c>
      <c r="E9" s="1">
        <v>0.15</v>
      </c>
      <c r="F9" s="2">
        <v>707</v>
      </c>
      <c r="G9" s="4">
        <f t="shared" si="4"/>
        <v>0.92150866462793068</v>
      </c>
      <c r="H9" s="1">
        <v>0.15</v>
      </c>
      <c r="I9" s="2">
        <v>904</v>
      </c>
      <c r="J9" s="4">
        <f t="shared" si="5"/>
        <v>1.2130479102956166</v>
      </c>
      <c r="K9" s="1">
        <v>0.15</v>
      </c>
      <c r="L9" s="2">
        <v>1190</v>
      </c>
      <c r="M9" s="4">
        <f t="shared" si="6"/>
        <v>1.6819571865443426</v>
      </c>
      <c r="N9" s="1">
        <v>0.15</v>
      </c>
      <c r="O9" s="2">
        <v>1650</v>
      </c>
      <c r="P9" s="4">
        <f t="shared" si="0"/>
        <v>2.0998980632008153</v>
      </c>
      <c r="Q9" s="1">
        <v>0.15</v>
      </c>
      <c r="R9" s="2">
        <v>2060</v>
      </c>
      <c r="S9" s="4">
        <f t="shared" si="1"/>
        <v>2.6197757390417942</v>
      </c>
      <c r="T9" s="1">
        <v>0.15</v>
      </c>
      <c r="U9" s="6">
        <v>2570</v>
      </c>
      <c r="V9" s="1"/>
      <c r="W9" s="1"/>
    </row>
    <row r="10" spans="1:23" x14ac:dyDescent="0.25">
      <c r="A10" s="4">
        <f t="shared" si="2"/>
        <v>0.43527013251783891</v>
      </c>
      <c r="B10" s="1">
        <v>0.2</v>
      </c>
      <c r="C10" s="2">
        <v>427</v>
      </c>
      <c r="D10" s="4">
        <f t="shared" si="3"/>
        <v>0.64016309887869516</v>
      </c>
      <c r="E10" s="1">
        <v>0.2</v>
      </c>
      <c r="F10" s="2">
        <v>628</v>
      </c>
      <c r="G10" s="30">
        <f t="shared" si="4"/>
        <v>0.82262996941896027</v>
      </c>
      <c r="H10" s="1">
        <v>0.2</v>
      </c>
      <c r="I10" s="2">
        <v>807</v>
      </c>
      <c r="J10" s="4">
        <f t="shared" si="5"/>
        <v>1.0805300713557595</v>
      </c>
      <c r="K10" s="1">
        <v>0.2</v>
      </c>
      <c r="L10" s="2">
        <v>1060</v>
      </c>
      <c r="M10" s="30">
        <f t="shared" si="6"/>
        <v>1.4780835881753314</v>
      </c>
      <c r="N10" s="1">
        <v>0.2</v>
      </c>
      <c r="O10" s="2">
        <v>1450</v>
      </c>
      <c r="P10" s="4">
        <f t="shared" si="0"/>
        <v>1.8450560652395516</v>
      </c>
      <c r="Q10" s="1">
        <v>0.2</v>
      </c>
      <c r="R10" s="2">
        <v>1810</v>
      </c>
      <c r="S10" s="4">
        <f t="shared" si="1"/>
        <v>2.2833843017329256</v>
      </c>
      <c r="T10" s="1">
        <v>0.2</v>
      </c>
      <c r="U10" s="6">
        <v>2240</v>
      </c>
      <c r="V10" s="1"/>
      <c r="W10" s="1"/>
    </row>
    <row r="11" spans="1:23" x14ac:dyDescent="0.25">
      <c r="A11" s="4">
        <f t="shared" si="2"/>
        <v>0.37920489296636084</v>
      </c>
      <c r="B11" s="1">
        <v>0.25</v>
      </c>
      <c r="C11" s="2">
        <v>372</v>
      </c>
      <c r="D11" s="4">
        <f t="shared" si="3"/>
        <v>0.56167176350662584</v>
      </c>
      <c r="E11" s="1">
        <v>0.25</v>
      </c>
      <c r="F11" s="2">
        <v>551</v>
      </c>
      <c r="G11" s="4">
        <f t="shared" si="4"/>
        <v>0.72782874617737003</v>
      </c>
      <c r="H11" s="1">
        <v>0.25</v>
      </c>
      <c r="I11" s="2">
        <v>714</v>
      </c>
      <c r="J11" s="4">
        <f t="shared" si="5"/>
        <v>0.94189602446483178</v>
      </c>
      <c r="K11" s="1">
        <v>0.25</v>
      </c>
      <c r="L11" s="2">
        <v>924</v>
      </c>
      <c r="M11" s="4">
        <f t="shared" si="6"/>
        <v>1.2945973496432213</v>
      </c>
      <c r="N11" s="1">
        <v>0.25</v>
      </c>
      <c r="O11" s="2">
        <v>1270</v>
      </c>
      <c r="P11" s="4">
        <f t="shared" si="0"/>
        <v>1.6309887869520896</v>
      </c>
      <c r="Q11" s="1">
        <v>0.25</v>
      </c>
      <c r="R11" s="2">
        <v>1600</v>
      </c>
      <c r="S11" s="4">
        <f t="shared" si="1"/>
        <v>2.0081549439347604</v>
      </c>
      <c r="T11" s="1">
        <v>0.25</v>
      </c>
      <c r="U11" s="6">
        <v>1970</v>
      </c>
      <c r="V11" s="1"/>
      <c r="W11" s="1"/>
    </row>
    <row r="12" spans="1:23" x14ac:dyDescent="0.25">
      <c r="A12" s="4">
        <f t="shared" si="2"/>
        <v>0.32313965341488277</v>
      </c>
      <c r="B12" s="1">
        <v>0.3</v>
      </c>
      <c r="C12" s="2">
        <v>317</v>
      </c>
      <c r="D12" s="4">
        <f t="shared" si="3"/>
        <v>0.4801223241590214</v>
      </c>
      <c r="E12" s="1">
        <v>0.3</v>
      </c>
      <c r="F12" s="2">
        <v>471</v>
      </c>
      <c r="G12" s="4">
        <f t="shared" si="4"/>
        <v>0.62079510703363916</v>
      </c>
      <c r="H12" s="1">
        <v>0.3</v>
      </c>
      <c r="I12" s="2">
        <v>609</v>
      </c>
      <c r="J12" s="4">
        <f t="shared" si="5"/>
        <v>0.8165137614678899</v>
      </c>
      <c r="K12" s="1">
        <v>0.3</v>
      </c>
      <c r="L12" s="2">
        <v>801</v>
      </c>
      <c r="M12" s="4">
        <f t="shared" si="6"/>
        <v>1.1314984709480123</v>
      </c>
      <c r="N12" s="1">
        <v>0.3</v>
      </c>
      <c r="O12" s="2">
        <v>1110</v>
      </c>
      <c r="P12" s="4">
        <f t="shared" si="0"/>
        <v>1.4169215086646278</v>
      </c>
      <c r="Q12" s="1">
        <v>0.3</v>
      </c>
      <c r="R12" s="2">
        <v>1390</v>
      </c>
      <c r="S12" s="4">
        <f t="shared" si="1"/>
        <v>1.763506625891947</v>
      </c>
      <c r="T12" s="1">
        <v>0.3</v>
      </c>
      <c r="U12" s="6">
        <v>1730</v>
      </c>
      <c r="V12" s="1"/>
      <c r="W12" s="1"/>
    </row>
    <row r="13" spans="1:23" x14ac:dyDescent="0.25">
      <c r="A13" s="4">
        <f t="shared" si="2"/>
        <v>0.28338430173292556</v>
      </c>
      <c r="B13" s="1">
        <v>0.35</v>
      </c>
      <c r="C13" s="2">
        <v>278</v>
      </c>
      <c r="D13" s="4">
        <f t="shared" si="3"/>
        <v>0.42303771661569828</v>
      </c>
      <c r="E13" s="1">
        <v>0.35</v>
      </c>
      <c r="F13" s="2">
        <v>415</v>
      </c>
      <c r="G13" s="4">
        <f t="shared" si="4"/>
        <v>0.55249745158002039</v>
      </c>
      <c r="H13" s="1">
        <v>0.35</v>
      </c>
      <c r="I13" s="2">
        <v>542</v>
      </c>
      <c r="J13" s="4">
        <f t="shared" si="5"/>
        <v>0.72069317023445467</v>
      </c>
      <c r="K13" s="1">
        <v>0.35</v>
      </c>
      <c r="L13" s="2">
        <v>707</v>
      </c>
      <c r="M13" s="4">
        <f t="shared" si="6"/>
        <v>1.0040774719673802</v>
      </c>
      <c r="N13" s="1">
        <v>0.35</v>
      </c>
      <c r="O13" s="2">
        <v>985</v>
      </c>
      <c r="P13" s="4">
        <f t="shared" si="0"/>
        <v>1.2742099898063202</v>
      </c>
      <c r="Q13" s="1">
        <v>0.35</v>
      </c>
      <c r="R13" s="2">
        <v>1250</v>
      </c>
      <c r="S13" s="4">
        <f t="shared" si="1"/>
        <v>1.5800203873598369</v>
      </c>
      <c r="T13" s="1">
        <v>0.35</v>
      </c>
      <c r="U13" s="6">
        <v>1550</v>
      </c>
      <c r="V13" s="1"/>
      <c r="W13" s="1"/>
    </row>
    <row r="14" spans="1:23" x14ac:dyDescent="0.25">
      <c r="A14" s="4">
        <f t="shared" si="2"/>
        <v>0.24566768603465852</v>
      </c>
      <c r="B14" s="1">
        <v>0.4</v>
      </c>
      <c r="C14" s="2">
        <v>241</v>
      </c>
      <c r="D14" s="4">
        <f t="shared" si="3"/>
        <v>0.36799184505606525</v>
      </c>
      <c r="E14" s="1">
        <v>0.4</v>
      </c>
      <c r="F14" s="2">
        <v>361</v>
      </c>
      <c r="G14" s="4">
        <f t="shared" si="4"/>
        <v>0.4801223241590214</v>
      </c>
      <c r="H14" s="1">
        <v>0.4</v>
      </c>
      <c r="I14" s="2">
        <v>471</v>
      </c>
      <c r="J14" s="4">
        <f t="shared" si="5"/>
        <v>0.6330275229357798</v>
      </c>
      <c r="K14" s="1">
        <v>0.4</v>
      </c>
      <c r="L14" s="2">
        <v>621</v>
      </c>
      <c r="M14" s="4">
        <f t="shared" si="6"/>
        <v>0.88583078491335376</v>
      </c>
      <c r="N14" s="1">
        <v>0.4</v>
      </c>
      <c r="O14" s="2">
        <v>869</v>
      </c>
      <c r="P14" s="4">
        <f t="shared" si="0"/>
        <v>1.1213047910295617</v>
      </c>
      <c r="Q14" s="1">
        <v>0.4</v>
      </c>
      <c r="R14" s="2">
        <v>1100</v>
      </c>
      <c r="S14" s="4">
        <f t="shared" si="1"/>
        <v>1.4067278287461773</v>
      </c>
      <c r="T14" s="1">
        <v>0.4</v>
      </c>
      <c r="U14" s="6">
        <v>1380</v>
      </c>
      <c r="V14" s="1"/>
      <c r="W14" s="1"/>
    </row>
    <row r="15" spans="1:23" x14ac:dyDescent="0.25">
      <c r="A15" s="4">
        <f t="shared" si="2"/>
        <v>0.22324159021406728</v>
      </c>
      <c r="B15" s="1">
        <v>0.45</v>
      </c>
      <c r="C15" s="2">
        <v>219</v>
      </c>
      <c r="D15" s="4">
        <f t="shared" si="3"/>
        <v>0.33537206931702346</v>
      </c>
      <c r="E15" s="1">
        <v>0.45</v>
      </c>
      <c r="F15" s="2">
        <v>329</v>
      </c>
      <c r="G15" s="4">
        <f t="shared" si="4"/>
        <v>0.43730886850152906</v>
      </c>
      <c r="H15" s="1">
        <v>0.45</v>
      </c>
      <c r="I15" s="2">
        <v>429</v>
      </c>
      <c r="J15" s="4">
        <f t="shared" si="5"/>
        <v>0.57798165137614677</v>
      </c>
      <c r="K15" s="1">
        <v>0.45</v>
      </c>
      <c r="L15" s="2">
        <v>567</v>
      </c>
      <c r="M15" s="4">
        <f t="shared" si="6"/>
        <v>0.81345565749235471</v>
      </c>
      <c r="N15" s="1">
        <v>0.45</v>
      </c>
      <c r="O15" s="2">
        <v>798</v>
      </c>
      <c r="P15" s="4">
        <f t="shared" si="0"/>
        <v>1.0397553516819571</v>
      </c>
      <c r="Q15" s="1">
        <v>0.45</v>
      </c>
      <c r="R15" s="2">
        <v>1020</v>
      </c>
      <c r="S15" s="4">
        <f t="shared" si="1"/>
        <v>1.2945973496432213</v>
      </c>
      <c r="T15" s="1">
        <v>0.45</v>
      </c>
      <c r="U15" s="6">
        <v>1270</v>
      </c>
      <c r="V15" s="1"/>
      <c r="W15" s="1"/>
    </row>
    <row r="16" spans="1:23" x14ac:dyDescent="0.25">
      <c r="A16" s="4">
        <f t="shared" si="2"/>
        <v>0.20081549439347604</v>
      </c>
      <c r="B16" s="1">
        <v>0.5</v>
      </c>
      <c r="C16" s="2">
        <v>197</v>
      </c>
      <c r="D16" s="4">
        <f t="shared" si="3"/>
        <v>0.30275229357798167</v>
      </c>
      <c r="E16" s="1">
        <v>0.5</v>
      </c>
      <c r="F16" s="2">
        <v>297</v>
      </c>
      <c r="G16" s="4">
        <f t="shared" si="4"/>
        <v>0.39755351681957185</v>
      </c>
      <c r="H16" s="1">
        <v>0.5</v>
      </c>
      <c r="I16" s="2">
        <v>390</v>
      </c>
      <c r="J16" s="4">
        <f t="shared" si="5"/>
        <v>0.52701325178389402</v>
      </c>
      <c r="K16" s="1">
        <v>0.5</v>
      </c>
      <c r="L16" s="2">
        <v>517</v>
      </c>
      <c r="M16" s="4">
        <f t="shared" si="6"/>
        <v>0.74413863404689096</v>
      </c>
      <c r="N16" s="1">
        <v>0.5</v>
      </c>
      <c r="O16" s="2">
        <v>730</v>
      </c>
      <c r="P16" s="4">
        <f t="shared" si="0"/>
        <v>0.95208970438328233</v>
      </c>
      <c r="Q16" s="1">
        <v>0.5</v>
      </c>
      <c r="R16" s="2">
        <v>934</v>
      </c>
      <c r="S16" s="4">
        <f t="shared" si="1"/>
        <v>1.1926605504587156</v>
      </c>
      <c r="T16" s="1">
        <v>0.5</v>
      </c>
      <c r="U16" s="6">
        <v>1170</v>
      </c>
      <c r="V16" s="1"/>
      <c r="W16" s="1"/>
    </row>
    <row r="17" spans="1:23" x14ac:dyDescent="0.25">
      <c r="A17" s="4">
        <f t="shared" si="2"/>
        <v>0.18654434250764526</v>
      </c>
      <c r="B17" s="1">
        <v>0.55000000000000004</v>
      </c>
      <c r="C17" s="2">
        <v>183</v>
      </c>
      <c r="D17" s="4">
        <f t="shared" si="3"/>
        <v>0.28032619775739043</v>
      </c>
      <c r="E17" s="1">
        <v>0.55000000000000004</v>
      </c>
      <c r="F17" s="2">
        <v>275</v>
      </c>
      <c r="G17" s="4">
        <f t="shared" si="4"/>
        <v>0.3659531090723751</v>
      </c>
      <c r="H17" s="1">
        <v>0.55000000000000004</v>
      </c>
      <c r="I17" s="2">
        <v>359</v>
      </c>
      <c r="J17" s="4">
        <f t="shared" si="5"/>
        <v>0.48725790010193681</v>
      </c>
      <c r="K17" s="1">
        <v>0.55000000000000004</v>
      </c>
      <c r="L17" s="2">
        <v>478</v>
      </c>
      <c r="M17" s="4">
        <f t="shared" si="6"/>
        <v>0.68909276248725793</v>
      </c>
      <c r="N17" s="1">
        <v>0.55000000000000004</v>
      </c>
      <c r="O17" s="2">
        <v>676</v>
      </c>
      <c r="P17" s="4">
        <f t="shared" si="0"/>
        <v>0.88175331294597348</v>
      </c>
      <c r="Q17" s="1">
        <v>0.55000000000000004</v>
      </c>
      <c r="R17" s="2">
        <v>865</v>
      </c>
      <c r="S17" s="4">
        <f t="shared" si="1"/>
        <v>1.1009174311926606</v>
      </c>
      <c r="T17" s="1">
        <v>0.55000000000000004</v>
      </c>
      <c r="U17" s="6">
        <v>1080</v>
      </c>
      <c r="V17" s="1"/>
      <c r="W17" s="1"/>
    </row>
    <row r="18" spans="1:23" x14ac:dyDescent="0.25">
      <c r="A18" s="4">
        <f t="shared" si="2"/>
        <v>0.16921508664627929</v>
      </c>
      <c r="B18" s="1">
        <v>0.6</v>
      </c>
      <c r="C18" s="2">
        <v>166</v>
      </c>
      <c r="D18" s="4">
        <f t="shared" si="3"/>
        <v>0.25688073394495414</v>
      </c>
      <c r="E18" s="1">
        <v>0.6</v>
      </c>
      <c r="F18" s="2">
        <v>252</v>
      </c>
      <c r="G18" s="4">
        <f t="shared" si="4"/>
        <v>0.33537206931702346</v>
      </c>
      <c r="H18" s="1">
        <v>0.6</v>
      </c>
      <c r="I18" s="2">
        <v>329</v>
      </c>
      <c r="J18" s="4">
        <f t="shared" si="5"/>
        <v>0.44750254841997961</v>
      </c>
      <c r="K18" s="1">
        <v>0.6</v>
      </c>
      <c r="L18" s="2">
        <v>439</v>
      </c>
      <c r="M18" s="4">
        <f t="shared" si="6"/>
        <v>0.6330275229357798</v>
      </c>
      <c r="N18" s="1">
        <v>0.6</v>
      </c>
      <c r="O18" s="2">
        <v>621</v>
      </c>
      <c r="P18" s="4">
        <f t="shared" si="0"/>
        <v>0.81141692150866462</v>
      </c>
      <c r="Q18" s="1">
        <v>0.6</v>
      </c>
      <c r="R18" s="2">
        <v>796</v>
      </c>
      <c r="S18" s="4">
        <f t="shared" si="1"/>
        <v>1.0152905198776758</v>
      </c>
      <c r="T18" s="1">
        <v>0.6</v>
      </c>
      <c r="U18" s="6">
        <v>996</v>
      </c>
      <c r="V18" s="1"/>
      <c r="W18" s="1"/>
    </row>
    <row r="19" spans="1:23" x14ac:dyDescent="0.25">
      <c r="A19" s="4">
        <f t="shared" si="2"/>
        <v>0.15902140672782875</v>
      </c>
      <c r="B19" s="1">
        <v>0.65</v>
      </c>
      <c r="C19" s="2">
        <v>156</v>
      </c>
      <c r="D19" s="4">
        <f t="shared" si="3"/>
        <v>0.24260958205912334</v>
      </c>
      <c r="E19" s="1">
        <v>0.65</v>
      </c>
      <c r="F19" s="2">
        <v>238</v>
      </c>
      <c r="G19" s="4">
        <f t="shared" si="4"/>
        <v>0.31702344546381245</v>
      </c>
      <c r="H19" s="1">
        <v>0.65</v>
      </c>
      <c r="I19" s="2">
        <v>311</v>
      </c>
      <c r="J19" s="4">
        <f t="shared" si="5"/>
        <v>0.42507645259938837</v>
      </c>
      <c r="K19" s="1">
        <v>0.65</v>
      </c>
      <c r="L19" s="2">
        <v>417</v>
      </c>
      <c r="M19" s="4">
        <f t="shared" si="6"/>
        <v>0.60550458715596334</v>
      </c>
      <c r="N19" s="1">
        <v>0.65</v>
      </c>
      <c r="O19" s="2">
        <v>594</v>
      </c>
      <c r="P19" s="4">
        <f t="shared" si="0"/>
        <v>0.77777777777777779</v>
      </c>
      <c r="Q19" s="1">
        <v>0.65</v>
      </c>
      <c r="R19" s="2">
        <v>763</v>
      </c>
      <c r="S19" s="4">
        <f t="shared" si="1"/>
        <v>0.97655453618756372</v>
      </c>
      <c r="T19" s="1">
        <v>0.65</v>
      </c>
      <c r="U19" s="6">
        <v>958</v>
      </c>
      <c r="V19" s="1"/>
      <c r="W19" s="1"/>
    </row>
    <row r="20" spans="1:23" x14ac:dyDescent="0.25">
      <c r="A20" s="4">
        <f t="shared" si="2"/>
        <v>0.14678899082568808</v>
      </c>
      <c r="B20" s="1">
        <v>0.7</v>
      </c>
      <c r="C20" s="2">
        <v>144</v>
      </c>
      <c r="D20" s="4">
        <f t="shared" si="3"/>
        <v>0.22629969418960244</v>
      </c>
      <c r="E20" s="1">
        <v>0.7</v>
      </c>
      <c r="F20" s="2">
        <v>222</v>
      </c>
      <c r="G20" s="4">
        <f t="shared" si="4"/>
        <v>0.29969418960244648</v>
      </c>
      <c r="H20" s="1">
        <v>0.7</v>
      </c>
      <c r="I20" s="2">
        <v>294</v>
      </c>
      <c r="J20" s="4">
        <f t="shared" si="5"/>
        <v>0.40366972477064222</v>
      </c>
      <c r="K20" s="1">
        <v>0.7</v>
      </c>
      <c r="L20" s="2">
        <v>396</v>
      </c>
      <c r="M20" s="4">
        <f t="shared" si="6"/>
        <v>0.57798165137614677</v>
      </c>
      <c r="N20" s="1">
        <v>0.7</v>
      </c>
      <c r="O20" s="2">
        <v>567</v>
      </c>
      <c r="P20" s="4">
        <f t="shared" si="0"/>
        <v>0.74311926605504586</v>
      </c>
      <c r="Q20" s="1">
        <v>0.7</v>
      </c>
      <c r="R20" s="2">
        <v>729</v>
      </c>
      <c r="S20" s="4">
        <f t="shared" si="1"/>
        <v>0.93679918450560651</v>
      </c>
      <c r="T20" s="1">
        <v>0.7</v>
      </c>
      <c r="U20" s="6">
        <v>919</v>
      </c>
      <c r="V20" s="1"/>
      <c r="W20" s="1"/>
    </row>
    <row r="21" spans="1:23" x14ac:dyDescent="0.25">
      <c r="A21" s="4">
        <f t="shared" si="2"/>
        <v>0.13965341488277269</v>
      </c>
      <c r="B21" s="1">
        <v>0.75</v>
      </c>
      <c r="C21" s="2">
        <v>137</v>
      </c>
      <c r="D21" s="4">
        <f t="shared" si="3"/>
        <v>0.21610601427115189</v>
      </c>
      <c r="E21" s="1">
        <v>0.75</v>
      </c>
      <c r="F21" s="2">
        <v>212</v>
      </c>
      <c r="G21" s="4">
        <f t="shared" si="4"/>
        <v>0.28746177370030579</v>
      </c>
      <c r="H21" s="1">
        <v>0.75</v>
      </c>
      <c r="I21" s="2">
        <v>282</v>
      </c>
      <c r="J21" s="4">
        <f t="shared" si="5"/>
        <v>0.38939857288481139</v>
      </c>
      <c r="K21" s="1">
        <v>0.75</v>
      </c>
      <c r="L21" s="2">
        <v>382</v>
      </c>
      <c r="M21" s="4">
        <f t="shared" si="6"/>
        <v>0.56167176350662584</v>
      </c>
      <c r="N21" s="1">
        <v>0.75</v>
      </c>
      <c r="O21" s="2">
        <v>551</v>
      </c>
      <c r="P21" s="4">
        <f t="shared" si="0"/>
        <v>0.72273190621814476</v>
      </c>
      <c r="Q21" s="1">
        <v>0.75</v>
      </c>
      <c r="R21" s="2">
        <v>709</v>
      </c>
      <c r="S21" s="4">
        <f t="shared" si="1"/>
        <v>0.91335372069317022</v>
      </c>
      <c r="T21" s="1">
        <v>0.75</v>
      </c>
      <c r="U21" s="6">
        <v>896</v>
      </c>
      <c r="V21" s="1"/>
      <c r="W21" s="1"/>
    </row>
    <row r="22" spans="1:23" x14ac:dyDescent="0.25">
      <c r="A22" s="4">
        <f t="shared" si="2"/>
        <v>0.13353720693170235</v>
      </c>
      <c r="B22" s="1">
        <v>0.8</v>
      </c>
      <c r="C22" s="2">
        <v>131</v>
      </c>
      <c r="D22" s="4">
        <f t="shared" si="3"/>
        <v>0.20795107033639143</v>
      </c>
      <c r="E22" s="1">
        <v>0.8</v>
      </c>
      <c r="F22" s="2">
        <v>204</v>
      </c>
      <c r="G22" s="4">
        <f t="shared" si="4"/>
        <v>0.27726809378185524</v>
      </c>
      <c r="H22" s="1">
        <v>0.8</v>
      </c>
      <c r="I22" s="2">
        <v>272</v>
      </c>
      <c r="J22" s="4">
        <f t="shared" si="5"/>
        <v>0.37716615698267075</v>
      </c>
      <c r="K22" s="1">
        <v>0.8</v>
      </c>
      <c r="L22" s="2">
        <v>370</v>
      </c>
      <c r="M22" s="4">
        <f t="shared" si="6"/>
        <v>0.54536187563710503</v>
      </c>
      <c r="N22" s="1">
        <v>0.8</v>
      </c>
      <c r="O22" s="2">
        <v>535</v>
      </c>
      <c r="P22" s="4">
        <f t="shared" si="0"/>
        <v>0.70438328236493375</v>
      </c>
      <c r="Q22" s="1">
        <v>0.8</v>
      </c>
      <c r="R22" s="2">
        <v>691</v>
      </c>
      <c r="S22" s="4">
        <f t="shared" si="1"/>
        <v>0.89092762487257904</v>
      </c>
      <c r="T22" s="1">
        <v>0.8</v>
      </c>
      <c r="U22" s="6">
        <v>874</v>
      </c>
      <c r="V22" s="1"/>
      <c r="W22" s="1"/>
    </row>
    <row r="23" spans="1:23" x14ac:dyDescent="0.25">
      <c r="A23" s="4">
        <f t="shared" si="2"/>
        <v>0.12844036697247707</v>
      </c>
      <c r="B23" s="1">
        <v>0.85</v>
      </c>
      <c r="C23" s="2">
        <v>126</v>
      </c>
      <c r="D23" s="4">
        <f t="shared" si="3"/>
        <v>0.20081549439347604</v>
      </c>
      <c r="E23" s="1">
        <v>0.85</v>
      </c>
      <c r="F23" s="2">
        <v>197</v>
      </c>
      <c r="G23" s="4">
        <f t="shared" si="4"/>
        <v>0.26911314984709478</v>
      </c>
      <c r="H23" s="1">
        <v>0.85</v>
      </c>
      <c r="I23" s="2">
        <v>264</v>
      </c>
      <c r="J23" s="4">
        <f t="shared" si="5"/>
        <v>0.3659531090723751</v>
      </c>
      <c r="K23" s="1">
        <v>0.85</v>
      </c>
      <c r="L23" s="2">
        <v>359</v>
      </c>
      <c r="M23" s="4">
        <f t="shared" si="6"/>
        <v>0.5310907237512742</v>
      </c>
      <c r="N23" s="1">
        <v>0.85</v>
      </c>
      <c r="O23" s="2">
        <v>521</v>
      </c>
      <c r="P23" s="4">
        <f t="shared" si="0"/>
        <v>0.68501529051987764</v>
      </c>
      <c r="Q23" s="1">
        <v>0.85</v>
      </c>
      <c r="R23" s="2">
        <v>672</v>
      </c>
      <c r="S23" s="4">
        <f t="shared" si="1"/>
        <v>0.86850152905198774</v>
      </c>
      <c r="T23" s="1">
        <v>0.85</v>
      </c>
      <c r="U23" s="6">
        <v>852</v>
      </c>
      <c r="V23" s="1"/>
      <c r="W23" s="1"/>
    </row>
    <row r="24" spans="1:23" x14ac:dyDescent="0.25">
      <c r="A24" s="4">
        <f t="shared" si="2"/>
        <v>0.12334352701325178</v>
      </c>
      <c r="B24" s="1">
        <v>0.9</v>
      </c>
      <c r="C24" s="2">
        <v>121</v>
      </c>
      <c r="D24" s="4">
        <f t="shared" si="3"/>
        <v>0.19367991845056065</v>
      </c>
      <c r="E24" s="1">
        <v>0.9</v>
      </c>
      <c r="F24" s="2">
        <v>190</v>
      </c>
      <c r="G24" s="4">
        <f t="shared" si="4"/>
        <v>0.25993883792048927</v>
      </c>
      <c r="H24" s="1">
        <v>0.9</v>
      </c>
      <c r="I24" s="2">
        <v>255</v>
      </c>
      <c r="J24" s="4">
        <f t="shared" si="5"/>
        <v>0.35575942915392456</v>
      </c>
      <c r="K24" s="1">
        <v>0.9</v>
      </c>
      <c r="L24" s="2">
        <v>349</v>
      </c>
      <c r="M24" s="4">
        <f t="shared" si="6"/>
        <v>0.51681957186544347</v>
      </c>
      <c r="N24" s="1">
        <v>0.9</v>
      </c>
      <c r="O24" s="2">
        <v>507</v>
      </c>
      <c r="P24" s="4">
        <f t="shared" si="0"/>
        <v>0.66564729867482164</v>
      </c>
      <c r="Q24" s="1">
        <v>0.9</v>
      </c>
      <c r="R24" s="2">
        <v>653</v>
      </c>
      <c r="S24" s="4">
        <f t="shared" si="1"/>
        <v>0.84607543323139656</v>
      </c>
      <c r="T24" s="1">
        <v>0.9</v>
      </c>
      <c r="U24" s="6">
        <v>830</v>
      </c>
      <c r="V24" s="1"/>
      <c r="W24" s="1"/>
    </row>
    <row r="25" spans="1:23" x14ac:dyDescent="0.25">
      <c r="A25" s="4">
        <f t="shared" si="2"/>
        <v>0.11926605504587157</v>
      </c>
      <c r="B25" s="1">
        <v>0.95</v>
      </c>
      <c r="C25" s="2">
        <v>117</v>
      </c>
      <c r="D25" s="4">
        <f t="shared" si="3"/>
        <v>0.1875637104994903</v>
      </c>
      <c r="E25" s="1">
        <v>0.95</v>
      </c>
      <c r="F25" s="2">
        <v>184</v>
      </c>
      <c r="G25" s="4">
        <f t="shared" si="4"/>
        <v>0.25280326197757391</v>
      </c>
      <c r="H25" s="1">
        <v>0.95</v>
      </c>
      <c r="I25" s="2">
        <v>248</v>
      </c>
      <c r="J25" s="4">
        <f t="shared" si="5"/>
        <v>0.34658511722731905</v>
      </c>
      <c r="K25" s="1">
        <v>0.95</v>
      </c>
      <c r="L25" s="2">
        <v>340</v>
      </c>
      <c r="M25" s="4">
        <f t="shared" si="6"/>
        <v>0.50356778797145774</v>
      </c>
      <c r="N25" s="1">
        <v>0.95</v>
      </c>
      <c r="O25" s="2">
        <v>494</v>
      </c>
      <c r="P25" s="4">
        <f t="shared" si="0"/>
        <v>0.64831804281345562</v>
      </c>
      <c r="Q25" s="1">
        <v>0.95</v>
      </c>
      <c r="R25" s="2">
        <v>636</v>
      </c>
      <c r="S25" s="4">
        <f t="shared" si="1"/>
        <v>0.82568807339449546</v>
      </c>
      <c r="T25" s="1">
        <v>0.95</v>
      </c>
      <c r="U25" s="6">
        <v>810</v>
      </c>
      <c r="V25" s="1"/>
      <c r="W25" s="1"/>
    </row>
    <row r="26" spans="1:23" x14ac:dyDescent="0.25">
      <c r="A26" s="4">
        <f t="shared" si="2"/>
        <v>0.11518858307849134</v>
      </c>
      <c r="B26" s="1">
        <v>1</v>
      </c>
      <c r="C26" s="2">
        <v>113</v>
      </c>
      <c r="D26" s="4">
        <f t="shared" si="3"/>
        <v>0.18144750254841999</v>
      </c>
      <c r="E26" s="1">
        <v>1</v>
      </c>
      <c r="F26" s="2">
        <v>178</v>
      </c>
      <c r="G26" s="30">
        <f t="shared" si="4"/>
        <v>0.24464831804281345</v>
      </c>
      <c r="H26" s="1">
        <v>1</v>
      </c>
      <c r="I26" s="2">
        <v>240</v>
      </c>
      <c r="J26" s="4">
        <f t="shared" si="5"/>
        <v>0.3363914373088685</v>
      </c>
      <c r="K26" s="1">
        <v>1</v>
      </c>
      <c r="L26" s="2">
        <v>330</v>
      </c>
      <c r="M26" s="4">
        <f t="shared" si="6"/>
        <v>0.4892966360856269</v>
      </c>
      <c r="N26" s="1">
        <v>1</v>
      </c>
      <c r="O26" s="2">
        <v>480</v>
      </c>
      <c r="P26" s="4">
        <f t="shared" si="0"/>
        <v>0.63200815494393481</v>
      </c>
      <c r="Q26" s="1">
        <v>1</v>
      </c>
      <c r="R26" s="2">
        <v>620</v>
      </c>
      <c r="S26" s="4">
        <f t="shared" si="1"/>
        <v>0.80428134556574926</v>
      </c>
      <c r="T26" s="1">
        <v>1</v>
      </c>
      <c r="U26" s="6">
        <v>789</v>
      </c>
      <c r="V26" s="1"/>
      <c r="W26" s="1"/>
    </row>
    <row r="27" spans="1:23" x14ac:dyDescent="0.25">
      <c r="A27" s="4">
        <f t="shared" si="2"/>
        <v>0.10703363914373089</v>
      </c>
      <c r="B27" s="1">
        <v>1.1000000000000001</v>
      </c>
      <c r="C27" s="2">
        <v>105</v>
      </c>
      <c r="D27" s="4">
        <f t="shared" si="3"/>
        <v>0.16921508664627929</v>
      </c>
      <c r="E27" s="1">
        <v>1.1000000000000001</v>
      </c>
      <c r="F27" s="2">
        <v>166</v>
      </c>
      <c r="G27" s="4">
        <f t="shared" si="4"/>
        <v>0.22935779816513763</v>
      </c>
      <c r="H27" s="1">
        <v>1.1000000000000001</v>
      </c>
      <c r="I27" s="2">
        <v>225</v>
      </c>
      <c r="J27" s="4">
        <f t="shared" si="5"/>
        <v>0.3149847094801223</v>
      </c>
      <c r="K27" s="1">
        <v>1.1000000000000001</v>
      </c>
      <c r="L27" s="2">
        <v>309</v>
      </c>
      <c r="M27" s="4">
        <f t="shared" si="6"/>
        <v>0.4597349643221203</v>
      </c>
      <c r="N27" s="1">
        <v>1.1000000000000001</v>
      </c>
      <c r="O27" s="2">
        <v>451</v>
      </c>
      <c r="P27" s="4">
        <f t="shared" si="0"/>
        <v>0.59633027522935778</v>
      </c>
      <c r="Q27" s="1">
        <v>1.1000000000000001</v>
      </c>
      <c r="R27" s="2">
        <v>585</v>
      </c>
      <c r="S27" s="4">
        <f t="shared" si="1"/>
        <v>0.76146788990825687</v>
      </c>
      <c r="T27" s="1">
        <v>1.1000000000000001</v>
      </c>
      <c r="U27" s="6">
        <v>747</v>
      </c>
      <c r="V27" s="1"/>
      <c r="W27" s="1"/>
    </row>
    <row r="28" spans="1:23" x14ac:dyDescent="0.25">
      <c r="A28" s="4">
        <f t="shared" si="2"/>
        <v>9.8572884811416919E-2</v>
      </c>
      <c r="B28" s="1">
        <v>1.2</v>
      </c>
      <c r="C28" s="2">
        <v>96.7</v>
      </c>
      <c r="D28" s="4">
        <f t="shared" si="3"/>
        <v>0.15698267074413863</v>
      </c>
      <c r="E28" s="1">
        <v>1.2</v>
      </c>
      <c r="F28" s="2">
        <v>154</v>
      </c>
      <c r="G28" s="4">
        <f t="shared" si="4"/>
        <v>0.2130479102956167</v>
      </c>
      <c r="H28" s="1">
        <v>1.2</v>
      </c>
      <c r="I28" s="2">
        <v>209</v>
      </c>
      <c r="J28" s="4">
        <f t="shared" si="5"/>
        <v>0.29459734964322121</v>
      </c>
      <c r="K28" s="1">
        <v>1.2</v>
      </c>
      <c r="L28" s="2">
        <v>289</v>
      </c>
      <c r="M28" s="4">
        <f t="shared" si="6"/>
        <v>0.43221202854230378</v>
      </c>
      <c r="N28" s="1">
        <v>1.2</v>
      </c>
      <c r="O28" s="2">
        <v>424</v>
      </c>
      <c r="P28" s="4">
        <f t="shared" si="0"/>
        <v>0.56065239551478085</v>
      </c>
      <c r="Q28" s="1">
        <v>1.2</v>
      </c>
      <c r="R28" s="2">
        <v>550</v>
      </c>
      <c r="S28" s="4">
        <f t="shared" si="1"/>
        <v>0.7155963302752294</v>
      </c>
      <c r="T28" s="1">
        <v>1.2</v>
      </c>
      <c r="U28" s="6">
        <v>702</v>
      </c>
      <c r="V28" s="1"/>
      <c r="W28" s="1"/>
    </row>
    <row r="29" spans="1:23" x14ac:dyDescent="0.25">
      <c r="A29" s="4">
        <f t="shared" si="2"/>
        <v>9.1029561671763501E-2</v>
      </c>
      <c r="B29" s="1">
        <v>1.3</v>
      </c>
      <c r="C29" s="2">
        <v>89.3</v>
      </c>
      <c r="D29" s="4">
        <f t="shared" si="3"/>
        <v>0.14576962283384301</v>
      </c>
      <c r="E29" s="1">
        <v>1.3</v>
      </c>
      <c r="F29" s="2">
        <v>143</v>
      </c>
      <c r="G29" s="4">
        <f t="shared" si="4"/>
        <v>0.199796126401631</v>
      </c>
      <c r="H29" s="1">
        <v>1.3</v>
      </c>
      <c r="I29" s="2">
        <v>196</v>
      </c>
      <c r="J29" s="4">
        <f t="shared" si="5"/>
        <v>0.27522935779816515</v>
      </c>
      <c r="K29" s="1">
        <v>1.3</v>
      </c>
      <c r="L29" s="2">
        <v>270</v>
      </c>
      <c r="M29" s="4">
        <f t="shared" si="6"/>
        <v>0.40570846075433231</v>
      </c>
      <c r="N29" s="1">
        <v>1.3</v>
      </c>
      <c r="O29" s="2">
        <v>398</v>
      </c>
      <c r="P29" s="4">
        <f t="shared" si="0"/>
        <v>0.52803261977573901</v>
      </c>
      <c r="Q29" s="1">
        <v>1.3</v>
      </c>
      <c r="R29" s="2">
        <v>518</v>
      </c>
      <c r="S29" s="4">
        <f t="shared" si="1"/>
        <v>0.67686034658511718</v>
      </c>
      <c r="T29" s="1">
        <v>1.3</v>
      </c>
      <c r="U29" s="6">
        <v>664</v>
      </c>
      <c r="V29" s="1"/>
      <c r="W29" s="1"/>
    </row>
    <row r="30" spans="1:23" x14ac:dyDescent="0.25">
      <c r="A30" s="4">
        <f t="shared" si="2"/>
        <v>8.4097859327217125E-2</v>
      </c>
      <c r="B30" s="1">
        <v>1.4</v>
      </c>
      <c r="C30" s="2">
        <v>82.5</v>
      </c>
      <c r="D30" s="4">
        <f t="shared" si="3"/>
        <v>0.1365953109072375</v>
      </c>
      <c r="E30" s="1">
        <v>1.4</v>
      </c>
      <c r="F30" s="2">
        <v>134</v>
      </c>
      <c r="G30" s="4">
        <f t="shared" si="4"/>
        <v>0.18654434250764526</v>
      </c>
      <c r="H30" s="1">
        <v>1.4</v>
      </c>
      <c r="I30" s="2">
        <v>183</v>
      </c>
      <c r="J30" s="4">
        <f t="shared" si="5"/>
        <v>0.25891946992864423</v>
      </c>
      <c r="K30" s="1">
        <v>1.4</v>
      </c>
      <c r="L30" s="2">
        <v>254</v>
      </c>
      <c r="M30" s="4">
        <f t="shared" si="6"/>
        <v>0.38226299694189603</v>
      </c>
      <c r="N30" s="1">
        <v>1.4</v>
      </c>
      <c r="O30" s="2">
        <v>375</v>
      </c>
      <c r="P30" s="4">
        <f t="shared" si="0"/>
        <v>0.49847094801223241</v>
      </c>
      <c r="Q30" s="1">
        <v>1.4</v>
      </c>
      <c r="R30" s="2">
        <v>489</v>
      </c>
      <c r="S30" s="4">
        <f t="shared" si="1"/>
        <v>0.63914373088685017</v>
      </c>
      <c r="T30" s="1">
        <v>1.4</v>
      </c>
      <c r="U30" s="6">
        <v>627</v>
      </c>
      <c r="V30" s="1"/>
      <c r="W30" s="1"/>
    </row>
    <row r="31" spans="1:23" x14ac:dyDescent="0.25">
      <c r="A31" s="4">
        <f t="shared" si="2"/>
        <v>7.7064220183486229E-2</v>
      </c>
      <c r="B31" s="1">
        <v>1.5</v>
      </c>
      <c r="C31" s="2">
        <v>75.599999999999994</v>
      </c>
      <c r="D31" s="4">
        <f t="shared" si="3"/>
        <v>0.12640163098878696</v>
      </c>
      <c r="E31" s="1">
        <v>1.5</v>
      </c>
      <c r="F31" s="2">
        <v>124</v>
      </c>
      <c r="G31" s="4">
        <f t="shared" si="4"/>
        <v>0.17329255861365953</v>
      </c>
      <c r="H31" s="1">
        <v>1.5</v>
      </c>
      <c r="I31" s="2">
        <v>170</v>
      </c>
      <c r="J31" s="4">
        <f t="shared" si="5"/>
        <v>0.24159021406727829</v>
      </c>
      <c r="K31" s="1">
        <v>1.5</v>
      </c>
      <c r="L31" s="2">
        <v>237</v>
      </c>
      <c r="M31" s="4">
        <f t="shared" si="6"/>
        <v>0.3577981651376147</v>
      </c>
      <c r="N31" s="1">
        <v>1.5</v>
      </c>
      <c r="O31" s="2">
        <v>351</v>
      </c>
      <c r="P31" s="4">
        <f t="shared" si="0"/>
        <v>0.4689092762487258</v>
      </c>
      <c r="Q31" s="1">
        <v>1.5</v>
      </c>
      <c r="R31" s="2">
        <v>460</v>
      </c>
      <c r="S31" s="4">
        <f t="shared" si="1"/>
        <v>0.60346585117227314</v>
      </c>
      <c r="T31" s="1">
        <v>1.5</v>
      </c>
      <c r="U31" s="6">
        <v>592</v>
      </c>
      <c r="V31" s="1"/>
      <c r="W31" s="1"/>
    </row>
    <row r="32" spans="1:23" x14ac:dyDescent="0.25">
      <c r="A32" s="4">
        <f t="shared" si="2"/>
        <v>7.3292558613659534E-2</v>
      </c>
      <c r="B32" s="1">
        <v>1.6</v>
      </c>
      <c r="C32" s="2">
        <v>71.900000000000006</v>
      </c>
      <c r="D32" s="4">
        <f t="shared" si="3"/>
        <v>0.12028542303771661</v>
      </c>
      <c r="E32" s="1">
        <v>1.6</v>
      </c>
      <c r="F32" s="2">
        <v>118</v>
      </c>
      <c r="G32" s="4">
        <f t="shared" si="4"/>
        <v>0.16513761467889909</v>
      </c>
      <c r="H32" s="1">
        <v>1.6</v>
      </c>
      <c r="I32" s="2">
        <v>162</v>
      </c>
      <c r="J32" s="4">
        <f t="shared" si="5"/>
        <v>0.23037716615698267</v>
      </c>
      <c r="K32" s="1">
        <v>1.6</v>
      </c>
      <c r="L32" s="2">
        <v>226</v>
      </c>
      <c r="M32" s="4">
        <f t="shared" si="6"/>
        <v>0.34250764525993882</v>
      </c>
      <c r="N32" s="1">
        <v>1.6</v>
      </c>
      <c r="O32" s="2">
        <v>336</v>
      </c>
      <c r="P32" s="4">
        <f t="shared" si="0"/>
        <v>0.44750254841997961</v>
      </c>
      <c r="Q32" s="1">
        <v>1.6</v>
      </c>
      <c r="R32" s="2">
        <v>439</v>
      </c>
      <c r="S32" s="4">
        <f t="shared" si="1"/>
        <v>0.57594291539245668</v>
      </c>
      <c r="T32" s="1">
        <v>1.6</v>
      </c>
      <c r="U32" s="6">
        <v>565</v>
      </c>
      <c r="V32" s="1"/>
      <c r="W32" s="1"/>
    </row>
    <row r="33" spans="1:23" x14ac:dyDescent="0.25">
      <c r="A33" s="4">
        <f t="shared" si="2"/>
        <v>6.9418960244648317E-2</v>
      </c>
      <c r="B33" s="1">
        <v>1.7</v>
      </c>
      <c r="C33" s="2">
        <v>68.099999999999994</v>
      </c>
      <c r="D33" s="4">
        <f t="shared" si="3"/>
        <v>0.11416921508664628</v>
      </c>
      <c r="E33" s="1">
        <v>1.7</v>
      </c>
      <c r="F33" s="2">
        <v>112</v>
      </c>
      <c r="G33" s="4">
        <f t="shared" si="4"/>
        <v>0.15698267074413863</v>
      </c>
      <c r="H33" s="1">
        <v>1.7</v>
      </c>
      <c r="I33" s="2">
        <v>154</v>
      </c>
      <c r="J33" s="4">
        <f t="shared" si="5"/>
        <v>0.21916411824668705</v>
      </c>
      <c r="K33" s="1">
        <v>1.7</v>
      </c>
      <c r="L33" s="2">
        <v>215</v>
      </c>
      <c r="M33" s="4">
        <f t="shared" si="6"/>
        <v>0.32517838939857291</v>
      </c>
      <c r="N33" s="1">
        <v>1.7</v>
      </c>
      <c r="O33" s="2">
        <v>319</v>
      </c>
      <c r="P33" s="4">
        <f t="shared" si="0"/>
        <v>0.42609582059123341</v>
      </c>
      <c r="Q33" s="1">
        <v>1.7</v>
      </c>
      <c r="R33" s="2">
        <v>418</v>
      </c>
      <c r="S33" s="4">
        <f t="shared" si="1"/>
        <v>0.54943934760448521</v>
      </c>
      <c r="T33" s="1">
        <v>1.7</v>
      </c>
      <c r="U33" s="6">
        <v>539</v>
      </c>
      <c r="V33" s="1"/>
      <c r="W33" s="1"/>
    </row>
    <row r="34" spans="1:23" x14ac:dyDescent="0.25">
      <c r="A34" s="4">
        <f t="shared" si="2"/>
        <v>6.5545361875637101E-2</v>
      </c>
      <c r="B34" s="1">
        <v>1.8</v>
      </c>
      <c r="C34" s="2">
        <v>64.3</v>
      </c>
      <c r="D34" s="4">
        <f t="shared" si="3"/>
        <v>0.10805300713557595</v>
      </c>
      <c r="E34" s="1">
        <v>1.8</v>
      </c>
      <c r="F34" s="2">
        <v>106</v>
      </c>
      <c r="G34" s="4">
        <f t="shared" si="4"/>
        <v>0.1488277268093782</v>
      </c>
      <c r="H34" s="1">
        <v>1.8</v>
      </c>
      <c r="I34" s="2">
        <v>146</v>
      </c>
      <c r="J34" s="4">
        <f t="shared" si="5"/>
        <v>0.20693170234454639</v>
      </c>
      <c r="K34" s="1">
        <v>1.8</v>
      </c>
      <c r="L34" s="2">
        <v>203</v>
      </c>
      <c r="M34" s="4">
        <f t="shared" si="6"/>
        <v>0.30886850152905199</v>
      </c>
      <c r="N34" s="1">
        <v>1.8</v>
      </c>
      <c r="O34" s="2">
        <v>303</v>
      </c>
      <c r="P34" s="4">
        <f t="shared" si="0"/>
        <v>0.40468909276248727</v>
      </c>
      <c r="Q34" s="1">
        <v>1.8</v>
      </c>
      <c r="R34" s="2">
        <v>397</v>
      </c>
      <c r="S34" s="4">
        <f t="shared" si="1"/>
        <v>0.52089704383282365</v>
      </c>
      <c r="T34" s="1">
        <v>1.8</v>
      </c>
      <c r="U34" s="6">
        <v>511</v>
      </c>
      <c r="V34" s="1"/>
      <c r="W34" s="1"/>
    </row>
    <row r="35" spans="1:23" x14ac:dyDescent="0.25">
      <c r="A35" s="4">
        <f t="shared" si="2"/>
        <v>6.1773700305810399E-2</v>
      </c>
      <c r="B35" s="1">
        <v>1.9</v>
      </c>
      <c r="C35" s="2">
        <v>60.6</v>
      </c>
      <c r="D35" s="4">
        <f t="shared" si="3"/>
        <v>0.10163098878695209</v>
      </c>
      <c r="E35" s="1">
        <v>1.9</v>
      </c>
      <c r="F35" s="2">
        <v>99.7</v>
      </c>
      <c r="G35" s="4">
        <f t="shared" si="4"/>
        <v>0.13965341488277269</v>
      </c>
      <c r="H35" s="1">
        <v>1.9</v>
      </c>
      <c r="I35" s="2">
        <v>137</v>
      </c>
      <c r="J35" s="4">
        <f t="shared" si="5"/>
        <v>0.19571865443425077</v>
      </c>
      <c r="K35" s="1">
        <v>1.9</v>
      </c>
      <c r="L35" s="2">
        <v>192</v>
      </c>
      <c r="M35" s="4">
        <f t="shared" si="6"/>
        <v>0.29153924566768602</v>
      </c>
      <c r="N35" s="1">
        <v>1.9</v>
      </c>
      <c r="O35" s="2">
        <v>286</v>
      </c>
      <c r="P35" s="4">
        <f t="shared" si="0"/>
        <v>0.38328236493374107</v>
      </c>
      <c r="Q35" s="1">
        <v>1.9</v>
      </c>
      <c r="R35" s="2">
        <v>376</v>
      </c>
      <c r="S35" s="4">
        <f t="shared" si="1"/>
        <v>0.49541284403669728</v>
      </c>
      <c r="T35" s="1">
        <v>1.9</v>
      </c>
      <c r="U35" s="6">
        <v>486</v>
      </c>
      <c r="V35" s="1"/>
      <c r="W35" s="1"/>
    </row>
    <row r="36" spans="1:23" x14ac:dyDescent="0.25">
      <c r="A36" s="4">
        <f t="shared" si="2"/>
        <v>5.7900101936799182E-2</v>
      </c>
      <c r="B36" s="1">
        <v>2</v>
      </c>
      <c r="C36" s="2">
        <v>56.8</v>
      </c>
      <c r="D36" s="4">
        <f t="shared" si="3"/>
        <v>9.551478083588176E-2</v>
      </c>
      <c r="E36" s="1">
        <v>2</v>
      </c>
      <c r="F36" s="2">
        <v>93.7</v>
      </c>
      <c r="G36" s="4">
        <f t="shared" si="4"/>
        <v>0.13149847094801223</v>
      </c>
      <c r="H36" s="1">
        <v>2</v>
      </c>
      <c r="I36" s="2">
        <v>129</v>
      </c>
      <c r="J36" s="4">
        <f t="shared" si="5"/>
        <v>0.18450560652395515</v>
      </c>
      <c r="K36" s="1">
        <v>2</v>
      </c>
      <c r="L36" s="2">
        <v>181</v>
      </c>
      <c r="M36" s="4">
        <f t="shared" si="6"/>
        <v>0.27522935779816515</v>
      </c>
      <c r="N36" s="1">
        <v>2</v>
      </c>
      <c r="O36" s="2">
        <v>270</v>
      </c>
      <c r="P36" s="4">
        <f t="shared" si="0"/>
        <v>0.36187563710499493</v>
      </c>
      <c r="Q36" s="1">
        <v>2</v>
      </c>
      <c r="R36" s="2">
        <v>355</v>
      </c>
      <c r="S36" s="4">
        <f t="shared" si="1"/>
        <v>0.46585117227319062</v>
      </c>
      <c r="T36" s="1">
        <v>2</v>
      </c>
      <c r="U36" s="6">
        <v>457</v>
      </c>
      <c r="V36" s="1"/>
      <c r="W36" s="1"/>
    </row>
    <row r="37" spans="1:23" x14ac:dyDescent="0.25">
      <c r="A37" s="4">
        <f t="shared" si="2"/>
        <v>5.5555555555555552E-2</v>
      </c>
      <c r="B37" s="1">
        <v>2.1</v>
      </c>
      <c r="C37" s="2">
        <v>54.5</v>
      </c>
      <c r="D37" s="4">
        <f t="shared" si="3"/>
        <v>9.143730886850153E-2</v>
      </c>
      <c r="E37" s="1">
        <v>2.1</v>
      </c>
      <c r="F37" s="2">
        <v>89.7</v>
      </c>
      <c r="G37" s="4">
        <f t="shared" si="4"/>
        <v>0.12640163098878696</v>
      </c>
      <c r="H37" s="1">
        <v>2.1</v>
      </c>
      <c r="I37" s="2">
        <v>124</v>
      </c>
      <c r="J37" s="4">
        <f t="shared" si="5"/>
        <v>0.17737003058103976</v>
      </c>
      <c r="K37" s="1">
        <v>2.1</v>
      </c>
      <c r="L37" s="2">
        <v>174</v>
      </c>
      <c r="M37" s="4">
        <f t="shared" si="6"/>
        <v>0.2640163098878695</v>
      </c>
      <c r="N37" s="1">
        <v>2.1</v>
      </c>
      <c r="O37" s="2">
        <v>259</v>
      </c>
      <c r="P37" s="4">
        <f t="shared" si="0"/>
        <v>0.34658511722731905</v>
      </c>
      <c r="Q37" s="1">
        <v>2.1</v>
      </c>
      <c r="R37" s="2">
        <v>340</v>
      </c>
      <c r="S37" s="4">
        <f t="shared" si="1"/>
        <v>0.44852191641182465</v>
      </c>
      <c r="T37" s="1">
        <v>2.1</v>
      </c>
      <c r="U37" s="6">
        <v>440</v>
      </c>
      <c r="V37" s="1"/>
      <c r="W37" s="1"/>
    </row>
    <row r="38" spans="1:23" x14ac:dyDescent="0.25">
      <c r="A38" s="4">
        <f t="shared" si="2"/>
        <v>5.331294597349643E-2</v>
      </c>
      <c r="B38" s="1">
        <v>2.2000000000000002</v>
      </c>
      <c r="C38" s="2">
        <v>52.3</v>
      </c>
      <c r="D38" s="4">
        <f t="shared" si="3"/>
        <v>8.7461773700305806E-2</v>
      </c>
      <c r="E38" s="1">
        <v>2.2000000000000002</v>
      </c>
      <c r="F38" s="2">
        <v>85.8</v>
      </c>
      <c r="G38" s="4">
        <f t="shared" si="4"/>
        <v>0.12130479102956167</v>
      </c>
      <c r="H38" s="1">
        <v>2.2000000000000002</v>
      </c>
      <c r="I38" s="2">
        <v>119</v>
      </c>
      <c r="J38" s="4">
        <f t="shared" si="5"/>
        <v>0.16921508664627929</v>
      </c>
      <c r="K38" s="1">
        <v>2.2000000000000002</v>
      </c>
      <c r="L38" s="2">
        <v>166</v>
      </c>
      <c r="M38" s="4">
        <f t="shared" si="6"/>
        <v>0.25280326197757391</v>
      </c>
      <c r="N38" s="1">
        <v>2.2000000000000002</v>
      </c>
      <c r="O38" s="2">
        <v>248</v>
      </c>
      <c r="P38" s="4">
        <f t="shared" si="0"/>
        <v>0.33231396534148827</v>
      </c>
      <c r="Q38" s="1">
        <v>2.2000000000000002</v>
      </c>
      <c r="R38" s="2">
        <v>326</v>
      </c>
      <c r="S38" s="4">
        <f t="shared" si="1"/>
        <v>0.42813455657492355</v>
      </c>
      <c r="T38" s="1">
        <v>2.2000000000000002</v>
      </c>
      <c r="U38" s="6">
        <v>420</v>
      </c>
      <c r="V38" s="1"/>
      <c r="W38" s="1"/>
    </row>
    <row r="39" spans="1:23" x14ac:dyDescent="0.25">
      <c r="A39" s="4">
        <f t="shared" si="2"/>
        <v>5.0764525993883793E-2</v>
      </c>
      <c r="B39" s="1">
        <v>2.2999999999999998</v>
      </c>
      <c r="C39" s="2">
        <v>49.8</v>
      </c>
      <c r="D39" s="4">
        <f t="shared" si="3"/>
        <v>8.3588175331294604E-2</v>
      </c>
      <c r="E39" s="1">
        <v>2.2999999999999998</v>
      </c>
      <c r="F39" s="2">
        <v>82</v>
      </c>
      <c r="G39" s="4">
        <f t="shared" si="4"/>
        <v>0.11518858307849134</v>
      </c>
      <c r="H39" s="1">
        <v>2.2999999999999998</v>
      </c>
      <c r="I39" s="2">
        <v>113</v>
      </c>
      <c r="J39" s="4">
        <f t="shared" si="5"/>
        <v>0.1620795107033639</v>
      </c>
      <c r="K39" s="1">
        <v>2.2999999999999998</v>
      </c>
      <c r="L39" s="2">
        <v>159</v>
      </c>
      <c r="M39" s="4">
        <f t="shared" si="6"/>
        <v>0.24159021406727829</v>
      </c>
      <c r="N39" s="1">
        <v>2.2999999999999998</v>
      </c>
      <c r="O39" s="2">
        <v>237</v>
      </c>
      <c r="P39" s="4">
        <f t="shared" si="0"/>
        <v>0.31804281345565749</v>
      </c>
      <c r="Q39" s="1">
        <v>2.2999999999999998</v>
      </c>
      <c r="R39" s="2">
        <v>312</v>
      </c>
      <c r="S39" s="4">
        <f t="shared" si="1"/>
        <v>0.4087665647298675</v>
      </c>
      <c r="T39" s="1">
        <v>2.2999999999999998</v>
      </c>
      <c r="U39" s="6">
        <v>401</v>
      </c>
      <c r="V39" s="1"/>
      <c r="W39" s="1"/>
    </row>
    <row r="40" spans="1:23" x14ac:dyDescent="0.25">
      <c r="A40" s="4">
        <f t="shared" si="2"/>
        <v>4.8114169215086648E-2</v>
      </c>
      <c r="B40" s="1">
        <v>2.4</v>
      </c>
      <c r="C40" s="2">
        <v>47.2</v>
      </c>
      <c r="D40" s="4">
        <f t="shared" si="3"/>
        <v>7.981651376146788E-2</v>
      </c>
      <c r="E40" s="1">
        <v>2.4</v>
      </c>
      <c r="F40" s="2">
        <v>78.3</v>
      </c>
      <c r="G40" s="4">
        <f t="shared" si="4"/>
        <v>0.11009174311926606</v>
      </c>
      <c r="H40" s="1">
        <v>2.4</v>
      </c>
      <c r="I40" s="2">
        <v>108</v>
      </c>
      <c r="J40" s="4">
        <f t="shared" si="5"/>
        <v>0.15494393476044852</v>
      </c>
      <c r="K40" s="1">
        <v>2.4</v>
      </c>
      <c r="L40" s="2">
        <v>152</v>
      </c>
      <c r="M40" s="4">
        <f t="shared" si="6"/>
        <v>0.23037716615698267</v>
      </c>
      <c r="N40" s="1">
        <v>2.4</v>
      </c>
      <c r="O40" s="2">
        <v>226</v>
      </c>
      <c r="P40" s="4">
        <f t="shared" si="0"/>
        <v>0.30377166156982671</v>
      </c>
      <c r="Q40" s="1">
        <v>2.4</v>
      </c>
      <c r="R40" s="2">
        <v>298</v>
      </c>
      <c r="S40" s="4">
        <f t="shared" si="1"/>
        <v>0.38837920489296635</v>
      </c>
      <c r="T40" s="1">
        <v>2.4</v>
      </c>
      <c r="U40" s="6">
        <v>381</v>
      </c>
      <c r="V40" s="1"/>
      <c r="W40" s="1"/>
    </row>
    <row r="41" spans="1:23" x14ac:dyDescent="0.25">
      <c r="A41" s="4">
        <f t="shared" si="2"/>
        <v>4.5667686034658511E-2</v>
      </c>
      <c r="B41" s="1">
        <v>2.5</v>
      </c>
      <c r="C41" s="2">
        <v>44.8</v>
      </c>
      <c r="D41" s="4">
        <f t="shared" si="3"/>
        <v>7.5840978593272171E-2</v>
      </c>
      <c r="E41" s="1">
        <v>2.5</v>
      </c>
      <c r="F41" s="2">
        <v>74.400000000000006</v>
      </c>
      <c r="G41" s="4">
        <f t="shared" si="4"/>
        <v>0.10499490316004077</v>
      </c>
      <c r="H41" s="1">
        <v>2.5</v>
      </c>
      <c r="I41" s="2">
        <v>103</v>
      </c>
      <c r="J41" s="4">
        <f t="shared" si="5"/>
        <v>0.14780835881753313</v>
      </c>
      <c r="K41" s="1">
        <v>2.5</v>
      </c>
      <c r="L41" s="2">
        <v>145</v>
      </c>
      <c r="M41" s="4">
        <f t="shared" si="6"/>
        <v>0.21916411824668705</v>
      </c>
      <c r="N41" s="1">
        <v>2.5</v>
      </c>
      <c r="O41" s="2">
        <v>215</v>
      </c>
      <c r="P41" s="4">
        <f t="shared" si="0"/>
        <v>0.28848114169215089</v>
      </c>
      <c r="Q41" s="1">
        <v>2.5</v>
      </c>
      <c r="R41" s="2">
        <v>283</v>
      </c>
      <c r="S41" s="4">
        <f t="shared" si="1"/>
        <v>0.37003058103975534</v>
      </c>
      <c r="T41" s="1">
        <v>2.5</v>
      </c>
      <c r="U41" s="6">
        <v>363</v>
      </c>
      <c r="V41" s="1"/>
      <c r="W41" s="1"/>
    </row>
    <row r="42" spans="1:23" x14ac:dyDescent="0.25">
      <c r="A42" s="4">
        <f t="shared" si="2"/>
        <v>4.3425076452599388E-2</v>
      </c>
      <c r="B42" s="1">
        <v>2.6</v>
      </c>
      <c r="C42" s="2">
        <v>42.6</v>
      </c>
      <c r="D42" s="4">
        <f t="shared" si="3"/>
        <v>7.2375127420998983E-2</v>
      </c>
      <c r="E42" s="1">
        <v>2.6</v>
      </c>
      <c r="F42" s="2">
        <v>71</v>
      </c>
      <c r="G42" s="4">
        <f t="shared" si="4"/>
        <v>0.10010193679918451</v>
      </c>
      <c r="H42" s="1">
        <v>2.6</v>
      </c>
      <c r="I42" s="2">
        <v>98.2</v>
      </c>
      <c r="J42" s="4">
        <f t="shared" si="5"/>
        <v>0.14067278287461774</v>
      </c>
      <c r="K42" s="1">
        <v>2.6</v>
      </c>
      <c r="L42" s="2">
        <v>138</v>
      </c>
      <c r="M42" s="4">
        <f t="shared" si="6"/>
        <v>0.2089704383282365</v>
      </c>
      <c r="N42" s="1">
        <v>2.6</v>
      </c>
      <c r="O42" s="2">
        <v>205</v>
      </c>
      <c r="P42" s="4">
        <f t="shared" si="0"/>
        <v>0.27420998980632011</v>
      </c>
      <c r="Q42" s="1">
        <v>2.6</v>
      </c>
      <c r="R42" s="2">
        <v>269</v>
      </c>
      <c r="S42" s="4">
        <f t="shared" si="1"/>
        <v>0.35066258919469928</v>
      </c>
      <c r="T42" s="1">
        <v>2.6</v>
      </c>
      <c r="U42" s="6">
        <v>344</v>
      </c>
      <c r="V42" s="1"/>
      <c r="W42" s="1"/>
    </row>
    <row r="43" spans="1:23" x14ac:dyDescent="0.25">
      <c r="A43" s="4">
        <f t="shared" si="2"/>
        <v>4.1284403669724773E-2</v>
      </c>
      <c r="B43" s="1">
        <v>2.7</v>
      </c>
      <c r="C43" s="2">
        <v>40.5</v>
      </c>
      <c r="D43" s="4">
        <f t="shared" si="3"/>
        <v>6.8909276248725781E-2</v>
      </c>
      <c r="E43" s="1">
        <v>2.7</v>
      </c>
      <c r="F43" s="2">
        <v>67.599999999999994</v>
      </c>
      <c r="G43" s="4">
        <f t="shared" si="4"/>
        <v>9.4903160040774717E-2</v>
      </c>
      <c r="H43" s="1">
        <v>2.7</v>
      </c>
      <c r="I43" s="2">
        <v>93.1</v>
      </c>
      <c r="J43" s="4">
        <f t="shared" si="5"/>
        <v>0.1325178389398573</v>
      </c>
      <c r="K43" s="1">
        <v>2.7</v>
      </c>
      <c r="L43" s="2">
        <v>130</v>
      </c>
      <c r="M43" s="4">
        <f t="shared" si="6"/>
        <v>0.19775739041794088</v>
      </c>
      <c r="N43" s="1">
        <v>2.7</v>
      </c>
      <c r="O43" s="2">
        <v>194</v>
      </c>
      <c r="P43" s="4">
        <f t="shared" si="0"/>
        <v>0.25891946992864423</v>
      </c>
      <c r="Q43" s="1">
        <v>2.7</v>
      </c>
      <c r="R43" s="2">
        <v>254</v>
      </c>
      <c r="S43" s="4">
        <f t="shared" si="1"/>
        <v>0.33129459734964323</v>
      </c>
      <c r="T43" s="1">
        <v>2.7</v>
      </c>
      <c r="U43" s="6">
        <v>325</v>
      </c>
      <c r="V43" s="1"/>
      <c r="W43" s="1"/>
    </row>
    <row r="44" spans="1:23" x14ac:dyDescent="0.25">
      <c r="A44" s="4">
        <f t="shared" si="2"/>
        <v>3.914373088685015E-2</v>
      </c>
      <c r="B44" s="1">
        <v>2.8</v>
      </c>
      <c r="C44" s="2">
        <v>38.4</v>
      </c>
      <c r="D44" s="4">
        <f t="shared" si="3"/>
        <v>6.5137614678899086E-2</v>
      </c>
      <c r="E44" s="1">
        <v>2.8</v>
      </c>
      <c r="F44" s="2">
        <v>63.9</v>
      </c>
      <c r="G44" s="4">
        <f t="shared" si="4"/>
        <v>8.9704383282364936E-2</v>
      </c>
      <c r="H44" s="1">
        <v>2.8</v>
      </c>
      <c r="I44" s="2">
        <v>88</v>
      </c>
      <c r="J44" s="4">
        <f t="shared" si="5"/>
        <v>0.12538226299694188</v>
      </c>
      <c r="K44" s="1">
        <v>2.8</v>
      </c>
      <c r="L44" s="2">
        <v>123</v>
      </c>
      <c r="M44" s="4">
        <f t="shared" si="6"/>
        <v>0.18654434250764526</v>
      </c>
      <c r="N44" s="1">
        <v>2.8</v>
      </c>
      <c r="O44" s="2">
        <v>183</v>
      </c>
      <c r="P44" s="4">
        <f t="shared" si="0"/>
        <v>0.24362895005096841</v>
      </c>
      <c r="Q44" s="1">
        <v>2.8</v>
      </c>
      <c r="R44" s="2">
        <v>239</v>
      </c>
      <c r="S44" s="4">
        <f t="shared" si="1"/>
        <v>0.31294597349643222</v>
      </c>
      <c r="T44" s="1">
        <v>2.8</v>
      </c>
      <c r="U44" s="6">
        <v>307</v>
      </c>
      <c r="V44" s="1"/>
      <c r="W44" s="1"/>
    </row>
    <row r="45" spans="1:23" x14ac:dyDescent="0.25">
      <c r="A45" s="4">
        <f t="shared" si="2"/>
        <v>3.7206931702344549E-2</v>
      </c>
      <c r="B45" s="1">
        <v>2.9</v>
      </c>
      <c r="C45" s="2">
        <v>36.5</v>
      </c>
      <c r="D45" s="4">
        <f t="shared" si="3"/>
        <v>6.1467889908256877E-2</v>
      </c>
      <c r="E45" s="1">
        <v>2.9</v>
      </c>
      <c r="F45" s="2">
        <v>60.3</v>
      </c>
      <c r="G45" s="4">
        <f t="shared" si="4"/>
        <v>8.4709480122324154E-2</v>
      </c>
      <c r="H45" s="1">
        <v>2.9</v>
      </c>
      <c r="I45" s="2">
        <v>83.1</v>
      </c>
      <c r="J45" s="4">
        <f t="shared" si="5"/>
        <v>0.11824668705402651</v>
      </c>
      <c r="K45" s="1">
        <v>2.9</v>
      </c>
      <c r="L45" s="2">
        <v>116</v>
      </c>
      <c r="M45" s="4">
        <f t="shared" si="6"/>
        <v>0.17533129459734964</v>
      </c>
      <c r="N45" s="1">
        <v>2.9</v>
      </c>
      <c r="O45" s="2">
        <v>172</v>
      </c>
      <c r="P45" s="4">
        <f t="shared" si="0"/>
        <v>0.22935779816513763</v>
      </c>
      <c r="Q45" s="1">
        <v>2.9</v>
      </c>
      <c r="R45" s="2">
        <v>225</v>
      </c>
      <c r="S45" s="4">
        <f t="shared" si="1"/>
        <v>0.29459734964322121</v>
      </c>
      <c r="T45" s="1">
        <v>2.9</v>
      </c>
      <c r="U45" s="6">
        <v>289</v>
      </c>
      <c r="V45" s="1"/>
      <c r="W45" s="1"/>
    </row>
    <row r="46" spans="1:23" ht="15.75" thickBot="1" x14ac:dyDescent="0.3">
      <c r="A46" s="7">
        <f t="shared" si="2"/>
        <v>3.5270132517838941E-2</v>
      </c>
      <c r="B46" s="8">
        <v>3</v>
      </c>
      <c r="C46" s="2">
        <v>34.6</v>
      </c>
      <c r="D46" s="7">
        <f t="shared" si="3"/>
        <v>5.7900101936799182E-2</v>
      </c>
      <c r="E46" s="8">
        <v>3</v>
      </c>
      <c r="F46" s="2">
        <v>56.8</v>
      </c>
      <c r="G46" s="7">
        <f t="shared" si="4"/>
        <v>7.981651376146788E-2</v>
      </c>
      <c r="H46" s="8">
        <v>3</v>
      </c>
      <c r="I46" s="2">
        <v>78.3</v>
      </c>
      <c r="J46" s="7">
        <f t="shared" si="5"/>
        <v>0.1111111111111111</v>
      </c>
      <c r="K46" s="8">
        <v>3</v>
      </c>
      <c r="L46" s="2">
        <v>109</v>
      </c>
      <c r="M46" s="7">
        <f t="shared" si="6"/>
        <v>0.16411824668705402</v>
      </c>
      <c r="N46" s="8">
        <v>3</v>
      </c>
      <c r="O46" s="2">
        <v>161</v>
      </c>
      <c r="P46" s="7">
        <f t="shared" si="0"/>
        <v>0.21508664627930682</v>
      </c>
      <c r="Q46" s="8">
        <v>3</v>
      </c>
      <c r="R46" s="2">
        <v>211</v>
      </c>
      <c r="S46" s="7">
        <f t="shared" si="1"/>
        <v>0.2762487257900102</v>
      </c>
      <c r="T46" s="8">
        <v>3</v>
      </c>
      <c r="U46" s="9">
        <v>271</v>
      </c>
      <c r="V46" s="1"/>
      <c r="W46" s="1"/>
    </row>
    <row r="47" spans="1:23" x14ac:dyDescent="0.25">
      <c r="V47" s="1"/>
      <c r="W47" s="1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0"/>
  <dimension ref="A1:M222"/>
  <sheetViews>
    <sheetView workbookViewId="0">
      <selection activeCell="E5" sqref="E5"/>
    </sheetView>
  </sheetViews>
  <sheetFormatPr defaultColWidth="8.85546875" defaultRowHeight="15" x14ac:dyDescent="0.25"/>
  <sheetData>
    <row r="1" spans="1:13" x14ac:dyDescent="0.25">
      <c r="A1" t="s">
        <v>16</v>
      </c>
    </row>
    <row r="3" spans="1:13" x14ac:dyDescent="0.25">
      <c r="A3" t="s">
        <v>17</v>
      </c>
      <c r="D3" t="s">
        <v>21</v>
      </c>
      <c r="H3" t="s">
        <v>17</v>
      </c>
      <c r="K3" t="s">
        <v>23</v>
      </c>
    </row>
    <row r="4" spans="1:13" x14ac:dyDescent="0.25">
      <c r="A4" t="s">
        <v>18</v>
      </c>
      <c r="H4" t="s">
        <v>18</v>
      </c>
    </row>
    <row r="5" spans="1:13" x14ac:dyDescent="0.25">
      <c r="A5" s="1">
        <v>0.01</v>
      </c>
      <c r="B5" s="1">
        <v>254</v>
      </c>
      <c r="C5" s="1">
        <f>+B5/981</f>
        <v>0.25891946992864423</v>
      </c>
      <c r="D5" s="1">
        <v>0.01</v>
      </c>
      <c r="E5" s="1">
        <f>+B5/4+B49/4+B93/4+B137/4</f>
        <v>236</v>
      </c>
      <c r="F5" s="32">
        <f>+E5/981</f>
        <v>0.24057084607543322</v>
      </c>
      <c r="H5" s="1">
        <v>0.01</v>
      </c>
      <c r="I5" s="1">
        <v>404</v>
      </c>
      <c r="J5" s="1">
        <f>+I5/981</f>
        <v>0.41182466870540263</v>
      </c>
      <c r="K5" s="1">
        <v>0.01</v>
      </c>
      <c r="L5" s="1">
        <f>+I5/4+I49/4+I93/4+I137/4</f>
        <v>412.75</v>
      </c>
      <c r="M5" s="32">
        <f>+L5/981</f>
        <v>0.42074413863404692</v>
      </c>
    </row>
    <row r="6" spans="1:13" x14ac:dyDescent="0.25">
      <c r="A6" s="1">
        <v>0.05</v>
      </c>
      <c r="B6" s="1">
        <v>352</v>
      </c>
      <c r="C6" s="1">
        <f t="shared" ref="C6:C46" si="0">+B6/981</f>
        <v>0.35881753312945974</v>
      </c>
      <c r="D6" s="1">
        <f t="shared" ref="D6:D46" si="1">+A6</f>
        <v>0.05</v>
      </c>
      <c r="E6" s="1">
        <f t="shared" ref="E6:E46" si="2">+B6/4+B50/4+B94/4+B138/4</f>
        <v>373.25</v>
      </c>
      <c r="F6" s="32">
        <f t="shared" ref="F6:F46" si="3">+E6/981</f>
        <v>0.38047910295616716</v>
      </c>
      <c r="H6" s="1">
        <v>0.05</v>
      </c>
      <c r="I6" s="1">
        <v>563</v>
      </c>
      <c r="J6" s="1">
        <f t="shared" ref="J6:J46" si="4">+I6/981</f>
        <v>0.57390417940876659</v>
      </c>
      <c r="K6" s="1">
        <f t="shared" ref="K6:K46" si="5">+H6</f>
        <v>0.05</v>
      </c>
      <c r="L6" s="1">
        <f t="shared" ref="L6:L46" si="6">+I6/4+I50/4+I94/4+I138/4</f>
        <v>673</v>
      </c>
      <c r="M6" s="32">
        <f t="shared" ref="M6:M46" si="7">+L6/981</f>
        <v>0.68603465851172274</v>
      </c>
    </row>
    <row r="7" spans="1:13" x14ac:dyDescent="0.25">
      <c r="A7" s="1">
        <v>7.4999999999999997E-2</v>
      </c>
      <c r="B7" s="1">
        <v>405</v>
      </c>
      <c r="C7" s="1">
        <f t="shared" si="0"/>
        <v>0.41284403669724773</v>
      </c>
      <c r="D7" s="1">
        <f t="shared" si="1"/>
        <v>7.4999999999999997E-2</v>
      </c>
      <c r="E7" s="1">
        <f t="shared" si="2"/>
        <v>461.25</v>
      </c>
      <c r="F7" s="32">
        <f t="shared" si="3"/>
        <v>0.47018348623853212</v>
      </c>
      <c r="H7" s="1">
        <v>7.4999999999999997E-2</v>
      </c>
      <c r="I7" s="1">
        <v>652</v>
      </c>
      <c r="J7" s="1">
        <f t="shared" si="4"/>
        <v>0.66462793068297654</v>
      </c>
      <c r="K7" s="1">
        <f t="shared" si="5"/>
        <v>7.4999999999999997E-2</v>
      </c>
      <c r="L7" s="1">
        <f t="shared" si="6"/>
        <v>851.5</v>
      </c>
      <c r="M7" s="32">
        <f t="shared" si="7"/>
        <v>0.86799184505606519</v>
      </c>
    </row>
    <row r="8" spans="1:13" x14ac:dyDescent="0.25">
      <c r="A8" s="1">
        <v>0.1</v>
      </c>
      <c r="B8" s="1">
        <v>480</v>
      </c>
      <c r="C8" s="1">
        <f t="shared" si="0"/>
        <v>0.4892966360856269</v>
      </c>
      <c r="D8" s="1">
        <f t="shared" si="1"/>
        <v>0.1</v>
      </c>
      <c r="E8" s="1">
        <f t="shared" si="2"/>
        <v>511.75</v>
      </c>
      <c r="F8" s="32">
        <f t="shared" si="3"/>
        <v>0.52166156982670742</v>
      </c>
      <c r="H8" s="1">
        <v>0.1</v>
      </c>
      <c r="I8" s="1">
        <v>779</v>
      </c>
      <c r="J8" s="1">
        <f t="shared" si="4"/>
        <v>0.79408766564729871</v>
      </c>
      <c r="K8" s="1">
        <f t="shared" si="5"/>
        <v>0.1</v>
      </c>
      <c r="L8" s="1">
        <f t="shared" si="6"/>
        <v>949.75</v>
      </c>
      <c r="M8" s="32">
        <f t="shared" si="7"/>
        <v>0.96814475025484203</v>
      </c>
    </row>
    <row r="9" spans="1:13" x14ac:dyDescent="0.25">
      <c r="A9" s="1">
        <v>0.15</v>
      </c>
      <c r="B9" s="1">
        <v>527</v>
      </c>
      <c r="C9" s="1">
        <f t="shared" si="0"/>
        <v>0.53720693170234457</v>
      </c>
      <c r="D9" s="1">
        <f t="shared" si="1"/>
        <v>0.15</v>
      </c>
      <c r="E9" s="1">
        <f t="shared" si="2"/>
        <v>529.25</v>
      </c>
      <c r="F9" s="32">
        <f t="shared" si="3"/>
        <v>0.53950050968399588</v>
      </c>
      <c r="H9" s="1">
        <v>0.15</v>
      </c>
      <c r="I9" s="1">
        <v>863</v>
      </c>
      <c r="J9" s="1">
        <f t="shared" si="4"/>
        <v>0.87971457696228339</v>
      </c>
      <c r="K9" s="1">
        <f t="shared" si="5"/>
        <v>0.15</v>
      </c>
      <c r="L9" s="1">
        <f t="shared" si="6"/>
        <v>978</v>
      </c>
      <c r="M9" s="32">
        <f t="shared" si="7"/>
        <v>0.99694189602446481</v>
      </c>
    </row>
    <row r="10" spans="1:13" x14ac:dyDescent="0.25">
      <c r="A10" s="1">
        <v>0.2</v>
      </c>
      <c r="B10" s="1">
        <v>574</v>
      </c>
      <c r="C10" s="1">
        <f t="shared" si="0"/>
        <v>0.58511722731906213</v>
      </c>
      <c r="D10" s="1">
        <f t="shared" si="1"/>
        <v>0.2</v>
      </c>
      <c r="E10" s="1">
        <f t="shared" si="2"/>
        <v>506.25</v>
      </c>
      <c r="F10" s="32">
        <f t="shared" si="3"/>
        <v>0.51605504587155959</v>
      </c>
      <c r="H10" s="1">
        <v>0.2</v>
      </c>
      <c r="I10" s="1">
        <v>949</v>
      </c>
      <c r="J10" s="1">
        <f t="shared" si="4"/>
        <v>0.96738022426095815</v>
      </c>
      <c r="K10" s="1">
        <f t="shared" si="5"/>
        <v>0.2</v>
      </c>
      <c r="L10" s="1">
        <f t="shared" si="6"/>
        <v>930.5</v>
      </c>
      <c r="M10" s="32">
        <f t="shared" si="7"/>
        <v>0.94852191641182471</v>
      </c>
    </row>
    <row r="11" spans="1:13" x14ac:dyDescent="0.25">
      <c r="A11" s="1">
        <v>0.25</v>
      </c>
      <c r="B11" s="1">
        <v>548</v>
      </c>
      <c r="C11" s="1">
        <f t="shared" si="0"/>
        <v>0.55861365953109077</v>
      </c>
      <c r="D11" s="1">
        <f t="shared" si="1"/>
        <v>0.25</v>
      </c>
      <c r="E11" s="1">
        <f t="shared" si="2"/>
        <v>452.5</v>
      </c>
      <c r="F11" s="32">
        <f t="shared" si="3"/>
        <v>0.46126401630988789</v>
      </c>
      <c r="H11" s="1">
        <v>0.25</v>
      </c>
      <c r="I11" s="1">
        <v>915</v>
      </c>
      <c r="J11" s="1">
        <f t="shared" si="4"/>
        <v>0.93272171253822633</v>
      </c>
      <c r="K11" s="1">
        <f t="shared" si="5"/>
        <v>0.25</v>
      </c>
      <c r="L11" s="1">
        <f t="shared" si="6"/>
        <v>830.25</v>
      </c>
      <c r="M11" s="32">
        <f t="shared" si="7"/>
        <v>0.84633027522935778</v>
      </c>
    </row>
    <row r="12" spans="1:13" x14ac:dyDescent="0.25">
      <c r="A12" s="1">
        <v>0.3</v>
      </c>
      <c r="B12" s="1">
        <v>522</v>
      </c>
      <c r="C12" s="1">
        <f t="shared" si="0"/>
        <v>0.5321100917431193</v>
      </c>
      <c r="D12" s="1">
        <f t="shared" si="1"/>
        <v>0.3</v>
      </c>
      <c r="E12" s="1">
        <f t="shared" si="2"/>
        <v>404.75</v>
      </c>
      <c r="F12" s="32">
        <f t="shared" si="3"/>
        <v>0.41258919469928645</v>
      </c>
      <c r="H12" s="1">
        <v>0.3</v>
      </c>
      <c r="I12" s="1">
        <v>881</v>
      </c>
      <c r="J12" s="1">
        <f t="shared" si="4"/>
        <v>0.8980632008154944</v>
      </c>
      <c r="K12" s="1">
        <f t="shared" si="5"/>
        <v>0.3</v>
      </c>
      <c r="L12" s="1">
        <f t="shared" si="6"/>
        <v>747.5</v>
      </c>
      <c r="M12" s="32">
        <f t="shared" si="7"/>
        <v>0.76197757390417942</v>
      </c>
    </row>
    <row r="13" spans="1:13" x14ac:dyDescent="0.25">
      <c r="A13" s="1">
        <v>0.35</v>
      </c>
      <c r="B13" s="1">
        <v>483</v>
      </c>
      <c r="C13" s="1">
        <f t="shared" si="0"/>
        <v>0.49235474006116209</v>
      </c>
      <c r="D13" s="1">
        <f t="shared" si="1"/>
        <v>0.35</v>
      </c>
      <c r="E13" s="1">
        <f t="shared" si="2"/>
        <v>365.75</v>
      </c>
      <c r="F13" s="32">
        <f t="shared" si="3"/>
        <v>0.37283384301732925</v>
      </c>
      <c r="H13" s="1">
        <v>0.35</v>
      </c>
      <c r="I13" s="1">
        <v>827</v>
      </c>
      <c r="J13" s="1">
        <f t="shared" si="4"/>
        <v>0.84301732925586137</v>
      </c>
      <c r="K13" s="1">
        <f t="shared" si="5"/>
        <v>0.35</v>
      </c>
      <c r="L13" s="1">
        <f t="shared" si="6"/>
        <v>680</v>
      </c>
      <c r="M13" s="32">
        <f t="shared" si="7"/>
        <v>0.6931702344546381</v>
      </c>
    </row>
    <row r="14" spans="1:13" x14ac:dyDescent="0.25">
      <c r="A14" s="1">
        <v>0.4</v>
      </c>
      <c r="B14" s="1">
        <v>443</v>
      </c>
      <c r="C14" s="1">
        <f t="shared" si="0"/>
        <v>0.45158002038735984</v>
      </c>
      <c r="D14" s="1">
        <f t="shared" si="1"/>
        <v>0.4</v>
      </c>
      <c r="E14" s="1">
        <f t="shared" si="2"/>
        <v>326.5</v>
      </c>
      <c r="F14" s="32">
        <f t="shared" si="3"/>
        <v>0.33282364933741082</v>
      </c>
      <c r="H14" s="1">
        <v>0.4</v>
      </c>
      <c r="I14" s="1">
        <v>770</v>
      </c>
      <c r="J14" s="1">
        <f t="shared" si="4"/>
        <v>0.78491335372069315</v>
      </c>
      <c r="K14" s="1">
        <f t="shared" si="5"/>
        <v>0.4</v>
      </c>
      <c r="L14" s="1">
        <f t="shared" si="6"/>
        <v>610.75</v>
      </c>
      <c r="M14" s="32">
        <f t="shared" si="7"/>
        <v>0.62257900101936803</v>
      </c>
    </row>
    <row r="15" spans="1:13" x14ac:dyDescent="0.25">
      <c r="A15" s="1">
        <v>0.45</v>
      </c>
      <c r="B15" s="1">
        <v>404</v>
      </c>
      <c r="C15" s="1">
        <f t="shared" si="0"/>
        <v>0.41182466870540263</v>
      </c>
      <c r="D15" s="1">
        <f t="shared" si="1"/>
        <v>0.45</v>
      </c>
      <c r="E15" s="1">
        <f t="shared" si="2"/>
        <v>296</v>
      </c>
      <c r="F15" s="32">
        <f t="shared" si="3"/>
        <v>0.30173292558613657</v>
      </c>
      <c r="H15" s="1">
        <v>0.45</v>
      </c>
      <c r="I15" s="1">
        <v>710</v>
      </c>
      <c r="J15" s="1">
        <f t="shared" si="4"/>
        <v>0.72375127420998986</v>
      </c>
      <c r="K15" s="1">
        <f t="shared" si="5"/>
        <v>0.45</v>
      </c>
      <c r="L15" s="1">
        <f t="shared" si="6"/>
        <v>557</v>
      </c>
      <c r="M15" s="32">
        <f t="shared" si="7"/>
        <v>0.56778797145769622</v>
      </c>
    </row>
    <row r="16" spans="1:13" x14ac:dyDescent="0.25">
      <c r="A16" s="1">
        <v>0.5</v>
      </c>
      <c r="B16" s="1">
        <v>365</v>
      </c>
      <c r="C16" s="1">
        <f t="shared" si="0"/>
        <v>0.37206931702344548</v>
      </c>
      <c r="D16" s="1">
        <f t="shared" si="1"/>
        <v>0.5</v>
      </c>
      <c r="E16" s="1">
        <f t="shared" si="2"/>
        <v>265.25</v>
      </c>
      <c r="F16" s="32">
        <f t="shared" si="3"/>
        <v>0.2703873598369011</v>
      </c>
      <c r="H16" s="1">
        <v>0.5</v>
      </c>
      <c r="I16" s="1">
        <v>648</v>
      </c>
      <c r="J16" s="1">
        <f t="shared" si="4"/>
        <v>0.66055045871559637</v>
      </c>
      <c r="K16" s="1">
        <f t="shared" si="5"/>
        <v>0.5</v>
      </c>
      <c r="L16" s="1">
        <f t="shared" si="6"/>
        <v>502.5</v>
      </c>
      <c r="M16" s="32">
        <f t="shared" si="7"/>
        <v>0.51223241590214064</v>
      </c>
    </row>
    <row r="17" spans="1:13" x14ac:dyDescent="0.25">
      <c r="A17" s="1">
        <v>0.55000000000000004</v>
      </c>
      <c r="B17" s="1">
        <v>342</v>
      </c>
      <c r="C17" s="1">
        <f t="shared" si="0"/>
        <v>0.34862385321100919</v>
      </c>
      <c r="D17" s="1">
        <f t="shared" si="1"/>
        <v>0.55000000000000004</v>
      </c>
      <c r="E17" s="1">
        <f t="shared" si="2"/>
        <v>247.5</v>
      </c>
      <c r="F17" s="32">
        <f t="shared" si="3"/>
        <v>0.25229357798165136</v>
      </c>
      <c r="H17" s="1">
        <v>0.55000000000000004</v>
      </c>
      <c r="I17" s="1">
        <v>608</v>
      </c>
      <c r="J17" s="1">
        <f t="shared" si="4"/>
        <v>0.61977573904179406</v>
      </c>
      <c r="K17" s="1">
        <f t="shared" si="5"/>
        <v>0.55000000000000004</v>
      </c>
      <c r="L17" s="1">
        <f t="shared" si="6"/>
        <v>471</v>
      </c>
      <c r="M17" s="32">
        <f t="shared" si="7"/>
        <v>0.4801223241590214</v>
      </c>
    </row>
    <row r="18" spans="1:13" x14ac:dyDescent="0.25">
      <c r="A18" s="1">
        <v>0.6</v>
      </c>
      <c r="B18" s="1">
        <v>318</v>
      </c>
      <c r="C18" s="1">
        <f t="shared" si="0"/>
        <v>0.32415902140672781</v>
      </c>
      <c r="D18" s="1">
        <f t="shared" si="1"/>
        <v>0.6</v>
      </c>
      <c r="E18" s="1">
        <f t="shared" si="2"/>
        <v>229.75</v>
      </c>
      <c r="F18" s="32">
        <f t="shared" si="3"/>
        <v>0.23419979612640163</v>
      </c>
      <c r="H18" s="1">
        <v>0.6</v>
      </c>
      <c r="I18" s="1">
        <v>569</v>
      </c>
      <c r="J18" s="1">
        <f t="shared" si="4"/>
        <v>0.58002038735983685</v>
      </c>
      <c r="K18" s="1">
        <f t="shared" si="5"/>
        <v>0.6</v>
      </c>
      <c r="L18" s="1">
        <f t="shared" si="6"/>
        <v>439.75</v>
      </c>
      <c r="M18" s="32">
        <f t="shared" si="7"/>
        <v>0.44826707441386343</v>
      </c>
    </row>
    <row r="19" spans="1:13" x14ac:dyDescent="0.25">
      <c r="A19" s="1">
        <v>0.65</v>
      </c>
      <c r="B19" s="1">
        <v>294</v>
      </c>
      <c r="C19" s="1">
        <f t="shared" si="0"/>
        <v>0.29969418960244648</v>
      </c>
      <c r="D19" s="1">
        <f t="shared" si="1"/>
        <v>0.65</v>
      </c>
      <c r="E19" s="1">
        <f t="shared" si="2"/>
        <v>211.75</v>
      </c>
      <c r="F19" s="32">
        <f t="shared" si="3"/>
        <v>0.21585117227319062</v>
      </c>
      <c r="H19" s="1">
        <v>0.65</v>
      </c>
      <c r="I19" s="1">
        <v>528</v>
      </c>
      <c r="J19" s="1">
        <f t="shared" si="4"/>
        <v>0.53822629969418956</v>
      </c>
      <c r="K19" s="1">
        <f t="shared" si="5"/>
        <v>0.65</v>
      </c>
      <c r="L19" s="1">
        <f t="shared" si="6"/>
        <v>407.5</v>
      </c>
      <c r="M19" s="32">
        <f t="shared" si="7"/>
        <v>0.41539245667686037</v>
      </c>
    </row>
    <row r="20" spans="1:13" x14ac:dyDescent="0.25">
      <c r="A20" s="1">
        <v>0.7</v>
      </c>
      <c r="B20" s="1">
        <v>271</v>
      </c>
      <c r="C20" s="1">
        <f t="shared" si="0"/>
        <v>0.2762487257900102</v>
      </c>
      <c r="D20" s="1">
        <f t="shared" si="1"/>
        <v>0.7</v>
      </c>
      <c r="E20" s="1">
        <f t="shared" si="2"/>
        <v>194.5</v>
      </c>
      <c r="F20" s="32">
        <f t="shared" si="3"/>
        <v>0.1982670744138634</v>
      </c>
      <c r="H20" s="1">
        <v>0.7</v>
      </c>
      <c r="I20" s="1">
        <v>488</v>
      </c>
      <c r="J20" s="1">
        <f t="shared" si="4"/>
        <v>0.49745158002038736</v>
      </c>
      <c r="K20" s="1">
        <f t="shared" si="5"/>
        <v>0.7</v>
      </c>
      <c r="L20" s="1">
        <f t="shared" si="6"/>
        <v>375.25</v>
      </c>
      <c r="M20" s="32">
        <f t="shared" si="7"/>
        <v>0.3825178389398573</v>
      </c>
    </row>
    <row r="21" spans="1:13" x14ac:dyDescent="0.25">
      <c r="A21" s="1">
        <v>0.75</v>
      </c>
      <c r="B21" s="1">
        <v>247</v>
      </c>
      <c r="C21" s="1">
        <f t="shared" si="0"/>
        <v>0.25178389398572887</v>
      </c>
      <c r="D21" s="1">
        <f t="shared" si="1"/>
        <v>0.75</v>
      </c>
      <c r="E21" s="1">
        <f t="shared" si="2"/>
        <v>176.5</v>
      </c>
      <c r="F21" s="32">
        <f t="shared" si="3"/>
        <v>0.17991845056065239</v>
      </c>
      <c r="H21" s="1">
        <v>0.75</v>
      </c>
      <c r="I21" s="1">
        <v>447</v>
      </c>
      <c r="J21" s="1">
        <f t="shared" si="4"/>
        <v>0.45565749235474007</v>
      </c>
      <c r="K21" s="1">
        <f t="shared" si="5"/>
        <v>0.75</v>
      </c>
      <c r="L21" s="1">
        <f t="shared" si="6"/>
        <v>342.5</v>
      </c>
      <c r="M21" s="32">
        <f t="shared" si="7"/>
        <v>0.34913353720693169</v>
      </c>
    </row>
    <row r="22" spans="1:13" x14ac:dyDescent="0.25">
      <c r="A22" s="1">
        <v>0.8</v>
      </c>
      <c r="B22" s="1">
        <v>235</v>
      </c>
      <c r="C22" s="1">
        <f t="shared" si="0"/>
        <v>0.23955147808358818</v>
      </c>
      <c r="D22" s="1">
        <f t="shared" si="1"/>
        <v>0.8</v>
      </c>
      <c r="E22" s="1">
        <f t="shared" si="2"/>
        <v>166.25</v>
      </c>
      <c r="F22" s="32">
        <f t="shared" si="3"/>
        <v>0.16946992864424057</v>
      </c>
      <c r="H22" s="1">
        <v>0.8</v>
      </c>
      <c r="I22" s="1">
        <v>425</v>
      </c>
      <c r="J22" s="1">
        <f t="shared" si="4"/>
        <v>0.43323139653414883</v>
      </c>
      <c r="K22" s="1">
        <f t="shared" si="5"/>
        <v>0.8</v>
      </c>
      <c r="L22" s="1">
        <f t="shared" si="6"/>
        <v>323.5</v>
      </c>
      <c r="M22" s="32">
        <f t="shared" si="7"/>
        <v>0.32976554536187563</v>
      </c>
    </row>
    <row r="23" spans="1:13" x14ac:dyDescent="0.25">
      <c r="A23" s="1">
        <v>0.85</v>
      </c>
      <c r="B23" s="1">
        <v>222</v>
      </c>
      <c r="C23" s="1">
        <f t="shared" si="0"/>
        <v>0.22629969418960244</v>
      </c>
      <c r="D23" s="1">
        <f t="shared" si="1"/>
        <v>0.85</v>
      </c>
      <c r="E23" s="1">
        <f t="shared" si="2"/>
        <v>156.17500000000001</v>
      </c>
      <c r="F23" s="32">
        <f t="shared" si="3"/>
        <v>0.15919979612640164</v>
      </c>
      <c r="H23" s="1">
        <v>0.85</v>
      </c>
      <c r="I23" s="1">
        <v>403</v>
      </c>
      <c r="J23" s="1">
        <f t="shared" si="4"/>
        <v>0.41080530071355759</v>
      </c>
      <c r="K23" s="1">
        <f t="shared" si="5"/>
        <v>0.85</v>
      </c>
      <c r="L23" s="1">
        <f t="shared" si="6"/>
        <v>304.25</v>
      </c>
      <c r="M23" s="32">
        <f t="shared" si="7"/>
        <v>0.31014271151885831</v>
      </c>
    </row>
    <row r="24" spans="1:13" x14ac:dyDescent="0.25">
      <c r="A24" s="1">
        <v>0.9</v>
      </c>
      <c r="B24" s="1">
        <v>209</v>
      </c>
      <c r="C24" s="1">
        <f t="shared" si="0"/>
        <v>0.2130479102956167</v>
      </c>
      <c r="D24" s="1">
        <f t="shared" si="1"/>
        <v>0.9</v>
      </c>
      <c r="E24" s="1">
        <f t="shared" si="2"/>
        <v>145.80000000000001</v>
      </c>
      <c r="F24" s="32">
        <f t="shared" si="3"/>
        <v>0.14862385321100918</v>
      </c>
      <c r="H24" s="1">
        <v>0.9</v>
      </c>
      <c r="I24" s="1">
        <v>381</v>
      </c>
      <c r="J24" s="1">
        <f t="shared" si="4"/>
        <v>0.38837920489296635</v>
      </c>
      <c r="K24" s="1">
        <f t="shared" si="5"/>
        <v>0.9</v>
      </c>
      <c r="L24" s="1">
        <f t="shared" si="6"/>
        <v>284.75</v>
      </c>
      <c r="M24" s="32">
        <f t="shared" si="7"/>
        <v>0.2902650356778797</v>
      </c>
    </row>
    <row r="25" spans="1:13" x14ac:dyDescent="0.25">
      <c r="A25" s="1">
        <v>0.95</v>
      </c>
      <c r="B25" s="1">
        <v>197</v>
      </c>
      <c r="C25" s="1">
        <f t="shared" si="0"/>
        <v>0.20081549439347604</v>
      </c>
      <c r="D25" s="1">
        <f t="shared" si="1"/>
        <v>0.95</v>
      </c>
      <c r="E25" s="1">
        <f t="shared" si="2"/>
        <v>135.67500000000001</v>
      </c>
      <c r="F25" s="32">
        <f t="shared" si="3"/>
        <v>0.138302752293578</v>
      </c>
      <c r="H25" s="1">
        <v>0.95</v>
      </c>
      <c r="I25" s="1">
        <v>359</v>
      </c>
      <c r="J25" s="1">
        <f t="shared" si="4"/>
        <v>0.3659531090723751</v>
      </c>
      <c r="K25" s="1">
        <f t="shared" si="5"/>
        <v>0.95</v>
      </c>
      <c r="L25" s="1">
        <f t="shared" si="6"/>
        <v>265.5</v>
      </c>
      <c r="M25" s="32">
        <f t="shared" si="7"/>
        <v>0.27064220183486237</v>
      </c>
    </row>
    <row r="26" spans="1:13" x14ac:dyDescent="0.25">
      <c r="A26" s="1">
        <v>1</v>
      </c>
      <c r="B26" s="1">
        <v>184</v>
      </c>
      <c r="C26" s="1">
        <f t="shared" si="0"/>
        <v>0.1875637104994903</v>
      </c>
      <c r="D26" s="1">
        <f t="shared" si="1"/>
        <v>1</v>
      </c>
      <c r="E26" s="1">
        <f t="shared" si="2"/>
        <v>125.55000000000001</v>
      </c>
      <c r="F26" s="32">
        <f t="shared" si="3"/>
        <v>0.12798165137614681</v>
      </c>
      <c r="H26" s="1">
        <v>1</v>
      </c>
      <c r="I26" s="1">
        <v>336</v>
      </c>
      <c r="J26" s="1">
        <f t="shared" si="4"/>
        <v>0.34250764525993882</v>
      </c>
      <c r="K26" s="1">
        <f t="shared" si="5"/>
        <v>1</v>
      </c>
      <c r="L26" s="1">
        <f t="shared" si="6"/>
        <v>245.75</v>
      </c>
      <c r="M26" s="32">
        <f t="shared" si="7"/>
        <v>0.25050968399592255</v>
      </c>
    </row>
    <row r="27" spans="1:13" x14ac:dyDescent="0.25">
      <c r="A27" s="1">
        <v>1.1000000000000001</v>
      </c>
      <c r="B27" s="1">
        <v>170</v>
      </c>
      <c r="C27" s="1">
        <f t="shared" si="0"/>
        <v>0.17329255861365953</v>
      </c>
      <c r="D27" s="1">
        <f t="shared" si="1"/>
        <v>1.1000000000000001</v>
      </c>
      <c r="E27" s="1">
        <f t="shared" si="2"/>
        <v>115.30000000000001</v>
      </c>
      <c r="F27" s="32">
        <f t="shared" si="3"/>
        <v>0.11753312945973497</v>
      </c>
      <c r="H27" s="1">
        <v>1.1000000000000001</v>
      </c>
      <c r="I27" s="1">
        <v>310</v>
      </c>
      <c r="J27" s="1">
        <f t="shared" si="4"/>
        <v>0.3160040774719674</v>
      </c>
      <c r="K27" s="1">
        <f t="shared" si="5"/>
        <v>1.1000000000000001</v>
      </c>
      <c r="L27" s="1">
        <f t="shared" si="6"/>
        <v>226</v>
      </c>
      <c r="M27" s="32">
        <f t="shared" si="7"/>
        <v>0.23037716615698267</v>
      </c>
    </row>
    <row r="28" spans="1:13" x14ac:dyDescent="0.25">
      <c r="A28" s="1">
        <v>1.2</v>
      </c>
      <c r="B28" s="1">
        <v>156</v>
      </c>
      <c r="C28" s="1">
        <f t="shared" si="0"/>
        <v>0.15902140672782875</v>
      </c>
      <c r="D28" s="1">
        <f t="shared" si="1"/>
        <v>1.2</v>
      </c>
      <c r="E28" s="1">
        <f t="shared" si="2"/>
        <v>105.3</v>
      </c>
      <c r="F28" s="32">
        <f t="shared" si="3"/>
        <v>0.1073394495412844</v>
      </c>
      <c r="H28" s="1">
        <v>1.2</v>
      </c>
      <c r="I28" s="1">
        <v>284</v>
      </c>
      <c r="J28" s="1">
        <f t="shared" si="4"/>
        <v>0.28950050968399593</v>
      </c>
      <c r="K28" s="1">
        <f t="shared" si="5"/>
        <v>1.2</v>
      </c>
      <c r="L28" s="1">
        <f t="shared" si="6"/>
        <v>206.25</v>
      </c>
      <c r="M28" s="32">
        <f t="shared" si="7"/>
        <v>0.21024464831804282</v>
      </c>
    </row>
    <row r="29" spans="1:13" x14ac:dyDescent="0.25">
      <c r="A29" s="1">
        <v>1.3</v>
      </c>
      <c r="B29" s="1">
        <v>141</v>
      </c>
      <c r="C29" s="1">
        <f t="shared" si="0"/>
        <v>0.14373088685015289</v>
      </c>
      <c r="D29" s="1">
        <f t="shared" si="1"/>
        <v>1.3</v>
      </c>
      <c r="E29" s="1">
        <f t="shared" si="2"/>
        <v>95.025000000000006</v>
      </c>
      <c r="F29" s="32">
        <f t="shared" si="3"/>
        <v>9.6865443425076456E-2</v>
      </c>
      <c r="H29" s="1">
        <v>1.3</v>
      </c>
      <c r="I29" s="1">
        <v>258</v>
      </c>
      <c r="J29" s="1">
        <f t="shared" si="4"/>
        <v>0.26299694189602446</v>
      </c>
      <c r="K29" s="1">
        <f t="shared" si="5"/>
        <v>1.3</v>
      </c>
      <c r="L29" s="1">
        <f t="shared" si="6"/>
        <v>186.75</v>
      </c>
      <c r="M29" s="32">
        <f t="shared" si="7"/>
        <v>0.19036697247706422</v>
      </c>
    </row>
    <row r="30" spans="1:13" x14ac:dyDescent="0.25">
      <c r="A30" s="1">
        <v>1.4</v>
      </c>
      <c r="B30" s="1">
        <v>127</v>
      </c>
      <c r="C30" s="1">
        <f t="shared" si="0"/>
        <v>0.12945973496432212</v>
      </c>
      <c r="D30" s="1">
        <f t="shared" si="1"/>
        <v>1.4</v>
      </c>
      <c r="E30" s="1">
        <f t="shared" si="2"/>
        <v>85</v>
      </c>
      <c r="F30" s="32">
        <f t="shared" si="3"/>
        <v>8.6646279306829763E-2</v>
      </c>
      <c r="H30" s="1">
        <v>1.4</v>
      </c>
      <c r="I30" s="1">
        <v>232</v>
      </c>
      <c r="J30" s="1">
        <f t="shared" si="4"/>
        <v>0.23649337410805302</v>
      </c>
      <c r="K30" s="1">
        <f t="shared" si="5"/>
        <v>1.4</v>
      </c>
      <c r="L30" s="1">
        <f t="shared" si="6"/>
        <v>166.75</v>
      </c>
      <c r="M30" s="32">
        <f t="shared" si="7"/>
        <v>0.16997961264016309</v>
      </c>
    </row>
    <row r="31" spans="1:13" x14ac:dyDescent="0.25">
      <c r="A31" s="1">
        <v>1.5</v>
      </c>
      <c r="B31" s="1">
        <v>113</v>
      </c>
      <c r="C31" s="1">
        <f t="shared" si="0"/>
        <v>0.11518858307849134</v>
      </c>
      <c r="D31" s="1">
        <f t="shared" si="1"/>
        <v>1.5</v>
      </c>
      <c r="E31" s="1">
        <f t="shared" si="2"/>
        <v>74.924999999999997</v>
      </c>
      <c r="F31" s="32">
        <f t="shared" si="3"/>
        <v>7.6376146788990823E-2</v>
      </c>
      <c r="H31" s="1">
        <v>1.5</v>
      </c>
      <c r="I31" s="1">
        <v>206</v>
      </c>
      <c r="J31" s="1">
        <f t="shared" si="4"/>
        <v>0.20998980632008155</v>
      </c>
      <c r="K31" s="1">
        <f t="shared" si="5"/>
        <v>1.5</v>
      </c>
      <c r="L31" s="1">
        <f t="shared" si="6"/>
        <v>147</v>
      </c>
      <c r="M31" s="32">
        <f t="shared" si="7"/>
        <v>0.14984709480122324</v>
      </c>
    </row>
    <row r="32" spans="1:13" x14ac:dyDescent="0.25">
      <c r="A32" s="1">
        <v>1.6</v>
      </c>
      <c r="B32" s="1">
        <v>106</v>
      </c>
      <c r="C32" s="1">
        <f t="shared" si="0"/>
        <v>0.10805300713557595</v>
      </c>
      <c r="D32" s="1">
        <f t="shared" si="1"/>
        <v>1.6</v>
      </c>
      <c r="E32" s="1">
        <f t="shared" si="2"/>
        <v>70.349999999999994</v>
      </c>
      <c r="F32" s="32">
        <f t="shared" si="3"/>
        <v>7.1712538226299694E-2</v>
      </c>
      <c r="H32" s="1">
        <v>1.6</v>
      </c>
      <c r="I32" s="1">
        <v>193</v>
      </c>
      <c r="J32" s="1">
        <f t="shared" si="4"/>
        <v>0.19673802242609581</v>
      </c>
      <c r="K32" s="1">
        <f t="shared" si="5"/>
        <v>1.6</v>
      </c>
      <c r="L32" s="1">
        <f t="shared" si="6"/>
        <v>138.15</v>
      </c>
      <c r="M32" s="32">
        <f t="shared" si="7"/>
        <v>0.14082568807339449</v>
      </c>
    </row>
    <row r="33" spans="1:13" x14ac:dyDescent="0.25">
      <c r="A33" s="1">
        <v>1.7</v>
      </c>
      <c r="B33" s="1">
        <v>98.8</v>
      </c>
      <c r="C33" s="1">
        <f t="shared" si="0"/>
        <v>0.10071355759429154</v>
      </c>
      <c r="D33" s="1">
        <f t="shared" si="1"/>
        <v>1.7</v>
      </c>
      <c r="E33" s="1">
        <f t="shared" si="2"/>
        <v>65.75</v>
      </c>
      <c r="F33" s="32">
        <f t="shared" si="3"/>
        <v>6.7023445463812434E-2</v>
      </c>
      <c r="H33" s="1">
        <v>1.7</v>
      </c>
      <c r="I33" s="1">
        <v>180</v>
      </c>
      <c r="J33" s="1">
        <f t="shared" si="4"/>
        <v>0.1834862385321101</v>
      </c>
      <c r="K33" s="1">
        <f t="shared" si="5"/>
        <v>1.7</v>
      </c>
      <c r="L33" s="1">
        <f t="shared" si="6"/>
        <v>129.05000000000001</v>
      </c>
      <c r="M33" s="32">
        <f t="shared" si="7"/>
        <v>0.13154943934760449</v>
      </c>
    </row>
    <row r="34" spans="1:13" x14ac:dyDescent="0.25">
      <c r="A34" s="1">
        <v>1.8</v>
      </c>
      <c r="B34" s="1">
        <v>91.8</v>
      </c>
      <c r="C34" s="1">
        <f t="shared" si="0"/>
        <v>9.3577981651376138E-2</v>
      </c>
      <c r="D34" s="1">
        <f t="shared" si="1"/>
        <v>1.8</v>
      </c>
      <c r="E34" s="1">
        <f t="shared" si="2"/>
        <v>61.15</v>
      </c>
      <c r="F34" s="32">
        <f t="shared" si="3"/>
        <v>6.2334352701325174E-2</v>
      </c>
      <c r="H34" s="1">
        <v>1.8</v>
      </c>
      <c r="I34" s="1">
        <v>168</v>
      </c>
      <c r="J34" s="1">
        <f t="shared" si="4"/>
        <v>0.17125382262996941</v>
      </c>
      <c r="K34" s="1">
        <f t="shared" si="5"/>
        <v>1.8</v>
      </c>
      <c r="L34" s="1">
        <f t="shared" si="6"/>
        <v>120.22499999999999</v>
      </c>
      <c r="M34" s="32">
        <f t="shared" si="7"/>
        <v>0.12255351681957186</v>
      </c>
    </row>
    <row r="35" spans="1:13" x14ac:dyDescent="0.25">
      <c r="A35" s="1">
        <v>1.9</v>
      </c>
      <c r="B35" s="1">
        <v>84.8</v>
      </c>
      <c r="C35" s="1">
        <f t="shared" si="0"/>
        <v>8.6442405708460748E-2</v>
      </c>
      <c r="D35" s="1">
        <f t="shared" si="1"/>
        <v>1.9</v>
      </c>
      <c r="E35" s="1">
        <f t="shared" si="2"/>
        <v>56.575000000000003</v>
      </c>
      <c r="F35" s="32">
        <f t="shared" si="3"/>
        <v>5.7670744138634052E-2</v>
      </c>
      <c r="H35" s="1">
        <v>1.9</v>
      </c>
      <c r="I35" s="1">
        <v>155</v>
      </c>
      <c r="J35" s="1">
        <f t="shared" si="4"/>
        <v>0.1580020387359837</v>
      </c>
      <c r="K35" s="1">
        <f t="shared" si="5"/>
        <v>1.9</v>
      </c>
      <c r="L35" s="1">
        <f t="shared" si="6"/>
        <v>111.125</v>
      </c>
      <c r="M35" s="32">
        <f t="shared" si="7"/>
        <v>0.11327726809378186</v>
      </c>
    </row>
    <row r="36" spans="1:13" x14ac:dyDescent="0.25">
      <c r="A36" s="1">
        <v>2</v>
      </c>
      <c r="B36" s="1">
        <v>77.8</v>
      </c>
      <c r="C36" s="1">
        <f t="shared" si="0"/>
        <v>7.9306829765545359E-2</v>
      </c>
      <c r="D36" s="1">
        <f t="shared" si="1"/>
        <v>2</v>
      </c>
      <c r="E36" s="1">
        <f t="shared" si="2"/>
        <v>52.024999999999999</v>
      </c>
      <c r="F36" s="32">
        <f t="shared" si="3"/>
        <v>5.3032619775739039E-2</v>
      </c>
      <c r="H36" s="1">
        <v>2</v>
      </c>
      <c r="I36" s="1">
        <v>142</v>
      </c>
      <c r="J36" s="1">
        <f t="shared" si="4"/>
        <v>0.14475025484199797</v>
      </c>
      <c r="K36" s="1">
        <f t="shared" si="5"/>
        <v>2</v>
      </c>
      <c r="L36" s="1">
        <f t="shared" si="6"/>
        <v>102.05000000000001</v>
      </c>
      <c r="M36" s="32">
        <f t="shared" si="7"/>
        <v>0.10402650356778799</v>
      </c>
    </row>
    <row r="37" spans="1:13" x14ac:dyDescent="0.25">
      <c r="A37" s="1">
        <v>2.1</v>
      </c>
      <c r="B37" s="1">
        <v>74.3</v>
      </c>
      <c r="C37" s="1">
        <f t="shared" si="0"/>
        <v>7.5739041794087664E-2</v>
      </c>
      <c r="D37" s="1">
        <f t="shared" si="1"/>
        <v>2.1</v>
      </c>
      <c r="E37" s="1">
        <f t="shared" si="2"/>
        <v>49.650000000000006</v>
      </c>
      <c r="F37" s="32">
        <f t="shared" si="3"/>
        <v>5.0611620795107039E-2</v>
      </c>
      <c r="H37" s="1">
        <v>2.1</v>
      </c>
      <c r="I37" s="1">
        <v>136</v>
      </c>
      <c r="J37" s="1">
        <f t="shared" si="4"/>
        <v>0.13863404689092762</v>
      </c>
      <c r="K37" s="1">
        <f t="shared" si="5"/>
        <v>2.1</v>
      </c>
      <c r="L37" s="1">
        <f t="shared" si="6"/>
        <v>97.525000000000006</v>
      </c>
      <c r="M37" s="32">
        <f t="shared" si="7"/>
        <v>9.9413863404689093E-2</v>
      </c>
    </row>
    <row r="38" spans="1:13" x14ac:dyDescent="0.25">
      <c r="A38" s="1">
        <v>2.2000000000000002</v>
      </c>
      <c r="B38" s="1">
        <v>70.8</v>
      </c>
      <c r="C38" s="1">
        <f t="shared" si="0"/>
        <v>7.2171253822629969E-2</v>
      </c>
      <c r="D38" s="1">
        <f t="shared" si="1"/>
        <v>2.2000000000000002</v>
      </c>
      <c r="E38" s="1">
        <f t="shared" si="2"/>
        <v>47.275000000000006</v>
      </c>
      <c r="F38" s="32">
        <f t="shared" si="3"/>
        <v>4.8190621814475032E-2</v>
      </c>
      <c r="H38" s="1">
        <v>2.2000000000000002</v>
      </c>
      <c r="I38" s="1">
        <v>129</v>
      </c>
      <c r="J38" s="1">
        <f t="shared" si="4"/>
        <v>0.13149847094801223</v>
      </c>
      <c r="K38" s="1">
        <f t="shared" si="5"/>
        <v>2.2000000000000002</v>
      </c>
      <c r="L38" s="1">
        <f t="shared" si="6"/>
        <v>92.75</v>
      </c>
      <c r="M38" s="32">
        <f t="shared" si="7"/>
        <v>9.4546381243628949E-2</v>
      </c>
    </row>
    <row r="39" spans="1:13" x14ac:dyDescent="0.25">
      <c r="A39" s="1">
        <v>2.2999999999999998</v>
      </c>
      <c r="B39" s="1">
        <v>67.3</v>
      </c>
      <c r="C39" s="1">
        <f t="shared" si="0"/>
        <v>6.8603465851172274E-2</v>
      </c>
      <c r="D39" s="1">
        <f t="shared" si="1"/>
        <v>2.2999999999999998</v>
      </c>
      <c r="E39" s="1">
        <f t="shared" si="2"/>
        <v>44.9</v>
      </c>
      <c r="F39" s="32">
        <f t="shared" si="3"/>
        <v>4.5769622833843018E-2</v>
      </c>
      <c r="H39" s="1">
        <v>2.2999999999999998</v>
      </c>
      <c r="I39" s="1">
        <v>123</v>
      </c>
      <c r="J39" s="1">
        <f t="shared" si="4"/>
        <v>0.12538226299694188</v>
      </c>
      <c r="K39" s="1">
        <f t="shared" si="5"/>
        <v>2.2999999999999998</v>
      </c>
      <c r="L39" s="1">
        <f t="shared" si="6"/>
        <v>88.149999999999991</v>
      </c>
      <c r="M39" s="32">
        <f t="shared" si="7"/>
        <v>8.9857288481141689E-2</v>
      </c>
    </row>
    <row r="40" spans="1:13" x14ac:dyDescent="0.25">
      <c r="A40" s="1">
        <v>2.4</v>
      </c>
      <c r="B40" s="1">
        <v>63.8</v>
      </c>
      <c r="C40" s="1">
        <f t="shared" si="0"/>
        <v>6.5035677879714579E-2</v>
      </c>
      <c r="D40" s="1">
        <f t="shared" si="1"/>
        <v>2.4</v>
      </c>
      <c r="E40" s="1">
        <f t="shared" si="2"/>
        <v>42.55</v>
      </c>
      <c r="F40" s="32">
        <f t="shared" si="3"/>
        <v>4.3374108053007135E-2</v>
      </c>
      <c r="H40" s="1">
        <v>2.4</v>
      </c>
      <c r="I40" s="1">
        <v>117</v>
      </c>
      <c r="J40" s="1">
        <f t="shared" si="4"/>
        <v>0.11926605504587157</v>
      </c>
      <c r="K40" s="1">
        <f t="shared" si="5"/>
        <v>2.4</v>
      </c>
      <c r="L40" s="1">
        <f t="shared" si="6"/>
        <v>83.6</v>
      </c>
      <c r="M40" s="32">
        <f t="shared" si="7"/>
        <v>8.5219164118246676E-2</v>
      </c>
    </row>
    <row r="41" spans="1:13" x14ac:dyDescent="0.25">
      <c r="A41" s="1">
        <v>2.5</v>
      </c>
      <c r="B41" s="1">
        <v>60.4</v>
      </c>
      <c r="C41" s="1">
        <f t="shared" si="0"/>
        <v>6.1569826707441384E-2</v>
      </c>
      <c r="D41" s="1">
        <f t="shared" si="1"/>
        <v>2.5</v>
      </c>
      <c r="E41" s="1">
        <f t="shared" si="2"/>
        <v>40.174999999999997</v>
      </c>
      <c r="F41" s="32">
        <f t="shared" si="3"/>
        <v>4.0953109072375121E-2</v>
      </c>
      <c r="H41" s="1">
        <v>2.5</v>
      </c>
      <c r="I41" s="1">
        <v>110</v>
      </c>
      <c r="J41" s="1">
        <f t="shared" si="4"/>
        <v>0.11213047910295616</v>
      </c>
      <c r="K41" s="1">
        <f t="shared" si="5"/>
        <v>2.5</v>
      </c>
      <c r="L41" s="1">
        <f t="shared" si="6"/>
        <v>78.774999999999991</v>
      </c>
      <c r="M41" s="32">
        <f t="shared" si="7"/>
        <v>8.0300713557594286E-2</v>
      </c>
    </row>
    <row r="42" spans="1:13" x14ac:dyDescent="0.25">
      <c r="A42" s="1">
        <v>2.6</v>
      </c>
      <c r="B42" s="1">
        <v>56.9</v>
      </c>
      <c r="C42" s="1">
        <f t="shared" si="0"/>
        <v>5.8002038735983689E-2</v>
      </c>
      <c r="D42" s="1">
        <f t="shared" si="1"/>
        <v>2.6</v>
      </c>
      <c r="E42" s="1">
        <f t="shared" si="2"/>
        <v>37.825000000000003</v>
      </c>
      <c r="F42" s="32">
        <f t="shared" si="3"/>
        <v>3.8557594291539252E-2</v>
      </c>
      <c r="H42" s="1">
        <v>2.6</v>
      </c>
      <c r="I42" s="1">
        <v>104</v>
      </c>
      <c r="J42" s="1">
        <f t="shared" si="4"/>
        <v>0.10601427115188583</v>
      </c>
      <c r="K42" s="1">
        <f t="shared" si="5"/>
        <v>2.6</v>
      </c>
      <c r="L42" s="1">
        <f t="shared" si="6"/>
        <v>74.224999999999994</v>
      </c>
      <c r="M42" s="32">
        <f t="shared" si="7"/>
        <v>7.5662589194699287E-2</v>
      </c>
    </row>
    <row r="43" spans="1:13" x14ac:dyDescent="0.25">
      <c r="A43" s="1">
        <v>2.7</v>
      </c>
      <c r="B43" s="1">
        <v>53.4</v>
      </c>
      <c r="C43" s="1">
        <f t="shared" si="0"/>
        <v>5.4434250764525995E-2</v>
      </c>
      <c r="D43" s="1">
        <f t="shared" si="1"/>
        <v>2.7</v>
      </c>
      <c r="E43" s="1">
        <f t="shared" si="2"/>
        <v>35.450000000000003</v>
      </c>
      <c r="F43" s="32">
        <f t="shared" si="3"/>
        <v>3.6136595310907238E-2</v>
      </c>
      <c r="H43" s="1">
        <v>2.7</v>
      </c>
      <c r="I43" s="1">
        <v>97.5</v>
      </c>
      <c r="J43" s="1">
        <f t="shared" si="4"/>
        <v>9.9388379204892963E-2</v>
      </c>
      <c r="K43" s="1">
        <f t="shared" si="5"/>
        <v>2.7</v>
      </c>
      <c r="L43" s="1">
        <f t="shared" si="6"/>
        <v>69.55</v>
      </c>
      <c r="M43" s="32">
        <f t="shared" si="7"/>
        <v>7.089704383282365E-2</v>
      </c>
    </row>
    <row r="44" spans="1:13" x14ac:dyDescent="0.25">
      <c r="A44" s="1">
        <v>2.8</v>
      </c>
      <c r="B44" s="1">
        <v>49.9</v>
      </c>
      <c r="C44" s="1">
        <f t="shared" si="0"/>
        <v>5.0866462793068293E-2</v>
      </c>
      <c r="D44" s="1">
        <f t="shared" si="1"/>
        <v>2.8</v>
      </c>
      <c r="E44" s="1">
        <f t="shared" si="2"/>
        <v>33.1</v>
      </c>
      <c r="F44" s="32">
        <f t="shared" si="3"/>
        <v>3.3741080530071355E-2</v>
      </c>
      <c r="H44" s="1">
        <v>2.8</v>
      </c>
      <c r="I44" s="1">
        <v>91.1</v>
      </c>
      <c r="J44" s="1">
        <f t="shared" si="4"/>
        <v>9.2864424057084602E-2</v>
      </c>
      <c r="K44" s="1">
        <f t="shared" si="5"/>
        <v>2.8</v>
      </c>
      <c r="L44" s="1">
        <f t="shared" si="6"/>
        <v>64.875</v>
      </c>
      <c r="M44" s="32">
        <f t="shared" si="7"/>
        <v>6.6131498470948014E-2</v>
      </c>
    </row>
    <row r="45" spans="1:13" x14ac:dyDescent="0.25">
      <c r="A45" s="1">
        <v>2.9</v>
      </c>
      <c r="B45" s="1">
        <v>46.4</v>
      </c>
      <c r="C45" s="1">
        <f t="shared" si="0"/>
        <v>4.7298674821610598E-2</v>
      </c>
      <c r="D45" s="1">
        <f t="shared" si="1"/>
        <v>2.9</v>
      </c>
      <c r="E45" s="1">
        <f t="shared" si="2"/>
        <v>30.725000000000001</v>
      </c>
      <c r="F45" s="32">
        <f t="shared" si="3"/>
        <v>3.1320081549439348E-2</v>
      </c>
      <c r="H45" s="1">
        <v>2.9</v>
      </c>
      <c r="I45" s="1">
        <v>84.7</v>
      </c>
      <c r="J45" s="1">
        <f t="shared" si="4"/>
        <v>8.6340468909276255E-2</v>
      </c>
      <c r="K45" s="1">
        <f t="shared" si="5"/>
        <v>2.9</v>
      </c>
      <c r="L45" s="1">
        <f t="shared" si="6"/>
        <v>60.25</v>
      </c>
      <c r="M45" s="32">
        <f t="shared" si="7"/>
        <v>6.1416921508664631E-2</v>
      </c>
    </row>
    <row r="46" spans="1:13" x14ac:dyDescent="0.25">
      <c r="A46" s="1">
        <v>3</v>
      </c>
      <c r="B46" s="1">
        <v>42.9</v>
      </c>
      <c r="C46" s="1">
        <f t="shared" si="0"/>
        <v>4.3730886850152903E-2</v>
      </c>
      <c r="D46" s="1">
        <f t="shared" si="1"/>
        <v>3</v>
      </c>
      <c r="E46" s="1">
        <f t="shared" si="2"/>
        <v>28.35</v>
      </c>
      <c r="F46" s="32">
        <f t="shared" si="3"/>
        <v>2.8899082568807341E-2</v>
      </c>
      <c r="H46" s="1">
        <v>3</v>
      </c>
      <c r="I46" s="1">
        <v>78.400000000000006</v>
      </c>
      <c r="J46" s="1">
        <f t="shared" si="4"/>
        <v>7.9918450560652401E-2</v>
      </c>
      <c r="K46" s="1">
        <f t="shared" si="5"/>
        <v>3</v>
      </c>
      <c r="L46" s="1">
        <f t="shared" si="6"/>
        <v>55.6</v>
      </c>
      <c r="M46" s="32">
        <f t="shared" si="7"/>
        <v>5.6676860346585117E-2</v>
      </c>
    </row>
    <row r="48" spans="1:13" x14ac:dyDescent="0.25">
      <c r="A48" t="s">
        <v>19</v>
      </c>
      <c r="H48" t="s">
        <v>19</v>
      </c>
    </row>
    <row r="49" spans="1:10" x14ac:dyDescent="0.25">
      <c r="A49" s="1">
        <v>0.01</v>
      </c>
      <c r="B49" s="1">
        <v>193</v>
      </c>
      <c r="C49" s="1">
        <f>+B49/981</f>
        <v>0.19673802242609581</v>
      </c>
      <c r="H49" s="1">
        <v>0.01</v>
      </c>
      <c r="I49" s="1">
        <v>367</v>
      </c>
      <c r="J49" s="1">
        <f>+I49/981</f>
        <v>0.37410805300713557</v>
      </c>
    </row>
    <row r="50" spans="1:10" x14ac:dyDescent="0.25">
      <c r="A50" s="1">
        <v>0.05</v>
      </c>
      <c r="B50" s="1">
        <v>252</v>
      </c>
      <c r="C50" s="1">
        <f t="shared" ref="C50:C90" si="8">+B50/981</f>
        <v>0.25688073394495414</v>
      </c>
      <c r="H50" s="1">
        <v>0.05</v>
      </c>
      <c r="I50" s="1">
        <v>482</v>
      </c>
      <c r="J50" s="1">
        <f t="shared" ref="J50:J90" si="9">+I50/981</f>
        <v>0.49133537206931704</v>
      </c>
    </row>
    <row r="51" spans="1:10" x14ac:dyDescent="0.25">
      <c r="A51" s="1">
        <v>7.4999999999999997E-2</v>
      </c>
      <c r="B51" s="1">
        <v>332</v>
      </c>
      <c r="C51" s="1">
        <f t="shared" si="8"/>
        <v>0.33843017329255859</v>
      </c>
      <c r="H51" s="1">
        <v>7.4999999999999997E-2</v>
      </c>
      <c r="I51" s="1">
        <v>640</v>
      </c>
      <c r="J51" s="1">
        <f t="shared" si="9"/>
        <v>0.65239551478083591</v>
      </c>
    </row>
    <row r="52" spans="1:10" x14ac:dyDescent="0.25">
      <c r="A52" s="1">
        <v>0.1</v>
      </c>
      <c r="B52" s="1">
        <v>386</v>
      </c>
      <c r="C52" s="1">
        <f t="shared" si="8"/>
        <v>0.39347604485219162</v>
      </c>
      <c r="H52" s="1">
        <v>0.1</v>
      </c>
      <c r="I52" s="1">
        <v>750</v>
      </c>
      <c r="J52" s="1">
        <f t="shared" si="9"/>
        <v>0.76452599388379205</v>
      </c>
    </row>
    <row r="53" spans="1:10" x14ac:dyDescent="0.25">
      <c r="A53" s="1">
        <v>0.15</v>
      </c>
      <c r="B53" s="1">
        <v>411</v>
      </c>
      <c r="C53" s="1">
        <f t="shared" si="8"/>
        <v>0.41896024464831805</v>
      </c>
      <c r="H53" s="1">
        <v>0.15</v>
      </c>
      <c r="I53" s="1">
        <v>806</v>
      </c>
      <c r="J53" s="1">
        <f t="shared" si="9"/>
        <v>0.82161060142711517</v>
      </c>
    </row>
    <row r="54" spans="1:10" x14ac:dyDescent="0.25">
      <c r="A54" s="1">
        <v>0.2</v>
      </c>
      <c r="B54" s="1">
        <v>397</v>
      </c>
      <c r="C54" s="1">
        <f t="shared" si="8"/>
        <v>0.40468909276248727</v>
      </c>
      <c r="H54" s="1">
        <v>0.2</v>
      </c>
      <c r="I54" s="1">
        <v>783</v>
      </c>
      <c r="J54" s="1">
        <f t="shared" si="9"/>
        <v>0.79816513761467889</v>
      </c>
    </row>
    <row r="55" spans="1:10" x14ac:dyDescent="0.25">
      <c r="A55" s="1">
        <v>0.25</v>
      </c>
      <c r="B55" s="1">
        <v>350</v>
      </c>
      <c r="C55" s="1">
        <f t="shared" si="8"/>
        <v>0.3567787971457696</v>
      </c>
      <c r="H55" s="1">
        <v>0.25</v>
      </c>
      <c r="I55" s="1">
        <v>692</v>
      </c>
      <c r="J55" s="1">
        <f t="shared" si="9"/>
        <v>0.70540265035677885</v>
      </c>
    </row>
    <row r="56" spans="1:10" x14ac:dyDescent="0.25">
      <c r="A56" s="1">
        <v>0.3</v>
      </c>
      <c r="B56" s="1">
        <v>293</v>
      </c>
      <c r="C56" s="1">
        <f t="shared" si="8"/>
        <v>0.29867482161060144</v>
      </c>
      <c r="H56" s="1">
        <v>0.3</v>
      </c>
      <c r="I56" s="1">
        <v>584</v>
      </c>
      <c r="J56" s="1">
        <f t="shared" si="9"/>
        <v>0.59531090723751279</v>
      </c>
    </row>
    <row r="57" spans="1:10" x14ac:dyDescent="0.25">
      <c r="A57" s="1">
        <v>0.35</v>
      </c>
      <c r="B57" s="1">
        <v>255</v>
      </c>
      <c r="C57" s="1">
        <f t="shared" si="8"/>
        <v>0.25993883792048927</v>
      </c>
      <c r="H57" s="1">
        <v>0.35</v>
      </c>
      <c r="I57" s="1">
        <v>511</v>
      </c>
      <c r="J57" s="1">
        <f t="shared" si="9"/>
        <v>0.52089704383282365</v>
      </c>
    </row>
    <row r="58" spans="1:10" x14ac:dyDescent="0.25">
      <c r="A58" s="1">
        <v>0.4</v>
      </c>
      <c r="B58" s="1">
        <v>217</v>
      </c>
      <c r="C58" s="1">
        <f t="shared" si="8"/>
        <v>0.22120285423037717</v>
      </c>
      <c r="H58" s="1">
        <v>0.4</v>
      </c>
      <c r="I58" s="1">
        <v>437</v>
      </c>
      <c r="J58" s="1">
        <f t="shared" si="9"/>
        <v>0.44546381243628952</v>
      </c>
    </row>
    <row r="59" spans="1:10" x14ac:dyDescent="0.25">
      <c r="A59" s="1">
        <v>0.45</v>
      </c>
      <c r="B59" s="1">
        <v>196</v>
      </c>
      <c r="C59" s="1">
        <f t="shared" si="8"/>
        <v>0.199796126401631</v>
      </c>
      <c r="H59" s="1">
        <v>0.45</v>
      </c>
      <c r="I59" s="1">
        <v>396</v>
      </c>
      <c r="J59" s="1">
        <f t="shared" si="9"/>
        <v>0.40366972477064222</v>
      </c>
    </row>
    <row r="60" spans="1:10" x14ac:dyDescent="0.25">
      <c r="A60" s="1">
        <v>0.5</v>
      </c>
      <c r="B60" s="1">
        <v>175</v>
      </c>
      <c r="C60" s="1">
        <f t="shared" si="8"/>
        <v>0.1783893985728848</v>
      </c>
      <c r="H60" s="1">
        <v>0.5</v>
      </c>
      <c r="I60" s="1">
        <v>354</v>
      </c>
      <c r="J60" s="1">
        <f t="shared" si="9"/>
        <v>0.36085626911314983</v>
      </c>
    </row>
    <row r="61" spans="1:10" x14ac:dyDescent="0.25">
      <c r="A61" s="1">
        <v>0.55000000000000004</v>
      </c>
      <c r="B61" s="1">
        <v>162</v>
      </c>
      <c r="C61" s="1">
        <f t="shared" si="8"/>
        <v>0.16513761467889909</v>
      </c>
      <c r="H61" s="1">
        <v>0.55000000000000004</v>
      </c>
      <c r="I61" s="1">
        <v>329</v>
      </c>
      <c r="J61" s="1">
        <f t="shared" si="9"/>
        <v>0.33537206931702346</v>
      </c>
    </row>
    <row r="62" spans="1:10" x14ac:dyDescent="0.25">
      <c r="A62" s="1">
        <v>0.6</v>
      </c>
      <c r="B62" s="1">
        <v>149</v>
      </c>
      <c r="C62" s="1">
        <f t="shared" si="8"/>
        <v>0.15188583078491336</v>
      </c>
      <c r="H62" s="1">
        <v>0.6</v>
      </c>
      <c r="I62" s="1">
        <v>304</v>
      </c>
      <c r="J62" s="1">
        <f t="shared" si="9"/>
        <v>0.30988786952089703</v>
      </c>
    </row>
    <row r="63" spans="1:10" x14ac:dyDescent="0.25">
      <c r="A63" s="1">
        <v>0.65</v>
      </c>
      <c r="B63" s="1">
        <v>136</v>
      </c>
      <c r="C63" s="1">
        <f t="shared" si="8"/>
        <v>0.13863404689092762</v>
      </c>
      <c r="H63" s="1">
        <v>0.65</v>
      </c>
      <c r="I63" s="1">
        <v>279</v>
      </c>
      <c r="J63" s="1">
        <f t="shared" si="9"/>
        <v>0.28440366972477066</v>
      </c>
    </row>
    <row r="64" spans="1:10" x14ac:dyDescent="0.25">
      <c r="A64" s="1">
        <v>0.7</v>
      </c>
      <c r="B64" s="1">
        <v>124</v>
      </c>
      <c r="C64" s="1">
        <f t="shared" si="8"/>
        <v>0.12640163098878696</v>
      </c>
      <c r="H64" s="1">
        <v>0.7</v>
      </c>
      <c r="I64" s="1">
        <v>253</v>
      </c>
      <c r="J64" s="1">
        <f t="shared" si="9"/>
        <v>0.25790010193679919</v>
      </c>
    </row>
    <row r="65" spans="1:10" x14ac:dyDescent="0.25">
      <c r="A65" s="1">
        <v>0.75</v>
      </c>
      <c r="B65" s="1">
        <v>111</v>
      </c>
      <c r="C65" s="1">
        <f t="shared" si="8"/>
        <v>0.11314984709480122</v>
      </c>
      <c r="H65" s="1">
        <v>0.75</v>
      </c>
      <c r="I65" s="1">
        <v>228</v>
      </c>
      <c r="J65" s="1">
        <f t="shared" si="9"/>
        <v>0.23241590214067279</v>
      </c>
    </row>
    <row r="66" spans="1:10" x14ac:dyDescent="0.25">
      <c r="A66" s="1">
        <v>0.8</v>
      </c>
      <c r="B66" s="1">
        <v>104</v>
      </c>
      <c r="C66" s="1">
        <f t="shared" si="8"/>
        <v>0.10601427115188583</v>
      </c>
      <c r="H66" s="1">
        <v>0.8</v>
      </c>
      <c r="I66" s="1">
        <v>215</v>
      </c>
      <c r="J66" s="1">
        <f t="shared" si="9"/>
        <v>0.21916411824668705</v>
      </c>
    </row>
    <row r="67" spans="1:10" x14ac:dyDescent="0.25">
      <c r="A67" s="1">
        <v>0.85</v>
      </c>
      <c r="B67" s="1">
        <v>97.7</v>
      </c>
      <c r="C67" s="1">
        <f t="shared" si="8"/>
        <v>9.9592252803261977E-2</v>
      </c>
      <c r="H67" s="1">
        <v>0.85</v>
      </c>
      <c r="I67" s="1">
        <v>202</v>
      </c>
      <c r="J67" s="1">
        <f t="shared" si="9"/>
        <v>0.20591233435270132</v>
      </c>
    </row>
    <row r="68" spans="1:10" x14ac:dyDescent="0.25">
      <c r="A68" s="1">
        <v>0.9</v>
      </c>
      <c r="B68" s="1">
        <v>91.2</v>
      </c>
      <c r="C68" s="1">
        <f t="shared" si="8"/>
        <v>9.2966360856269123E-2</v>
      </c>
      <c r="H68" s="1">
        <v>0.9</v>
      </c>
      <c r="I68" s="1">
        <v>189</v>
      </c>
      <c r="J68" s="1">
        <f t="shared" si="9"/>
        <v>0.19266055045871561</v>
      </c>
    </row>
    <row r="69" spans="1:10" x14ac:dyDescent="0.25">
      <c r="A69" s="1">
        <v>0.95</v>
      </c>
      <c r="B69" s="1">
        <v>84.7</v>
      </c>
      <c r="C69" s="1">
        <f t="shared" si="8"/>
        <v>8.6340468909276255E-2</v>
      </c>
      <c r="H69" s="1">
        <v>0.95</v>
      </c>
      <c r="I69" s="1">
        <v>176</v>
      </c>
      <c r="J69" s="1">
        <f t="shared" si="9"/>
        <v>0.17940876656472987</v>
      </c>
    </row>
    <row r="70" spans="1:10" x14ac:dyDescent="0.25">
      <c r="A70" s="1">
        <v>1</v>
      </c>
      <c r="B70" s="1">
        <v>78.099999999999994</v>
      </c>
      <c r="C70" s="1">
        <f t="shared" si="8"/>
        <v>7.9612640163098866E-2</v>
      </c>
      <c r="H70" s="1">
        <v>1</v>
      </c>
      <c r="I70" s="1">
        <v>163</v>
      </c>
      <c r="J70" s="1">
        <f t="shared" si="9"/>
        <v>0.16615698267074414</v>
      </c>
    </row>
    <row r="71" spans="1:10" x14ac:dyDescent="0.25">
      <c r="A71" s="1">
        <v>1.1000000000000001</v>
      </c>
      <c r="B71" s="1">
        <v>72.3</v>
      </c>
      <c r="C71" s="1">
        <f t="shared" si="8"/>
        <v>7.3700305810397548E-2</v>
      </c>
      <c r="H71" s="1">
        <v>1.1000000000000001</v>
      </c>
      <c r="I71" s="1">
        <v>151</v>
      </c>
      <c r="J71" s="1">
        <f t="shared" si="9"/>
        <v>0.15392456676860347</v>
      </c>
    </row>
    <row r="72" spans="1:10" x14ac:dyDescent="0.25">
      <c r="A72" s="1">
        <v>1.2</v>
      </c>
      <c r="B72" s="1">
        <v>66.400000000000006</v>
      </c>
      <c r="C72" s="1">
        <f t="shared" si="8"/>
        <v>6.7686034658511723E-2</v>
      </c>
      <c r="H72" s="1">
        <v>1.2</v>
      </c>
      <c r="I72" s="1">
        <v>139</v>
      </c>
      <c r="J72" s="1">
        <f t="shared" si="9"/>
        <v>0.14169215086646278</v>
      </c>
    </row>
    <row r="73" spans="1:10" x14ac:dyDescent="0.25">
      <c r="A73" s="1">
        <v>1.3</v>
      </c>
      <c r="B73" s="1">
        <v>60.5</v>
      </c>
      <c r="C73" s="1">
        <f t="shared" si="8"/>
        <v>6.1671763506625892E-2</v>
      </c>
      <c r="H73" s="1">
        <v>1.3</v>
      </c>
      <c r="I73" s="1">
        <v>127</v>
      </c>
      <c r="J73" s="1">
        <f t="shared" si="9"/>
        <v>0.12945973496432212</v>
      </c>
    </row>
    <row r="74" spans="1:10" x14ac:dyDescent="0.25">
      <c r="A74" s="1">
        <v>1.4</v>
      </c>
      <c r="B74" s="1">
        <v>54.7</v>
      </c>
      <c r="C74" s="1">
        <f t="shared" si="8"/>
        <v>5.5759429153924567E-2</v>
      </c>
      <c r="H74" s="1">
        <v>1.4</v>
      </c>
      <c r="I74" s="1">
        <v>114</v>
      </c>
      <c r="J74" s="1">
        <f t="shared" si="9"/>
        <v>0.11620795107033639</v>
      </c>
    </row>
    <row r="75" spans="1:10" x14ac:dyDescent="0.25">
      <c r="A75" s="1">
        <v>1.5</v>
      </c>
      <c r="B75" s="1">
        <v>48.8</v>
      </c>
      <c r="C75" s="1">
        <f t="shared" si="8"/>
        <v>4.9745158002038735E-2</v>
      </c>
      <c r="H75" s="1">
        <v>1.5</v>
      </c>
      <c r="I75" s="1">
        <v>102</v>
      </c>
      <c r="J75" s="1">
        <f t="shared" si="9"/>
        <v>0.10397553516819572</v>
      </c>
    </row>
    <row r="76" spans="1:10" x14ac:dyDescent="0.25">
      <c r="A76" s="1">
        <v>1.6</v>
      </c>
      <c r="B76" s="1">
        <v>46.4</v>
      </c>
      <c r="C76" s="1">
        <f t="shared" si="8"/>
        <v>4.7298674821610598E-2</v>
      </c>
      <c r="H76" s="1">
        <v>1.6</v>
      </c>
      <c r="I76" s="1">
        <v>97.6</v>
      </c>
      <c r="J76" s="1">
        <f t="shared" si="9"/>
        <v>9.949031600407747E-2</v>
      </c>
    </row>
    <row r="77" spans="1:10" x14ac:dyDescent="0.25">
      <c r="A77" s="1">
        <v>1.7</v>
      </c>
      <c r="B77" s="1">
        <v>44.1</v>
      </c>
      <c r="C77" s="1">
        <f t="shared" si="8"/>
        <v>4.4954128440366975E-2</v>
      </c>
      <c r="H77" s="1">
        <v>1.7</v>
      </c>
      <c r="I77" s="1">
        <v>92.8</v>
      </c>
      <c r="J77" s="1">
        <f t="shared" si="9"/>
        <v>9.4597349643221196E-2</v>
      </c>
    </row>
    <row r="78" spans="1:10" x14ac:dyDescent="0.25">
      <c r="A78" s="1">
        <v>1.8</v>
      </c>
      <c r="B78" s="1">
        <v>41.7</v>
      </c>
      <c r="C78" s="1">
        <f t="shared" si="8"/>
        <v>4.2507645259938838E-2</v>
      </c>
      <c r="H78" s="1">
        <v>1.8</v>
      </c>
      <c r="I78" s="1">
        <v>88</v>
      </c>
      <c r="J78" s="1">
        <f t="shared" si="9"/>
        <v>8.9704383282364936E-2</v>
      </c>
    </row>
    <row r="79" spans="1:10" x14ac:dyDescent="0.25">
      <c r="A79" s="1">
        <v>1.9</v>
      </c>
      <c r="B79" s="1">
        <v>39.299999999999997</v>
      </c>
      <c r="C79" s="1">
        <f t="shared" si="8"/>
        <v>4.0061162079510701E-2</v>
      </c>
      <c r="H79" s="1">
        <v>1.9</v>
      </c>
      <c r="I79" s="1">
        <v>83.1</v>
      </c>
      <c r="J79" s="1">
        <f t="shared" si="9"/>
        <v>8.4709480122324154E-2</v>
      </c>
    </row>
    <row r="80" spans="1:10" x14ac:dyDescent="0.25">
      <c r="A80" s="1">
        <v>2</v>
      </c>
      <c r="B80" s="1">
        <v>37</v>
      </c>
      <c r="C80" s="1">
        <f t="shared" si="8"/>
        <v>3.7716615698267071E-2</v>
      </c>
      <c r="H80" s="1">
        <v>2</v>
      </c>
      <c r="I80" s="1">
        <v>78.3</v>
      </c>
      <c r="J80" s="1">
        <f t="shared" si="9"/>
        <v>7.981651376146788E-2</v>
      </c>
    </row>
    <row r="81" spans="1:10" x14ac:dyDescent="0.25">
      <c r="A81" s="1">
        <v>2.1</v>
      </c>
      <c r="B81" s="1">
        <v>35.6</v>
      </c>
      <c r="C81" s="1">
        <f t="shared" si="8"/>
        <v>3.6289500509683999E-2</v>
      </c>
      <c r="H81" s="1">
        <v>2.1</v>
      </c>
      <c r="I81" s="1">
        <v>75.2</v>
      </c>
      <c r="J81" s="1">
        <f t="shared" si="9"/>
        <v>7.6656472986748214E-2</v>
      </c>
    </row>
    <row r="82" spans="1:10" x14ac:dyDescent="0.25">
      <c r="A82" s="1">
        <v>2.2000000000000002</v>
      </c>
      <c r="B82" s="1">
        <v>34.1</v>
      </c>
      <c r="C82" s="1">
        <f t="shared" si="8"/>
        <v>3.4760448521916412E-2</v>
      </c>
      <c r="H82" s="1">
        <v>2.2000000000000002</v>
      </c>
      <c r="I82" s="1">
        <v>72.099999999999994</v>
      </c>
      <c r="J82" s="1">
        <f t="shared" si="9"/>
        <v>7.3496432212028534E-2</v>
      </c>
    </row>
    <row r="83" spans="1:10" x14ac:dyDescent="0.25">
      <c r="A83" s="1">
        <v>2.2999999999999998</v>
      </c>
      <c r="B83" s="1">
        <v>32.700000000000003</v>
      </c>
      <c r="C83" s="1">
        <f t="shared" si="8"/>
        <v>3.3333333333333333E-2</v>
      </c>
      <c r="H83" s="1">
        <v>2.2999999999999998</v>
      </c>
      <c r="I83" s="1">
        <v>69</v>
      </c>
      <c r="J83" s="1">
        <f t="shared" si="9"/>
        <v>7.0336391437308868E-2</v>
      </c>
    </row>
    <row r="84" spans="1:10" x14ac:dyDescent="0.25">
      <c r="A84" s="1">
        <v>2.4</v>
      </c>
      <c r="B84" s="1">
        <v>31.3</v>
      </c>
      <c r="C84" s="1">
        <f t="shared" si="8"/>
        <v>3.1906218144750254E-2</v>
      </c>
      <c r="H84" s="1">
        <v>2.4</v>
      </c>
      <c r="I84" s="1">
        <v>66</v>
      </c>
      <c r="J84" s="1">
        <f t="shared" si="9"/>
        <v>6.7278287461773695E-2</v>
      </c>
    </row>
    <row r="85" spans="1:10" x14ac:dyDescent="0.25">
      <c r="A85" s="1">
        <v>2.5</v>
      </c>
      <c r="B85" s="1">
        <v>29.8</v>
      </c>
      <c r="C85" s="1">
        <f t="shared" si="8"/>
        <v>3.0377166156982671E-2</v>
      </c>
      <c r="H85" s="1">
        <v>2.5</v>
      </c>
      <c r="I85" s="1">
        <v>62.9</v>
      </c>
      <c r="J85" s="1">
        <f t="shared" si="9"/>
        <v>6.4118246687054029E-2</v>
      </c>
    </row>
    <row r="86" spans="1:10" x14ac:dyDescent="0.25">
      <c r="A86" s="1">
        <v>2.6</v>
      </c>
      <c r="B86" s="1">
        <v>28.4</v>
      </c>
      <c r="C86" s="1">
        <f t="shared" si="8"/>
        <v>2.8950050968399591E-2</v>
      </c>
      <c r="H86" s="1">
        <v>2.6</v>
      </c>
      <c r="I86" s="1">
        <v>59.8</v>
      </c>
      <c r="J86" s="1">
        <f t="shared" si="9"/>
        <v>6.0958205912334348E-2</v>
      </c>
    </row>
    <row r="87" spans="1:10" x14ac:dyDescent="0.25">
      <c r="A87" s="1">
        <v>2.7</v>
      </c>
      <c r="B87" s="1">
        <v>27</v>
      </c>
      <c r="C87" s="1">
        <f t="shared" si="8"/>
        <v>2.7522935779816515E-2</v>
      </c>
      <c r="H87" s="1">
        <v>2.7</v>
      </c>
      <c r="I87" s="1">
        <v>56.8</v>
      </c>
      <c r="J87" s="1">
        <f t="shared" si="9"/>
        <v>5.7900101936799182E-2</v>
      </c>
    </row>
    <row r="88" spans="1:10" x14ac:dyDescent="0.25">
      <c r="A88" s="1">
        <v>2.8</v>
      </c>
      <c r="B88" s="1">
        <v>25.6</v>
      </c>
      <c r="C88" s="1">
        <f t="shared" si="8"/>
        <v>2.6095820591233436E-2</v>
      </c>
      <c r="H88" s="1">
        <v>2.8</v>
      </c>
      <c r="I88" s="1">
        <v>53.7</v>
      </c>
      <c r="J88" s="1">
        <f t="shared" si="9"/>
        <v>5.4740061162079516E-2</v>
      </c>
    </row>
    <row r="89" spans="1:10" x14ac:dyDescent="0.25">
      <c r="A89" s="1">
        <v>2.9</v>
      </c>
      <c r="B89" s="1">
        <v>24.1</v>
      </c>
      <c r="C89" s="1">
        <f t="shared" si="8"/>
        <v>2.4566768603465853E-2</v>
      </c>
      <c r="H89" s="1">
        <v>2.9</v>
      </c>
      <c r="I89" s="1">
        <v>50.7</v>
      </c>
      <c r="J89" s="1">
        <f t="shared" si="9"/>
        <v>5.1681957186544343E-2</v>
      </c>
    </row>
    <row r="90" spans="1:10" x14ac:dyDescent="0.25">
      <c r="A90" s="1">
        <v>3</v>
      </c>
      <c r="B90" s="1">
        <v>22.7</v>
      </c>
      <c r="C90" s="1">
        <f t="shared" si="8"/>
        <v>2.3139653414882774E-2</v>
      </c>
      <c r="H90" s="1">
        <v>3</v>
      </c>
      <c r="I90" s="1">
        <v>47.6</v>
      </c>
      <c r="J90" s="1">
        <f t="shared" si="9"/>
        <v>4.852191641182467E-2</v>
      </c>
    </row>
    <row r="92" spans="1:10" x14ac:dyDescent="0.25">
      <c r="A92" t="s">
        <v>20</v>
      </c>
      <c r="H92" t="s">
        <v>20</v>
      </c>
    </row>
    <row r="93" spans="1:10" x14ac:dyDescent="0.25">
      <c r="A93" s="1">
        <v>0.01</v>
      </c>
      <c r="B93" s="1">
        <v>305</v>
      </c>
      <c r="C93" s="1">
        <f>+B93/981</f>
        <v>0.31090723751274207</v>
      </c>
      <c r="H93" s="1">
        <v>0.01</v>
      </c>
      <c r="I93" s="1">
        <v>547</v>
      </c>
      <c r="J93" s="1">
        <f>+I93/981</f>
        <v>0.55759429153924567</v>
      </c>
    </row>
    <row r="94" spans="1:10" x14ac:dyDescent="0.25">
      <c r="A94" s="1">
        <v>0.05</v>
      </c>
      <c r="B94" s="1">
        <v>567</v>
      </c>
      <c r="C94" s="1">
        <f t="shared" ref="C94:C134" si="10">+B94/981</f>
        <v>0.57798165137614677</v>
      </c>
      <c r="H94" s="1">
        <v>0.05</v>
      </c>
      <c r="I94" s="1">
        <v>1070</v>
      </c>
      <c r="J94" s="1">
        <f t="shared" ref="J94:J134" si="11">+I94/981</f>
        <v>1.0907237512742101</v>
      </c>
    </row>
    <row r="95" spans="1:10" x14ac:dyDescent="0.25">
      <c r="A95" s="1">
        <v>7.4999999999999997E-2</v>
      </c>
      <c r="B95" s="1">
        <v>682</v>
      </c>
      <c r="C95" s="1">
        <f t="shared" si="10"/>
        <v>0.69520897043832819</v>
      </c>
      <c r="H95" s="1">
        <v>7.4999999999999997E-2</v>
      </c>
      <c r="I95" s="1">
        <v>1340</v>
      </c>
      <c r="J95" s="1">
        <f t="shared" si="11"/>
        <v>1.3659531090723751</v>
      </c>
    </row>
    <row r="96" spans="1:10" x14ac:dyDescent="0.25">
      <c r="A96" s="1">
        <v>0.1</v>
      </c>
      <c r="B96" s="1">
        <v>712</v>
      </c>
      <c r="C96" s="1">
        <f t="shared" si="10"/>
        <v>0.72579001019367995</v>
      </c>
      <c r="H96" s="1">
        <v>0.1</v>
      </c>
      <c r="I96" s="1">
        <v>1410</v>
      </c>
      <c r="J96" s="1">
        <f t="shared" si="11"/>
        <v>1.4373088685015289</v>
      </c>
    </row>
    <row r="97" spans="1:10" x14ac:dyDescent="0.25">
      <c r="A97" s="1">
        <v>0.15</v>
      </c>
      <c r="B97" s="1">
        <v>698</v>
      </c>
      <c r="C97" s="1">
        <f t="shared" si="10"/>
        <v>0.71151885830784911</v>
      </c>
      <c r="H97" s="1">
        <v>0.15</v>
      </c>
      <c r="I97" s="1">
        <v>1350</v>
      </c>
      <c r="J97" s="1">
        <f t="shared" si="11"/>
        <v>1.3761467889908257</v>
      </c>
    </row>
    <row r="98" spans="1:10" x14ac:dyDescent="0.25">
      <c r="A98" s="1">
        <v>0.2</v>
      </c>
      <c r="B98" s="1">
        <v>617</v>
      </c>
      <c r="C98" s="1">
        <f t="shared" si="10"/>
        <v>0.62895005096839962</v>
      </c>
      <c r="H98" s="1">
        <v>0.2</v>
      </c>
      <c r="I98" s="1">
        <v>1170</v>
      </c>
      <c r="J98" s="1">
        <f t="shared" si="11"/>
        <v>1.1926605504587156</v>
      </c>
    </row>
    <row r="99" spans="1:10" x14ac:dyDescent="0.25">
      <c r="A99" s="1">
        <v>0.25</v>
      </c>
      <c r="B99" s="1">
        <v>530</v>
      </c>
      <c r="C99" s="1">
        <f t="shared" si="10"/>
        <v>0.54026503567787976</v>
      </c>
      <c r="H99" s="1">
        <v>0.25</v>
      </c>
      <c r="I99" s="1">
        <v>992</v>
      </c>
      <c r="J99" s="1">
        <f t="shared" si="11"/>
        <v>1.0112130479102956</v>
      </c>
    </row>
    <row r="100" spans="1:10" x14ac:dyDescent="0.25">
      <c r="A100" s="1">
        <v>0.3</v>
      </c>
      <c r="B100" s="1">
        <v>471</v>
      </c>
      <c r="C100" s="1">
        <f t="shared" si="10"/>
        <v>0.4801223241590214</v>
      </c>
      <c r="H100" s="1">
        <v>0.3</v>
      </c>
      <c r="I100" s="1">
        <v>892</v>
      </c>
      <c r="J100" s="1">
        <f t="shared" si="11"/>
        <v>0.90927624872579005</v>
      </c>
    </row>
    <row r="101" spans="1:10" x14ac:dyDescent="0.25">
      <c r="A101" s="1">
        <v>0.35</v>
      </c>
      <c r="B101" s="1">
        <v>428</v>
      </c>
      <c r="C101" s="1">
        <f t="shared" si="10"/>
        <v>0.43628950050968401</v>
      </c>
      <c r="H101" s="1">
        <v>0.35</v>
      </c>
      <c r="I101" s="1">
        <v>814</v>
      </c>
      <c r="J101" s="1">
        <f t="shared" si="11"/>
        <v>0.82976554536187563</v>
      </c>
    </row>
    <row r="102" spans="1:10" x14ac:dyDescent="0.25">
      <c r="A102" s="1">
        <v>0.4</v>
      </c>
      <c r="B102" s="1">
        <v>385</v>
      </c>
      <c r="C102" s="1">
        <f t="shared" si="10"/>
        <v>0.39245667686034658</v>
      </c>
      <c r="H102" s="1">
        <v>0.4</v>
      </c>
      <c r="I102" s="1">
        <v>735</v>
      </c>
      <c r="J102" s="1">
        <f t="shared" si="11"/>
        <v>0.74923547400611623</v>
      </c>
    </row>
    <row r="103" spans="1:10" x14ac:dyDescent="0.25">
      <c r="A103" s="1">
        <v>0.45</v>
      </c>
      <c r="B103" s="1">
        <v>347</v>
      </c>
      <c r="C103" s="1">
        <f t="shared" si="10"/>
        <v>0.35372069317023447</v>
      </c>
      <c r="H103" s="1">
        <v>0.45</v>
      </c>
      <c r="I103" s="1">
        <v>666</v>
      </c>
      <c r="J103" s="1">
        <f t="shared" si="11"/>
        <v>0.67889908256880738</v>
      </c>
    </row>
    <row r="104" spans="1:10" x14ac:dyDescent="0.25">
      <c r="A104" s="1">
        <v>0.5</v>
      </c>
      <c r="B104" s="1">
        <v>308</v>
      </c>
      <c r="C104" s="1">
        <f t="shared" si="10"/>
        <v>0.31396534148827726</v>
      </c>
      <c r="H104" s="1">
        <v>0.5</v>
      </c>
      <c r="I104" s="1">
        <v>597</v>
      </c>
      <c r="J104" s="1">
        <f t="shared" si="11"/>
        <v>0.60856269113149852</v>
      </c>
    </row>
    <row r="105" spans="1:10" x14ac:dyDescent="0.25">
      <c r="A105" s="1">
        <v>0.55000000000000004</v>
      </c>
      <c r="B105" s="1">
        <v>288</v>
      </c>
      <c r="C105" s="1">
        <f t="shared" si="10"/>
        <v>0.29357798165137616</v>
      </c>
      <c r="H105" s="1">
        <v>0.55000000000000004</v>
      </c>
      <c r="I105" s="1">
        <v>564</v>
      </c>
      <c r="J105" s="1">
        <f t="shared" si="11"/>
        <v>0.57492354740061158</v>
      </c>
    </row>
    <row r="106" spans="1:10" x14ac:dyDescent="0.25">
      <c r="A106" s="1">
        <v>0.6</v>
      </c>
      <c r="B106" s="1">
        <v>269</v>
      </c>
      <c r="C106" s="1">
        <f t="shared" si="10"/>
        <v>0.27420998980632011</v>
      </c>
      <c r="H106" s="1">
        <v>0.6</v>
      </c>
      <c r="I106" s="1">
        <v>531</v>
      </c>
      <c r="J106" s="1">
        <f t="shared" si="11"/>
        <v>0.54128440366972475</v>
      </c>
    </row>
    <row r="107" spans="1:10" x14ac:dyDescent="0.25">
      <c r="A107" s="1">
        <v>0.65</v>
      </c>
      <c r="B107" s="1">
        <v>249</v>
      </c>
      <c r="C107" s="1">
        <f t="shared" si="10"/>
        <v>0.25382262996941896</v>
      </c>
      <c r="H107" s="1">
        <v>0.65</v>
      </c>
      <c r="I107" s="1">
        <v>497</v>
      </c>
      <c r="J107" s="1">
        <f t="shared" si="11"/>
        <v>0.50662589194699281</v>
      </c>
    </row>
    <row r="108" spans="1:10" x14ac:dyDescent="0.25">
      <c r="A108" s="1">
        <v>0.7</v>
      </c>
      <c r="B108" s="1">
        <v>230</v>
      </c>
      <c r="C108" s="1">
        <f t="shared" si="10"/>
        <v>0.2344546381243629</v>
      </c>
      <c r="H108" s="1">
        <v>0.7</v>
      </c>
      <c r="I108" s="1">
        <v>462</v>
      </c>
      <c r="J108" s="1">
        <f t="shared" si="11"/>
        <v>0.47094801223241589</v>
      </c>
    </row>
    <row r="109" spans="1:10" x14ac:dyDescent="0.25">
      <c r="A109" s="1">
        <v>0.75</v>
      </c>
      <c r="B109" s="1">
        <v>210</v>
      </c>
      <c r="C109" s="1">
        <f t="shared" si="10"/>
        <v>0.21406727828746178</v>
      </c>
      <c r="H109" s="1">
        <v>0.75</v>
      </c>
      <c r="I109" s="1">
        <v>426</v>
      </c>
      <c r="J109" s="1">
        <f t="shared" si="11"/>
        <v>0.43425076452599387</v>
      </c>
    </row>
    <row r="110" spans="1:10" x14ac:dyDescent="0.25">
      <c r="A110" s="1">
        <v>0.8</v>
      </c>
      <c r="B110" s="1">
        <v>197</v>
      </c>
      <c r="C110" s="1">
        <f t="shared" si="10"/>
        <v>0.20081549439347604</v>
      </c>
      <c r="H110" s="1">
        <v>0.8</v>
      </c>
      <c r="I110" s="1">
        <v>400</v>
      </c>
      <c r="J110" s="1">
        <f t="shared" si="11"/>
        <v>0.4077471967380224</v>
      </c>
    </row>
    <row r="111" spans="1:10" x14ac:dyDescent="0.25">
      <c r="A111" s="1">
        <v>0.85</v>
      </c>
      <c r="B111" s="1">
        <v>184</v>
      </c>
      <c r="C111" s="1">
        <f t="shared" si="10"/>
        <v>0.1875637104994903</v>
      </c>
      <c r="H111" s="1">
        <v>0.85</v>
      </c>
      <c r="I111" s="1">
        <v>374</v>
      </c>
      <c r="J111" s="1">
        <f t="shared" si="11"/>
        <v>0.38124362895005098</v>
      </c>
    </row>
    <row r="112" spans="1:10" x14ac:dyDescent="0.25">
      <c r="A112" s="1">
        <v>0.9</v>
      </c>
      <c r="B112" s="1">
        <v>170</v>
      </c>
      <c r="C112" s="1">
        <f t="shared" si="10"/>
        <v>0.17329255861365953</v>
      </c>
      <c r="H112" s="1">
        <v>0.9</v>
      </c>
      <c r="I112" s="1">
        <v>347</v>
      </c>
      <c r="J112" s="1">
        <f t="shared" si="11"/>
        <v>0.35372069317023447</v>
      </c>
    </row>
    <row r="113" spans="1:10" x14ac:dyDescent="0.25">
      <c r="A113" s="1">
        <v>0.95</v>
      </c>
      <c r="B113" s="1">
        <v>157</v>
      </c>
      <c r="C113" s="1">
        <f t="shared" si="10"/>
        <v>0.16004077471967379</v>
      </c>
      <c r="H113" s="1">
        <v>0.95</v>
      </c>
      <c r="I113" s="1">
        <v>321</v>
      </c>
      <c r="J113" s="1">
        <f t="shared" si="11"/>
        <v>0.327217125382263</v>
      </c>
    </row>
    <row r="114" spans="1:10" x14ac:dyDescent="0.25">
      <c r="A114" s="1">
        <v>1</v>
      </c>
      <c r="B114" s="1">
        <v>144</v>
      </c>
      <c r="C114" s="1">
        <f t="shared" si="10"/>
        <v>0.14678899082568808</v>
      </c>
      <c r="H114" s="1">
        <v>1</v>
      </c>
      <c r="I114" s="1">
        <v>294</v>
      </c>
      <c r="J114" s="1">
        <f t="shared" si="11"/>
        <v>0.29969418960244648</v>
      </c>
    </row>
    <row r="115" spans="1:10" x14ac:dyDescent="0.25">
      <c r="A115" s="1">
        <v>1.1000000000000001</v>
      </c>
      <c r="B115" s="1">
        <v>131</v>
      </c>
      <c r="C115" s="1">
        <f t="shared" si="10"/>
        <v>0.13353720693170235</v>
      </c>
      <c r="H115" s="1">
        <v>1.1000000000000001</v>
      </c>
      <c r="I115" s="1">
        <v>269</v>
      </c>
      <c r="J115" s="1">
        <f t="shared" si="11"/>
        <v>0.27420998980632011</v>
      </c>
    </row>
    <row r="116" spans="1:10" x14ac:dyDescent="0.25">
      <c r="A116" s="1">
        <v>1.2</v>
      </c>
      <c r="B116" s="1">
        <v>119</v>
      </c>
      <c r="C116" s="1">
        <f t="shared" si="10"/>
        <v>0.12130479102956167</v>
      </c>
      <c r="H116" s="1">
        <v>1.2</v>
      </c>
      <c r="I116" s="1">
        <v>244</v>
      </c>
      <c r="J116" s="1">
        <f t="shared" si="11"/>
        <v>0.24872579001019368</v>
      </c>
    </row>
    <row r="117" spans="1:10" x14ac:dyDescent="0.25">
      <c r="A117" s="1">
        <v>1.3</v>
      </c>
      <c r="B117" s="1">
        <v>107</v>
      </c>
      <c r="C117" s="1">
        <f t="shared" si="10"/>
        <v>0.109072375127421</v>
      </c>
      <c r="H117" s="1">
        <v>1.3</v>
      </c>
      <c r="I117" s="1">
        <v>220</v>
      </c>
      <c r="J117" s="1">
        <f t="shared" si="11"/>
        <v>0.22426095820591233</v>
      </c>
    </row>
    <row r="118" spans="1:10" x14ac:dyDescent="0.25">
      <c r="A118" s="1">
        <v>1.4</v>
      </c>
      <c r="B118" s="1">
        <v>94.8</v>
      </c>
      <c r="C118" s="1">
        <f t="shared" si="10"/>
        <v>9.6636085626911311E-2</v>
      </c>
      <c r="H118" s="1">
        <v>1.4</v>
      </c>
      <c r="I118" s="1">
        <v>195</v>
      </c>
      <c r="J118" s="1">
        <f t="shared" si="11"/>
        <v>0.19877675840978593</v>
      </c>
    </row>
    <row r="119" spans="1:10" x14ac:dyDescent="0.25">
      <c r="A119" s="1">
        <v>1.5</v>
      </c>
      <c r="B119" s="1">
        <v>82.6</v>
      </c>
      <c r="C119" s="1">
        <f t="shared" si="10"/>
        <v>8.4199796126401619E-2</v>
      </c>
      <c r="H119" s="1">
        <v>1.5</v>
      </c>
      <c r="I119" s="1">
        <v>170</v>
      </c>
      <c r="J119" s="1">
        <f t="shared" si="11"/>
        <v>0.17329255861365953</v>
      </c>
    </row>
    <row r="120" spans="1:10" x14ac:dyDescent="0.25">
      <c r="A120" s="1">
        <v>1.6</v>
      </c>
      <c r="B120" s="1">
        <v>77.5</v>
      </c>
      <c r="C120" s="1">
        <f t="shared" si="10"/>
        <v>7.9001019367991851E-2</v>
      </c>
      <c r="H120" s="1">
        <v>1.6</v>
      </c>
      <c r="I120" s="1">
        <v>159</v>
      </c>
      <c r="J120" s="1">
        <f t="shared" si="11"/>
        <v>0.1620795107033639</v>
      </c>
    </row>
    <row r="121" spans="1:10" x14ac:dyDescent="0.25">
      <c r="A121" s="1">
        <v>1.7</v>
      </c>
      <c r="B121" s="1">
        <v>72.3</v>
      </c>
      <c r="C121" s="1">
        <f t="shared" si="10"/>
        <v>7.3700305810397548E-2</v>
      </c>
      <c r="H121" s="1">
        <v>1.7</v>
      </c>
      <c r="I121" s="1">
        <v>148</v>
      </c>
      <c r="J121" s="1">
        <f t="shared" si="11"/>
        <v>0.15086646279306828</v>
      </c>
    </row>
    <row r="122" spans="1:10" x14ac:dyDescent="0.25">
      <c r="A122" s="1">
        <v>1.8</v>
      </c>
      <c r="B122" s="1">
        <v>67.099999999999994</v>
      </c>
      <c r="C122" s="1">
        <f t="shared" si="10"/>
        <v>6.839959225280326E-2</v>
      </c>
      <c r="H122" s="1">
        <v>1.8</v>
      </c>
      <c r="I122" s="1">
        <v>137</v>
      </c>
      <c r="J122" s="1">
        <f t="shared" si="11"/>
        <v>0.13965341488277269</v>
      </c>
    </row>
    <row r="123" spans="1:10" x14ac:dyDescent="0.25">
      <c r="A123" s="1">
        <v>1.9</v>
      </c>
      <c r="B123" s="1">
        <v>62</v>
      </c>
      <c r="C123" s="1">
        <f t="shared" si="10"/>
        <v>6.3200815494393478E-2</v>
      </c>
      <c r="H123" s="1">
        <v>1.9</v>
      </c>
      <c r="I123" s="1">
        <v>126</v>
      </c>
      <c r="J123" s="1">
        <f t="shared" si="11"/>
        <v>0.12844036697247707</v>
      </c>
    </row>
    <row r="124" spans="1:10" x14ac:dyDescent="0.25">
      <c r="A124" s="1">
        <v>2</v>
      </c>
      <c r="B124" s="1">
        <v>56.8</v>
      </c>
      <c r="C124" s="1">
        <f t="shared" si="10"/>
        <v>5.7900101936799182E-2</v>
      </c>
      <c r="H124" s="1">
        <v>2</v>
      </c>
      <c r="I124" s="1">
        <v>115</v>
      </c>
      <c r="J124" s="1">
        <f t="shared" si="11"/>
        <v>0.11722731906218145</v>
      </c>
    </row>
    <row r="125" spans="1:10" x14ac:dyDescent="0.25">
      <c r="A125" s="1">
        <v>2.1</v>
      </c>
      <c r="B125" s="1">
        <v>54.2</v>
      </c>
      <c r="C125" s="1">
        <f t="shared" si="10"/>
        <v>5.5249745158002045E-2</v>
      </c>
      <c r="H125" s="1">
        <v>2.1</v>
      </c>
      <c r="I125" s="1">
        <v>110</v>
      </c>
      <c r="J125" s="1">
        <f t="shared" si="11"/>
        <v>0.11213047910295616</v>
      </c>
    </row>
    <row r="126" spans="1:10" x14ac:dyDescent="0.25">
      <c r="A126" s="1">
        <v>2.2000000000000002</v>
      </c>
      <c r="B126" s="1">
        <v>51.7</v>
      </c>
      <c r="C126" s="1">
        <f t="shared" si="10"/>
        <v>5.2701325178389401E-2</v>
      </c>
      <c r="H126" s="1">
        <v>2.2000000000000002</v>
      </c>
      <c r="I126" s="1">
        <v>105</v>
      </c>
      <c r="J126" s="1">
        <f t="shared" si="11"/>
        <v>0.10703363914373089</v>
      </c>
    </row>
    <row r="127" spans="1:10" x14ac:dyDescent="0.25">
      <c r="A127" s="1">
        <v>2.2999999999999998</v>
      </c>
      <c r="B127" s="1">
        <v>49.1</v>
      </c>
      <c r="C127" s="1">
        <f t="shared" si="10"/>
        <v>5.0050968399592256E-2</v>
      </c>
      <c r="H127" s="1">
        <v>2.2999999999999998</v>
      </c>
      <c r="I127" s="1">
        <v>99.7</v>
      </c>
      <c r="J127" s="1">
        <f t="shared" si="11"/>
        <v>0.10163098878695209</v>
      </c>
    </row>
    <row r="128" spans="1:10" x14ac:dyDescent="0.25">
      <c r="A128" s="1">
        <v>2.4</v>
      </c>
      <c r="B128" s="1">
        <v>46.6</v>
      </c>
      <c r="C128" s="1">
        <f t="shared" si="10"/>
        <v>4.7502548419979612E-2</v>
      </c>
      <c r="H128" s="1">
        <v>2.4</v>
      </c>
      <c r="I128" s="1">
        <v>94.5</v>
      </c>
      <c r="J128" s="1">
        <f t="shared" si="11"/>
        <v>9.6330275229357804E-2</v>
      </c>
    </row>
    <row r="129" spans="1:10" x14ac:dyDescent="0.25">
      <c r="A129" s="1">
        <v>2.5</v>
      </c>
      <c r="B129" s="1">
        <v>44</v>
      </c>
      <c r="C129" s="1">
        <f t="shared" si="10"/>
        <v>4.4852191641182468E-2</v>
      </c>
      <c r="H129" s="1">
        <v>2.5</v>
      </c>
      <c r="I129" s="1">
        <v>89.3</v>
      </c>
      <c r="J129" s="1">
        <f t="shared" si="11"/>
        <v>9.1029561671763501E-2</v>
      </c>
    </row>
    <row r="130" spans="1:10" x14ac:dyDescent="0.25">
      <c r="A130" s="1">
        <v>2.6</v>
      </c>
      <c r="B130" s="1">
        <v>41.5</v>
      </c>
      <c r="C130" s="1">
        <f t="shared" si="10"/>
        <v>4.2303771661569824E-2</v>
      </c>
      <c r="H130" s="1">
        <v>2.6</v>
      </c>
      <c r="I130" s="1">
        <v>84.2</v>
      </c>
      <c r="J130" s="1">
        <f t="shared" si="11"/>
        <v>8.5830784913353719E-2</v>
      </c>
    </row>
    <row r="131" spans="1:10" x14ac:dyDescent="0.25">
      <c r="A131" s="1">
        <v>2.7</v>
      </c>
      <c r="B131" s="1">
        <v>38.9</v>
      </c>
      <c r="C131" s="1">
        <f t="shared" si="10"/>
        <v>3.9653414882772679E-2</v>
      </c>
      <c r="H131" s="1">
        <v>2.7</v>
      </c>
      <c r="I131" s="1">
        <v>79</v>
      </c>
      <c r="J131" s="1">
        <f t="shared" si="11"/>
        <v>8.0530071355759431E-2</v>
      </c>
    </row>
    <row r="132" spans="1:10" x14ac:dyDescent="0.25">
      <c r="A132" s="1">
        <v>2.8</v>
      </c>
      <c r="B132" s="1">
        <v>36.299999999999997</v>
      </c>
      <c r="C132" s="1">
        <f t="shared" si="10"/>
        <v>3.7003058103975535E-2</v>
      </c>
      <c r="H132" s="1">
        <v>2.8</v>
      </c>
      <c r="I132" s="1">
        <v>73.8</v>
      </c>
      <c r="J132" s="1">
        <f t="shared" si="11"/>
        <v>7.5229357798165128E-2</v>
      </c>
    </row>
    <row r="133" spans="1:10" x14ac:dyDescent="0.25">
      <c r="A133" s="1">
        <v>2.9</v>
      </c>
      <c r="B133" s="1">
        <v>33.799999999999997</v>
      </c>
      <c r="C133" s="1">
        <f t="shared" si="10"/>
        <v>3.4454638124362891E-2</v>
      </c>
      <c r="H133" s="1">
        <v>2.9</v>
      </c>
      <c r="I133" s="1">
        <v>68.599999999999994</v>
      </c>
      <c r="J133" s="1">
        <f t="shared" si="11"/>
        <v>6.9928644240570839E-2</v>
      </c>
    </row>
    <row r="134" spans="1:10" x14ac:dyDescent="0.25">
      <c r="A134" s="1">
        <v>3</v>
      </c>
      <c r="B134" s="1">
        <v>31.2</v>
      </c>
      <c r="C134" s="1">
        <f t="shared" si="10"/>
        <v>3.1804281345565746E-2</v>
      </c>
      <c r="H134" s="1">
        <v>3</v>
      </c>
      <c r="I134" s="1">
        <v>63.4</v>
      </c>
      <c r="J134" s="1">
        <f t="shared" si="11"/>
        <v>6.462793068297655E-2</v>
      </c>
    </row>
    <row r="136" spans="1:10" x14ac:dyDescent="0.25">
      <c r="A136" t="s">
        <v>22</v>
      </c>
      <c r="H136" t="s">
        <v>22</v>
      </c>
      <c r="J136" s="1"/>
    </row>
    <row r="137" spans="1:10" x14ac:dyDescent="0.25">
      <c r="A137" s="1">
        <v>0.01</v>
      </c>
      <c r="B137" s="1">
        <v>192</v>
      </c>
      <c r="C137" s="1">
        <f>+B137/981</f>
        <v>0.19571865443425077</v>
      </c>
      <c r="H137" s="1">
        <v>0.01</v>
      </c>
      <c r="I137" s="1">
        <v>333</v>
      </c>
      <c r="J137" s="1">
        <f>+I137/981</f>
        <v>0.33944954128440369</v>
      </c>
    </row>
    <row r="138" spans="1:10" x14ac:dyDescent="0.25">
      <c r="A138" s="1">
        <v>0.05</v>
      </c>
      <c r="B138" s="1">
        <v>322</v>
      </c>
      <c r="C138" s="1">
        <f t="shared" ref="C138:C178" si="12">+B138/981</f>
        <v>0.32823649337410804</v>
      </c>
      <c r="H138" s="1">
        <v>0.05</v>
      </c>
      <c r="I138" s="1">
        <v>577</v>
      </c>
      <c r="J138" s="1">
        <f t="shared" ref="J138:J178" si="13">+I138/981</f>
        <v>0.58817533129459731</v>
      </c>
    </row>
    <row r="139" spans="1:10" x14ac:dyDescent="0.25">
      <c r="A139" s="1">
        <v>7.4999999999999997E-2</v>
      </c>
      <c r="B139" s="1">
        <v>426</v>
      </c>
      <c r="C139" s="1">
        <f t="shared" si="12"/>
        <v>0.43425076452599387</v>
      </c>
      <c r="H139" s="1">
        <v>7.4999999999999997E-2</v>
      </c>
      <c r="I139" s="1">
        <v>774</v>
      </c>
      <c r="J139" s="1">
        <f t="shared" si="13"/>
        <v>0.78899082568807344</v>
      </c>
    </row>
    <row r="140" spans="1:10" x14ac:dyDescent="0.25">
      <c r="A140" s="1">
        <v>0.1</v>
      </c>
      <c r="B140" s="1">
        <v>469</v>
      </c>
      <c r="C140" s="1">
        <f t="shared" si="12"/>
        <v>0.47808358817533131</v>
      </c>
      <c r="H140" s="1">
        <v>0.1</v>
      </c>
      <c r="I140" s="1">
        <v>860</v>
      </c>
      <c r="J140" s="1">
        <f t="shared" si="13"/>
        <v>0.8766564729867482</v>
      </c>
    </row>
    <row r="141" spans="1:10" x14ac:dyDescent="0.25">
      <c r="A141" s="1">
        <v>0.15</v>
      </c>
      <c r="B141" s="1">
        <v>481</v>
      </c>
      <c r="C141" s="1">
        <f t="shared" si="12"/>
        <v>0.49031600407747195</v>
      </c>
      <c r="H141" s="1">
        <v>0.15</v>
      </c>
      <c r="I141" s="1">
        <v>893</v>
      </c>
      <c r="J141" s="1">
        <f t="shared" si="13"/>
        <v>0.91029561671763504</v>
      </c>
    </row>
    <row r="142" spans="1:10" x14ac:dyDescent="0.25">
      <c r="A142" s="1">
        <v>0.2</v>
      </c>
      <c r="B142" s="1">
        <v>437</v>
      </c>
      <c r="C142" s="1">
        <f t="shared" si="12"/>
        <v>0.44546381243628952</v>
      </c>
      <c r="H142" s="1">
        <v>0.2</v>
      </c>
      <c r="I142" s="1">
        <v>820</v>
      </c>
      <c r="J142" s="1">
        <f t="shared" si="13"/>
        <v>0.83588175331294601</v>
      </c>
    </row>
    <row r="143" spans="1:10" x14ac:dyDescent="0.25">
      <c r="A143" s="1">
        <v>0.25</v>
      </c>
      <c r="B143" s="1">
        <v>382</v>
      </c>
      <c r="C143" s="1">
        <f t="shared" si="12"/>
        <v>0.38939857288481139</v>
      </c>
      <c r="H143" s="1">
        <v>0.25</v>
      </c>
      <c r="I143" s="1">
        <v>722</v>
      </c>
      <c r="J143" s="1">
        <f t="shared" si="13"/>
        <v>0.7359836901121305</v>
      </c>
    </row>
    <row r="144" spans="1:10" x14ac:dyDescent="0.25">
      <c r="A144" s="1">
        <v>0.3</v>
      </c>
      <c r="B144" s="1">
        <v>333</v>
      </c>
      <c r="C144" s="1">
        <f t="shared" si="12"/>
        <v>0.33944954128440369</v>
      </c>
      <c r="H144" s="1">
        <v>0.3</v>
      </c>
      <c r="I144" s="1">
        <v>633</v>
      </c>
      <c r="J144" s="1">
        <f t="shared" si="13"/>
        <v>0.64525993883792054</v>
      </c>
    </row>
    <row r="145" spans="1:10" x14ac:dyDescent="0.25">
      <c r="A145" s="1">
        <v>0.35</v>
      </c>
      <c r="B145" s="1">
        <v>297</v>
      </c>
      <c r="C145" s="1">
        <f t="shared" si="12"/>
        <v>0.30275229357798167</v>
      </c>
      <c r="H145" s="1">
        <v>0.35</v>
      </c>
      <c r="I145" s="1">
        <v>568</v>
      </c>
      <c r="J145" s="1">
        <f t="shared" si="13"/>
        <v>0.57900101936799186</v>
      </c>
    </row>
    <row r="146" spans="1:10" x14ac:dyDescent="0.25">
      <c r="A146" s="1">
        <v>0.4</v>
      </c>
      <c r="B146" s="1">
        <v>261</v>
      </c>
      <c r="C146" s="1">
        <f t="shared" si="12"/>
        <v>0.26605504587155965</v>
      </c>
      <c r="H146" s="1">
        <v>0.4</v>
      </c>
      <c r="I146" s="1">
        <v>501</v>
      </c>
      <c r="J146" s="1">
        <f t="shared" si="13"/>
        <v>0.5107033639143731</v>
      </c>
    </row>
    <row r="147" spans="1:10" x14ac:dyDescent="0.25">
      <c r="A147" s="1">
        <v>0.45</v>
      </c>
      <c r="B147" s="1">
        <v>237</v>
      </c>
      <c r="C147" s="1">
        <f t="shared" si="12"/>
        <v>0.24159021406727829</v>
      </c>
      <c r="H147" s="1">
        <v>0.45</v>
      </c>
      <c r="I147" s="1">
        <v>456</v>
      </c>
      <c r="J147" s="1">
        <f t="shared" si="13"/>
        <v>0.46483180428134557</v>
      </c>
    </row>
    <row r="148" spans="1:10" x14ac:dyDescent="0.25">
      <c r="A148" s="1">
        <v>0.5</v>
      </c>
      <c r="B148" s="1">
        <v>213</v>
      </c>
      <c r="C148" s="1">
        <f t="shared" si="12"/>
        <v>0.21712538226299694</v>
      </c>
      <c r="H148" s="1">
        <v>0.5</v>
      </c>
      <c r="I148" s="1">
        <v>411</v>
      </c>
      <c r="J148" s="1">
        <f t="shared" si="13"/>
        <v>0.41896024464831805</v>
      </c>
    </row>
    <row r="149" spans="1:10" x14ac:dyDescent="0.25">
      <c r="A149" s="1">
        <v>0.55000000000000004</v>
      </c>
      <c r="B149" s="1">
        <v>198</v>
      </c>
      <c r="C149" s="1">
        <f t="shared" si="12"/>
        <v>0.20183486238532111</v>
      </c>
      <c r="H149" s="1">
        <v>0.55000000000000004</v>
      </c>
      <c r="I149" s="1">
        <v>383</v>
      </c>
      <c r="J149" s="1">
        <f t="shared" si="13"/>
        <v>0.39041794087665649</v>
      </c>
    </row>
    <row r="150" spans="1:10" x14ac:dyDescent="0.25">
      <c r="A150" s="1">
        <v>0.6</v>
      </c>
      <c r="B150" s="1">
        <v>183</v>
      </c>
      <c r="C150" s="1">
        <f t="shared" si="12"/>
        <v>0.18654434250764526</v>
      </c>
      <c r="H150" s="1">
        <v>0.6</v>
      </c>
      <c r="I150" s="1">
        <v>355</v>
      </c>
      <c r="J150" s="1">
        <f t="shared" si="13"/>
        <v>0.36187563710499493</v>
      </c>
    </row>
    <row r="151" spans="1:10" x14ac:dyDescent="0.25">
      <c r="A151" s="1">
        <v>0.65</v>
      </c>
      <c r="B151" s="1">
        <v>168</v>
      </c>
      <c r="C151" s="1">
        <f t="shared" si="12"/>
        <v>0.17125382262996941</v>
      </c>
      <c r="H151" s="1">
        <v>0.65</v>
      </c>
      <c r="I151" s="1">
        <v>326</v>
      </c>
      <c r="J151" s="1">
        <f t="shared" si="13"/>
        <v>0.33231396534148827</v>
      </c>
    </row>
    <row r="152" spans="1:10" x14ac:dyDescent="0.25">
      <c r="A152" s="1">
        <v>0.7</v>
      </c>
      <c r="B152" s="1">
        <v>153</v>
      </c>
      <c r="C152" s="1">
        <f t="shared" si="12"/>
        <v>0.15596330275229359</v>
      </c>
      <c r="H152" s="1">
        <v>0.7</v>
      </c>
      <c r="I152" s="1">
        <v>298</v>
      </c>
      <c r="J152" s="1">
        <f t="shared" si="13"/>
        <v>0.30377166156982671</v>
      </c>
    </row>
    <row r="153" spans="1:10" x14ac:dyDescent="0.25">
      <c r="A153" s="1">
        <v>0.75</v>
      </c>
      <c r="B153" s="1">
        <v>138</v>
      </c>
      <c r="C153" s="1">
        <f t="shared" si="12"/>
        <v>0.14067278287461774</v>
      </c>
      <c r="H153" s="1">
        <v>0.75</v>
      </c>
      <c r="I153" s="1">
        <v>269</v>
      </c>
      <c r="J153" s="1">
        <f t="shared" si="13"/>
        <v>0.27420998980632011</v>
      </c>
    </row>
    <row r="154" spans="1:10" x14ac:dyDescent="0.25">
      <c r="A154" s="1">
        <v>0.8</v>
      </c>
      <c r="B154" s="1">
        <v>129</v>
      </c>
      <c r="C154" s="1">
        <f t="shared" si="12"/>
        <v>0.13149847094801223</v>
      </c>
      <c r="H154" s="1">
        <v>0.8</v>
      </c>
      <c r="I154" s="1">
        <v>254</v>
      </c>
      <c r="J154" s="1">
        <f t="shared" si="13"/>
        <v>0.25891946992864423</v>
      </c>
    </row>
    <row r="155" spans="1:10" x14ac:dyDescent="0.25">
      <c r="A155" s="1">
        <v>0.85</v>
      </c>
      <c r="B155" s="1">
        <v>121</v>
      </c>
      <c r="C155" s="1">
        <f t="shared" si="12"/>
        <v>0.12334352701325178</v>
      </c>
      <c r="H155" s="1">
        <v>0.85</v>
      </c>
      <c r="I155" s="1">
        <v>238</v>
      </c>
      <c r="J155" s="1">
        <f t="shared" si="13"/>
        <v>0.24260958205912334</v>
      </c>
    </row>
    <row r="156" spans="1:10" x14ac:dyDescent="0.25">
      <c r="A156" s="1">
        <v>0.9</v>
      </c>
      <c r="B156" s="1">
        <v>113</v>
      </c>
      <c r="C156" s="1">
        <f t="shared" si="12"/>
        <v>0.11518858307849134</v>
      </c>
      <c r="H156" s="1">
        <v>0.9</v>
      </c>
      <c r="I156" s="1">
        <v>222</v>
      </c>
      <c r="J156" s="1">
        <f t="shared" si="13"/>
        <v>0.22629969418960244</v>
      </c>
    </row>
    <row r="157" spans="1:10" x14ac:dyDescent="0.25">
      <c r="A157" s="1">
        <v>0.95</v>
      </c>
      <c r="B157" s="1">
        <v>104</v>
      </c>
      <c r="C157" s="1">
        <f t="shared" si="12"/>
        <v>0.10601427115188583</v>
      </c>
      <c r="H157" s="1">
        <v>0.95</v>
      </c>
      <c r="I157" s="1">
        <v>206</v>
      </c>
      <c r="J157" s="1">
        <f t="shared" si="13"/>
        <v>0.20998980632008155</v>
      </c>
    </row>
    <row r="158" spans="1:10" x14ac:dyDescent="0.25">
      <c r="A158" s="1">
        <v>1</v>
      </c>
      <c r="B158" s="1">
        <v>96.1</v>
      </c>
      <c r="C158" s="1">
        <f t="shared" si="12"/>
        <v>9.7961264016309876E-2</v>
      </c>
      <c r="H158" s="1">
        <v>1</v>
      </c>
      <c r="I158" s="1">
        <v>190</v>
      </c>
      <c r="J158" s="1">
        <f t="shared" si="13"/>
        <v>0.19367991845056065</v>
      </c>
    </row>
    <row r="159" spans="1:10" x14ac:dyDescent="0.25">
      <c r="A159" s="1">
        <v>1.1000000000000001</v>
      </c>
      <c r="B159" s="1">
        <v>87.9</v>
      </c>
      <c r="C159" s="1">
        <f t="shared" si="12"/>
        <v>8.9602446483180428E-2</v>
      </c>
      <c r="H159" s="1">
        <v>1.1000000000000001</v>
      </c>
      <c r="I159" s="1">
        <v>174</v>
      </c>
      <c r="J159" s="1">
        <f t="shared" si="13"/>
        <v>0.17737003058103976</v>
      </c>
    </row>
    <row r="160" spans="1:10" x14ac:dyDescent="0.25">
      <c r="A160" s="1">
        <v>1.2</v>
      </c>
      <c r="B160" s="1">
        <v>79.8</v>
      </c>
      <c r="C160" s="1">
        <f t="shared" si="12"/>
        <v>8.1345565749235474E-2</v>
      </c>
      <c r="H160" s="1">
        <v>1.2</v>
      </c>
      <c r="I160" s="1">
        <v>158</v>
      </c>
      <c r="J160" s="1">
        <f t="shared" si="13"/>
        <v>0.16106014271151886</v>
      </c>
    </row>
    <row r="161" spans="1:10" x14ac:dyDescent="0.25">
      <c r="A161" s="1">
        <v>1.3</v>
      </c>
      <c r="B161" s="1">
        <v>71.599999999999994</v>
      </c>
      <c r="C161" s="1">
        <f t="shared" si="12"/>
        <v>7.2986748216106012E-2</v>
      </c>
      <c r="H161" s="1">
        <v>1.3</v>
      </c>
      <c r="I161" s="1">
        <v>142</v>
      </c>
      <c r="J161" s="1">
        <f t="shared" si="13"/>
        <v>0.14475025484199797</v>
      </c>
    </row>
    <row r="162" spans="1:10" x14ac:dyDescent="0.25">
      <c r="A162" s="1">
        <v>1.4</v>
      </c>
      <c r="B162" s="1">
        <v>63.5</v>
      </c>
      <c r="C162" s="1">
        <f t="shared" si="12"/>
        <v>6.4729867482161058E-2</v>
      </c>
      <c r="H162" s="1">
        <v>1.4</v>
      </c>
      <c r="I162" s="1">
        <v>126</v>
      </c>
      <c r="J162" s="1">
        <f t="shared" si="13"/>
        <v>0.12844036697247707</v>
      </c>
    </row>
    <row r="163" spans="1:10" x14ac:dyDescent="0.25">
      <c r="A163" s="1">
        <v>1.5</v>
      </c>
      <c r="B163" s="1">
        <v>55.3</v>
      </c>
      <c r="C163" s="1">
        <f t="shared" si="12"/>
        <v>5.6371049949031596E-2</v>
      </c>
      <c r="H163" s="1">
        <v>1.5</v>
      </c>
      <c r="I163" s="1">
        <v>110</v>
      </c>
      <c r="J163" s="1">
        <f t="shared" si="13"/>
        <v>0.11213047910295616</v>
      </c>
    </row>
    <row r="164" spans="1:10" x14ac:dyDescent="0.25">
      <c r="A164" s="1">
        <v>1.6</v>
      </c>
      <c r="B164" s="1">
        <v>51.5</v>
      </c>
      <c r="C164" s="1">
        <f t="shared" si="12"/>
        <v>5.2497451580020386E-2</v>
      </c>
      <c r="H164" s="1">
        <v>1.6</v>
      </c>
      <c r="I164" s="1">
        <v>103</v>
      </c>
      <c r="J164" s="1">
        <f t="shared" si="13"/>
        <v>0.10499490316004077</v>
      </c>
    </row>
    <row r="165" spans="1:10" x14ac:dyDescent="0.25">
      <c r="A165" s="1">
        <v>1.7</v>
      </c>
      <c r="B165" s="1">
        <v>47.8</v>
      </c>
      <c r="C165" s="1">
        <f t="shared" si="12"/>
        <v>4.8725790010193677E-2</v>
      </c>
      <c r="H165" s="1">
        <v>1.7</v>
      </c>
      <c r="I165" s="1">
        <v>95.4</v>
      </c>
      <c r="J165" s="1">
        <f t="shared" si="13"/>
        <v>9.7247706422018354E-2</v>
      </c>
    </row>
    <row r="166" spans="1:10" x14ac:dyDescent="0.25">
      <c r="A166" s="1">
        <v>1.8</v>
      </c>
      <c r="B166" s="1">
        <v>44</v>
      </c>
      <c r="C166" s="1">
        <f t="shared" si="12"/>
        <v>4.4852191641182468E-2</v>
      </c>
      <c r="H166" s="1">
        <v>1.8</v>
      </c>
      <c r="I166" s="1">
        <v>87.9</v>
      </c>
      <c r="J166" s="1">
        <f t="shared" si="13"/>
        <v>8.9602446483180428E-2</v>
      </c>
    </row>
    <row r="167" spans="1:10" x14ac:dyDescent="0.25">
      <c r="A167" s="1">
        <v>1.9</v>
      </c>
      <c r="B167" s="1">
        <v>40.200000000000003</v>
      </c>
      <c r="C167" s="1">
        <f t="shared" si="12"/>
        <v>4.0978593272171258E-2</v>
      </c>
      <c r="H167" s="1">
        <v>1.9</v>
      </c>
      <c r="I167" s="1">
        <v>80.400000000000006</v>
      </c>
      <c r="J167" s="1">
        <f t="shared" si="13"/>
        <v>8.1957186544342517E-2</v>
      </c>
    </row>
    <row r="168" spans="1:10" x14ac:dyDescent="0.25">
      <c r="A168" s="1">
        <v>2</v>
      </c>
      <c r="B168" s="1">
        <v>36.5</v>
      </c>
      <c r="C168" s="1">
        <f t="shared" si="12"/>
        <v>3.7206931702344549E-2</v>
      </c>
      <c r="H168" s="1">
        <v>2</v>
      </c>
      <c r="I168" s="1">
        <v>72.900000000000006</v>
      </c>
      <c r="J168" s="1">
        <f t="shared" si="13"/>
        <v>7.4311926605504591E-2</v>
      </c>
    </row>
    <row r="169" spans="1:10" x14ac:dyDescent="0.25">
      <c r="A169" s="1">
        <v>2.1</v>
      </c>
      <c r="B169" s="1">
        <v>34.5</v>
      </c>
      <c r="C169" s="1">
        <f t="shared" si="12"/>
        <v>3.5168195718654434E-2</v>
      </c>
      <c r="H169" s="1">
        <v>2.1</v>
      </c>
      <c r="I169" s="1">
        <v>68.900000000000006</v>
      </c>
      <c r="J169" s="1">
        <f t="shared" si="13"/>
        <v>7.0234454638124375E-2</v>
      </c>
    </row>
    <row r="170" spans="1:10" x14ac:dyDescent="0.25">
      <c r="A170" s="1">
        <v>2.2000000000000002</v>
      </c>
      <c r="B170" s="1">
        <v>32.5</v>
      </c>
      <c r="C170" s="1">
        <f t="shared" si="12"/>
        <v>3.3129459734964326E-2</v>
      </c>
      <c r="H170" s="1">
        <v>2.2000000000000002</v>
      </c>
      <c r="I170" s="1">
        <v>64.900000000000006</v>
      </c>
      <c r="J170" s="1">
        <f t="shared" si="13"/>
        <v>6.6156982670744144E-2</v>
      </c>
    </row>
    <row r="171" spans="1:10" x14ac:dyDescent="0.25">
      <c r="A171" s="1">
        <v>2.2999999999999998</v>
      </c>
      <c r="B171" s="1">
        <v>30.5</v>
      </c>
      <c r="C171" s="1">
        <f t="shared" si="12"/>
        <v>3.109072375127421E-2</v>
      </c>
      <c r="H171" s="1">
        <v>2.2999999999999998</v>
      </c>
      <c r="I171" s="1">
        <v>60.9</v>
      </c>
      <c r="J171" s="1">
        <f t="shared" si="13"/>
        <v>6.2079510703363913E-2</v>
      </c>
    </row>
    <row r="172" spans="1:10" x14ac:dyDescent="0.25">
      <c r="A172" s="1">
        <v>2.4</v>
      </c>
      <c r="B172" s="1">
        <v>28.5</v>
      </c>
      <c r="C172" s="1">
        <f t="shared" si="12"/>
        <v>2.9051987767584098E-2</v>
      </c>
      <c r="H172" s="1">
        <v>2.4</v>
      </c>
      <c r="I172" s="1">
        <v>56.9</v>
      </c>
      <c r="J172" s="1">
        <f t="shared" si="13"/>
        <v>5.8002038735983689E-2</v>
      </c>
    </row>
    <row r="173" spans="1:10" x14ac:dyDescent="0.25">
      <c r="A173" s="1">
        <v>2.5</v>
      </c>
      <c r="B173" s="1">
        <v>26.5</v>
      </c>
      <c r="C173" s="1">
        <f t="shared" si="12"/>
        <v>2.7013251783893986E-2</v>
      </c>
      <c r="H173" s="1">
        <v>2.5</v>
      </c>
      <c r="I173" s="1">
        <v>52.9</v>
      </c>
      <c r="J173" s="1">
        <f t="shared" si="13"/>
        <v>5.3924566768603466E-2</v>
      </c>
    </row>
    <row r="174" spans="1:10" x14ac:dyDescent="0.25">
      <c r="A174" s="1">
        <v>2.6</v>
      </c>
      <c r="B174" s="1">
        <v>24.5</v>
      </c>
      <c r="C174" s="1">
        <f t="shared" si="12"/>
        <v>2.4974515800203875E-2</v>
      </c>
      <c r="H174" s="1">
        <v>2.6</v>
      </c>
      <c r="I174" s="1">
        <v>48.9</v>
      </c>
      <c r="J174" s="1">
        <f t="shared" si="13"/>
        <v>4.9847094801223242E-2</v>
      </c>
    </row>
    <row r="175" spans="1:10" x14ac:dyDescent="0.25">
      <c r="A175" s="1">
        <v>2.7</v>
      </c>
      <c r="B175" s="1">
        <v>22.5</v>
      </c>
      <c r="C175" s="1">
        <f t="shared" si="12"/>
        <v>2.2935779816513763E-2</v>
      </c>
      <c r="H175" s="1">
        <v>2.7</v>
      </c>
      <c r="I175" s="1">
        <v>44.9</v>
      </c>
      <c r="J175" s="1">
        <f t="shared" si="13"/>
        <v>4.5769622833843018E-2</v>
      </c>
    </row>
    <row r="176" spans="1:10" x14ac:dyDescent="0.25">
      <c r="A176" s="1">
        <v>2.8</v>
      </c>
      <c r="B176" s="1">
        <v>20.6</v>
      </c>
      <c r="C176" s="1">
        <f t="shared" si="12"/>
        <v>2.0998980632008158E-2</v>
      </c>
      <c r="H176" s="1">
        <v>2.8</v>
      </c>
      <c r="I176" s="1">
        <v>40.9</v>
      </c>
      <c r="J176" s="1">
        <f t="shared" si="13"/>
        <v>4.1692150866462795E-2</v>
      </c>
    </row>
    <row r="177" spans="1:10" x14ac:dyDescent="0.25">
      <c r="A177" s="1">
        <v>2.9</v>
      </c>
      <c r="B177" s="1">
        <v>18.600000000000001</v>
      </c>
      <c r="C177" s="1">
        <f t="shared" si="12"/>
        <v>1.8960244648318043E-2</v>
      </c>
      <c r="H177" s="1">
        <v>2.9</v>
      </c>
      <c r="I177" s="1">
        <v>37</v>
      </c>
      <c r="J177" s="1">
        <f t="shared" si="13"/>
        <v>3.7716615698267071E-2</v>
      </c>
    </row>
    <row r="178" spans="1:10" x14ac:dyDescent="0.25">
      <c r="A178" s="1">
        <v>3</v>
      </c>
      <c r="B178" s="1">
        <v>16.600000000000001</v>
      </c>
      <c r="C178" s="1">
        <f t="shared" si="12"/>
        <v>1.6921508664627931E-2</v>
      </c>
      <c r="H178" s="1">
        <v>3</v>
      </c>
      <c r="I178" s="1">
        <v>33</v>
      </c>
      <c r="J178" s="1">
        <f t="shared" si="13"/>
        <v>3.3639143730886847E-2</v>
      </c>
    </row>
    <row r="181" spans="1:10" x14ac:dyDescent="0.25">
      <c r="A181" s="1"/>
      <c r="B181" s="1"/>
      <c r="C181" s="1"/>
      <c r="H181" s="1"/>
      <c r="I181" s="1"/>
      <c r="J181" s="1"/>
    </row>
    <row r="182" spans="1:10" x14ac:dyDescent="0.25">
      <c r="A182" s="1"/>
      <c r="B182" s="1"/>
      <c r="C182" s="1"/>
      <c r="H182" s="1"/>
      <c r="I182" s="1"/>
      <c r="J182" s="1"/>
    </row>
    <row r="183" spans="1:10" x14ac:dyDescent="0.25">
      <c r="A183" s="1"/>
      <c r="B183" s="1"/>
      <c r="C183" s="1"/>
      <c r="H183" s="1"/>
      <c r="I183" s="1"/>
      <c r="J183" s="1"/>
    </row>
    <row r="184" spans="1:10" x14ac:dyDescent="0.25">
      <c r="A184" s="1"/>
      <c r="B184" s="1"/>
      <c r="C184" s="1"/>
      <c r="H184" s="1"/>
      <c r="I184" s="1"/>
      <c r="J184" s="1"/>
    </row>
    <row r="185" spans="1:10" x14ac:dyDescent="0.25">
      <c r="A185" s="1"/>
      <c r="B185" s="1"/>
      <c r="C185" s="1"/>
      <c r="H185" s="1"/>
      <c r="I185" s="1"/>
      <c r="J185" s="1"/>
    </row>
    <row r="186" spans="1:10" x14ac:dyDescent="0.25">
      <c r="A186" s="1"/>
      <c r="B186" s="1"/>
      <c r="C186" s="1"/>
      <c r="H186" s="1"/>
      <c r="I186" s="1"/>
      <c r="J186" s="1"/>
    </row>
    <row r="187" spans="1:10" x14ac:dyDescent="0.25">
      <c r="A187" s="1"/>
      <c r="B187" s="1"/>
      <c r="C187" s="1"/>
      <c r="H187" s="1"/>
      <c r="I187" s="1"/>
      <c r="J187" s="1"/>
    </row>
    <row r="188" spans="1:10" x14ac:dyDescent="0.25">
      <c r="A188" s="1"/>
      <c r="B188" s="1"/>
      <c r="C188" s="1"/>
      <c r="H188" s="1"/>
      <c r="I188" s="1"/>
      <c r="J188" s="1"/>
    </row>
    <row r="189" spans="1:10" x14ac:dyDescent="0.25">
      <c r="A189" s="1"/>
      <c r="B189" s="1"/>
      <c r="C189" s="1"/>
      <c r="H189" s="1"/>
      <c r="I189" s="1"/>
      <c r="J189" s="1"/>
    </row>
    <row r="190" spans="1:10" x14ac:dyDescent="0.25">
      <c r="A190" s="1"/>
      <c r="B190" s="1"/>
      <c r="C190" s="1"/>
      <c r="H190" s="1"/>
      <c r="I190" s="1"/>
      <c r="J190" s="1"/>
    </row>
    <row r="191" spans="1:10" x14ac:dyDescent="0.25">
      <c r="A191" s="1"/>
      <c r="B191" s="1"/>
      <c r="C191" s="1"/>
      <c r="H191" s="1"/>
      <c r="I191" s="1"/>
      <c r="J191" s="1"/>
    </row>
    <row r="192" spans="1:10" x14ac:dyDescent="0.25">
      <c r="A192" s="1"/>
      <c r="B192" s="1"/>
      <c r="C192" s="1"/>
      <c r="H192" s="1"/>
      <c r="I192" s="1"/>
      <c r="J192" s="1"/>
    </row>
    <row r="193" spans="1:10" x14ac:dyDescent="0.25">
      <c r="A193" s="1"/>
      <c r="B193" s="1"/>
      <c r="C193" s="1"/>
      <c r="H193" s="1"/>
      <c r="I193" s="1"/>
      <c r="J193" s="1"/>
    </row>
    <row r="194" spans="1:10" x14ac:dyDescent="0.25">
      <c r="A194" s="1"/>
      <c r="B194" s="1"/>
      <c r="C194" s="1"/>
      <c r="H194" s="1"/>
      <c r="I194" s="1"/>
      <c r="J194" s="1"/>
    </row>
    <row r="195" spans="1:10" x14ac:dyDescent="0.25">
      <c r="A195" s="1"/>
      <c r="B195" s="1"/>
      <c r="C195" s="1"/>
      <c r="H195" s="1"/>
      <c r="I195" s="1"/>
      <c r="J195" s="1"/>
    </row>
    <row r="196" spans="1:10" x14ac:dyDescent="0.25">
      <c r="A196" s="1"/>
      <c r="B196" s="1"/>
      <c r="C196" s="1"/>
      <c r="H196" s="1"/>
      <c r="I196" s="1"/>
      <c r="J196" s="1"/>
    </row>
    <row r="197" spans="1:10" x14ac:dyDescent="0.25">
      <c r="A197" s="1"/>
      <c r="B197" s="1"/>
      <c r="C197" s="1"/>
      <c r="H197" s="1"/>
      <c r="I197" s="1"/>
      <c r="J197" s="1"/>
    </row>
    <row r="198" spans="1:10" x14ac:dyDescent="0.25">
      <c r="A198" s="1"/>
      <c r="B198" s="1"/>
      <c r="C198" s="1"/>
      <c r="H198" s="1"/>
      <c r="I198" s="1"/>
      <c r="J198" s="1"/>
    </row>
    <row r="199" spans="1:10" x14ac:dyDescent="0.25">
      <c r="A199" s="1"/>
      <c r="B199" s="1"/>
      <c r="C199" s="1"/>
      <c r="H199" s="1"/>
      <c r="I199" s="1"/>
      <c r="J199" s="1"/>
    </row>
    <row r="200" spans="1:10" x14ac:dyDescent="0.25">
      <c r="A200" s="1"/>
      <c r="B200" s="1"/>
      <c r="C200" s="1"/>
      <c r="H200" s="1"/>
      <c r="I200" s="1"/>
      <c r="J200" s="1"/>
    </row>
    <row r="201" spans="1:10" x14ac:dyDescent="0.25">
      <c r="A201" s="1"/>
      <c r="B201" s="1"/>
      <c r="C201" s="1"/>
      <c r="H201" s="1"/>
      <c r="I201" s="1"/>
      <c r="J201" s="1"/>
    </row>
    <row r="202" spans="1:10" x14ac:dyDescent="0.25">
      <c r="A202" s="1"/>
      <c r="B202" s="1"/>
      <c r="C202" s="1"/>
      <c r="H202" s="1"/>
      <c r="I202" s="1"/>
      <c r="J202" s="1"/>
    </row>
    <row r="203" spans="1:10" x14ac:dyDescent="0.25">
      <c r="A203" s="1"/>
      <c r="B203" s="1"/>
      <c r="C203" s="1"/>
      <c r="H203" s="1"/>
      <c r="I203" s="1"/>
      <c r="J203" s="1"/>
    </row>
    <row r="204" spans="1:10" x14ac:dyDescent="0.25">
      <c r="A204" s="1"/>
      <c r="B204" s="1"/>
      <c r="C204" s="1"/>
      <c r="H204" s="1"/>
      <c r="I204" s="1"/>
      <c r="J204" s="1"/>
    </row>
    <row r="205" spans="1:10" x14ac:dyDescent="0.25">
      <c r="A205" s="1"/>
      <c r="B205" s="1"/>
      <c r="C205" s="1"/>
      <c r="H205" s="1"/>
      <c r="I205" s="1"/>
      <c r="J205" s="1"/>
    </row>
    <row r="206" spans="1:10" x14ac:dyDescent="0.25">
      <c r="A206" s="1"/>
      <c r="B206" s="1"/>
      <c r="C206" s="1"/>
      <c r="H206" s="1"/>
      <c r="I206" s="1"/>
      <c r="J206" s="1"/>
    </row>
    <row r="207" spans="1:10" x14ac:dyDescent="0.25">
      <c r="A207" s="1"/>
      <c r="B207" s="1"/>
      <c r="C207" s="1"/>
      <c r="H207" s="1"/>
      <c r="I207" s="1"/>
      <c r="J207" s="1"/>
    </row>
    <row r="208" spans="1:10" x14ac:dyDescent="0.25">
      <c r="A208" s="1"/>
      <c r="B208" s="1"/>
      <c r="C208" s="1"/>
      <c r="H208" s="1"/>
      <c r="I208" s="1"/>
      <c r="J208" s="1"/>
    </row>
    <row r="209" spans="1:10" x14ac:dyDescent="0.25">
      <c r="A209" s="1"/>
      <c r="B209" s="1"/>
      <c r="C209" s="1"/>
      <c r="H209" s="1"/>
      <c r="I209" s="1"/>
      <c r="J209" s="1"/>
    </row>
    <row r="210" spans="1:10" x14ac:dyDescent="0.25">
      <c r="A210" s="1"/>
      <c r="B210" s="1"/>
      <c r="C210" s="1"/>
      <c r="H210" s="1"/>
      <c r="I210" s="1"/>
      <c r="J210" s="1"/>
    </row>
    <row r="211" spans="1:10" x14ac:dyDescent="0.25">
      <c r="A211" s="1"/>
      <c r="B211" s="1"/>
      <c r="C211" s="1"/>
      <c r="H211" s="1"/>
      <c r="I211" s="1"/>
      <c r="J211" s="1"/>
    </row>
    <row r="212" spans="1:10" x14ac:dyDescent="0.25">
      <c r="A212" s="1"/>
      <c r="B212" s="1"/>
      <c r="C212" s="1"/>
      <c r="H212" s="1"/>
      <c r="I212" s="1"/>
      <c r="J212" s="1"/>
    </row>
    <row r="213" spans="1:10" x14ac:dyDescent="0.25">
      <c r="A213" s="1"/>
      <c r="B213" s="1"/>
      <c r="C213" s="1"/>
      <c r="H213" s="1"/>
      <c r="I213" s="1"/>
      <c r="J213" s="1"/>
    </row>
    <row r="214" spans="1:10" x14ac:dyDescent="0.25">
      <c r="A214" s="1"/>
      <c r="B214" s="1"/>
      <c r="C214" s="1"/>
      <c r="H214" s="1"/>
      <c r="I214" s="1"/>
      <c r="J214" s="1"/>
    </row>
    <row r="215" spans="1:10" x14ac:dyDescent="0.25">
      <c r="A215" s="1"/>
      <c r="B215" s="1"/>
      <c r="C215" s="1"/>
      <c r="H215" s="1"/>
      <c r="I215" s="1"/>
      <c r="J215" s="1"/>
    </row>
    <row r="216" spans="1:10" x14ac:dyDescent="0.25">
      <c r="A216" s="1"/>
      <c r="B216" s="1"/>
      <c r="C216" s="1"/>
      <c r="H216" s="1"/>
      <c r="I216" s="1"/>
      <c r="J216" s="1"/>
    </row>
    <row r="217" spans="1:10" x14ac:dyDescent="0.25">
      <c r="A217" s="1"/>
      <c r="B217" s="1"/>
      <c r="C217" s="1"/>
      <c r="H217" s="1"/>
      <c r="I217" s="1"/>
      <c r="J217" s="1"/>
    </row>
    <row r="218" spans="1:10" x14ac:dyDescent="0.25">
      <c r="A218" s="1"/>
      <c r="B218" s="1"/>
      <c r="C218" s="1"/>
      <c r="H218" s="1"/>
      <c r="I218" s="1"/>
      <c r="J218" s="1"/>
    </row>
    <row r="219" spans="1:10" x14ac:dyDescent="0.25">
      <c r="A219" s="1"/>
      <c r="B219" s="1"/>
      <c r="C219" s="1"/>
      <c r="H219" s="1"/>
      <c r="I219" s="1"/>
      <c r="J219" s="1"/>
    </row>
    <row r="220" spans="1:10" x14ac:dyDescent="0.25">
      <c r="A220" s="1"/>
      <c r="B220" s="1"/>
      <c r="C220" s="1"/>
      <c r="H220" s="1"/>
      <c r="I220" s="1"/>
      <c r="J220" s="1"/>
    </row>
    <row r="221" spans="1:10" x14ac:dyDescent="0.25">
      <c r="A221" s="1"/>
      <c r="B221" s="1"/>
      <c r="C221" s="1"/>
      <c r="H221" s="1"/>
      <c r="I221" s="1"/>
      <c r="J221" s="1"/>
    </row>
    <row r="222" spans="1:10" x14ac:dyDescent="0.25">
      <c r="A222" s="1"/>
      <c r="B222" s="1"/>
      <c r="C222" s="1"/>
      <c r="H222" s="1"/>
      <c r="I222" s="1"/>
      <c r="J2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W47"/>
  <sheetViews>
    <sheetView view="pageBreakPreview" zoomScaleNormal="55" zoomScaleSheetLayoutView="100" workbookViewId="0">
      <selection activeCell="M5" sqref="A5:M5"/>
    </sheetView>
  </sheetViews>
  <sheetFormatPr defaultColWidth="11" defaultRowHeight="15" x14ac:dyDescent="0.25"/>
  <sheetData>
    <row r="1" spans="1:23" s="14" customFormat="1" ht="15.75" thickBot="1" x14ac:dyDescent="0.3">
      <c r="A1" s="17"/>
      <c r="B1" s="11" t="s">
        <v>1</v>
      </c>
      <c r="C1" s="12">
        <f>1-2.71828182845^-(50/C2)</f>
        <v>0.39346934028635749</v>
      </c>
      <c r="D1" s="18"/>
      <c r="E1" s="11" t="s">
        <v>1</v>
      </c>
      <c r="F1" s="12">
        <f>1-2.71828182845^-(50/F2)</f>
        <v>0.18126924692147328</v>
      </c>
      <c r="G1" s="19"/>
      <c r="H1" s="11" t="s">
        <v>1</v>
      </c>
      <c r="I1" s="12">
        <f>1-2.71828182845^-(50/I2)</f>
        <v>9.9912373747425343E-2</v>
      </c>
      <c r="J1" s="20"/>
      <c r="K1" s="11" t="s">
        <v>1</v>
      </c>
      <c r="L1" s="12">
        <f>1-2.71828182845^-(50/L2)</f>
        <v>4.9989318989569931E-2</v>
      </c>
      <c r="M1" s="23"/>
      <c r="N1" s="11" t="s">
        <v>1</v>
      </c>
      <c r="O1" s="12">
        <f>1-2.71828182845^-(50/O2)</f>
        <v>1.9999326626513492E-2</v>
      </c>
      <c r="P1" s="21"/>
      <c r="Q1" s="11" t="s">
        <v>1</v>
      </c>
      <c r="R1" s="12">
        <f>1-2.71828182845^-(50/R2)</f>
        <v>9.9501662507990307E-3</v>
      </c>
      <c r="S1" s="22"/>
      <c r="T1" s="11" t="s">
        <v>1</v>
      </c>
      <c r="U1" s="12">
        <f>1-2.71828182845^-(50/U2)</f>
        <v>4.9875208073011379E-3</v>
      </c>
    </row>
    <row r="2" spans="1:23" s="14" customFormat="1" x14ac:dyDescent="0.25">
      <c r="A2" s="15">
        <f>C26/C5</f>
        <v>0.71823204419889508</v>
      </c>
      <c r="B2" s="14" t="s">
        <v>0</v>
      </c>
      <c r="C2" s="13">
        <v>100</v>
      </c>
      <c r="D2" s="15">
        <f>F26/F5</f>
        <v>0.72908366533864544</v>
      </c>
      <c r="E2" s="14" t="s">
        <v>0</v>
      </c>
      <c r="F2" s="13">
        <v>250</v>
      </c>
      <c r="G2" s="15">
        <f>I26/I5</f>
        <v>0.74025974025974028</v>
      </c>
      <c r="H2" s="14" t="s">
        <v>0</v>
      </c>
      <c r="I2" s="13">
        <v>475</v>
      </c>
      <c r="J2" s="15">
        <f>L26/L5</f>
        <v>0.74934036939313986</v>
      </c>
      <c r="K2" s="14" t="s">
        <v>0</v>
      </c>
      <c r="L2" s="13">
        <v>975</v>
      </c>
      <c r="M2" s="15">
        <f>O26/O5</f>
        <v>0.75664621676891619</v>
      </c>
      <c r="N2" s="14" t="s">
        <v>0</v>
      </c>
      <c r="O2" s="13">
        <v>2475</v>
      </c>
      <c r="P2" s="15">
        <f>R26/R5</f>
        <v>0.77029360967184801</v>
      </c>
      <c r="Q2" s="14" t="s">
        <v>0</v>
      </c>
      <c r="R2" s="13">
        <v>5000</v>
      </c>
      <c r="S2" s="15">
        <f>U26/U5</f>
        <v>0.76967930029154519</v>
      </c>
      <c r="T2" s="14" t="s">
        <v>0</v>
      </c>
      <c r="U2" s="13">
        <v>10000</v>
      </c>
      <c r="V2" s="16"/>
      <c r="W2" s="16"/>
    </row>
    <row r="3" spans="1:23" x14ac:dyDescent="0.25">
      <c r="A3" s="10"/>
      <c r="C3" t="str">
        <f>CONCATENATE(B2," ",C2," Años")</f>
        <v>Tr= 100 Años</v>
      </c>
      <c r="D3" s="10"/>
      <c r="F3" t="str">
        <f>CONCATENATE(E2," ",F2," Años")</f>
        <v>Tr= 250 Años</v>
      </c>
      <c r="G3" s="10"/>
      <c r="I3" t="str">
        <f>CONCATENATE(H2," ",I2," Años")</f>
        <v>Tr= 475 Años</v>
      </c>
      <c r="J3" s="10"/>
      <c r="L3" t="str">
        <f>CONCATENATE(K2," ",L2," Años")</f>
        <v>Tr= 975 Años</v>
      </c>
      <c r="M3" s="10"/>
      <c r="O3" t="str">
        <f>CONCATENATE(N2," ",O2," Años")</f>
        <v>Tr= 2475 Años</v>
      </c>
      <c r="P3" s="10"/>
      <c r="R3" t="str">
        <f>CONCATENATE(Q2," ",R2," Años")</f>
        <v>Tr= 5000 Años</v>
      </c>
      <c r="S3" s="10"/>
      <c r="U3" s="3" t="str">
        <f>CONCATENATE(T2," ",U2," Años")</f>
        <v>Tr= 10000 Años</v>
      </c>
      <c r="V3" s="1"/>
      <c r="W3" s="1"/>
    </row>
    <row r="4" spans="1:23" x14ac:dyDescent="0.25">
      <c r="A4" s="10"/>
      <c r="B4" t="s">
        <v>5</v>
      </c>
      <c r="D4" s="10"/>
      <c r="E4" t="s">
        <v>6</v>
      </c>
      <c r="G4" s="10"/>
      <c r="H4" t="s">
        <v>7</v>
      </c>
      <c r="J4" s="10"/>
      <c r="K4" t="s">
        <v>8</v>
      </c>
      <c r="M4" s="10"/>
      <c r="N4" t="s">
        <v>9</v>
      </c>
      <c r="P4" s="10"/>
      <c r="Q4" t="s">
        <v>10</v>
      </c>
      <c r="S4" s="10"/>
      <c r="T4" t="s">
        <v>11</v>
      </c>
      <c r="U4" s="3"/>
      <c r="V4" s="1"/>
      <c r="W4" s="1"/>
    </row>
    <row r="5" spans="1:23" x14ac:dyDescent="0.25">
      <c r="A5" s="4">
        <f>C5/981</f>
        <v>0.18450560652395515</v>
      </c>
      <c r="B5" s="5">
        <v>0.01</v>
      </c>
      <c r="C5" s="2">
        <v>181</v>
      </c>
      <c r="D5" s="4">
        <f>F5/981</f>
        <v>0.2558613659531091</v>
      </c>
      <c r="E5" s="5">
        <v>0.01</v>
      </c>
      <c r="F5" s="2">
        <v>251</v>
      </c>
      <c r="G5" s="4">
        <f>I5/981</f>
        <v>0.31396534148827726</v>
      </c>
      <c r="H5" s="5">
        <v>0</v>
      </c>
      <c r="I5" s="2">
        <v>308</v>
      </c>
      <c r="J5" s="4">
        <f>L5/981</f>
        <v>0.38634046890927626</v>
      </c>
      <c r="K5" s="5">
        <v>0.01</v>
      </c>
      <c r="L5" s="2">
        <v>379</v>
      </c>
      <c r="M5" s="4">
        <f>O5/981</f>
        <v>0.49847094801223241</v>
      </c>
      <c r="N5" s="5">
        <v>0</v>
      </c>
      <c r="O5" s="2">
        <v>489</v>
      </c>
      <c r="P5" s="4">
        <f t="shared" ref="P5:P46" si="0">R5/981</f>
        <v>0.59021406727828751</v>
      </c>
      <c r="Q5" s="5">
        <v>0.01</v>
      </c>
      <c r="R5" s="2">
        <v>579</v>
      </c>
      <c r="S5" s="4">
        <f t="shared" ref="S5:S46" si="1">U5/981</f>
        <v>0.69928644240570847</v>
      </c>
      <c r="T5" s="5">
        <v>0.01</v>
      </c>
      <c r="U5" s="6">
        <v>686</v>
      </c>
      <c r="V5" s="1"/>
      <c r="W5" s="1"/>
    </row>
    <row r="6" spans="1:23" x14ac:dyDescent="0.25">
      <c r="A6" s="4">
        <f t="shared" ref="A6:A46" si="2">C6/981</f>
        <v>0.24974515800203873</v>
      </c>
      <c r="B6" s="1">
        <v>0.05</v>
      </c>
      <c r="C6" s="2">
        <v>245</v>
      </c>
      <c r="D6" s="4">
        <f t="shared" ref="D6:D46" si="3">F6/981</f>
        <v>0.34556574923547401</v>
      </c>
      <c r="E6" s="1">
        <v>0.05</v>
      </c>
      <c r="F6" s="2">
        <v>339</v>
      </c>
      <c r="G6" s="4">
        <f t="shared" ref="G6:G46" si="4">I6/981</f>
        <v>0.42507645259938837</v>
      </c>
      <c r="H6" s="1">
        <v>0.05</v>
      </c>
      <c r="I6" s="2">
        <v>417</v>
      </c>
      <c r="J6" s="4">
        <f t="shared" ref="J6:J46" si="5">L6/981</f>
        <v>0.52395514780835883</v>
      </c>
      <c r="K6" s="1">
        <v>0.05</v>
      </c>
      <c r="L6" s="2">
        <v>514</v>
      </c>
      <c r="M6" s="4">
        <f t="shared" ref="M6:M46" si="6">O6/981</f>
        <v>0.67584097859327219</v>
      </c>
      <c r="N6" s="1">
        <v>0.05</v>
      </c>
      <c r="O6" s="2">
        <v>663</v>
      </c>
      <c r="P6" s="4">
        <f t="shared" si="0"/>
        <v>0.80224260958205917</v>
      </c>
      <c r="Q6" s="1">
        <v>0.05</v>
      </c>
      <c r="R6" s="2">
        <v>787</v>
      </c>
      <c r="S6" s="4">
        <f t="shared" si="1"/>
        <v>0.94393476044852187</v>
      </c>
      <c r="T6" s="1">
        <v>0.05</v>
      </c>
      <c r="U6" s="6">
        <v>926</v>
      </c>
      <c r="V6" s="1"/>
      <c r="W6" s="1"/>
    </row>
    <row r="7" spans="1:23" x14ac:dyDescent="0.25">
      <c r="A7" s="4">
        <f t="shared" si="2"/>
        <v>0.29765545361875639</v>
      </c>
      <c r="B7" s="1">
        <v>7.4999999999999997E-2</v>
      </c>
      <c r="C7" s="2">
        <v>292</v>
      </c>
      <c r="D7" s="4">
        <f t="shared" si="3"/>
        <v>0.40366972477064222</v>
      </c>
      <c r="E7" s="1">
        <v>7.4999999999999997E-2</v>
      </c>
      <c r="F7" s="2">
        <v>396</v>
      </c>
      <c r="G7" s="4">
        <f t="shared" si="4"/>
        <v>0.49745158002038736</v>
      </c>
      <c r="H7" s="1">
        <v>7.4999999999999997E-2</v>
      </c>
      <c r="I7" s="2">
        <v>488</v>
      </c>
      <c r="J7" s="4">
        <f t="shared" si="5"/>
        <v>0.6136595310907238</v>
      </c>
      <c r="K7" s="1">
        <v>7.4999999999999997E-2</v>
      </c>
      <c r="L7" s="2">
        <v>602</v>
      </c>
      <c r="M7" s="4">
        <f t="shared" si="6"/>
        <v>0.79204892966360851</v>
      </c>
      <c r="N7" s="1">
        <v>7.4999999999999997E-2</v>
      </c>
      <c r="O7" s="2">
        <v>777</v>
      </c>
      <c r="P7" s="4">
        <f t="shared" si="0"/>
        <v>0.94393476044852187</v>
      </c>
      <c r="Q7" s="1">
        <v>7.4999999999999997E-2</v>
      </c>
      <c r="R7" s="2">
        <v>926</v>
      </c>
      <c r="S7" s="4">
        <f t="shared" si="1"/>
        <v>1.1213047910295617</v>
      </c>
      <c r="T7" s="1">
        <v>7.4999999999999997E-2</v>
      </c>
      <c r="U7" s="6">
        <v>1100</v>
      </c>
      <c r="V7" s="1"/>
      <c r="W7" s="1"/>
    </row>
    <row r="8" spans="1:23" x14ac:dyDescent="0.25">
      <c r="A8" s="4">
        <f t="shared" si="2"/>
        <v>0.33435270132517841</v>
      </c>
      <c r="B8" s="1">
        <v>0.1</v>
      </c>
      <c r="C8" s="2">
        <v>328</v>
      </c>
      <c r="D8" s="4">
        <f t="shared" si="3"/>
        <v>0.46992864424057085</v>
      </c>
      <c r="E8" s="1">
        <v>0.1</v>
      </c>
      <c r="F8" s="2">
        <v>461</v>
      </c>
      <c r="G8" s="4">
        <f t="shared" si="4"/>
        <v>0.5708460754332314</v>
      </c>
      <c r="H8" s="1">
        <v>0.1</v>
      </c>
      <c r="I8" s="2">
        <v>560</v>
      </c>
      <c r="J8" s="4">
        <f t="shared" si="5"/>
        <v>0.71661569826707439</v>
      </c>
      <c r="K8" s="1">
        <v>0.1</v>
      </c>
      <c r="L8" s="2">
        <v>703</v>
      </c>
      <c r="M8" s="4">
        <f t="shared" si="6"/>
        <v>0.91743119266055051</v>
      </c>
      <c r="N8" s="1">
        <v>0.1</v>
      </c>
      <c r="O8" s="2">
        <v>900</v>
      </c>
      <c r="P8" s="4">
        <f t="shared" si="0"/>
        <v>1.1009174311926606</v>
      </c>
      <c r="Q8" s="1">
        <v>0.1</v>
      </c>
      <c r="R8" s="2">
        <v>1080</v>
      </c>
      <c r="S8" s="4">
        <f t="shared" si="1"/>
        <v>1.2945973496432213</v>
      </c>
      <c r="T8" s="1">
        <v>0.1</v>
      </c>
      <c r="U8" s="6">
        <v>1270</v>
      </c>
      <c r="V8" s="1"/>
      <c r="W8" s="1"/>
    </row>
    <row r="9" spans="1:23" x14ac:dyDescent="0.25">
      <c r="A9" s="4">
        <f t="shared" si="2"/>
        <v>0.3567787971457696</v>
      </c>
      <c r="B9" s="1">
        <v>0.15</v>
      </c>
      <c r="C9" s="2">
        <v>350</v>
      </c>
      <c r="D9" s="4">
        <f t="shared" si="3"/>
        <v>0.50254841997961264</v>
      </c>
      <c r="E9" s="1">
        <v>0.15</v>
      </c>
      <c r="F9" s="2">
        <v>493</v>
      </c>
      <c r="G9" s="4">
        <f t="shared" si="4"/>
        <v>0.61671763506625887</v>
      </c>
      <c r="H9" s="1">
        <v>0.15</v>
      </c>
      <c r="I9" s="2">
        <v>605</v>
      </c>
      <c r="J9" s="4">
        <f t="shared" si="5"/>
        <v>0.76962283384301733</v>
      </c>
      <c r="K9" s="1">
        <v>0.15</v>
      </c>
      <c r="L9" s="2">
        <v>755</v>
      </c>
      <c r="M9" s="4">
        <f t="shared" si="6"/>
        <v>0.99592252803261982</v>
      </c>
      <c r="N9" s="1">
        <v>0.15</v>
      </c>
      <c r="O9" s="2">
        <v>977</v>
      </c>
      <c r="P9" s="4">
        <f t="shared" si="0"/>
        <v>1.1926605504587156</v>
      </c>
      <c r="Q9" s="1">
        <v>0.15</v>
      </c>
      <c r="R9" s="2">
        <v>1170</v>
      </c>
      <c r="S9" s="4">
        <f t="shared" si="1"/>
        <v>1.4067278287461773</v>
      </c>
      <c r="T9" s="1">
        <v>0.15</v>
      </c>
      <c r="U9" s="6">
        <v>1380</v>
      </c>
      <c r="V9" s="1"/>
      <c r="W9" s="1"/>
    </row>
    <row r="10" spans="1:23" x14ac:dyDescent="0.25">
      <c r="A10" s="4">
        <f t="shared" si="2"/>
        <v>0.37716615698267075</v>
      </c>
      <c r="B10" s="1">
        <v>0.2</v>
      </c>
      <c r="C10" s="2">
        <v>370</v>
      </c>
      <c r="D10" s="4">
        <f t="shared" si="3"/>
        <v>0.53007135575942921</v>
      </c>
      <c r="E10" s="1">
        <v>0.2</v>
      </c>
      <c r="F10" s="2">
        <v>520</v>
      </c>
      <c r="G10" s="30">
        <f t="shared" si="4"/>
        <v>0.65647298674821608</v>
      </c>
      <c r="H10" s="1">
        <v>0.2</v>
      </c>
      <c r="I10" s="2">
        <v>644</v>
      </c>
      <c r="J10" s="4">
        <f t="shared" si="5"/>
        <v>0.81345565749235471</v>
      </c>
      <c r="K10" s="1">
        <v>0.2</v>
      </c>
      <c r="L10" s="2">
        <v>798</v>
      </c>
      <c r="M10" s="30">
        <f t="shared" si="6"/>
        <v>1.0601427115188584</v>
      </c>
      <c r="N10" s="1">
        <v>0.2</v>
      </c>
      <c r="O10" s="2">
        <v>1040</v>
      </c>
      <c r="P10" s="4">
        <f t="shared" si="0"/>
        <v>1.2640163098878696</v>
      </c>
      <c r="Q10" s="1">
        <v>0.2</v>
      </c>
      <c r="R10" s="2">
        <v>1240</v>
      </c>
      <c r="S10" s="4">
        <f t="shared" si="1"/>
        <v>1.4882772680937819</v>
      </c>
      <c r="T10" s="1">
        <v>0.2</v>
      </c>
      <c r="U10" s="6">
        <v>1460</v>
      </c>
      <c r="V10" s="1"/>
      <c r="W10" s="1"/>
    </row>
    <row r="11" spans="1:23" x14ac:dyDescent="0.25">
      <c r="A11" s="4">
        <f t="shared" si="2"/>
        <v>0.35575942915392456</v>
      </c>
      <c r="B11" s="1">
        <v>0.25</v>
      </c>
      <c r="C11" s="2">
        <v>349</v>
      </c>
      <c r="D11" s="4">
        <f t="shared" si="3"/>
        <v>0.50152905198776754</v>
      </c>
      <c r="E11" s="1">
        <v>0.25</v>
      </c>
      <c r="F11" s="2">
        <v>492</v>
      </c>
      <c r="G11" s="4">
        <f t="shared" si="4"/>
        <v>0.61569826707441389</v>
      </c>
      <c r="H11" s="1">
        <v>0.25</v>
      </c>
      <c r="I11" s="2">
        <v>604</v>
      </c>
      <c r="J11" s="4">
        <f t="shared" si="5"/>
        <v>0.76962283384301733</v>
      </c>
      <c r="K11" s="1">
        <v>0.25</v>
      </c>
      <c r="L11" s="2">
        <v>755</v>
      </c>
      <c r="M11" s="4">
        <f t="shared" si="6"/>
        <v>0.99490316004077473</v>
      </c>
      <c r="N11" s="1">
        <v>0.25</v>
      </c>
      <c r="O11" s="2">
        <v>976</v>
      </c>
      <c r="P11" s="4">
        <f t="shared" si="0"/>
        <v>1.1926605504587156</v>
      </c>
      <c r="Q11" s="1">
        <v>0.25</v>
      </c>
      <c r="R11" s="2">
        <v>1170</v>
      </c>
      <c r="S11" s="4">
        <f t="shared" si="1"/>
        <v>1.4067278287461773</v>
      </c>
      <c r="T11" s="1">
        <v>0.25</v>
      </c>
      <c r="U11" s="6">
        <v>1380</v>
      </c>
      <c r="V11" s="1"/>
      <c r="W11" s="1"/>
    </row>
    <row r="12" spans="1:23" x14ac:dyDescent="0.25">
      <c r="A12" s="4">
        <f t="shared" si="2"/>
        <v>0.33231396534148827</v>
      </c>
      <c r="B12" s="1">
        <v>0.3</v>
      </c>
      <c r="C12" s="2">
        <v>326</v>
      </c>
      <c r="D12" s="4">
        <f t="shared" si="3"/>
        <v>0.46279306829765543</v>
      </c>
      <c r="E12" s="1">
        <v>0.3</v>
      </c>
      <c r="F12" s="2">
        <v>454</v>
      </c>
      <c r="G12" s="4">
        <f t="shared" si="4"/>
        <v>0.57594291539245668</v>
      </c>
      <c r="H12" s="1">
        <v>0.3</v>
      </c>
      <c r="I12" s="2">
        <v>565</v>
      </c>
      <c r="J12" s="4">
        <f t="shared" si="5"/>
        <v>0.71151885830784911</v>
      </c>
      <c r="K12" s="1">
        <v>0.3</v>
      </c>
      <c r="L12" s="2">
        <v>698</v>
      </c>
      <c r="M12" s="4">
        <f t="shared" si="6"/>
        <v>0.92354740061162077</v>
      </c>
      <c r="N12" s="1">
        <v>0.3</v>
      </c>
      <c r="O12" s="2">
        <v>906</v>
      </c>
      <c r="P12" s="4">
        <f t="shared" si="0"/>
        <v>1.1009174311926606</v>
      </c>
      <c r="Q12" s="1">
        <v>0.3</v>
      </c>
      <c r="R12" s="2">
        <v>1080</v>
      </c>
      <c r="S12" s="4">
        <f t="shared" si="1"/>
        <v>1.3149847094801224</v>
      </c>
      <c r="T12" s="1">
        <v>0.3</v>
      </c>
      <c r="U12" s="6">
        <v>1290</v>
      </c>
      <c r="V12" s="1"/>
      <c r="W12" s="1"/>
    </row>
    <row r="13" spans="1:23" x14ac:dyDescent="0.25">
      <c r="A13" s="4">
        <f t="shared" si="2"/>
        <v>0.31192660550458717</v>
      </c>
      <c r="B13" s="1">
        <v>0.35</v>
      </c>
      <c r="C13" s="2">
        <v>306</v>
      </c>
      <c r="D13" s="4">
        <f t="shared" si="3"/>
        <v>0.43730886850152906</v>
      </c>
      <c r="E13" s="1">
        <v>0.35</v>
      </c>
      <c r="F13" s="2">
        <v>429</v>
      </c>
      <c r="G13" s="4">
        <f t="shared" si="4"/>
        <v>0.54536187563710503</v>
      </c>
      <c r="H13" s="1">
        <v>0.35</v>
      </c>
      <c r="I13" s="2">
        <v>535</v>
      </c>
      <c r="J13" s="4">
        <f t="shared" si="5"/>
        <v>0.6717635066258919</v>
      </c>
      <c r="K13" s="1">
        <v>0.35</v>
      </c>
      <c r="L13" s="2">
        <v>659</v>
      </c>
      <c r="M13" s="4">
        <f t="shared" si="6"/>
        <v>0.87461773700305812</v>
      </c>
      <c r="N13" s="1">
        <v>0.35</v>
      </c>
      <c r="O13" s="2">
        <v>858</v>
      </c>
      <c r="P13" s="4">
        <f t="shared" si="0"/>
        <v>1.0397553516819571</v>
      </c>
      <c r="Q13" s="1">
        <v>0.35</v>
      </c>
      <c r="R13" s="2">
        <v>1020</v>
      </c>
      <c r="S13" s="4">
        <f t="shared" si="1"/>
        <v>1.2334352701325177</v>
      </c>
      <c r="T13" s="1">
        <v>0.35</v>
      </c>
      <c r="U13" s="6">
        <v>1210</v>
      </c>
      <c r="V13" s="1"/>
      <c r="W13" s="1"/>
    </row>
    <row r="14" spans="1:23" x14ac:dyDescent="0.25">
      <c r="A14" s="4">
        <f t="shared" si="2"/>
        <v>0.29867482161060144</v>
      </c>
      <c r="B14" s="1">
        <v>0.4</v>
      </c>
      <c r="C14" s="2">
        <v>293</v>
      </c>
      <c r="D14" s="4">
        <f t="shared" si="3"/>
        <v>0.41284403669724773</v>
      </c>
      <c r="E14" s="1">
        <v>0.4</v>
      </c>
      <c r="F14" s="2">
        <v>405</v>
      </c>
      <c r="G14" s="4">
        <f t="shared" si="4"/>
        <v>0.5107033639143731</v>
      </c>
      <c r="H14" s="1">
        <v>0.4</v>
      </c>
      <c r="I14" s="2">
        <v>501</v>
      </c>
      <c r="J14" s="4">
        <f t="shared" si="5"/>
        <v>0.63608562691131498</v>
      </c>
      <c r="K14" s="1">
        <v>0.4</v>
      </c>
      <c r="L14" s="2">
        <v>624</v>
      </c>
      <c r="M14" s="4">
        <f t="shared" si="6"/>
        <v>0.82161060142711517</v>
      </c>
      <c r="N14" s="1">
        <v>0.4</v>
      </c>
      <c r="O14" s="2">
        <v>806</v>
      </c>
      <c r="P14" s="4">
        <f t="shared" si="0"/>
        <v>0.98776758409785936</v>
      </c>
      <c r="Q14" s="1">
        <v>0.4</v>
      </c>
      <c r="R14" s="2">
        <v>969</v>
      </c>
      <c r="S14" s="4">
        <f t="shared" si="1"/>
        <v>1.1620795107033639</v>
      </c>
      <c r="T14" s="1">
        <v>0.4</v>
      </c>
      <c r="U14" s="6">
        <v>1140</v>
      </c>
      <c r="V14" s="1"/>
      <c r="W14" s="1"/>
    </row>
    <row r="15" spans="1:23" x14ac:dyDescent="0.25">
      <c r="A15" s="4">
        <f t="shared" si="2"/>
        <v>0.28338430173292556</v>
      </c>
      <c r="B15" s="1">
        <v>0.45</v>
      </c>
      <c r="C15" s="2">
        <v>278</v>
      </c>
      <c r="D15" s="4">
        <f t="shared" si="3"/>
        <v>0.39449541284403672</v>
      </c>
      <c r="E15" s="1">
        <v>0.45</v>
      </c>
      <c r="F15" s="2">
        <v>387</v>
      </c>
      <c r="G15" s="4">
        <f t="shared" si="4"/>
        <v>0.49031600407747195</v>
      </c>
      <c r="H15" s="1">
        <v>0.45</v>
      </c>
      <c r="I15" s="2">
        <v>481</v>
      </c>
      <c r="J15" s="4">
        <f t="shared" si="5"/>
        <v>0.60856269113149852</v>
      </c>
      <c r="K15" s="1">
        <v>0.45</v>
      </c>
      <c r="L15" s="2">
        <v>597</v>
      </c>
      <c r="M15" s="4">
        <f t="shared" si="6"/>
        <v>0.78899082568807344</v>
      </c>
      <c r="N15" s="1">
        <v>0.45</v>
      </c>
      <c r="O15" s="2">
        <v>774</v>
      </c>
      <c r="P15" s="4">
        <f t="shared" si="0"/>
        <v>0.94597349643221207</v>
      </c>
      <c r="Q15" s="1">
        <v>0.45</v>
      </c>
      <c r="R15" s="2">
        <v>928</v>
      </c>
      <c r="S15" s="4">
        <f t="shared" si="1"/>
        <v>1.1213047910295617</v>
      </c>
      <c r="T15" s="1">
        <v>0.45</v>
      </c>
      <c r="U15" s="6">
        <v>1100</v>
      </c>
      <c r="V15" s="1"/>
      <c r="W15" s="1"/>
    </row>
    <row r="16" spans="1:23" x14ac:dyDescent="0.25">
      <c r="A16" s="4">
        <f t="shared" si="2"/>
        <v>0.27420998980632011</v>
      </c>
      <c r="B16" s="1">
        <v>0.5</v>
      </c>
      <c r="C16" s="2">
        <v>269</v>
      </c>
      <c r="D16" s="4">
        <f t="shared" si="3"/>
        <v>0.3781855249745158</v>
      </c>
      <c r="E16" s="1">
        <v>0.5</v>
      </c>
      <c r="F16" s="2">
        <v>371</v>
      </c>
      <c r="G16" s="4">
        <f t="shared" si="4"/>
        <v>0.46687054026503566</v>
      </c>
      <c r="H16" s="1">
        <v>0.5</v>
      </c>
      <c r="I16" s="2">
        <v>458</v>
      </c>
      <c r="J16" s="4">
        <f t="shared" si="5"/>
        <v>0.58511722731906213</v>
      </c>
      <c r="K16" s="1">
        <v>0.5</v>
      </c>
      <c r="L16" s="2">
        <v>574</v>
      </c>
      <c r="M16" s="4">
        <f t="shared" si="6"/>
        <v>0.75535168195718649</v>
      </c>
      <c r="N16" s="1">
        <v>0.5</v>
      </c>
      <c r="O16" s="2">
        <v>741</v>
      </c>
      <c r="P16" s="4">
        <f t="shared" si="0"/>
        <v>0.91131498470948014</v>
      </c>
      <c r="Q16" s="1">
        <v>0.5</v>
      </c>
      <c r="R16" s="2">
        <v>894</v>
      </c>
      <c r="S16" s="4">
        <f t="shared" si="1"/>
        <v>1.070336391437309</v>
      </c>
      <c r="T16" s="1">
        <v>0.5</v>
      </c>
      <c r="U16" s="6">
        <v>1050</v>
      </c>
      <c r="V16" s="1"/>
      <c r="W16" s="1"/>
    </row>
    <row r="17" spans="1:23" x14ac:dyDescent="0.25">
      <c r="A17" s="4">
        <f t="shared" si="2"/>
        <v>0.25280326197757391</v>
      </c>
      <c r="B17" s="1">
        <v>0.55000000000000004</v>
      </c>
      <c r="C17" s="2">
        <v>248</v>
      </c>
      <c r="D17" s="4">
        <f t="shared" si="3"/>
        <v>0.35372069317023447</v>
      </c>
      <c r="E17" s="1">
        <v>0.55000000000000004</v>
      </c>
      <c r="F17" s="2">
        <v>347</v>
      </c>
      <c r="G17" s="4">
        <f t="shared" si="4"/>
        <v>0.43934760448521915</v>
      </c>
      <c r="H17" s="1">
        <v>0.55000000000000004</v>
      </c>
      <c r="I17" s="2">
        <v>431</v>
      </c>
      <c r="J17" s="4">
        <f t="shared" si="5"/>
        <v>0.54638124362895002</v>
      </c>
      <c r="K17" s="1">
        <v>0.55000000000000004</v>
      </c>
      <c r="L17" s="2">
        <v>536</v>
      </c>
      <c r="M17" s="4">
        <f t="shared" si="6"/>
        <v>0.70846075433231392</v>
      </c>
      <c r="N17" s="1">
        <v>0.55000000000000004</v>
      </c>
      <c r="O17" s="2">
        <v>695</v>
      </c>
      <c r="P17" s="4">
        <f t="shared" si="0"/>
        <v>0.85117227319062183</v>
      </c>
      <c r="Q17" s="1">
        <v>0.55000000000000004</v>
      </c>
      <c r="R17" s="2">
        <v>835</v>
      </c>
      <c r="S17" s="4">
        <f t="shared" si="1"/>
        <v>1.0071355759429155</v>
      </c>
      <c r="T17" s="1">
        <v>0.55000000000000004</v>
      </c>
      <c r="U17" s="6">
        <v>988</v>
      </c>
      <c r="V17" s="1"/>
      <c r="W17" s="1"/>
    </row>
    <row r="18" spans="1:23" x14ac:dyDescent="0.25">
      <c r="A18" s="4">
        <f t="shared" si="2"/>
        <v>0.23751274209989806</v>
      </c>
      <c r="B18" s="1">
        <v>0.6</v>
      </c>
      <c r="C18" s="2">
        <v>233</v>
      </c>
      <c r="D18" s="4">
        <f t="shared" si="3"/>
        <v>0.33027522935779818</v>
      </c>
      <c r="E18" s="1">
        <v>0.6</v>
      </c>
      <c r="F18" s="2">
        <v>324</v>
      </c>
      <c r="G18" s="4">
        <f t="shared" si="4"/>
        <v>0.4087665647298675</v>
      </c>
      <c r="H18" s="1">
        <v>0.6</v>
      </c>
      <c r="I18" s="2">
        <v>401</v>
      </c>
      <c r="J18" s="4">
        <f t="shared" si="5"/>
        <v>0.5117227319062182</v>
      </c>
      <c r="K18" s="1">
        <v>0.6</v>
      </c>
      <c r="L18" s="2">
        <v>502</v>
      </c>
      <c r="M18" s="4">
        <f t="shared" si="6"/>
        <v>0.66156982670744136</v>
      </c>
      <c r="N18" s="1">
        <v>0.6</v>
      </c>
      <c r="O18" s="2">
        <v>649</v>
      </c>
      <c r="P18" s="4">
        <f t="shared" si="0"/>
        <v>0.79714576962283379</v>
      </c>
      <c r="Q18" s="1">
        <v>0.6</v>
      </c>
      <c r="R18" s="2">
        <v>782</v>
      </c>
      <c r="S18" s="4">
        <f t="shared" si="1"/>
        <v>0.9388379204892966</v>
      </c>
      <c r="T18" s="1">
        <v>0.6</v>
      </c>
      <c r="U18" s="6">
        <v>921</v>
      </c>
      <c r="V18" s="1"/>
      <c r="W18" s="1"/>
    </row>
    <row r="19" spans="1:23" x14ac:dyDescent="0.25">
      <c r="A19" s="4">
        <f t="shared" si="2"/>
        <v>0.21814475025484201</v>
      </c>
      <c r="B19" s="1">
        <v>0.65</v>
      </c>
      <c r="C19" s="2">
        <v>214</v>
      </c>
      <c r="D19" s="4">
        <f t="shared" si="3"/>
        <v>0.3058103975535168</v>
      </c>
      <c r="E19" s="1">
        <v>0.65</v>
      </c>
      <c r="F19" s="2">
        <v>300</v>
      </c>
      <c r="G19" s="4">
        <f t="shared" si="4"/>
        <v>0.38022426095820594</v>
      </c>
      <c r="H19" s="1">
        <v>0.65</v>
      </c>
      <c r="I19" s="2">
        <v>373</v>
      </c>
      <c r="J19" s="4">
        <f t="shared" si="5"/>
        <v>0.47298674821610603</v>
      </c>
      <c r="K19" s="1">
        <v>0.65</v>
      </c>
      <c r="L19" s="2">
        <v>464</v>
      </c>
      <c r="M19" s="4">
        <f t="shared" si="6"/>
        <v>0.61467889908256879</v>
      </c>
      <c r="N19" s="1">
        <v>0.65</v>
      </c>
      <c r="O19" s="2">
        <v>603</v>
      </c>
      <c r="P19" s="4">
        <f t="shared" si="0"/>
        <v>0.73802242609582058</v>
      </c>
      <c r="Q19" s="1">
        <v>0.65</v>
      </c>
      <c r="R19" s="2">
        <v>724</v>
      </c>
      <c r="S19" s="4">
        <f t="shared" si="1"/>
        <v>0.87359836901121302</v>
      </c>
      <c r="T19" s="1">
        <v>0.65</v>
      </c>
      <c r="U19" s="6">
        <v>857</v>
      </c>
      <c r="V19" s="1"/>
      <c r="W19" s="1"/>
    </row>
    <row r="20" spans="1:23" x14ac:dyDescent="0.25">
      <c r="A20" s="4">
        <f t="shared" si="2"/>
        <v>0.199796126401631</v>
      </c>
      <c r="B20" s="1">
        <v>0.7</v>
      </c>
      <c r="C20" s="2">
        <v>196</v>
      </c>
      <c r="D20" s="4">
        <f t="shared" si="3"/>
        <v>0.28236493374108051</v>
      </c>
      <c r="E20" s="1">
        <v>0.7</v>
      </c>
      <c r="F20" s="2">
        <v>277</v>
      </c>
      <c r="G20" s="4">
        <f t="shared" si="4"/>
        <v>0.35168195718654433</v>
      </c>
      <c r="H20" s="1">
        <v>0.7</v>
      </c>
      <c r="I20" s="2">
        <v>345</v>
      </c>
      <c r="J20" s="4">
        <f t="shared" si="5"/>
        <v>0.43628950050968401</v>
      </c>
      <c r="K20" s="1">
        <v>0.7</v>
      </c>
      <c r="L20" s="2">
        <v>428</v>
      </c>
      <c r="M20" s="4">
        <f t="shared" si="6"/>
        <v>0.56880733944954132</v>
      </c>
      <c r="N20" s="1">
        <v>0.7</v>
      </c>
      <c r="O20" s="2">
        <v>558</v>
      </c>
      <c r="P20" s="4">
        <f t="shared" si="0"/>
        <v>0.67991845056065237</v>
      </c>
      <c r="Q20" s="1">
        <v>0.7</v>
      </c>
      <c r="R20" s="2">
        <v>667</v>
      </c>
      <c r="S20" s="4">
        <f t="shared" si="1"/>
        <v>0.80937818552497454</v>
      </c>
      <c r="T20" s="1">
        <v>0.7</v>
      </c>
      <c r="U20" s="6">
        <v>794</v>
      </c>
      <c r="V20" s="1"/>
      <c r="W20" s="1"/>
    </row>
    <row r="21" spans="1:23" x14ac:dyDescent="0.25">
      <c r="A21" s="4">
        <f t="shared" si="2"/>
        <v>0.1834862385321101</v>
      </c>
      <c r="B21" s="1">
        <v>0.75</v>
      </c>
      <c r="C21" s="2">
        <v>180</v>
      </c>
      <c r="D21" s="4">
        <f t="shared" si="3"/>
        <v>0.25993883792048927</v>
      </c>
      <c r="E21" s="1">
        <v>0.75</v>
      </c>
      <c r="F21" s="2">
        <v>255</v>
      </c>
      <c r="G21" s="4">
        <f t="shared" si="4"/>
        <v>0.32008154943934758</v>
      </c>
      <c r="H21" s="1">
        <v>0.75</v>
      </c>
      <c r="I21" s="2">
        <v>314</v>
      </c>
      <c r="J21" s="4">
        <f t="shared" si="5"/>
        <v>0.40061162079510704</v>
      </c>
      <c r="K21" s="1">
        <v>0.75</v>
      </c>
      <c r="L21" s="2">
        <v>393</v>
      </c>
      <c r="M21" s="4">
        <f t="shared" si="6"/>
        <v>0.52293577981651373</v>
      </c>
      <c r="N21" s="1">
        <v>0.75</v>
      </c>
      <c r="O21" s="2">
        <v>513</v>
      </c>
      <c r="P21" s="4">
        <f t="shared" si="0"/>
        <v>0.62385321100917435</v>
      </c>
      <c r="Q21" s="1">
        <v>0.75</v>
      </c>
      <c r="R21" s="2">
        <v>612</v>
      </c>
      <c r="S21" s="4">
        <f t="shared" si="1"/>
        <v>0.74108053007135577</v>
      </c>
      <c r="T21" s="1">
        <v>0.75</v>
      </c>
      <c r="U21" s="6">
        <v>727</v>
      </c>
      <c r="V21" s="1"/>
      <c r="W21" s="1"/>
    </row>
    <row r="22" spans="1:23" x14ac:dyDescent="0.25">
      <c r="A22" s="4">
        <f t="shared" si="2"/>
        <v>0.1743119266055046</v>
      </c>
      <c r="B22" s="1">
        <v>0.8</v>
      </c>
      <c r="C22" s="2">
        <v>171</v>
      </c>
      <c r="D22" s="4">
        <f t="shared" si="3"/>
        <v>0.24566768603465852</v>
      </c>
      <c r="E22" s="1">
        <v>0.8</v>
      </c>
      <c r="F22" s="2">
        <v>241</v>
      </c>
      <c r="G22" s="4">
        <f t="shared" si="4"/>
        <v>0.30275229357798167</v>
      </c>
      <c r="H22" s="1">
        <v>0.8</v>
      </c>
      <c r="I22" s="2">
        <v>297</v>
      </c>
      <c r="J22" s="4">
        <f t="shared" si="5"/>
        <v>0.3781855249745158</v>
      </c>
      <c r="K22" s="1">
        <v>0.8</v>
      </c>
      <c r="L22" s="2">
        <v>371</v>
      </c>
      <c r="M22" s="4">
        <f t="shared" si="6"/>
        <v>0.49439347604485218</v>
      </c>
      <c r="N22" s="1">
        <v>0.8</v>
      </c>
      <c r="O22" s="2">
        <v>485</v>
      </c>
      <c r="P22" s="4">
        <f t="shared" si="0"/>
        <v>0.58919469928644241</v>
      </c>
      <c r="Q22" s="1">
        <v>0.8</v>
      </c>
      <c r="R22" s="2">
        <v>578</v>
      </c>
      <c r="S22" s="4">
        <f t="shared" si="1"/>
        <v>0.70132517838939856</v>
      </c>
      <c r="T22" s="1">
        <v>0.8</v>
      </c>
      <c r="U22" s="6">
        <v>688</v>
      </c>
      <c r="V22" s="1"/>
      <c r="W22" s="1"/>
    </row>
    <row r="23" spans="1:23" x14ac:dyDescent="0.25">
      <c r="A23" s="4">
        <f t="shared" si="2"/>
        <v>0.16513761467889909</v>
      </c>
      <c r="B23" s="1">
        <v>0.85</v>
      </c>
      <c r="C23" s="2">
        <v>162</v>
      </c>
      <c r="D23" s="4">
        <f t="shared" si="3"/>
        <v>0.23241590214067279</v>
      </c>
      <c r="E23" s="1">
        <v>0.85</v>
      </c>
      <c r="F23" s="2">
        <v>228</v>
      </c>
      <c r="G23" s="4">
        <f t="shared" si="4"/>
        <v>0.28440366972477066</v>
      </c>
      <c r="H23" s="1">
        <v>0.85</v>
      </c>
      <c r="I23" s="2">
        <v>279</v>
      </c>
      <c r="J23" s="4">
        <f t="shared" si="5"/>
        <v>0.3577981651376147</v>
      </c>
      <c r="K23" s="1">
        <v>0.85</v>
      </c>
      <c r="L23" s="2">
        <v>351</v>
      </c>
      <c r="M23" s="4">
        <f t="shared" si="6"/>
        <v>0.46381243628950053</v>
      </c>
      <c r="N23" s="1">
        <v>0.85</v>
      </c>
      <c r="O23" s="2">
        <v>455</v>
      </c>
      <c r="P23" s="4">
        <f t="shared" si="0"/>
        <v>0.55657492354740057</v>
      </c>
      <c r="Q23" s="1">
        <v>0.85</v>
      </c>
      <c r="R23" s="2">
        <v>546</v>
      </c>
      <c r="S23" s="4">
        <f t="shared" si="1"/>
        <v>0.65851172273190617</v>
      </c>
      <c r="T23" s="1">
        <v>0.85</v>
      </c>
      <c r="U23" s="6">
        <v>646</v>
      </c>
      <c r="V23" s="1"/>
      <c r="W23" s="1"/>
    </row>
    <row r="24" spans="1:23" x14ac:dyDescent="0.25">
      <c r="A24" s="4">
        <f t="shared" si="2"/>
        <v>0.15494393476044852</v>
      </c>
      <c r="B24" s="1">
        <v>0.9</v>
      </c>
      <c r="C24" s="2">
        <v>152</v>
      </c>
      <c r="D24" s="4">
        <f t="shared" si="3"/>
        <v>0.21610601427115189</v>
      </c>
      <c r="E24" s="1">
        <v>0.9</v>
      </c>
      <c r="F24" s="2">
        <v>212</v>
      </c>
      <c r="G24" s="4">
        <f t="shared" si="4"/>
        <v>0.26707441386340469</v>
      </c>
      <c r="H24" s="1">
        <v>0.9</v>
      </c>
      <c r="I24" s="2">
        <v>262</v>
      </c>
      <c r="J24" s="4">
        <f t="shared" si="5"/>
        <v>0.33537206931702346</v>
      </c>
      <c r="K24" s="1">
        <v>0.9</v>
      </c>
      <c r="L24" s="2">
        <v>329</v>
      </c>
      <c r="M24" s="4">
        <f t="shared" si="6"/>
        <v>0.43425076452599387</v>
      </c>
      <c r="N24" s="1">
        <v>0.9</v>
      </c>
      <c r="O24" s="2">
        <v>426</v>
      </c>
      <c r="P24" s="4">
        <f t="shared" si="0"/>
        <v>0.52395514780835883</v>
      </c>
      <c r="Q24" s="1">
        <v>0.9</v>
      </c>
      <c r="R24" s="2">
        <v>514</v>
      </c>
      <c r="S24" s="4">
        <f t="shared" si="1"/>
        <v>0.61773700305810397</v>
      </c>
      <c r="T24" s="1">
        <v>0.9</v>
      </c>
      <c r="U24" s="6">
        <v>606</v>
      </c>
      <c r="V24" s="1"/>
      <c r="W24" s="1"/>
    </row>
    <row r="25" spans="1:23" x14ac:dyDescent="0.25">
      <c r="A25" s="4">
        <f t="shared" si="2"/>
        <v>0.14271151885830785</v>
      </c>
      <c r="B25" s="1">
        <v>0.95</v>
      </c>
      <c r="C25" s="2">
        <v>140</v>
      </c>
      <c r="D25" s="4">
        <f t="shared" si="3"/>
        <v>0.20081549439347604</v>
      </c>
      <c r="E25" s="1">
        <v>0.95</v>
      </c>
      <c r="F25" s="2">
        <v>197</v>
      </c>
      <c r="G25" s="4">
        <f t="shared" si="4"/>
        <v>0.24974515800203873</v>
      </c>
      <c r="H25" s="1">
        <v>0.95</v>
      </c>
      <c r="I25" s="2">
        <v>245</v>
      </c>
      <c r="J25" s="4">
        <f t="shared" si="5"/>
        <v>0.31192660550458717</v>
      </c>
      <c r="K25" s="1">
        <v>0.95</v>
      </c>
      <c r="L25" s="2">
        <v>306</v>
      </c>
      <c r="M25" s="4">
        <f t="shared" si="6"/>
        <v>0.40570846075433231</v>
      </c>
      <c r="N25" s="1">
        <v>0.95</v>
      </c>
      <c r="O25" s="2">
        <v>398</v>
      </c>
      <c r="P25" s="4">
        <f t="shared" si="0"/>
        <v>0.4892966360856269</v>
      </c>
      <c r="Q25" s="1">
        <v>0.95</v>
      </c>
      <c r="R25" s="2">
        <v>480</v>
      </c>
      <c r="S25" s="4">
        <f t="shared" si="1"/>
        <v>0.57798165137614677</v>
      </c>
      <c r="T25" s="1">
        <v>0.95</v>
      </c>
      <c r="U25" s="6">
        <v>567</v>
      </c>
      <c r="V25" s="1"/>
      <c r="W25" s="1"/>
    </row>
    <row r="26" spans="1:23" x14ac:dyDescent="0.25">
      <c r="A26" s="4">
        <f t="shared" si="2"/>
        <v>0.1325178389398573</v>
      </c>
      <c r="B26" s="1">
        <v>1</v>
      </c>
      <c r="C26" s="2">
        <v>130</v>
      </c>
      <c r="D26" s="4">
        <f t="shared" si="3"/>
        <v>0.18654434250764526</v>
      </c>
      <c r="E26" s="1">
        <v>1</v>
      </c>
      <c r="F26" s="2">
        <v>183</v>
      </c>
      <c r="G26" s="30">
        <f t="shared" si="4"/>
        <v>0.23241590214067279</v>
      </c>
      <c r="H26" s="1">
        <v>1</v>
      </c>
      <c r="I26" s="2">
        <v>228</v>
      </c>
      <c r="J26" s="4">
        <f t="shared" si="5"/>
        <v>0.28950050968399593</v>
      </c>
      <c r="K26" s="1">
        <v>1</v>
      </c>
      <c r="L26" s="2">
        <v>284</v>
      </c>
      <c r="M26" s="4">
        <f t="shared" si="6"/>
        <v>0.37716615698267075</v>
      </c>
      <c r="N26" s="1">
        <v>1</v>
      </c>
      <c r="O26" s="2">
        <v>370</v>
      </c>
      <c r="P26" s="4">
        <f t="shared" si="0"/>
        <v>0.45463812436289502</v>
      </c>
      <c r="Q26" s="1">
        <v>1</v>
      </c>
      <c r="R26" s="2">
        <v>446</v>
      </c>
      <c r="S26" s="4">
        <f t="shared" si="1"/>
        <v>0.53822629969418956</v>
      </c>
      <c r="T26" s="1">
        <v>1</v>
      </c>
      <c r="U26" s="6">
        <v>528</v>
      </c>
      <c r="V26" s="1"/>
      <c r="W26" s="1"/>
    </row>
    <row r="27" spans="1:23" x14ac:dyDescent="0.25">
      <c r="A27" s="4">
        <f t="shared" si="2"/>
        <v>0.12334352701325178</v>
      </c>
      <c r="B27" s="1">
        <v>1.1000000000000001</v>
      </c>
      <c r="C27" s="2">
        <v>121</v>
      </c>
      <c r="D27" s="4">
        <f t="shared" si="3"/>
        <v>0.1743119266055046</v>
      </c>
      <c r="E27" s="1">
        <v>1.1000000000000001</v>
      </c>
      <c r="F27" s="2">
        <v>171</v>
      </c>
      <c r="G27" s="4">
        <f t="shared" si="4"/>
        <v>0.21916411824668705</v>
      </c>
      <c r="H27" s="1">
        <v>1.1000000000000001</v>
      </c>
      <c r="I27" s="2">
        <v>215</v>
      </c>
      <c r="J27" s="4">
        <f t="shared" si="5"/>
        <v>0.27217125382262997</v>
      </c>
      <c r="K27" s="1">
        <v>1.1000000000000001</v>
      </c>
      <c r="L27" s="2">
        <v>267</v>
      </c>
      <c r="M27" s="4">
        <f t="shared" si="6"/>
        <v>0.35575942915392456</v>
      </c>
      <c r="N27" s="1">
        <v>1.1000000000000001</v>
      </c>
      <c r="O27" s="2">
        <v>349</v>
      </c>
      <c r="P27" s="4">
        <f t="shared" si="0"/>
        <v>0.42813455657492355</v>
      </c>
      <c r="Q27" s="1">
        <v>1.1000000000000001</v>
      </c>
      <c r="R27" s="2">
        <v>420</v>
      </c>
      <c r="S27" s="4">
        <f t="shared" si="1"/>
        <v>0.509683995922528</v>
      </c>
      <c r="T27" s="1">
        <v>1.1000000000000001</v>
      </c>
      <c r="U27" s="6">
        <v>500</v>
      </c>
      <c r="V27" s="1"/>
      <c r="W27" s="1"/>
    </row>
    <row r="28" spans="1:23" x14ac:dyDescent="0.25">
      <c r="A28" s="4">
        <f t="shared" si="2"/>
        <v>0.11416921508664628</v>
      </c>
      <c r="B28" s="1">
        <v>1.2</v>
      </c>
      <c r="C28" s="2">
        <v>112</v>
      </c>
      <c r="D28" s="4">
        <f t="shared" si="3"/>
        <v>0.1620795107033639</v>
      </c>
      <c r="E28" s="1">
        <v>1.2</v>
      </c>
      <c r="F28" s="2">
        <v>159</v>
      </c>
      <c r="G28" s="4">
        <f t="shared" si="4"/>
        <v>0.2038735983690112</v>
      </c>
      <c r="H28" s="1">
        <v>1.2</v>
      </c>
      <c r="I28" s="2">
        <v>200</v>
      </c>
      <c r="J28" s="4">
        <f t="shared" si="5"/>
        <v>0.25382262996941896</v>
      </c>
      <c r="K28" s="1">
        <v>1.2</v>
      </c>
      <c r="L28" s="2">
        <v>249</v>
      </c>
      <c r="M28" s="4">
        <f t="shared" si="6"/>
        <v>0.33231396534148827</v>
      </c>
      <c r="N28" s="1">
        <v>1.2</v>
      </c>
      <c r="O28" s="2">
        <v>326</v>
      </c>
      <c r="P28" s="4">
        <f t="shared" si="0"/>
        <v>0.40163098878695208</v>
      </c>
      <c r="Q28" s="1">
        <v>1.2</v>
      </c>
      <c r="R28" s="2">
        <v>394</v>
      </c>
      <c r="S28" s="4">
        <f t="shared" si="1"/>
        <v>0.47706422018348627</v>
      </c>
      <c r="T28" s="1">
        <v>1.2</v>
      </c>
      <c r="U28" s="6">
        <v>468</v>
      </c>
      <c r="V28" s="1"/>
      <c r="W28" s="1"/>
    </row>
    <row r="29" spans="1:23" x14ac:dyDescent="0.25">
      <c r="A29" s="4">
        <f t="shared" si="2"/>
        <v>0.10499490316004077</v>
      </c>
      <c r="B29" s="1">
        <v>1.3</v>
      </c>
      <c r="C29" s="2">
        <v>103</v>
      </c>
      <c r="D29" s="4">
        <f t="shared" si="3"/>
        <v>0.14984709480122324</v>
      </c>
      <c r="E29" s="1">
        <v>1.3</v>
      </c>
      <c r="F29" s="2">
        <v>147</v>
      </c>
      <c r="G29" s="4">
        <f t="shared" si="4"/>
        <v>0.18654434250764526</v>
      </c>
      <c r="H29" s="1">
        <v>1.3</v>
      </c>
      <c r="I29" s="2">
        <v>183</v>
      </c>
      <c r="J29" s="4">
        <f t="shared" si="5"/>
        <v>0.2344546381243629</v>
      </c>
      <c r="K29" s="1">
        <v>1.3</v>
      </c>
      <c r="L29" s="2">
        <v>230</v>
      </c>
      <c r="M29" s="4">
        <f t="shared" si="6"/>
        <v>0.30886850152905199</v>
      </c>
      <c r="N29" s="1">
        <v>1.3</v>
      </c>
      <c r="O29" s="2">
        <v>303</v>
      </c>
      <c r="P29" s="4">
        <f t="shared" si="0"/>
        <v>0.37206931702344548</v>
      </c>
      <c r="Q29" s="1">
        <v>1.3</v>
      </c>
      <c r="R29" s="2">
        <v>365</v>
      </c>
      <c r="S29" s="4">
        <f t="shared" si="1"/>
        <v>0.44444444444444442</v>
      </c>
      <c r="T29" s="1">
        <v>1.3</v>
      </c>
      <c r="U29" s="6">
        <v>436</v>
      </c>
      <c r="V29" s="1"/>
      <c r="W29" s="1"/>
    </row>
    <row r="30" spans="1:23" x14ac:dyDescent="0.25">
      <c r="A30" s="4">
        <f t="shared" si="2"/>
        <v>9.6126401630988789E-2</v>
      </c>
      <c r="B30" s="1">
        <v>1.4</v>
      </c>
      <c r="C30" s="2">
        <v>94.3</v>
      </c>
      <c r="D30" s="4">
        <f t="shared" si="3"/>
        <v>0.1365953109072375</v>
      </c>
      <c r="E30" s="1">
        <v>1.4</v>
      </c>
      <c r="F30" s="2">
        <v>134</v>
      </c>
      <c r="G30" s="4">
        <f t="shared" si="4"/>
        <v>0.17023445463812437</v>
      </c>
      <c r="H30" s="1">
        <v>1.4</v>
      </c>
      <c r="I30" s="2">
        <v>167</v>
      </c>
      <c r="J30" s="4">
        <f t="shared" si="5"/>
        <v>0.21406727828746178</v>
      </c>
      <c r="K30" s="1">
        <v>1.4</v>
      </c>
      <c r="L30" s="2">
        <v>210</v>
      </c>
      <c r="M30" s="4">
        <f t="shared" si="6"/>
        <v>0.28338430173292556</v>
      </c>
      <c r="N30" s="1">
        <v>1.4</v>
      </c>
      <c r="O30" s="2">
        <v>278</v>
      </c>
      <c r="P30" s="4">
        <f t="shared" si="0"/>
        <v>0.34148827726809378</v>
      </c>
      <c r="Q30" s="1">
        <v>1.4</v>
      </c>
      <c r="R30" s="2">
        <v>335</v>
      </c>
      <c r="S30" s="4">
        <f t="shared" si="1"/>
        <v>0.40978593272171254</v>
      </c>
      <c r="T30" s="1">
        <v>1.4</v>
      </c>
      <c r="U30" s="6">
        <v>402</v>
      </c>
      <c r="V30" s="1"/>
      <c r="W30" s="1"/>
    </row>
    <row r="31" spans="1:23" x14ac:dyDescent="0.25">
      <c r="A31" s="4">
        <f t="shared" si="2"/>
        <v>8.6340468909276255E-2</v>
      </c>
      <c r="B31" s="1">
        <v>1.5</v>
      </c>
      <c r="C31" s="2">
        <v>84.7</v>
      </c>
      <c r="D31" s="4">
        <f t="shared" si="3"/>
        <v>0.12232415902140673</v>
      </c>
      <c r="E31" s="1">
        <v>1.5</v>
      </c>
      <c r="F31" s="2">
        <v>120</v>
      </c>
      <c r="G31" s="4">
        <f t="shared" si="4"/>
        <v>0.1529051987767584</v>
      </c>
      <c r="H31" s="1">
        <v>1.5</v>
      </c>
      <c r="I31" s="2">
        <v>150</v>
      </c>
      <c r="J31" s="4">
        <f t="shared" si="5"/>
        <v>0.19469928644240569</v>
      </c>
      <c r="K31" s="1">
        <v>1.5</v>
      </c>
      <c r="L31" s="2">
        <v>191</v>
      </c>
      <c r="M31" s="4">
        <f t="shared" si="6"/>
        <v>0.2558613659531091</v>
      </c>
      <c r="N31" s="1">
        <v>1.5</v>
      </c>
      <c r="O31" s="2">
        <v>251</v>
      </c>
      <c r="P31" s="4">
        <f t="shared" si="0"/>
        <v>0.30886850152905199</v>
      </c>
      <c r="Q31" s="1">
        <v>1.5</v>
      </c>
      <c r="R31" s="2">
        <v>303</v>
      </c>
      <c r="S31" s="4">
        <f t="shared" si="1"/>
        <v>0.37003058103975534</v>
      </c>
      <c r="T31" s="1">
        <v>1.5</v>
      </c>
      <c r="U31" s="6">
        <v>363</v>
      </c>
      <c r="V31" s="1"/>
      <c r="W31" s="1"/>
    </row>
    <row r="32" spans="1:23" x14ac:dyDescent="0.25">
      <c r="A32" s="4">
        <f t="shared" si="2"/>
        <v>8.1855249745157996E-2</v>
      </c>
      <c r="B32" s="1">
        <v>1.6</v>
      </c>
      <c r="C32" s="2">
        <v>80.3</v>
      </c>
      <c r="D32" s="4">
        <f t="shared" si="3"/>
        <v>0.11620795107033639</v>
      </c>
      <c r="E32" s="1">
        <v>1.6</v>
      </c>
      <c r="F32" s="2">
        <v>114</v>
      </c>
      <c r="G32" s="4">
        <f t="shared" si="4"/>
        <v>0.14576962283384301</v>
      </c>
      <c r="H32" s="1">
        <v>1.6</v>
      </c>
      <c r="I32" s="2">
        <v>143</v>
      </c>
      <c r="J32" s="4">
        <f t="shared" si="5"/>
        <v>0.18450560652395515</v>
      </c>
      <c r="K32" s="1">
        <v>1.6</v>
      </c>
      <c r="L32" s="2">
        <v>181</v>
      </c>
      <c r="M32" s="4">
        <f t="shared" si="6"/>
        <v>0.24464831804281345</v>
      </c>
      <c r="N32" s="1">
        <v>1.6</v>
      </c>
      <c r="O32" s="2">
        <v>240</v>
      </c>
      <c r="P32" s="4">
        <f t="shared" si="0"/>
        <v>0.29561671763506625</v>
      </c>
      <c r="Q32" s="1">
        <v>1.6</v>
      </c>
      <c r="R32" s="2">
        <v>290</v>
      </c>
      <c r="S32" s="4">
        <f t="shared" si="1"/>
        <v>0.35575942915392456</v>
      </c>
      <c r="T32" s="1">
        <v>1.6</v>
      </c>
      <c r="U32" s="6">
        <v>349</v>
      </c>
      <c r="V32" s="1"/>
      <c r="W32" s="1"/>
    </row>
    <row r="33" spans="1:23" x14ac:dyDescent="0.25">
      <c r="A33" s="4">
        <f t="shared" si="2"/>
        <v>7.6554536187563707E-2</v>
      </c>
      <c r="B33" s="1">
        <v>1.7</v>
      </c>
      <c r="C33" s="2">
        <v>75.099999999999994</v>
      </c>
      <c r="D33" s="4">
        <f t="shared" si="3"/>
        <v>0.11009174311926606</v>
      </c>
      <c r="E33" s="1">
        <v>1.7</v>
      </c>
      <c r="F33" s="2">
        <v>108</v>
      </c>
      <c r="G33" s="4">
        <f t="shared" si="4"/>
        <v>0.13761467889908258</v>
      </c>
      <c r="H33" s="1">
        <v>1.7</v>
      </c>
      <c r="I33" s="2">
        <v>135</v>
      </c>
      <c r="J33" s="4">
        <f t="shared" si="5"/>
        <v>0.17533129459734964</v>
      </c>
      <c r="K33" s="1">
        <v>1.7</v>
      </c>
      <c r="L33" s="2">
        <v>172</v>
      </c>
      <c r="M33" s="4">
        <f t="shared" si="6"/>
        <v>0.23139653414882771</v>
      </c>
      <c r="N33" s="1">
        <v>1.7</v>
      </c>
      <c r="O33" s="2">
        <v>227</v>
      </c>
      <c r="P33" s="4">
        <f t="shared" si="0"/>
        <v>0.28134556574923547</v>
      </c>
      <c r="Q33" s="1">
        <v>1.7</v>
      </c>
      <c r="R33" s="2">
        <v>276</v>
      </c>
      <c r="S33" s="4">
        <f t="shared" si="1"/>
        <v>0.33843017329255859</v>
      </c>
      <c r="T33" s="1">
        <v>1.7</v>
      </c>
      <c r="U33" s="6">
        <v>332</v>
      </c>
      <c r="V33" s="1"/>
      <c r="W33" s="1"/>
    </row>
    <row r="34" spans="1:23" x14ac:dyDescent="0.25">
      <c r="A34" s="4">
        <f t="shared" si="2"/>
        <v>7.1661569826707433E-2</v>
      </c>
      <c r="B34" s="1">
        <v>1.8</v>
      </c>
      <c r="C34" s="2">
        <v>70.3</v>
      </c>
      <c r="D34" s="4">
        <f t="shared" si="3"/>
        <v>0.10295616717635066</v>
      </c>
      <c r="E34" s="1">
        <v>1.8</v>
      </c>
      <c r="F34" s="2">
        <v>101</v>
      </c>
      <c r="G34" s="4">
        <f t="shared" si="4"/>
        <v>0.12945973496432212</v>
      </c>
      <c r="H34" s="1">
        <v>1.8</v>
      </c>
      <c r="I34" s="2">
        <v>127</v>
      </c>
      <c r="J34" s="4">
        <f t="shared" si="5"/>
        <v>0.16513761467889909</v>
      </c>
      <c r="K34" s="1">
        <v>1.8</v>
      </c>
      <c r="L34" s="2">
        <v>162</v>
      </c>
      <c r="M34" s="4">
        <f t="shared" si="6"/>
        <v>0.21916411824668705</v>
      </c>
      <c r="N34" s="1">
        <v>1.8</v>
      </c>
      <c r="O34" s="2">
        <v>215</v>
      </c>
      <c r="P34" s="4">
        <f t="shared" si="0"/>
        <v>0.26605504587155965</v>
      </c>
      <c r="Q34" s="1">
        <v>1.8</v>
      </c>
      <c r="R34" s="2">
        <v>261</v>
      </c>
      <c r="S34" s="4">
        <f t="shared" si="1"/>
        <v>0.32110091743119268</v>
      </c>
      <c r="T34" s="1">
        <v>1.8</v>
      </c>
      <c r="U34" s="6">
        <v>315</v>
      </c>
      <c r="V34" s="1"/>
      <c r="W34" s="1"/>
    </row>
    <row r="35" spans="1:23" x14ac:dyDescent="0.25">
      <c r="A35" s="4">
        <f t="shared" si="2"/>
        <v>6.6462793068297651E-2</v>
      </c>
      <c r="B35" s="1">
        <v>1.9</v>
      </c>
      <c r="C35" s="2">
        <v>65.2</v>
      </c>
      <c r="D35" s="4">
        <f t="shared" si="3"/>
        <v>9.5922528032619775E-2</v>
      </c>
      <c r="E35" s="1">
        <v>1.9</v>
      </c>
      <c r="F35" s="2">
        <v>94.1</v>
      </c>
      <c r="G35" s="4">
        <f t="shared" si="4"/>
        <v>0.12130479102956167</v>
      </c>
      <c r="H35" s="1">
        <v>1.9</v>
      </c>
      <c r="I35" s="2">
        <v>119</v>
      </c>
      <c r="J35" s="4">
        <f t="shared" si="5"/>
        <v>0.15392456676860347</v>
      </c>
      <c r="K35" s="1">
        <v>1.9</v>
      </c>
      <c r="L35" s="2">
        <v>151</v>
      </c>
      <c r="M35" s="4">
        <f t="shared" si="6"/>
        <v>0.20489296636085627</v>
      </c>
      <c r="N35" s="1">
        <v>1.9</v>
      </c>
      <c r="O35" s="2">
        <v>201</v>
      </c>
      <c r="P35" s="4">
        <f t="shared" si="0"/>
        <v>0.25076452599388377</v>
      </c>
      <c r="Q35" s="1">
        <v>1.9</v>
      </c>
      <c r="R35" s="2">
        <v>246</v>
      </c>
      <c r="S35" s="4">
        <f t="shared" si="1"/>
        <v>0.30071355759429153</v>
      </c>
      <c r="T35" s="1">
        <v>1.9</v>
      </c>
      <c r="U35" s="6">
        <v>295</v>
      </c>
      <c r="V35" s="1"/>
      <c r="W35" s="1"/>
    </row>
    <row r="36" spans="1:23" x14ac:dyDescent="0.25">
      <c r="A36" s="4">
        <f t="shared" si="2"/>
        <v>6.1365953109072377E-2</v>
      </c>
      <c r="B36" s="1">
        <v>2</v>
      </c>
      <c r="C36" s="2">
        <v>60.2</v>
      </c>
      <c r="D36" s="4">
        <f t="shared" si="3"/>
        <v>8.8583078491335385E-2</v>
      </c>
      <c r="E36" s="1">
        <v>2</v>
      </c>
      <c r="F36" s="2">
        <v>86.9</v>
      </c>
      <c r="G36" s="4">
        <f t="shared" si="4"/>
        <v>0.11213047910295616</v>
      </c>
      <c r="H36" s="1">
        <v>2</v>
      </c>
      <c r="I36" s="2">
        <v>110</v>
      </c>
      <c r="J36" s="4">
        <f t="shared" si="5"/>
        <v>0.14271151885830785</v>
      </c>
      <c r="K36" s="1">
        <v>2</v>
      </c>
      <c r="L36" s="2">
        <v>140</v>
      </c>
      <c r="M36" s="4">
        <f t="shared" si="6"/>
        <v>0.19062181447502549</v>
      </c>
      <c r="N36" s="1">
        <v>2</v>
      </c>
      <c r="O36" s="2">
        <v>187</v>
      </c>
      <c r="P36" s="4">
        <f t="shared" si="0"/>
        <v>0.23343527013251783</v>
      </c>
      <c r="Q36" s="1">
        <v>2</v>
      </c>
      <c r="R36" s="2">
        <v>229</v>
      </c>
      <c r="S36" s="4">
        <f t="shared" si="1"/>
        <v>0.28134556574923547</v>
      </c>
      <c r="T36" s="1">
        <v>2</v>
      </c>
      <c r="U36" s="6">
        <v>276</v>
      </c>
      <c r="V36" s="1"/>
      <c r="W36" s="1"/>
    </row>
    <row r="37" spans="1:23" x14ac:dyDescent="0.25">
      <c r="A37" s="4">
        <f t="shared" si="2"/>
        <v>5.9123343527013254E-2</v>
      </c>
      <c r="B37" s="1">
        <v>2.1</v>
      </c>
      <c r="C37" s="2">
        <v>58</v>
      </c>
      <c r="D37" s="4">
        <f t="shared" si="3"/>
        <v>8.5423037716615691E-2</v>
      </c>
      <c r="E37" s="1">
        <v>2.1</v>
      </c>
      <c r="F37" s="2">
        <v>83.8</v>
      </c>
      <c r="G37" s="4">
        <f t="shared" si="4"/>
        <v>0.109072375127421</v>
      </c>
      <c r="H37" s="1">
        <v>2.1</v>
      </c>
      <c r="I37" s="2">
        <v>107</v>
      </c>
      <c r="J37" s="4">
        <f t="shared" si="5"/>
        <v>0.13761467889908258</v>
      </c>
      <c r="K37" s="1">
        <v>2.1</v>
      </c>
      <c r="L37" s="2">
        <v>135</v>
      </c>
      <c r="M37" s="4">
        <f t="shared" si="6"/>
        <v>0.18450560652395515</v>
      </c>
      <c r="N37" s="1">
        <v>2.1</v>
      </c>
      <c r="O37" s="2">
        <v>181</v>
      </c>
      <c r="P37" s="4">
        <f t="shared" si="0"/>
        <v>0.22629969418960244</v>
      </c>
      <c r="Q37" s="1">
        <v>2.1</v>
      </c>
      <c r="R37" s="2">
        <v>222</v>
      </c>
      <c r="S37" s="4">
        <f t="shared" si="1"/>
        <v>0.27319062181447501</v>
      </c>
      <c r="T37" s="1">
        <v>2.1</v>
      </c>
      <c r="U37" s="6">
        <v>268</v>
      </c>
      <c r="V37" s="1"/>
      <c r="W37" s="1"/>
    </row>
    <row r="38" spans="1:23" x14ac:dyDescent="0.25">
      <c r="A38" s="4">
        <f t="shared" si="2"/>
        <v>5.6778797145769624E-2</v>
      </c>
      <c r="B38" s="1">
        <v>2.2000000000000002</v>
      </c>
      <c r="C38" s="2">
        <v>55.7</v>
      </c>
      <c r="D38" s="4">
        <f t="shared" si="3"/>
        <v>8.2262996941896024E-2</v>
      </c>
      <c r="E38" s="1">
        <v>2.2000000000000002</v>
      </c>
      <c r="F38" s="2">
        <v>80.7</v>
      </c>
      <c r="G38" s="4">
        <f t="shared" si="4"/>
        <v>0.10397553516819572</v>
      </c>
      <c r="H38" s="1">
        <v>2.2000000000000002</v>
      </c>
      <c r="I38" s="2">
        <v>102</v>
      </c>
      <c r="J38" s="4">
        <f t="shared" si="5"/>
        <v>0.1325178389398573</v>
      </c>
      <c r="K38" s="1">
        <v>2.2000000000000002</v>
      </c>
      <c r="L38" s="2">
        <v>130</v>
      </c>
      <c r="M38" s="4">
        <f t="shared" si="6"/>
        <v>0.1783893985728848</v>
      </c>
      <c r="N38" s="1">
        <v>2.2000000000000002</v>
      </c>
      <c r="O38" s="2">
        <v>175</v>
      </c>
      <c r="P38" s="4">
        <f t="shared" si="0"/>
        <v>0.21916411824668705</v>
      </c>
      <c r="Q38" s="1">
        <v>2.2000000000000002</v>
      </c>
      <c r="R38" s="2">
        <v>215</v>
      </c>
      <c r="S38" s="4">
        <f t="shared" si="1"/>
        <v>0.2650356778797146</v>
      </c>
      <c r="T38" s="1">
        <v>2.2000000000000002</v>
      </c>
      <c r="U38" s="6">
        <v>260</v>
      </c>
      <c r="V38" s="1"/>
      <c r="W38" s="1"/>
    </row>
    <row r="39" spans="1:23" x14ac:dyDescent="0.25">
      <c r="A39" s="4">
        <f t="shared" si="2"/>
        <v>5.4536187563710502E-2</v>
      </c>
      <c r="B39" s="1">
        <v>2.2999999999999998</v>
      </c>
      <c r="C39" s="2">
        <v>53.5</v>
      </c>
      <c r="D39" s="4">
        <f t="shared" si="3"/>
        <v>7.8899082568807344E-2</v>
      </c>
      <c r="E39" s="1">
        <v>2.2999999999999998</v>
      </c>
      <c r="F39" s="2">
        <v>77.400000000000006</v>
      </c>
      <c r="G39" s="4">
        <f t="shared" si="4"/>
        <v>9.9796126401630991E-2</v>
      </c>
      <c r="H39" s="1">
        <v>2.2999999999999998</v>
      </c>
      <c r="I39" s="2">
        <v>97.9</v>
      </c>
      <c r="J39" s="4">
        <f t="shared" si="5"/>
        <v>0.127420998980632</v>
      </c>
      <c r="K39" s="1">
        <v>2.2999999999999998</v>
      </c>
      <c r="L39" s="2">
        <v>125</v>
      </c>
      <c r="M39" s="4">
        <f t="shared" si="6"/>
        <v>0.17125382262996941</v>
      </c>
      <c r="N39" s="1">
        <v>2.2999999999999998</v>
      </c>
      <c r="O39" s="2">
        <v>168</v>
      </c>
      <c r="P39" s="4">
        <f t="shared" si="0"/>
        <v>0.21100917431192662</v>
      </c>
      <c r="Q39" s="1">
        <v>2.2999999999999998</v>
      </c>
      <c r="R39" s="2">
        <v>207</v>
      </c>
      <c r="S39" s="4">
        <f t="shared" si="1"/>
        <v>0.2558613659531091</v>
      </c>
      <c r="T39" s="1">
        <v>2.2999999999999998</v>
      </c>
      <c r="U39" s="6">
        <v>251</v>
      </c>
      <c r="V39" s="1"/>
      <c r="W39" s="1"/>
    </row>
    <row r="40" spans="1:23" x14ac:dyDescent="0.25">
      <c r="A40" s="4">
        <f t="shared" si="2"/>
        <v>5.2089704383282365E-2</v>
      </c>
      <c r="B40" s="1">
        <v>2.4</v>
      </c>
      <c r="C40" s="2">
        <v>51.1</v>
      </c>
      <c r="D40" s="4">
        <f t="shared" si="3"/>
        <v>7.5535168195718649E-2</v>
      </c>
      <c r="E40" s="1">
        <v>2.4</v>
      </c>
      <c r="F40" s="2">
        <v>74.099999999999994</v>
      </c>
      <c r="G40" s="4">
        <f t="shared" si="4"/>
        <v>9.5107033639143732E-2</v>
      </c>
      <c r="H40" s="1">
        <v>2.4</v>
      </c>
      <c r="I40" s="2">
        <v>93.3</v>
      </c>
      <c r="J40" s="4">
        <f t="shared" si="5"/>
        <v>0.12232415902140673</v>
      </c>
      <c r="K40" s="1">
        <v>2.4</v>
      </c>
      <c r="L40" s="2">
        <v>120</v>
      </c>
      <c r="M40" s="4">
        <f t="shared" si="6"/>
        <v>0.16513761467889909</v>
      </c>
      <c r="N40" s="1">
        <v>2.4</v>
      </c>
      <c r="O40" s="2">
        <v>162</v>
      </c>
      <c r="P40" s="4">
        <f t="shared" si="0"/>
        <v>0.20285423037716616</v>
      </c>
      <c r="Q40" s="1">
        <v>2.4</v>
      </c>
      <c r="R40" s="2">
        <v>199</v>
      </c>
      <c r="S40" s="4">
        <f t="shared" si="1"/>
        <v>0.24566768603465852</v>
      </c>
      <c r="T40" s="1">
        <v>2.4</v>
      </c>
      <c r="U40" s="6">
        <v>241</v>
      </c>
      <c r="V40" s="1"/>
      <c r="W40" s="1"/>
    </row>
    <row r="41" spans="1:23" x14ac:dyDescent="0.25">
      <c r="A41" s="4">
        <f t="shared" si="2"/>
        <v>4.9337410805300713E-2</v>
      </c>
      <c r="B41" s="1">
        <v>2.5</v>
      </c>
      <c r="C41" s="2">
        <v>48.4</v>
      </c>
      <c r="D41" s="4">
        <f t="shared" si="3"/>
        <v>7.155963302752294E-2</v>
      </c>
      <c r="E41" s="1">
        <v>2.5</v>
      </c>
      <c r="F41" s="2">
        <v>70.2</v>
      </c>
      <c r="G41" s="4">
        <f t="shared" si="4"/>
        <v>9.0519877675840979E-2</v>
      </c>
      <c r="H41" s="1">
        <v>2.5</v>
      </c>
      <c r="I41" s="2">
        <v>88.8</v>
      </c>
      <c r="J41" s="4">
        <f t="shared" si="5"/>
        <v>0.11620795107033639</v>
      </c>
      <c r="K41" s="1">
        <v>2.5</v>
      </c>
      <c r="L41" s="2">
        <v>114</v>
      </c>
      <c r="M41" s="4">
        <f t="shared" si="6"/>
        <v>0.15698267074413863</v>
      </c>
      <c r="N41" s="1">
        <v>2.5</v>
      </c>
      <c r="O41" s="2">
        <v>154</v>
      </c>
      <c r="P41" s="4">
        <f t="shared" si="0"/>
        <v>0.19367991845056065</v>
      </c>
      <c r="Q41" s="1">
        <v>2.5</v>
      </c>
      <c r="R41" s="2">
        <v>190</v>
      </c>
      <c r="S41" s="4">
        <f t="shared" si="1"/>
        <v>0.23547400611620795</v>
      </c>
      <c r="T41" s="1">
        <v>2.5</v>
      </c>
      <c r="U41" s="6">
        <v>231</v>
      </c>
      <c r="V41" s="1"/>
      <c r="W41" s="1"/>
    </row>
    <row r="42" spans="1:23" x14ac:dyDescent="0.25">
      <c r="A42" s="4">
        <f t="shared" si="2"/>
        <v>4.607543323139654E-2</v>
      </c>
      <c r="B42" s="1">
        <v>2.6</v>
      </c>
      <c r="C42" s="2">
        <v>45.2</v>
      </c>
      <c r="D42" s="4">
        <f t="shared" si="3"/>
        <v>6.7482161060142709E-2</v>
      </c>
      <c r="E42" s="1">
        <v>2.6</v>
      </c>
      <c r="F42" s="2">
        <v>66.2</v>
      </c>
      <c r="G42" s="4">
        <f t="shared" si="4"/>
        <v>8.5423037716615691E-2</v>
      </c>
      <c r="H42" s="1">
        <v>2.6</v>
      </c>
      <c r="I42" s="2">
        <v>83.8</v>
      </c>
      <c r="J42" s="4">
        <f t="shared" si="5"/>
        <v>0.11009174311926606</v>
      </c>
      <c r="K42" s="1">
        <v>2.6</v>
      </c>
      <c r="L42" s="2">
        <v>108</v>
      </c>
      <c r="M42" s="4">
        <f t="shared" si="6"/>
        <v>0.1488277268093782</v>
      </c>
      <c r="N42" s="1">
        <v>2.6</v>
      </c>
      <c r="O42" s="2">
        <v>146</v>
      </c>
      <c r="P42" s="4">
        <f t="shared" si="0"/>
        <v>0.1834862385321101</v>
      </c>
      <c r="Q42" s="1">
        <v>2.6</v>
      </c>
      <c r="R42" s="2">
        <v>180</v>
      </c>
      <c r="S42" s="4">
        <f t="shared" si="1"/>
        <v>0.22426095820591233</v>
      </c>
      <c r="T42" s="1">
        <v>2.6</v>
      </c>
      <c r="U42" s="6">
        <v>220</v>
      </c>
      <c r="V42" s="1"/>
      <c r="W42" s="1"/>
    </row>
    <row r="43" spans="1:23" x14ac:dyDescent="0.25">
      <c r="A43" s="4">
        <f t="shared" si="2"/>
        <v>4.291539245667686E-2</v>
      </c>
      <c r="B43" s="1">
        <v>2.7</v>
      </c>
      <c r="C43" s="2">
        <v>42.1</v>
      </c>
      <c r="D43" s="4">
        <f t="shared" si="3"/>
        <v>6.2895005096839957E-2</v>
      </c>
      <c r="E43" s="1">
        <v>2.7</v>
      </c>
      <c r="F43" s="2">
        <v>61.7</v>
      </c>
      <c r="G43" s="4">
        <f t="shared" si="4"/>
        <v>8.0224260958205909E-2</v>
      </c>
      <c r="H43" s="1">
        <v>2.7</v>
      </c>
      <c r="I43" s="2">
        <v>78.7</v>
      </c>
      <c r="J43" s="4">
        <f t="shared" si="5"/>
        <v>0.10397553516819572</v>
      </c>
      <c r="K43" s="1">
        <v>2.7</v>
      </c>
      <c r="L43" s="2">
        <v>102</v>
      </c>
      <c r="M43" s="4">
        <f t="shared" si="6"/>
        <v>0.14067278287461774</v>
      </c>
      <c r="N43" s="1">
        <v>2.7</v>
      </c>
      <c r="O43" s="2">
        <v>138</v>
      </c>
      <c r="P43" s="4">
        <f t="shared" si="0"/>
        <v>0.17329255861365953</v>
      </c>
      <c r="Q43" s="1">
        <v>2.7</v>
      </c>
      <c r="R43" s="2">
        <v>170</v>
      </c>
      <c r="S43" s="4">
        <f t="shared" si="1"/>
        <v>0.21202854230377166</v>
      </c>
      <c r="T43" s="1">
        <v>2.7</v>
      </c>
      <c r="U43" s="6">
        <v>208</v>
      </c>
      <c r="V43" s="1"/>
      <c r="W43" s="1"/>
    </row>
    <row r="44" spans="1:23" x14ac:dyDescent="0.25">
      <c r="A44" s="4">
        <f t="shared" si="2"/>
        <v>3.9755351681957186E-2</v>
      </c>
      <c r="B44" s="1">
        <v>2.8</v>
      </c>
      <c r="C44" s="2">
        <v>39</v>
      </c>
      <c r="D44" s="4">
        <f t="shared" si="3"/>
        <v>5.8409785932721711E-2</v>
      </c>
      <c r="E44" s="1">
        <v>2.8</v>
      </c>
      <c r="F44" s="2">
        <v>57.3</v>
      </c>
      <c r="G44" s="4">
        <f t="shared" si="4"/>
        <v>7.4821610601427127E-2</v>
      </c>
      <c r="H44" s="1">
        <v>2.8</v>
      </c>
      <c r="I44" s="2">
        <v>73.400000000000006</v>
      </c>
      <c r="J44" s="4">
        <f t="shared" si="5"/>
        <v>9.6941896024464833E-2</v>
      </c>
      <c r="K44" s="1">
        <v>2.8</v>
      </c>
      <c r="L44" s="2">
        <v>95.1</v>
      </c>
      <c r="M44" s="4">
        <f t="shared" si="6"/>
        <v>0.13149847094801223</v>
      </c>
      <c r="N44" s="1">
        <v>2.8</v>
      </c>
      <c r="O44" s="2">
        <v>129</v>
      </c>
      <c r="P44" s="4">
        <f t="shared" si="0"/>
        <v>0.1620795107033639</v>
      </c>
      <c r="Q44" s="1">
        <v>2.8</v>
      </c>
      <c r="R44" s="2">
        <v>159</v>
      </c>
      <c r="S44" s="4">
        <f t="shared" si="1"/>
        <v>0.199796126401631</v>
      </c>
      <c r="T44" s="1">
        <v>2.8</v>
      </c>
      <c r="U44" s="6">
        <v>196</v>
      </c>
      <c r="V44" s="1"/>
      <c r="W44" s="1"/>
    </row>
    <row r="45" spans="1:23" x14ac:dyDescent="0.25">
      <c r="A45" s="4">
        <f t="shared" si="2"/>
        <v>3.6799184505606528E-2</v>
      </c>
      <c r="B45" s="1">
        <v>2.9</v>
      </c>
      <c r="C45" s="2">
        <v>36.1</v>
      </c>
      <c r="D45" s="4">
        <f t="shared" si="3"/>
        <v>5.3924566768603466E-2</v>
      </c>
      <c r="E45" s="1">
        <v>2.9</v>
      </c>
      <c r="F45" s="2">
        <v>52.9</v>
      </c>
      <c r="G45" s="4">
        <f t="shared" si="4"/>
        <v>6.931702344546381E-2</v>
      </c>
      <c r="H45" s="1">
        <v>2.9</v>
      </c>
      <c r="I45" s="2">
        <v>68</v>
      </c>
      <c r="J45" s="4">
        <f t="shared" si="5"/>
        <v>8.9296636085626907E-2</v>
      </c>
      <c r="K45" s="1">
        <v>2.9</v>
      </c>
      <c r="L45" s="2">
        <v>87.6</v>
      </c>
      <c r="M45" s="4">
        <f t="shared" si="6"/>
        <v>0.12130479102956167</v>
      </c>
      <c r="N45" s="1">
        <v>2.9</v>
      </c>
      <c r="O45" s="2">
        <v>119</v>
      </c>
      <c r="P45" s="4">
        <f t="shared" si="0"/>
        <v>0.15086646279306828</v>
      </c>
      <c r="Q45" s="1">
        <v>2.9</v>
      </c>
      <c r="R45" s="2">
        <v>148</v>
      </c>
      <c r="S45" s="4">
        <f t="shared" si="1"/>
        <v>0.18450560652395515</v>
      </c>
      <c r="T45" s="1">
        <v>2.9</v>
      </c>
      <c r="U45" s="6">
        <v>181</v>
      </c>
      <c r="V45" s="1"/>
      <c r="W45" s="1"/>
    </row>
    <row r="46" spans="1:23" ht="15.75" thickBot="1" x14ac:dyDescent="0.3">
      <c r="A46" s="7">
        <f t="shared" si="2"/>
        <v>3.353720693170234E-2</v>
      </c>
      <c r="B46" s="8">
        <v>3</v>
      </c>
      <c r="C46" s="2">
        <v>32.9</v>
      </c>
      <c r="D46" s="7">
        <f t="shared" si="3"/>
        <v>4.943934760448522E-2</v>
      </c>
      <c r="E46" s="8">
        <v>3</v>
      </c>
      <c r="F46" s="2">
        <v>48.5</v>
      </c>
      <c r="G46" s="7">
        <f t="shared" si="4"/>
        <v>6.2895005096839957E-2</v>
      </c>
      <c r="H46" s="8">
        <v>3</v>
      </c>
      <c r="I46" s="2">
        <v>61.7</v>
      </c>
      <c r="J46" s="7">
        <f t="shared" si="5"/>
        <v>8.1447502548419981E-2</v>
      </c>
      <c r="K46" s="8">
        <v>3</v>
      </c>
      <c r="L46" s="2">
        <v>79.900000000000006</v>
      </c>
      <c r="M46" s="7">
        <f t="shared" si="6"/>
        <v>0.1111111111111111</v>
      </c>
      <c r="N46" s="8">
        <v>3</v>
      </c>
      <c r="O46" s="2">
        <v>109</v>
      </c>
      <c r="P46" s="7">
        <f t="shared" si="0"/>
        <v>0.13863404689092762</v>
      </c>
      <c r="Q46" s="8">
        <v>3</v>
      </c>
      <c r="R46" s="2">
        <v>136</v>
      </c>
      <c r="S46" s="7">
        <f t="shared" si="1"/>
        <v>0.16921508664627929</v>
      </c>
      <c r="T46" s="8">
        <v>3</v>
      </c>
      <c r="U46" s="9">
        <v>166</v>
      </c>
      <c r="V46" s="1"/>
      <c r="W46" s="1"/>
    </row>
    <row r="47" spans="1:23" x14ac:dyDescent="0.25">
      <c r="V47" s="1"/>
      <c r="W47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W47"/>
  <sheetViews>
    <sheetView view="pageBreakPreview" topLeftCell="AA3" zoomScale="70" zoomScaleNormal="55" zoomScaleSheetLayoutView="70" workbookViewId="0">
      <selection activeCell="AE18" sqref="AE18"/>
    </sheetView>
  </sheetViews>
  <sheetFormatPr defaultColWidth="11" defaultRowHeight="15" x14ac:dyDescent="0.25"/>
  <sheetData>
    <row r="1" spans="1:23" s="14" customFormat="1" ht="15.75" thickBot="1" x14ac:dyDescent="0.3">
      <c r="A1" s="17"/>
      <c r="B1" s="11" t="s">
        <v>1</v>
      </c>
      <c r="C1" s="12">
        <f>1-2.71828182845^-(50/C2)</f>
        <v>0.39346934028635749</v>
      </c>
      <c r="D1" s="18"/>
      <c r="E1" s="11" t="s">
        <v>1</v>
      </c>
      <c r="F1" s="12">
        <f>1-2.71828182845^-(50/F2)</f>
        <v>0.18126924692147328</v>
      </c>
      <c r="G1" s="19"/>
      <c r="H1" s="11" t="s">
        <v>1</v>
      </c>
      <c r="I1" s="12">
        <f>1-2.71828182845^-(50/I2)</f>
        <v>9.9912373747425343E-2</v>
      </c>
      <c r="J1" s="20"/>
      <c r="K1" s="11" t="s">
        <v>1</v>
      </c>
      <c r="L1" s="12">
        <f>1-2.71828182845^-(50/L2)</f>
        <v>4.9989318989569931E-2</v>
      </c>
      <c r="M1" s="23"/>
      <c r="N1" s="11" t="s">
        <v>1</v>
      </c>
      <c r="O1" s="12">
        <f>1-2.71828182845^-(50/O2)</f>
        <v>1.9999326626513492E-2</v>
      </c>
      <c r="P1" s="21"/>
      <c r="Q1" s="11" t="s">
        <v>1</v>
      </c>
      <c r="R1" s="12">
        <f>1-2.71828182845^-(50/R2)</f>
        <v>9.9501662507990307E-3</v>
      </c>
      <c r="S1" s="22"/>
      <c r="T1" s="11" t="s">
        <v>1</v>
      </c>
      <c r="U1" s="12">
        <f>1-2.71828182845^-(50/U2)</f>
        <v>4.9875208073011379E-3</v>
      </c>
    </row>
    <row r="2" spans="1:23" s="14" customFormat="1" x14ac:dyDescent="0.25">
      <c r="A2" s="15">
        <f>C26/C5</f>
        <v>0.4614525139664804</v>
      </c>
      <c r="B2" s="14" t="s">
        <v>0</v>
      </c>
      <c r="C2" s="13">
        <v>100</v>
      </c>
      <c r="D2" s="15">
        <f>F26/F5</f>
        <v>0.47709923664122139</v>
      </c>
      <c r="E2" s="14" t="s">
        <v>0</v>
      </c>
      <c r="F2" s="13">
        <v>250</v>
      </c>
      <c r="G2" s="15">
        <f>I26/I5</f>
        <v>0.4894894894894895</v>
      </c>
      <c r="H2" s="14" t="s">
        <v>0</v>
      </c>
      <c r="I2" s="13">
        <v>475</v>
      </c>
      <c r="J2" s="15">
        <f>L26/L5</f>
        <v>0.50585480093676816</v>
      </c>
      <c r="K2" s="14" t="s">
        <v>0</v>
      </c>
      <c r="L2" s="13">
        <v>975</v>
      </c>
      <c r="M2" s="15">
        <f>O26/O5</f>
        <v>0.51950354609929073</v>
      </c>
      <c r="N2" s="14" t="s">
        <v>0</v>
      </c>
      <c r="O2" s="13">
        <v>2475</v>
      </c>
      <c r="P2" s="15">
        <f>R26/R5</f>
        <v>0.52539912917271403</v>
      </c>
      <c r="Q2" s="14" t="s">
        <v>0</v>
      </c>
      <c r="R2" s="13">
        <v>5000</v>
      </c>
      <c r="S2" s="15">
        <f>U26/U5</f>
        <v>0.53948967193195629</v>
      </c>
      <c r="T2" s="14" t="s">
        <v>0</v>
      </c>
      <c r="U2" s="13">
        <v>10000</v>
      </c>
      <c r="V2" s="16"/>
      <c r="W2" s="16"/>
    </row>
    <row r="3" spans="1:23" x14ac:dyDescent="0.25">
      <c r="A3" s="10"/>
      <c r="C3" t="str">
        <f>CONCATENATE(B2," ",C2," Años")</f>
        <v>Tr= 100 Años</v>
      </c>
      <c r="D3" s="10"/>
      <c r="F3" t="str">
        <f>CONCATENATE(E2," ",F2," Años")</f>
        <v>Tr= 250 Años</v>
      </c>
      <c r="G3" s="10"/>
      <c r="I3" t="str">
        <f>CONCATENATE(H2," ",I2," Años")</f>
        <v>Tr= 475 Años</v>
      </c>
      <c r="J3" s="10"/>
      <c r="L3" t="str">
        <f>CONCATENATE(K2," ",L2," Años")</f>
        <v>Tr= 975 Años</v>
      </c>
      <c r="M3" s="10"/>
      <c r="O3" t="str">
        <f>CONCATENATE(N2," ",O2," Años")</f>
        <v>Tr= 2475 Años</v>
      </c>
      <c r="P3" s="10"/>
      <c r="R3" t="str">
        <f>CONCATENATE(Q2," ",R2," Años")</f>
        <v>Tr= 5000 Años</v>
      </c>
      <c r="S3" s="10"/>
      <c r="U3" s="3" t="str">
        <f>CONCATENATE(T2," ",U2," Años")</f>
        <v>Tr= 10000 Años</v>
      </c>
      <c r="V3" s="1"/>
      <c r="W3" s="1"/>
    </row>
    <row r="4" spans="1:23" x14ac:dyDescent="0.25">
      <c r="A4" s="10"/>
      <c r="B4" t="s">
        <v>5</v>
      </c>
      <c r="D4" s="10"/>
      <c r="E4" t="s">
        <v>6</v>
      </c>
      <c r="G4" s="10"/>
      <c r="H4" t="s">
        <v>7</v>
      </c>
      <c r="J4" s="10"/>
      <c r="K4" t="s">
        <v>12</v>
      </c>
      <c r="M4" s="10"/>
      <c r="N4" t="s">
        <v>13</v>
      </c>
      <c r="P4" s="10"/>
      <c r="Q4" t="s">
        <v>10</v>
      </c>
      <c r="S4" s="10"/>
      <c r="T4" t="s">
        <v>11</v>
      </c>
      <c r="U4" s="3"/>
      <c r="V4" s="1"/>
      <c r="W4" s="1"/>
    </row>
    <row r="5" spans="1:23" x14ac:dyDescent="0.25">
      <c r="A5" s="4">
        <f>C5/981</f>
        <v>0.18246687054026503</v>
      </c>
      <c r="B5" s="5">
        <v>0.01</v>
      </c>
      <c r="C5" s="2">
        <v>179</v>
      </c>
      <c r="D5" s="4">
        <f>F5/981</f>
        <v>0.26707441386340469</v>
      </c>
      <c r="E5" s="5">
        <v>0.01</v>
      </c>
      <c r="F5" s="2">
        <v>262</v>
      </c>
      <c r="G5" s="4">
        <f>I5/981</f>
        <v>0.33944954128440369</v>
      </c>
      <c r="H5" s="5">
        <v>0</v>
      </c>
      <c r="I5" s="2">
        <v>333</v>
      </c>
      <c r="J5" s="4">
        <f>L5/981</f>
        <v>0.43527013251783891</v>
      </c>
      <c r="K5" s="5">
        <v>0.01</v>
      </c>
      <c r="L5" s="2">
        <v>427</v>
      </c>
      <c r="M5" s="4">
        <f>O5/981</f>
        <v>0.57492354740061158</v>
      </c>
      <c r="N5" s="5">
        <v>0</v>
      </c>
      <c r="O5" s="2">
        <v>564</v>
      </c>
      <c r="P5" s="4">
        <f t="shared" ref="P5:P46" si="0">R5/981</f>
        <v>0.70234454638124366</v>
      </c>
      <c r="Q5" s="5">
        <v>0.01</v>
      </c>
      <c r="R5" s="2">
        <v>689</v>
      </c>
      <c r="S5" s="4">
        <f t="shared" ref="S5:S46" si="1">U5/981</f>
        <v>0.83893985728848119</v>
      </c>
      <c r="T5" s="5">
        <v>0.01</v>
      </c>
      <c r="U5" s="6">
        <v>823</v>
      </c>
      <c r="V5" s="1"/>
      <c r="W5" s="1"/>
    </row>
    <row r="6" spans="1:23" x14ac:dyDescent="0.25">
      <c r="A6" s="4">
        <f t="shared" ref="A6:A46" si="2">C6/981</f>
        <v>0.23955147808358818</v>
      </c>
      <c r="B6" s="1">
        <v>0.05</v>
      </c>
      <c r="C6" s="2">
        <v>235</v>
      </c>
      <c r="D6" s="4">
        <f t="shared" ref="D6:D46" si="3">F6/981</f>
        <v>0.35168195718654433</v>
      </c>
      <c r="E6" s="1">
        <v>0.05</v>
      </c>
      <c r="F6" s="2">
        <v>345</v>
      </c>
      <c r="G6" s="4">
        <f t="shared" ref="G6:G46" si="4">I6/981</f>
        <v>0.45056065239551479</v>
      </c>
      <c r="H6" s="1">
        <v>0.05</v>
      </c>
      <c r="I6" s="2">
        <v>442</v>
      </c>
      <c r="J6" s="4">
        <f t="shared" ref="J6:J46" si="5">L6/981</f>
        <v>0.57390417940876659</v>
      </c>
      <c r="K6" s="1">
        <v>0.05</v>
      </c>
      <c r="L6" s="2">
        <v>563</v>
      </c>
      <c r="M6" s="4">
        <f t="shared" ref="M6:M46" si="6">O6/981</f>
        <v>0.76350662589194696</v>
      </c>
      <c r="N6" s="1">
        <v>0.05</v>
      </c>
      <c r="O6" s="2">
        <v>749</v>
      </c>
      <c r="P6" s="4">
        <f t="shared" si="0"/>
        <v>0.92354740061162077</v>
      </c>
      <c r="Q6" s="1">
        <v>0.05</v>
      </c>
      <c r="R6" s="2">
        <v>906</v>
      </c>
      <c r="S6" s="4">
        <f t="shared" si="1"/>
        <v>1.1213047910295617</v>
      </c>
      <c r="T6" s="1">
        <v>0.05</v>
      </c>
      <c r="U6" s="6">
        <v>1100</v>
      </c>
      <c r="V6" s="1"/>
      <c r="W6" s="1"/>
    </row>
    <row r="7" spans="1:23" x14ac:dyDescent="0.25">
      <c r="A7" s="4">
        <f t="shared" si="2"/>
        <v>0.3160040774719674</v>
      </c>
      <c r="B7" s="1">
        <v>7.4999999999999997E-2</v>
      </c>
      <c r="C7" s="2">
        <v>310</v>
      </c>
      <c r="D7" s="4">
        <f t="shared" si="3"/>
        <v>0.46483180428134557</v>
      </c>
      <c r="E7" s="1">
        <v>7.4999999999999997E-2</v>
      </c>
      <c r="F7" s="2">
        <v>456</v>
      </c>
      <c r="G7" s="4">
        <f t="shared" si="4"/>
        <v>0.58205912334352705</v>
      </c>
      <c r="H7" s="1">
        <v>7.4999999999999997E-2</v>
      </c>
      <c r="I7" s="2">
        <v>571</v>
      </c>
      <c r="J7" s="4">
        <f t="shared" si="5"/>
        <v>0.75433231396534151</v>
      </c>
      <c r="K7" s="1">
        <v>7.4999999999999997E-2</v>
      </c>
      <c r="L7" s="2">
        <v>740</v>
      </c>
      <c r="M7" s="4">
        <f t="shared" si="6"/>
        <v>0.99796126401630991</v>
      </c>
      <c r="N7" s="1">
        <v>7.4999999999999997E-2</v>
      </c>
      <c r="O7" s="2">
        <v>979</v>
      </c>
      <c r="P7" s="4">
        <f t="shared" si="0"/>
        <v>1.2130479102956166</v>
      </c>
      <c r="Q7" s="1">
        <v>7.4999999999999997E-2</v>
      </c>
      <c r="R7" s="2">
        <v>1190</v>
      </c>
      <c r="S7" s="4">
        <f t="shared" si="1"/>
        <v>1.4576962283384303</v>
      </c>
      <c r="T7" s="1">
        <v>7.4999999999999997E-2</v>
      </c>
      <c r="U7" s="6">
        <v>1430</v>
      </c>
      <c r="V7" s="1"/>
      <c r="W7" s="1"/>
    </row>
    <row r="8" spans="1:23" x14ac:dyDescent="0.25">
      <c r="A8" s="4">
        <f t="shared" si="2"/>
        <v>0.37104994903160043</v>
      </c>
      <c r="B8" s="1">
        <v>0.1</v>
      </c>
      <c r="C8" s="2">
        <v>364</v>
      </c>
      <c r="D8" s="4">
        <f t="shared" si="3"/>
        <v>0.54841997961264022</v>
      </c>
      <c r="E8" s="1">
        <v>0.1</v>
      </c>
      <c r="F8" s="2">
        <v>538</v>
      </c>
      <c r="G8" s="4">
        <f t="shared" si="4"/>
        <v>0.70438328236493375</v>
      </c>
      <c r="H8" s="1">
        <v>0.1</v>
      </c>
      <c r="I8" s="2">
        <v>691</v>
      </c>
      <c r="J8" s="4">
        <f t="shared" si="5"/>
        <v>0.8980632008154944</v>
      </c>
      <c r="K8" s="1">
        <v>0.1</v>
      </c>
      <c r="L8" s="2">
        <v>881</v>
      </c>
      <c r="M8" s="4">
        <f t="shared" si="6"/>
        <v>1.1926605504587156</v>
      </c>
      <c r="N8" s="1">
        <v>0.1</v>
      </c>
      <c r="O8" s="2">
        <v>1170</v>
      </c>
      <c r="P8" s="4">
        <f t="shared" si="0"/>
        <v>1.4475025484199797</v>
      </c>
      <c r="Q8" s="1">
        <v>0.1</v>
      </c>
      <c r="R8" s="2">
        <v>1420</v>
      </c>
      <c r="S8" s="4">
        <f t="shared" si="1"/>
        <v>1.7533129459734964</v>
      </c>
      <c r="T8" s="1">
        <v>0.1</v>
      </c>
      <c r="U8" s="6">
        <v>1720</v>
      </c>
      <c r="V8" s="1"/>
      <c r="W8" s="1"/>
    </row>
    <row r="9" spans="1:23" x14ac:dyDescent="0.25">
      <c r="A9" s="4">
        <f t="shared" si="2"/>
        <v>0.38939857288481139</v>
      </c>
      <c r="B9" s="1">
        <v>0.15</v>
      </c>
      <c r="C9" s="2">
        <v>382</v>
      </c>
      <c r="D9" s="4">
        <f t="shared" si="3"/>
        <v>0.57594291539245668</v>
      </c>
      <c r="E9" s="1">
        <v>0.15</v>
      </c>
      <c r="F9" s="2">
        <v>565</v>
      </c>
      <c r="G9" s="4">
        <f t="shared" si="4"/>
        <v>0.74006116207951067</v>
      </c>
      <c r="H9" s="1">
        <v>0.15</v>
      </c>
      <c r="I9" s="2">
        <v>726</v>
      </c>
      <c r="J9" s="4">
        <f t="shared" si="5"/>
        <v>0.94903160040774714</v>
      </c>
      <c r="K9" s="1">
        <v>0.15</v>
      </c>
      <c r="L9" s="2">
        <v>931</v>
      </c>
      <c r="M9" s="4">
        <f t="shared" si="6"/>
        <v>1.2640163098878696</v>
      </c>
      <c r="N9" s="1">
        <v>0.15</v>
      </c>
      <c r="O9" s="2">
        <v>1240</v>
      </c>
      <c r="P9" s="4">
        <f t="shared" si="0"/>
        <v>1.5392456676860347</v>
      </c>
      <c r="Q9" s="1">
        <v>0.15</v>
      </c>
      <c r="R9" s="2">
        <v>1510</v>
      </c>
      <c r="S9" s="4">
        <f t="shared" si="1"/>
        <v>1.8552497451580021</v>
      </c>
      <c r="T9" s="1">
        <v>0.15</v>
      </c>
      <c r="U9" s="6">
        <v>1820</v>
      </c>
      <c r="V9" s="1"/>
      <c r="W9" s="1"/>
    </row>
    <row r="10" spans="1:23" x14ac:dyDescent="0.25">
      <c r="A10" s="4">
        <f t="shared" si="2"/>
        <v>0.3781855249745158</v>
      </c>
      <c r="B10" s="1">
        <v>0.2</v>
      </c>
      <c r="C10" s="2">
        <v>371</v>
      </c>
      <c r="D10" s="4">
        <f t="shared" si="3"/>
        <v>0.56167176350662584</v>
      </c>
      <c r="E10" s="1">
        <v>0.2</v>
      </c>
      <c r="F10" s="2">
        <v>551</v>
      </c>
      <c r="G10" s="30">
        <f t="shared" si="4"/>
        <v>0.72375127420998986</v>
      </c>
      <c r="H10" s="1">
        <v>0.2</v>
      </c>
      <c r="I10" s="2">
        <v>710</v>
      </c>
      <c r="J10" s="4">
        <f t="shared" si="5"/>
        <v>0.92762487257900106</v>
      </c>
      <c r="K10" s="1">
        <v>0.2</v>
      </c>
      <c r="L10" s="2">
        <v>910</v>
      </c>
      <c r="M10" s="30">
        <f t="shared" si="6"/>
        <v>1.2334352701325177</v>
      </c>
      <c r="N10" s="1">
        <v>0.2</v>
      </c>
      <c r="O10" s="2">
        <v>1210</v>
      </c>
      <c r="P10" s="4">
        <f t="shared" si="0"/>
        <v>1.508664627930683</v>
      </c>
      <c r="Q10" s="1">
        <v>0.2</v>
      </c>
      <c r="R10" s="2">
        <v>1480</v>
      </c>
      <c r="S10" s="4">
        <f t="shared" si="1"/>
        <v>1.8246687054026502</v>
      </c>
      <c r="T10" s="1">
        <v>0.2</v>
      </c>
      <c r="U10" s="6">
        <v>1790</v>
      </c>
      <c r="V10" s="1"/>
      <c r="W10" s="1"/>
    </row>
    <row r="11" spans="1:23" x14ac:dyDescent="0.25">
      <c r="A11" s="4">
        <f t="shared" si="2"/>
        <v>0.33537206931702346</v>
      </c>
      <c r="B11" s="1">
        <v>0.25</v>
      </c>
      <c r="C11" s="2">
        <v>329</v>
      </c>
      <c r="D11" s="4">
        <f t="shared" si="3"/>
        <v>0.49745158002038736</v>
      </c>
      <c r="E11" s="1">
        <v>0.25</v>
      </c>
      <c r="F11" s="2">
        <v>488</v>
      </c>
      <c r="G11" s="4">
        <f t="shared" si="4"/>
        <v>0.6330275229357798</v>
      </c>
      <c r="H11" s="1">
        <v>0.25</v>
      </c>
      <c r="I11" s="2">
        <v>621</v>
      </c>
      <c r="J11" s="4">
        <f t="shared" si="5"/>
        <v>0.81855249745157999</v>
      </c>
      <c r="K11" s="1">
        <v>0.25</v>
      </c>
      <c r="L11" s="2">
        <v>803</v>
      </c>
      <c r="M11" s="4">
        <f t="shared" si="6"/>
        <v>1.1009174311926606</v>
      </c>
      <c r="N11" s="1">
        <v>0.25</v>
      </c>
      <c r="O11" s="2">
        <v>1080</v>
      </c>
      <c r="P11" s="4">
        <f t="shared" si="0"/>
        <v>1.3251783893985729</v>
      </c>
      <c r="Q11" s="1">
        <v>0.25</v>
      </c>
      <c r="R11" s="2">
        <v>1300</v>
      </c>
      <c r="S11" s="4">
        <f t="shared" si="1"/>
        <v>1.6106014271151885</v>
      </c>
      <c r="T11" s="1">
        <v>0.25</v>
      </c>
      <c r="U11" s="6">
        <v>1580</v>
      </c>
      <c r="V11" s="1"/>
      <c r="W11" s="1"/>
    </row>
    <row r="12" spans="1:23" x14ac:dyDescent="0.25">
      <c r="A12" s="4">
        <f t="shared" si="2"/>
        <v>0.29561671763506625</v>
      </c>
      <c r="B12" s="1">
        <v>0.3</v>
      </c>
      <c r="C12" s="2">
        <v>290</v>
      </c>
      <c r="D12" s="4">
        <f t="shared" si="3"/>
        <v>0.43934760448521915</v>
      </c>
      <c r="E12" s="1">
        <v>0.3</v>
      </c>
      <c r="F12" s="2">
        <v>431</v>
      </c>
      <c r="G12" s="4">
        <f t="shared" si="4"/>
        <v>0.56676860346585112</v>
      </c>
      <c r="H12" s="1">
        <v>0.3</v>
      </c>
      <c r="I12" s="2">
        <v>556</v>
      </c>
      <c r="J12" s="4">
        <f t="shared" si="5"/>
        <v>0.72782874617737003</v>
      </c>
      <c r="K12" s="1">
        <v>0.3</v>
      </c>
      <c r="L12" s="2">
        <v>714</v>
      </c>
      <c r="M12" s="4">
        <f t="shared" si="6"/>
        <v>0.97247706422018354</v>
      </c>
      <c r="N12" s="1">
        <v>0.3</v>
      </c>
      <c r="O12" s="2">
        <v>954</v>
      </c>
      <c r="P12" s="4">
        <f t="shared" si="0"/>
        <v>1.1926605504587156</v>
      </c>
      <c r="Q12" s="1">
        <v>0.3</v>
      </c>
      <c r="R12" s="2">
        <v>1170</v>
      </c>
      <c r="S12" s="4">
        <f t="shared" si="1"/>
        <v>1.4271151885830784</v>
      </c>
      <c r="T12" s="1">
        <v>0.3</v>
      </c>
      <c r="U12" s="6">
        <v>1400</v>
      </c>
      <c r="V12" s="1"/>
      <c r="W12" s="1"/>
    </row>
    <row r="13" spans="1:23" x14ac:dyDescent="0.25">
      <c r="A13" s="4">
        <f t="shared" si="2"/>
        <v>0.26809378185524974</v>
      </c>
      <c r="B13" s="1">
        <v>0.35</v>
      </c>
      <c r="C13" s="2">
        <v>263</v>
      </c>
      <c r="D13" s="4">
        <f t="shared" si="3"/>
        <v>0.39857288481141689</v>
      </c>
      <c r="E13" s="1">
        <v>0.35</v>
      </c>
      <c r="F13" s="2">
        <v>391</v>
      </c>
      <c r="G13" s="4">
        <f t="shared" si="4"/>
        <v>0.50866462793068301</v>
      </c>
      <c r="H13" s="1">
        <v>0.35</v>
      </c>
      <c r="I13" s="2">
        <v>499</v>
      </c>
      <c r="J13" s="4">
        <f t="shared" si="5"/>
        <v>0.65851172273190617</v>
      </c>
      <c r="K13" s="1">
        <v>0.35</v>
      </c>
      <c r="L13" s="2">
        <v>646</v>
      </c>
      <c r="M13" s="4">
        <f t="shared" si="6"/>
        <v>0.88379204892966357</v>
      </c>
      <c r="N13" s="1">
        <v>0.35</v>
      </c>
      <c r="O13" s="2">
        <v>867</v>
      </c>
      <c r="P13" s="4">
        <f t="shared" si="0"/>
        <v>1.070336391437309</v>
      </c>
      <c r="Q13" s="1">
        <v>0.35</v>
      </c>
      <c r="R13" s="2">
        <v>1050</v>
      </c>
      <c r="S13" s="4">
        <f t="shared" si="1"/>
        <v>1.3047910295616718</v>
      </c>
      <c r="T13" s="1">
        <v>0.35</v>
      </c>
      <c r="U13" s="6">
        <v>1280</v>
      </c>
      <c r="V13" s="1"/>
      <c r="W13" s="1"/>
    </row>
    <row r="14" spans="1:23" x14ac:dyDescent="0.25">
      <c r="A14" s="4">
        <f t="shared" si="2"/>
        <v>0.23853211009174313</v>
      </c>
      <c r="B14" s="1">
        <v>0.4</v>
      </c>
      <c r="C14" s="2">
        <v>234</v>
      </c>
      <c r="D14" s="4">
        <f t="shared" si="3"/>
        <v>0.35474006116207951</v>
      </c>
      <c r="E14" s="1">
        <v>0.4</v>
      </c>
      <c r="F14" s="2">
        <v>348</v>
      </c>
      <c r="G14" s="4">
        <f t="shared" si="4"/>
        <v>0.45871559633027525</v>
      </c>
      <c r="H14" s="1">
        <v>0.4</v>
      </c>
      <c r="I14" s="2">
        <v>450</v>
      </c>
      <c r="J14" s="4">
        <f t="shared" si="5"/>
        <v>0.59021406727828751</v>
      </c>
      <c r="K14" s="1">
        <v>0.4</v>
      </c>
      <c r="L14" s="2">
        <v>579</v>
      </c>
      <c r="M14" s="4">
        <f t="shared" si="6"/>
        <v>0.79001019367991843</v>
      </c>
      <c r="N14" s="1">
        <v>0.4</v>
      </c>
      <c r="O14" s="2">
        <v>775</v>
      </c>
      <c r="P14" s="4">
        <f t="shared" si="0"/>
        <v>0.96839959225280325</v>
      </c>
      <c r="Q14" s="1">
        <v>0.4</v>
      </c>
      <c r="R14" s="2">
        <v>950</v>
      </c>
      <c r="S14" s="4">
        <f t="shared" si="1"/>
        <v>1.1722731906218145</v>
      </c>
      <c r="T14" s="1">
        <v>0.4</v>
      </c>
      <c r="U14" s="6">
        <v>1150</v>
      </c>
      <c r="V14" s="1"/>
      <c r="W14" s="1"/>
    </row>
    <row r="15" spans="1:23" x14ac:dyDescent="0.25">
      <c r="A15" s="4">
        <f t="shared" si="2"/>
        <v>0.21508664627930682</v>
      </c>
      <c r="B15" s="1">
        <v>0.45</v>
      </c>
      <c r="C15" s="2">
        <v>211</v>
      </c>
      <c r="D15" s="4">
        <f t="shared" si="3"/>
        <v>0.31906218144750254</v>
      </c>
      <c r="E15" s="1">
        <v>0.45</v>
      </c>
      <c r="F15" s="2">
        <v>313</v>
      </c>
      <c r="G15" s="4">
        <f t="shared" si="4"/>
        <v>0.40570846075433231</v>
      </c>
      <c r="H15" s="1">
        <v>0.45</v>
      </c>
      <c r="I15" s="2">
        <v>398</v>
      </c>
      <c r="J15" s="4">
        <f t="shared" si="5"/>
        <v>0.52701325178389402</v>
      </c>
      <c r="K15" s="1">
        <v>0.45</v>
      </c>
      <c r="L15" s="2">
        <v>517</v>
      </c>
      <c r="M15" s="4">
        <f t="shared" si="6"/>
        <v>0.70948012232415902</v>
      </c>
      <c r="N15" s="1">
        <v>0.45</v>
      </c>
      <c r="O15" s="2">
        <v>696</v>
      </c>
      <c r="P15" s="4">
        <f t="shared" si="0"/>
        <v>0.86238532110091748</v>
      </c>
      <c r="Q15" s="1">
        <v>0.45</v>
      </c>
      <c r="R15" s="2">
        <v>846</v>
      </c>
      <c r="S15" s="4">
        <f t="shared" si="1"/>
        <v>1.0499490316004076</v>
      </c>
      <c r="T15" s="1">
        <v>0.45</v>
      </c>
      <c r="U15" s="6">
        <v>1030</v>
      </c>
      <c r="V15" s="1"/>
      <c r="W15" s="1"/>
    </row>
    <row r="16" spans="1:23" x14ac:dyDescent="0.25">
      <c r="A16" s="4">
        <f t="shared" si="2"/>
        <v>0.18960244648318042</v>
      </c>
      <c r="B16" s="1">
        <v>0.5</v>
      </c>
      <c r="C16" s="2">
        <v>186</v>
      </c>
      <c r="D16" s="4">
        <f t="shared" si="3"/>
        <v>0.28134556574923547</v>
      </c>
      <c r="E16" s="1">
        <v>0.5</v>
      </c>
      <c r="F16" s="2">
        <v>276</v>
      </c>
      <c r="G16" s="4">
        <f t="shared" si="4"/>
        <v>0.3567787971457696</v>
      </c>
      <c r="H16" s="1">
        <v>0.5</v>
      </c>
      <c r="I16" s="2">
        <v>350</v>
      </c>
      <c r="J16" s="4">
        <f t="shared" si="5"/>
        <v>0.46381243628950053</v>
      </c>
      <c r="K16" s="1">
        <v>0.5</v>
      </c>
      <c r="L16" s="2">
        <v>455</v>
      </c>
      <c r="M16" s="4">
        <f t="shared" si="6"/>
        <v>0.62487257900101933</v>
      </c>
      <c r="N16" s="1">
        <v>0.5</v>
      </c>
      <c r="O16" s="2">
        <v>613</v>
      </c>
      <c r="P16" s="4">
        <f t="shared" si="0"/>
        <v>0.76146788990825687</v>
      </c>
      <c r="Q16" s="1">
        <v>0.5</v>
      </c>
      <c r="R16" s="2">
        <v>747</v>
      </c>
      <c r="S16" s="4">
        <f t="shared" si="1"/>
        <v>0.92762487257900106</v>
      </c>
      <c r="T16" s="1">
        <v>0.5</v>
      </c>
      <c r="U16" s="6">
        <v>910</v>
      </c>
      <c r="V16" s="1"/>
      <c r="W16" s="1"/>
    </row>
    <row r="17" spans="1:23" x14ac:dyDescent="0.25">
      <c r="A17" s="4">
        <f t="shared" si="2"/>
        <v>0.17227319062181448</v>
      </c>
      <c r="B17" s="1">
        <v>0.55000000000000004</v>
      </c>
      <c r="C17" s="2">
        <v>169</v>
      </c>
      <c r="D17" s="4">
        <f t="shared" si="3"/>
        <v>0.2558613659531091</v>
      </c>
      <c r="E17" s="1">
        <v>0.55000000000000004</v>
      </c>
      <c r="F17" s="2">
        <v>251</v>
      </c>
      <c r="G17" s="4">
        <f t="shared" si="4"/>
        <v>0.32619775739041795</v>
      </c>
      <c r="H17" s="1">
        <v>0.55000000000000004</v>
      </c>
      <c r="I17" s="2">
        <v>320</v>
      </c>
      <c r="J17" s="4">
        <f t="shared" si="5"/>
        <v>0.42711518858307851</v>
      </c>
      <c r="K17" s="1">
        <v>0.55000000000000004</v>
      </c>
      <c r="L17" s="2">
        <v>419</v>
      </c>
      <c r="M17" s="4">
        <f t="shared" si="6"/>
        <v>0.57288481141692149</v>
      </c>
      <c r="N17" s="1">
        <v>0.55000000000000004</v>
      </c>
      <c r="O17" s="2">
        <v>562</v>
      </c>
      <c r="P17" s="4">
        <f t="shared" si="0"/>
        <v>0.70030581039755346</v>
      </c>
      <c r="Q17" s="1">
        <v>0.55000000000000004</v>
      </c>
      <c r="R17" s="2">
        <v>687</v>
      </c>
      <c r="S17" s="4">
        <f t="shared" si="1"/>
        <v>0.85015290519877673</v>
      </c>
      <c r="T17" s="1">
        <v>0.55000000000000004</v>
      </c>
      <c r="U17" s="6">
        <v>834</v>
      </c>
      <c r="V17" s="1"/>
      <c r="W17" s="1"/>
    </row>
    <row r="18" spans="1:23" x14ac:dyDescent="0.25">
      <c r="A18" s="4">
        <f t="shared" si="2"/>
        <v>0.15698267074413863</v>
      </c>
      <c r="B18" s="1">
        <v>0.6</v>
      </c>
      <c r="C18" s="2">
        <v>154</v>
      </c>
      <c r="D18" s="4">
        <f t="shared" si="3"/>
        <v>0.23343527013251783</v>
      </c>
      <c r="E18" s="1">
        <v>0.6</v>
      </c>
      <c r="F18" s="2">
        <v>229</v>
      </c>
      <c r="G18" s="4">
        <f t="shared" si="4"/>
        <v>0.29765545361875639</v>
      </c>
      <c r="H18" s="1">
        <v>0.6</v>
      </c>
      <c r="I18" s="2">
        <v>292</v>
      </c>
      <c r="J18" s="4">
        <f t="shared" si="5"/>
        <v>0.38837920489296635</v>
      </c>
      <c r="K18" s="1">
        <v>0.6</v>
      </c>
      <c r="L18" s="2">
        <v>381</v>
      </c>
      <c r="M18" s="4">
        <f t="shared" si="6"/>
        <v>0.52395514780835883</v>
      </c>
      <c r="N18" s="1">
        <v>0.6</v>
      </c>
      <c r="O18" s="2">
        <v>514</v>
      </c>
      <c r="P18" s="4">
        <f t="shared" si="0"/>
        <v>0.63914373088685017</v>
      </c>
      <c r="Q18" s="1">
        <v>0.6</v>
      </c>
      <c r="R18" s="2">
        <v>627</v>
      </c>
      <c r="S18" s="4">
        <f t="shared" si="1"/>
        <v>0.77879714576962278</v>
      </c>
      <c r="T18" s="1">
        <v>0.6</v>
      </c>
      <c r="U18" s="6">
        <v>764</v>
      </c>
      <c r="V18" s="1"/>
      <c r="W18" s="1"/>
    </row>
    <row r="19" spans="1:23" x14ac:dyDescent="0.25">
      <c r="A19" s="4">
        <f t="shared" si="2"/>
        <v>0.14271151885830785</v>
      </c>
      <c r="B19" s="1">
        <v>0.65</v>
      </c>
      <c r="C19" s="2">
        <v>140</v>
      </c>
      <c r="D19" s="4">
        <f t="shared" si="3"/>
        <v>0.2130479102956167</v>
      </c>
      <c r="E19" s="1">
        <v>0.65</v>
      </c>
      <c r="F19" s="2">
        <v>209</v>
      </c>
      <c r="G19" s="4">
        <f t="shared" si="4"/>
        <v>0.27420998980632011</v>
      </c>
      <c r="H19" s="1">
        <v>0.65</v>
      </c>
      <c r="I19" s="2">
        <v>269</v>
      </c>
      <c r="J19" s="4">
        <f t="shared" si="5"/>
        <v>0.35983690112130479</v>
      </c>
      <c r="K19" s="1">
        <v>0.65</v>
      </c>
      <c r="L19" s="2">
        <v>353</v>
      </c>
      <c r="M19" s="4">
        <f t="shared" si="6"/>
        <v>0.48216106014271154</v>
      </c>
      <c r="N19" s="1">
        <v>0.65</v>
      </c>
      <c r="O19" s="2">
        <v>473</v>
      </c>
      <c r="P19" s="4">
        <f t="shared" si="0"/>
        <v>0.5922528032619776</v>
      </c>
      <c r="Q19" s="1">
        <v>0.65</v>
      </c>
      <c r="R19" s="2">
        <v>581</v>
      </c>
      <c r="S19" s="4">
        <f t="shared" si="1"/>
        <v>0.71967380224260957</v>
      </c>
      <c r="T19" s="1">
        <v>0.65</v>
      </c>
      <c r="U19" s="6">
        <v>706</v>
      </c>
      <c r="V19" s="1"/>
      <c r="W19" s="1"/>
    </row>
    <row r="20" spans="1:23" x14ac:dyDescent="0.25">
      <c r="A20" s="4">
        <f t="shared" si="2"/>
        <v>0.13047910295616719</v>
      </c>
      <c r="B20" s="1">
        <v>0.7</v>
      </c>
      <c r="C20" s="2">
        <v>128</v>
      </c>
      <c r="D20" s="4">
        <f t="shared" si="3"/>
        <v>0.19469928644240569</v>
      </c>
      <c r="E20" s="1">
        <v>0.7</v>
      </c>
      <c r="F20" s="2">
        <v>191</v>
      </c>
      <c r="G20" s="4">
        <f t="shared" si="4"/>
        <v>0.25178389398572887</v>
      </c>
      <c r="H20" s="1">
        <v>0.7</v>
      </c>
      <c r="I20" s="2">
        <v>247</v>
      </c>
      <c r="J20" s="4">
        <f t="shared" si="5"/>
        <v>0.32823649337410804</v>
      </c>
      <c r="K20" s="1">
        <v>0.7</v>
      </c>
      <c r="L20" s="2">
        <v>322</v>
      </c>
      <c r="M20" s="4">
        <f t="shared" si="6"/>
        <v>0.44240570846075433</v>
      </c>
      <c r="N20" s="1">
        <v>0.7</v>
      </c>
      <c r="O20" s="2">
        <v>434</v>
      </c>
      <c r="P20" s="4">
        <f t="shared" si="0"/>
        <v>0.54740061162079512</v>
      </c>
      <c r="Q20" s="1">
        <v>0.7</v>
      </c>
      <c r="R20" s="2">
        <v>537</v>
      </c>
      <c r="S20" s="4">
        <f t="shared" si="1"/>
        <v>0.66258919469928645</v>
      </c>
      <c r="T20" s="1">
        <v>0.7</v>
      </c>
      <c r="U20" s="6">
        <v>650</v>
      </c>
      <c r="V20" s="1"/>
      <c r="W20" s="1"/>
    </row>
    <row r="21" spans="1:23" x14ac:dyDescent="0.25">
      <c r="A21" s="4">
        <f t="shared" si="2"/>
        <v>0.11824668705402651</v>
      </c>
      <c r="B21" s="1">
        <v>0.75</v>
      </c>
      <c r="C21" s="2">
        <v>116</v>
      </c>
      <c r="D21" s="4">
        <f t="shared" si="3"/>
        <v>0.17737003058103976</v>
      </c>
      <c r="E21" s="1">
        <v>0.75</v>
      </c>
      <c r="F21" s="2">
        <v>174</v>
      </c>
      <c r="G21" s="4">
        <f t="shared" si="4"/>
        <v>0.22833843017329256</v>
      </c>
      <c r="H21" s="1">
        <v>0.75</v>
      </c>
      <c r="I21" s="2">
        <v>224</v>
      </c>
      <c r="J21" s="4">
        <f t="shared" si="5"/>
        <v>0.29867482161060144</v>
      </c>
      <c r="K21" s="1">
        <v>0.75</v>
      </c>
      <c r="L21" s="2">
        <v>293</v>
      </c>
      <c r="M21" s="4">
        <f t="shared" si="6"/>
        <v>0.40468909276248727</v>
      </c>
      <c r="N21" s="1">
        <v>0.75</v>
      </c>
      <c r="O21" s="2">
        <v>397</v>
      </c>
      <c r="P21" s="4">
        <f t="shared" si="0"/>
        <v>0.49949031600407745</v>
      </c>
      <c r="Q21" s="1">
        <v>0.75</v>
      </c>
      <c r="R21" s="2">
        <v>490</v>
      </c>
      <c r="S21" s="4">
        <f t="shared" si="1"/>
        <v>0.60754332313965342</v>
      </c>
      <c r="T21" s="1">
        <v>0.75</v>
      </c>
      <c r="U21" s="6">
        <v>596</v>
      </c>
      <c r="V21" s="1"/>
      <c r="W21" s="1"/>
    </row>
    <row r="22" spans="1:23" x14ac:dyDescent="0.25">
      <c r="A22" s="4">
        <f t="shared" si="2"/>
        <v>0.11213047910295616</v>
      </c>
      <c r="B22" s="1">
        <v>0.8</v>
      </c>
      <c r="C22" s="2">
        <v>110</v>
      </c>
      <c r="D22" s="4">
        <f t="shared" si="3"/>
        <v>0.16717635066258921</v>
      </c>
      <c r="E22" s="1">
        <v>0.8</v>
      </c>
      <c r="F22" s="2">
        <v>164</v>
      </c>
      <c r="G22" s="4">
        <f t="shared" si="4"/>
        <v>0.21610601427115189</v>
      </c>
      <c r="H22" s="1">
        <v>0.8</v>
      </c>
      <c r="I22" s="2">
        <v>212</v>
      </c>
      <c r="J22" s="4">
        <f t="shared" si="5"/>
        <v>0.28236493374108051</v>
      </c>
      <c r="K22" s="1">
        <v>0.8</v>
      </c>
      <c r="L22" s="2">
        <v>277</v>
      </c>
      <c r="M22" s="4">
        <f t="shared" si="6"/>
        <v>0.38328236493374107</v>
      </c>
      <c r="N22" s="1">
        <v>0.8</v>
      </c>
      <c r="O22" s="2">
        <v>376</v>
      </c>
      <c r="P22" s="4">
        <f t="shared" si="0"/>
        <v>0.47298674821610603</v>
      </c>
      <c r="Q22" s="1">
        <v>0.8</v>
      </c>
      <c r="R22" s="2">
        <v>464</v>
      </c>
      <c r="S22" s="4">
        <f t="shared" si="1"/>
        <v>0.57594291539245668</v>
      </c>
      <c r="T22" s="1">
        <v>0.8</v>
      </c>
      <c r="U22" s="6">
        <v>565</v>
      </c>
      <c r="V22" s="1"/>
      <c r="W22" s="1"/>
    </row>
    <row r="23" spans="1:23" x14ac:dyDescent="0.25">
      <c r="A23" s="4">
        <f t="shared" si="2"/>
        <v>0.10499490316004077</v>
      </c>
      <c r="B23" s="1">
        <v>0.85</v>
      </c>
      <c r="C23" s="2">
        <v>103</v>
      </c>
      <c r="D23" s="4">
        <f t="shared" si="3"/>
        <v>0.15902140672782875</v>
      </c>
      <c r="E23" s="1">
        <v>0.85</v>
      </c>
      <c r="F23" s="2">
        <v>156</v>
      </c>
      <c r="G23" s="4">
        <f t="shared" si="4"/>
        <v>0.20285423037716616</v>
      </c>
      <c r="H23" s="1">
        <v>0.85</v>
      </c>
      <c r="I23" s="2">
        <v>199</v>
      </c>
      <c r="J23" s="4">
        <f t="shared" si="5"/>
        <v>0.26605504587155965</v>
      </c>
      <c r="K23" s="1">
        <v>0.85</v>
      </c>
      <c r="L23" s="2">
        <v>261</v>
      </c>
      <c r="M23" s="4">
        <f t="shared" si="6"/>
        <v>0.36289500509683997</v>
      </c>
      <c r="N23" s="1">
        <v>0.85</v>
      </c>
      <c r="O23" s="2">
        <v>356</v>
      </c>
      <c r="P23" s="4">
        <f t="shared" si="0"/>
        <v>0.44648318042813456</v>
      </c>
      <c r="Q23" s="1">
        <v>0.85</v>
      </c>
      <c r="R23" s="2">
        <v>438</v>
      </c>
      <c r="S23" s="4">
        <f t="shared" si="1"/>
        <v>0.54536187563710503</v>
      </c>
      <c r="T23" s="1">
        <v>0.85</v>
      </c>
      <c r="U23" s="6">
        <v>535</v>
      </c>
      <c r="V23" s="1"/>
      <c r="W23" s="1"/>
    </row>
    <row r="24" spans="1:23" x14ac:dyDescent="0.25">
      <c r="A24" s="4">
        <f t="shared" si="2"/>
        <v>9.7757390417940876E-2</v>
      </c>
      <c r="B24" s="1">
        <v>0.9</v>
      </c>
      <c r="C24" s="2">
        <v>95.9</v>
      </c>
      <c r="D24" s="4">
        <f t="shared" si="3"/>
        <v>0.14780835881753313</v>
      </c>
      <c r="E24" s="1">
        <v>0.9</v>
      </c>
      <c r="F24" s="2">
        <v>145</v>
      </c>
      <c r="G24" s="4">
        <f t="shared" si="4"/>
        <v>0.19062181447502549</v>
      </c>
      <c r="H24" s="1">
        <v>0.9</v>
      </c>
      <c r="I24" s="2">
        <v>187</v>
      </c>
      <c r="J24" s="4">
        <f t="shared" si="5"/>
        <v>0.25076452599388377</v>
      </c>
      <c r="K24" s="1">
        <v>0.9</v>
      </c>
      <c r="L24" s="2">
        <v>246</v>
      </c>
      <c r="M24" s="4">
        <f t="shared" si="6"/>
        <v>0.34250764525993882</v>
      </c>
      <c r="N24" s="1">
        <v>0.9</v>
      </c>
      <c r="O24" s="2">
        <v>336</v>
      </c>
      <c r="P24" s="4">
        <f t="shared" si="0"/>
        <v>0.41997961264016309</v>
      </c>
      <c r="Q24" s="1">
        <v>0.9</v>
      </c>
      <c r="R24" s="2">
        <v>412</v>
      </c>
      <c r="S24" s="4">
        <f t="shared" si="1"/>
        <v>0.51580020387359837</v>
      </c>
      <c r="T24" s="1">
        <v>0.9</v>
      </c>
      <c r="U24" s="6">
        <v>506</v>
      </c>
      <c r="V24" s="1"/>
      <c r="W24" s="1"/>
    </row>
    <row r="25" spans="1:23" x14ac:dyDescent="0.25">
      <c r="A25" s="4">
        <f t="shared" si="2"/>
        <v>9.0825688073394487E-2</v>
      </c>
      <c r="B25" s="1">
        <v>0.95</v>
      </c>
      <c r="C25" s="2">
        <v>89.1</v>
      </c>
      <c r="D25" s="4">
        <f t="shared" si="3"/>
        <v>0.13761467889908258</v>
      </c>
      <c r="E25" s="1">
        <v>0.95</v>
      </c>
      <c r="F25" s="2">
        <v>135</v>
      </c>
      <c r="G25" s="4">
        <f t="shared" si="4"/>
        <v>0.1783893985728848</v>
      </c>
      <c r="H25" s="1">
        <v>0.95</v>
      </c>
      <c r="I25" s="2">
        <v>175</v>
      </c>
      <c r="J25" s="4">
        <f t="shared" si="5"/>
        <v>0.23547400611620795</v>
      </c>
      <c r="K25" s="1">
        <v>0.95</v>
      </c>
      <c r="L25" s="2">
        <v>231</v>
      </c>
      <c r="M25" s="4">
        <f t="shared" si="6"/>
        <v>0.31906218144750254</v>
      </c>
      <c r="N25" s="1">
        <v>0.95</v>
      </c>
      <c r="O25" s="2">
        <v>313</v>
      </c>
      <c r="P25" s="4">
        <f t="shared" si="0"/>
        <v>0.39449541284403672</v>
      </c>
      <c r="Q25" s="1">
        <v>0.95</v>
      </c>
      <c r="R25" s="2">
        <v>387</v>
      </c>
      <c r="S25" s="4">
        <f t="shared" si="1"/>
        <v>0.48318042813455658</v>
      </c>
      <c r="T25" s="1">
        <v>0.95</v>
      </c>
      <c r="U25" s="6">
        <v>474</v>
      </c>
      <c r="V25" s="1"/>
      <c r="W25" s="1"/>
    </row>
    <row r="26" spans="1:23" x14ac:dyDescent="0.25">
      <c r="A26" s="4">
        <f t="shared" si="2"/>
        <v>8.4199796126401619E-2</v>
      </c>
      <c r="B26" s="1">
        <v>1</v>
      </c>
      <c r="C26" s="2">
        <v>82.6</v>
      </c>
      <c r="D26" s="4">
        <f t="shared" si="3"/>
        <v>0.127420998980632</v>
      </c>
      <c r="E26" s="1">
        <v>1</v>
      </c>
      <c r="F26" s="2">
        <v>125</v>
      </c>
      <c r="G26" s="30">
        <f t="shared" si="4"/>
        <v>0.16615698267074414</v>
      </c>
      <c r="H26" s="1">
        <v>1</v>
      </c>
      <c r="I26" s="2">
        <v>163</v>
      </c>
      <c r="J26" s="4">
        <f t="shared" si="5"/>
        <v>0.22018348623853212</v>
      </c>
      <c r="K26" s="1">
        <v>1</v>
      </c>
      <c r="L26" s="2">
        <v>216</v>
      </c>
      <c r="M26" s="4">
        <f t="shared" si="6"/>
        <v>0.29867482161060144</v>
      </c>
      <c r="N26" s="1">
        <v>1</v>
      </c>
      <c r="O26" s="2">
        <v>293</v>
      </c>
      <c r="P26" s="4">
        <f t="shared" si="0"/>
        <v>0.36901121304791029</v>
      </c>
      <c r="Q26" s="1">
        <v>1</v>
      </c>
      <c r="R26" s="2">
        <v>362</v>
      </c>
      <c r="S26" s="4">
        <f t="shared" si="1"/>
        <v>0.45259938837920488</v>
      </c>
      <c r="T26" s="1">
        <v>1</v>
      </c>
      <c r="U26" s="6">
        <v>444</v>
      </c>
      <c r="V26" s="1"/>
      <c r="W26" s="1"/>
    </row>
    <row r="27" spans="1:23" x14ac:dyDescent="0.25">
      <c r="A27" s="4">
        <f t="shared" si="2"/>
        <v>7.7370030581039764E-2</v>
      </c>
      <c r="B27" s="1">
        <v>1.1000000000000001</v>
      </c>
      <c r="C27" s="2">
        <v>75.900000000000006</v>
      </c>
      <c r="D27" s="4">
        <f t="shared" si="3"/>
        <v>0.11722731906218145</v>
      </c>
      <c r="E27" s="1">
        <v>1.1000000000000001</v>
      </c>
      <c r="F27" s="2">
        <v>115</v>
      </c>
      <c r="G27" s="4">
        <f t="shared" si="4"/>
        <v>0.1529051987767584</v>
      </c>
      <c r="H27" s="1">
        <v>1.1000000000000001</v>
      </c>
      <c r="I27" s="2">
        <v>150</v>
      </c>
      <c r="J27" s="4">
        <f t="shared" si="5"/>
        <v>0.20081549439347604</v>
      </c>
      <c r="K27" s="1">
        <v>1.1000000000000001</v>
      </c>
      <c r="L27" s="2">
        <v>197</v>
      </c>
      <c r="M27" s="4">
        <f t="shared" si="6"/>
        <v>0.27319062181447501</v>
      </c>
      <c r="N27" s="1">
        <v>1.1000000000000001</v>
      </c>
      <c r="O27" s="2">
        <v>268</v>
      </c>
      <c r="P27" s="4">
        <f t="shared" si="0"/>
        <v>0.33944954128440369</v>
      </c>
      <c r="Q27" s="1">
        <v>1.1000000000000001</v>
      </c>
      <c r="R27" s="2">
        <v>333</v>
      </c>
      <c r="S27" s="4">
        <f t="shared" si="1"/>
        <v>0.41386340468909277</v>
      </c>
      <c r="T27" s="1">
        <v>1.1000000000000001</v>
      </c>
      <c r="U27" s="6">
        <v>406</v>
      </c>
      <c r="V27" s="1"/>
      <c r="W27" s="1"/>
    </row>
    <row r="28" spans="1:23" x14ac:dyDescent="0.25">
      <c r="A28" s="4">
        <f t="shared" si="2"/>
        <v>7.0234454638124375E-2</v>
      </c>
      <c r="B28" s="1">
        <v>1.2</v>
      </c>
      <c r="C28" s="2">
        <v>68.900000000000006</v>
      </c>
      <c r="D28" s="4">
        <f t="shared" si="3"/>
        <v>0.10601427115188583</v>
      </c>
      <c r="E28" s="1">
        <v>1.2</v>
      </c>
      <c r="F28" s="2">
        <v>104</v>
      </c>
      <c r="G28" s="4">
        <f t="shared" si="4"/>
        <v>0.13863404689092762</v>
      </c>
      <c r="H28" s="1">
        <v>1.2</v>
      </c>
      <c r="I28" s="2">
        <v>136</v>
      </c>
      <c r="J28" s="4">
        <f t="shared" si="5"/>
        <v>0.18246687054026503</v>
      </c>
      <c r="K28" s="1">
        <v>1.2</v>
      </c>
      <c r="L28" s="2">
        <v>179</v>
      </c>
      <c r="M28" s="4">
        <f t="shared" si="6"/>
        <v>0.24872579001019368</v>
      </c>
      <c r="N28" s="1">
        <v>1.2</v>
      </c>
      <c r="O28" s="2">
        <v>244</v>
      </c>
      <c r="P28" s="4">
        <f t="shared" si="0"/>
        <v>0.30886850152905199</v>
      </c>
      <c r="Q28" s="1">
        <v>1.2</v>
      </c>
      <c r="R28" s="2">
        <v>303</v>
      </c>
      <c r="S28" s="4">
        <f t="shared" si="1"/>
        <v>0.37716615698267075</v>
      </c>
      <c r="T28" s="1">
        <v>1.2</v>
      </c>
      <c r="U28" s="6">
        <v>370</v>
      </c>
      <c r="V28" s="1"/>
      <c r="W28" s="1"/>
    </row>
    <row r="29" spans="1:23" x14ac:dyDescent="0.25">
      <c r="A29" s="4">
        <f t="shared" si="2"/>
        <v>6.3506625891946986E-2</v>
      </c>
      <c r="B29" s="1">
        <v>1.3</v>
      </c>
      <c r="C29" s="2">
        <v>62.3</v>
      </c>
      <c r="D29" s="4">
        <f t="shared" si="3"/>
        <v>9.6126401630988789E-2</v>
      </c>
      <c r="E29" s="1">
        <v>1.3</v>
      </c>
      <c r="F29" s="2">
        <v>94.3</v>
      </c>
      <c r="G29" s="4">
        <f t="shared" si="4"/>
        <v>0.12436289500509684</v>
      </c>
      <c r="H29" s="1">
        <v>1.3</v>
      </c>
      <c r="I29" s="2">
        <v>122</v>
      </c>
      <c r="J29" s="4">
        <f t="shared" si="5"/>
        <v>0.16411824668705402</v>
      </c>
      <c r="K29" s="1">
        <v>1.3</v>
      </c>
      <c r="L29" s="2">
        <v>161</v>
      </c>
      <c r="M29" s="4">
        <f t="shared" si="6"/>
        <v>0.22426095820591233</v>
      </c>
      <c r="N29" s="1">
        <v>1.3</v>
      </c>
      <c r="O29" s="2">
        <v>220</v>
      </c>
      <c r="P29" s="4">
        <f t="shared" si="0"/>
        <v>0.27828746177370028</v>
      </c>
      <c r="Q29" s="1">
        <v>1.3</v>
      </c>
      <c r="R29" s="2">
        <v>273</v>
      </c>
      <c r="S29" s="4">
        <f t="shared" si="1"/>
        <v>0.34046890927624873</v>
      </c>
      <c r="T29" s="1">
        <v>1.3</v>
      </c>
      <c r="U29" s="6">
        <v>334</v>
      </c>
      <c r="V29" s="1"/>
      <c r="W29" s="1"/>
    </row>
    <row r="30" spans="1:23" x14ac:dyDescent="0.25">
      <c r="A30" s="4">
        <f t="shared" si="2"/>
        <v>5.5759429153924567E-2</v>
      </c>
      <c r="B30" s="1">
        <v>1.4</v>
      </c>
      <c r="C30" s="2">
        <v>54.7</v>
      </c>
      <c r="D30" s="4">
        <f t="shared" si="3"/>
        <v>8.5015290519877676E-2</v>
      </c>
      <c r="E30" s="1">
        <v>1.4</v>
      </c>
      <c r="F30" s="2">
        <v>83.4</v>
      </c>
      <c r="G30" s="4">
        <f t="shared" si="4"/>
        <v>0.11009174311926606</v>
      </c>
      <c r="H30" s="1">
        <v>1.4</v>
      </c>
      <c r="I30" s="2">
        <v>108</v>
      </c>
      <c r="J30" s="4">
        <f t="shared" si="5"/>
        <v>0.14576962283384301</v>
      </c>
      <c r="K30" s="1">
        <v>1.4</v>
      </c>
      <c r="L30" s="2">
        <v>143</v>
      </c>
      <c r="M30" s="4">
        <f t="shared" si="6"/>
        <v>0.199796126401631</v>
      </c>
      <c r="N30" s="1">
        <v>1.4</v>
      </c>
      <c r="O30" s="2">
        <v>196</v>
      </c>
      <c r="P30" s="4">
        <f t="shared" si="0"/>
        <v>0.24770642201834864</v>
      </c>
      <c r="Q30" s="1">
        <v>1.4</v>
      </c>
      <c r="R30" s="2">
        <v>243</v>
      </c>
      <c r="S30" s="4">
        <f t="shared" si="1"/>
        <v>0.30377166156982671</v>
      </c>
      <c r="T30" s="1">
        <v>1.4</v>
      </c>
      <c r="U30" s="6">
        <v>298</v>
      </c>
      <c r="V30" s="1"/>
      <c r="W30" s="1"/>
    </row>
    <row r="31" spans="1:23" x14ac:dyDescent="0.25">
      <c r="A31" s="4">
        <f t="shared" si="2"/>
        <v>4.852191641182467E-2</v>
      </c>
      <c r="B31" s="1">
        <v>1.5</v>
      </c>
      <c r="C31" s="2">
        <v>47.6</v>
      </c>
      <c r="D31" s="4">
        <f t="shared" si="3"/>
        <v>7.3904179408766563E-2</v>
      </c>
      <c r="E31" s="1">
        <v>1.5</v>
      </c>
      <c r="F31" s="2">
        <v>72.5</v>
      </c>
      <c r="G31" s="4">
        <f t="shared" si="4"/>
        <v>9.6432212028542297E-2</v>
      </c>
      <c r="H31" s="1">
        <v>1.5</v>
      </c>
      <c r="I31" s="2">
        <v>94.6</v>
      </c>
      <c r="J31" s="4">
        <f t="shared" si="5"/>
        <v>0.12844036697247707</v>
      </c>
      <c r="K31" s="1">
        <v>1.5</v>
      </c>
      <c r="L31" s="2">
        <v>126</v>
      </c>
      <c r="M31" s="4">
        <f t="shared" si="6"/>
        <v>0.17533129459734964</v>
      </c>
      <c r="N31" s="1">
        <v>1.5</v>
      </c>
      <c r="O31" s="2">
        <v>172</v>
      </c>
      <c r="P31" s="4">
        <f t="shared" si="0"/>
        <v>0.21712538226299694</v>
      </c>
      <c r="Q31" s="1">
        <v>1.5</v>
      </c>
      <c r="R31" s="2">
        <v>213</v>
      </c>
      <c r="S31" s="4">
        <f t="shared" si="1"/>
        <v>0.26809378185524974</v>
      </c>
      <c r="T31" s="1">
        <v>1.5</v>
      </c>
      <c r="U31" s="6">
        <v>263</v>
      </c>
      <c r="V31" s="1"/>
      <c r="W31" s="1"/>
    </row>
    <row r="32" spans="1:23" x14ac:dyDescent="0.25">
      <c r="A32" s="4">
        <f t="shared" si="2"/>
        <v>4.5463812436289504E-2</v>
      </c>
      <c r="B32" s="1">
        <v>1.6</v>
      </c>
      <c r="C32" s="2">
        <v>44.6</v>
      </c>
      <c r="D32" s="4">
        <f t="shared" si="3"/>
        <v>6.9215086646279317E-2</v>
      </c>
      <c r="E32" s="1">
        <v>1.6</v>
      </c>
      <c r="F32" s="2">
        <v>67.900000000000006</v>
      </c>
      <c r="G32" s="4">
        <f t="shared" si="4"/>
        <v>9.0417940876656472E-2</v>
      </c>
      <c r="H32" s="1">
        <v>1.6</v>
      </c>
      <c r="I32" s="2">
        <v>88.7</v>
      </c>
      <c r="J32" s="4">
        <f t="shared" si="5"/>
        <v>0.12028542303771661</v>
      </c>
      <c r="K32" s="1">
        <v>1.6</v>
      </c>
      <c r="L32" s="2">
        <v>118</v>
      </c>
      <c r="M32" s="4">
        <f t="shared" si="6"/>
        <v>0.16411824668705402</v>
      </c>
      <c r="N32" s="1">
        <v>1.6</v>
      </c>
      <c r="O32" s="2">
        <v>161</v>
      </c>
      <c r="P32" s="4">
        <f t="shared" si="0"/>
        <v>0.2038735983690112</v>
      </c>
      <c r="Q32" s="1">
        <v>1.6</v>
      </c>
      <c r="R32" s="2">
        <v>200</v>
      </c>
      <c r="S32" s="4">
        <f t="shared" si="1"/>
        <v>0.25178389398572887</v>
      </c>
      <c r="T32" s="1">
        <v>1.6</v>
      </c>
      <c r="U32" s="6">
        <v>247</v>
      </c>
      <c r="V32" s="1"/>
      <c r="W32" s="1"/>
    </row>
    <row r="33" spans="1:23" x14ac:dyDescent="0.25">
      <c r="A33" s="4">
        <f t="shared" si="2"/>
        <v>4.2609582059123338E-2</v>
      </c>
      <c r="B33" s="1">
        <v>1.7</v>
      </c>
      <c r="C33" s="2">
        <v>41.8</v>
      </c>
      <c r="D33" s="4">
        <f t="shared" si="3"/>
        <v>6.462793068297655E-2</v>
      </c>
      <c r="E33" s="1">
        <v>1.7</v>
      </c>
      <c r="F33" s="2">
        <v>63.4</v>
      </c>
      <c r="G33" s="4">
        <f t="shared" si="4"/>
        <v>8.4607543323139647E-2</v>
      </c>
      <c r="H33" s="1">
        <v>1.7</v>
      </c>
      <c r="I33" s="2">
        <v>83</v>
      </c>
      <c r="J33" s="4">
        <f t="shared" si="5"/>
        <v>0.1111111111111111</v>
      </c>
      <c r="K33" s="1">
        <v>1.7</v>
      </c>
      <c r="L33" s="2">
        <v>109</v>
      </c>
      <c r="M33" s="4">
        <f t="shared" si="6"/>
        <v>0.1529051987767584</v>
      </c>
      <c r="N33" s="1">
        <v>1.7</v>
      </c>
      <c r="O33" s="2">
        <v>150</v>
      </c>
      <c r="P33" s="4">
        <f t="shared" si="0"/>
        <v>0.19062181447502549</v>
      </c>
      <c r="Q33" s="1">
        <v>1.7</v>
      </c>
      <c r="R33" s="2">
        <v>187</v>
      </c>
      <c r="S33" s="4">
        <f t="shared" si="1"/>
        <v>0.2344546381243629</v>
      </c>
      <c r="T33" s="1">
        <v>1.7</v>
      </c>
      <c r="U33" s="6">
        <v>230</v>
      </c>
      <c r="V33" s="1"/>
      <c r="W33" s="1"/>
    </row>
    <row r="34" spans="1:23" x14ac:dyDescent="0.25">
      <c r="A34" s="4">
        <f t="shared" si="2"/>
        <v>3.9653414882772679E-2</v>
      </c>
      <c r="B34" s="1">
        <v>1.8</v>
      </c>
      <c r="C34" s="2">
        <v>38.9</v>
      </c>
      <c r="D34" s="4">
        <f t="shared" si="3"/>
        <v>6.0040774719673798E-2</v>
      </c>
      <c r="E34" s="1">
        <v>1.8</v>
      </c>
      <c r="F34" s="2">
        <v>58.9</v>
      </c>
      <c r="G34" s="4">
        <f t="shared" si="4"/>
        <v>7.8389398572884822E-2</v>
      </c>
      <c r="H34" s="1">
        <v>1.8</v>
      </c>
      <c r="I34" s="2">
        <v>76.900000000000006</v>
      </c>
      <c r="J34" s="4">
        <f t="shared" si="5"/>
        <v>0.10397553516819572</v>
      </c>
      <c r="K34" s="1">
        <v>1.8</v>
      </c>
      <c r="L34" s="2">
        <v>102</v>
      </c>
      <c r="M34" s="4">
        <f t="shared" si="6"/>
        <v>0.14169215086646278</v>
      </c>
      <c r="N34" s="1">
        <v>1.8</v>
      </c>
      <c r="O34" s="2">
        <v>139</v>
      </c>
      <c r="P34" s="4">
        <f t="shared" si="0"/>
        <v>0.17737003058103976</v>
      </c>
      <c r="Q34" s="1">
        <v>1.8</v>
      </c>
      <c r="R34" s="2">
        <v>174</v>
      </c>
      <c r="S34" s="4">
        <f t="shared" si="1"/>
        <v>0.21814475025484201</v>
      </c>
      <c r="T34" s="1">
        <v>1.8</v>
      </c>
      <c r="U34" s="6">
        <v>214</v>
      </c>
      <c r="V34" s="1"/>
      <c r="W34" s="1"/>
    </row>
    <row r="35" spans="1:23" x14ac:dyDescent="0.25">
      <c r="A35" s="4">
        <f t="shared" si="2"/>
        <v>3.6391437308868506E-2</v>
      </c>
      <c r="B35" s="1">
        <v>1.9</v>
      </c>
      <c r="C35" s="2">
        <v>35.700000000000003</v>
      </c>
      <c r="D35" s="4">
        <f t="shared" si="3"/>
        <v>5.565749235474006E-2</v>
      </c>
      <c r="E35" s="1">
        <v>1.9</v>
      </c>
      <c r="F35" s="2">
        <v>54.6</v>
      </c>
      <c r="G35" s="4">
        <f t="shared" si="4"/>
        <v>7.2069317023445462E-2</v>
      </c>
      <c r="H35" s="1">
        <v>1.9</v>
      </c>
      <c r="I35" s="2">
        <v>70.7</v>
      </c>
      <c r="J35" s="4">
        <f t="shared" si="5"/>
        <v>9.5412844036697239E-2</v>
      </c>
      <c r="K35" s="1">
        <v>1.9</v>
      </c>
      <c r="L35" s="2">
        <v>93.6</v>
      </c>
      <c r="M35" s="4">
        <f t="shared" si="6"/>
        <v>0.13149847094801223</v>
      </c>
      <c r="N35" s="1">
        <v>1.9</v>
      </c>
      <c r="O35" s="2">
        <v>129</v>
      </c>
      <c r="P35" s="4">
        <f t="shared" si="0"/>
        <v>0.16411824668705402</v>
      </c>
      <c r="Q35" s="1">
        <v>1.9</v>
      </c>
      <c r="R35" s="2">
        <v>161</v>
      </c>
      <c r="S35" s="4">
        <f t="shared" si="1"/>
        <v>0.20081549439347604</v>
      </c>
      <c r="T35" s="1">
        <v>1.9</v>
      </c>
      <c r="U35" s="6">
        <v>197</v>
      </c>
      <c r="V35" s="1"/>
      <c r="W35" s="1"/>
    </row>
    <row r="36" spans="1:23" x14ac:dyDescent="0.25">
      <c r="A36" s="4">
        <f t="shared" si="2"/>
        <v>3.3231396534148826E-2</v>
      </c>
      <c r="B36" s="1">
        <v>2</v>
      </c>
      <c r="C36" s="2">
        <v>32.6</v>
      </c>
      <c r="D36" s="4">
        <f t="shared" si="3"/>
        <v>5.0866462793068293E-2</v>
      </c>
      <c r="E36" s="1">
        <v>2</v>
      </c>
      <c r="F36" s="2">
        <v>49.9</v>
      </c>
      <c r="G36" s="4">
        <f t="shared" si="4"/>
        <v>6.595310907237513E-2</v>
      </c>
      <c r="H36" s="1">
        <v>2</v>
      </c>
      <c r="I36" s="2">
        <v>64.7</v>
      </c>
      <c r="J36" s="4">
        <f t="shared" si="5"/>
        <v>8.7461773700305806E-2</v>
      </c>
      <c r="K36" s="1">
        <v>2</v>
      </c>
      <c r="L36" s="2">
        <v>85.8</v>
      </c>
      <c r="M36" s="4">
        <f t="shared" si="6"/>
        <v>0.12028542303771661</v>
      </c>
      <c r="N36" s="1">
        <v>2</v>
      </c>
      <c r="O36" s="2">
        <v>118</v>
      </c>
      <c r="P36" s="4">
        <f t="shared" si="0"/>
        <v>0.14984709480122324</v>
      </c>
      <c r="Q36" s="1">
        <v>2</v>
      </c>
      <c r="R36" s="2">
        <v>147</v>
      </c>
      <c r="S36" s="4">
        <f t="shared" si="1"/>
        <v>0.18450560652395515</v>
      </c>
      <c r="T36" s="1">
        <v>2</v>
      </c>
      <c r="U36" s="6">
        <v>181</v>
      </c>
      <c r="V36" s="1"/>
      <c r="W36" s="1"/>
    </row>
    <row r="37" spans="1:23" x14ac:dyDescent="0.25">
      <c r="A37" s="4">
        <f t="shared" si="2"/>
        <v>3.1396534148827725E-2</v>
      </c>
      <c r="B37" s="1">
        <v>2.1</v>
      </c>
      <c r="C37" s="2">
        <v>30.8</v>
      </c>
      <c r="D37" s="4">
        <f t="shared" si="3"/>
        <v>4.8114169215086648E-2</v>
      </c>
      <c r="E37" s="1">
        <v>2.1</v>
      </c>
      <c r="F37" s="2">
        <v>47.2</v>
      </c>
      <c r="G37" s="4">
        <f t="shared" si="4"/>
        <v>6.2487257900101935E-2</v>
      </c>
      <c r="H37" s="1">
        <v>2.1</v>
      </c>
      <c r="I37" s="2">
        <v>61.3</v>
      </c>
      <c r="J37" s="4">
        <f t="shared" si="5"/>
        <v>8.3078491335372068E-2</v>
      </c>
      <c r="K37" s="1">
        <v>2.1</v>
      </c>
      <c r="L37" s="2">
        <v>81.5</v>
      </c>
      <c r="M37" s="4">
        <f t="shared" si="6"/>
        <v>0.11416921508664628</v>
      </c>
      <c r="N37" s="1">
        <v>2.1</v>
      </c>
      <c r="O37" s="2">
        <v>112</v>
      </c>
      <c r="P37" s="4">
        <f t="shared" si="0"/>
        <v>0.14271151885830785</v>
      </c>
      <c r="Q37" s="1">
        <v>2.1</v>
      </c>
      <c r="R37" s="2">
        <v>140</v>
      </c>
      <c r="S37" s="4">
        <f t="shared" si="1"/>
        <v>0.17533129459734964</v>
      </c>
      <c r="T37" s="1">
        <v>2.1</v>
      </c>
      <c r="U37" s="6">
        <v>172</v>
      </c>
      <c r="V37" s="1"/>
      <c r="W37" s="1"/>
    </row>
    <row r="38" spans="1:23" x14ac:dyDescent="0.25">
      <c r="A38" s="4">
        <f t="shared" si="2"/>
        <v>2.9765545361875638E-2</v>
      </c>
      <c r="B38" s="1">
        <v>2.2000000000000002</v>
      </c>
      <c r="C38" s="2">
        <v>29.2</v>
      </c>
      <c r="D38" s="4">
        <f t="shared" si="3"/>
        <v>4.5361875637104997E-2</v>
      </c>
      <c r="E38" s="1">
        <v>2.2000000000000002</v>
      </c>
      <c r="F38" s="2">
        <v>44.5</v>
      </c>
      <c r="G38" s="4">
        <f t="shared" si="4"/>
        <v>5.9225280326197761E-2</v>
      </c>
      <c r="H38" s="1">
        <v>2.2000000000000002</v>
      </c>
      <c r="I38" s="2">
        <v>58.1</v>
      </c>
      <c r="J38" s="4">
        <f t="shared" si="5"/>
        <v>7.8797145769622837E-2</v>
      </c>
      <c r="K38" s="1">
        <v>2.2000000000000002</v>
      </c>
      <c r="L38" s="2">
        <v>77.3</v>
      </c>
      <c r="M38" s="4">
        <f t="shared" si="6"/>
        <v>0.10805300713557595</v>
      </c>
      <c r="N38" s="1">
        <v>2.2000000000000002</v>
      </c>
      <c r="O38" s="2">
        <v>106</v>
      </c>
      <c r="P38" s="4">
        <f t="shared" si="0"/>
        <v>0.13455657492354739</v>
      </c>
      <c r="Q38" s="1">
        <v>2.2000000000000002</v>
      </c>
      <c r="R38" s="2">
        <v>132</v>
      </c>
      <c r="S38" s="4">
        <f t="shared" si="1"/>
        <v>0.16615698267074414</v>
      </c>
      <c r="T38" s="1">
        <v>2.2000000000000002</v>
      </c>
      <c r="U38" s="6">
        <v>163</v>
      </c>
      <c r="V38" s="1"/>
      <c r="W38" s="1"/>
    </row>
    <row r="39" spans="1:23" x14ac:dyDescent="0.25">
      <c r="A39" s="4">
        <f t="shared" si="2"/>
        <v>2.8134556574923548E-2</v>
      </c>
      <c r="B39" s="1">
        <v>2.2999999999999998</v>
      </c>
      <c r="C39" s="2">
        <v>27.6</v>
      </c>
      <c r="D39" s="4">
        <f t="shared" si="3"/>
        <v>4.2813455657492352E-2</v>
      </c>
      <c r="E39" s="1">
        <v>2.2999999999999998</v>
      </c>
      <c r="F39" s="2">
        <v>42</v>
      </c>
      <c r="G39" s="4">
        <f t="shared" si="4"/>
        <v>5.5963302752293574E-2</v>
      </c>
      <c r="H39" s="1">
        <v>2.2999999999999998</v>
      </c>
      <c r="I39" s="2">
        <v>54.9</v>
      </c>
      <c r="J39" s="4">
        <f t="shared" si="5"/>
        <v>7.4515800203873592E-2</v>
      </c>
      <c r="K39" s="1">
        <v>2.2999999999999998</v>
      </c>
      <c r="L39" s="2">
        <v>73.099999999999994</v>
      </c>
      <c r="M39" s="4">
        <f t="shared" si="6"/>
        <v>0.1019367991845056</v>
      </c>
      <c r="N39" s="1">
        <v>2.2999999999999998</v>
      </c>
      <c r="O39" s="2">
        <v>100</v>
      </c>
      <c r="P39" s="4">
        <f t="shared" si="0"/>
        <v>0.127420998980632</v>
      </c>
      <c r="Q39" s="1">
        <v>2.2999999999999998</v>
      </c>
      <c r="R39" s="2">
        <v>125</v>
      </c>
      <c r="S39" s="4">
        <f t="shared" si="1"/>
        <v>0.15698267074413863</v>
      </c>
      <c r="T39" s="1">
        <v>2.2999999999999998</v>
      </c>
      <c r="U39" s="6">
        <v>154</v>
      </c>
      <c r="V39" s="1"/>
      <c r="W39" s="1"/>
    </row>
    <row r="40" spans="1:23" x14ac:dyDescent="0.25">
      <c r="A40" s="4">
        <f t="shared" si="2"/>
        <v>2.6503567787971458E-2</v>
      </c>
      <c r="B40" s="1">
        <v>2.4</v>
      </c>
      <c r="C40" s="2">
        <v>26</v>
      </c>
      <c r="D40" s="4">
        <f t="shared" si="3"/>
        <v>4.0265035677879715E-2</v>
      </c>
      <c r="E40" s="1">
        <v>2.4</v>
      </c>
      <c r="F40" s="2">
        <v>39.5</v>
      </c>
      <c r="G40" s="4">
        <f t="shared" si="4"/>
        <v>5.2803261977573901E-2</v>
      </c>
      <c r="H40" s="1">
        <v>2.4</v>
      </c>
      <c r="I40" s="2">
        <v>51.8</v>
      </c>
      <c r="J40" s="4">
        <f t="shared" si="5"/>
        <v>6.9826707441386346E-2</v>
      </c>
      <c r="K40" s="1">
        <v>2.4</v>
      </c>
      <c r="L40" s="2">
        <v>68.5</v>
      </c>
      <c r="M40" s="4">
        <f t="shared" si="6"/>
        <v>9.5922528032619775E-2</v>
      </c>
      <c r="N40" s="1">
        <v>2.4</v>
      </c>
      <c r="O40" s="2">
        <v>94.1</v>
      </c>
      <c r="P40" s="4">
        <f t="shared" si="0"/>
        <v>0.11926605504587157</v>
      </c>
      <c r="Q40" s="1">
        <v>2.4</v>
      </c>
      <c r="R40" s="2">
        <v>117</v>
      </c>
      <c r="S40" s="4">
        <f t="shared" si="1"/>
        <v>0.14780835881753313</v>
      </c>
      <c r="T40" s="1">
        <v>2.4</v>
      </c>
      <c r="U40" s="6">
        <v>145</v>
      </c>
      <c r="V40" s="1"/>
      <c r="W40" s="1"/>
    </row>
    <row r="41" spans="1:23" x14ac:dyDescent="0.25">
      <c r="A41" s="4">
        <f t="shared" si="2"/>
        <v>2.4872579001019367E-2</v>
      </c>
      <c r="B41" s="1">
        <v>2.5</v>
      </c>
      <c r="C41" s="2">
        <v>24.4</v>
      </c>
      <c r="D41" s="4">
        <f t="shared" si="3"/>
        <v>3.7716615698267071E-2</v>
      </c>
      <c r="E41" s="1">
        <v>2.5</v>
      </c>
      <c r="F41" s="2">
        <v>37</v>
      </c>
      <c r="G41" s="4">
        <f t="shared" si="4"/>
        <v>4.943934760448522E-2</v>
      </c>
      <c r="H41" s="1">
        <v>2.5</v>
      </c>
      <c r="I41" s="2">
        <v>48.5</v>
      </c>
      <c r="J41" s="4">
        <f t="shared" si="5"/>
        <v>6.5443425076452608E-2</v>
      </c>
      <c r="K41" s="1">
        <v>2.5</v>
      </c>
      <c r="L41" s="2">
        <v>64.2</v>
      </c>
      <c r="M41" s="4">
        <f t="shared" si="6"/>
        <v>8.990825688073395E-2</v>
      </c>
      <c r="N41" s="1">
        <v>2.5</v>
      </c>
      <c r="O41" s="2">
        <v>88.2</v>
      </c>
      <c r="P41" s="4">
        <f t="shared" si="0"/>
        <v>0.11213047910295616</v>
      </c>
      <c r="Q41" s="1">
        <v>2.5</v>
      </c>
      <c r="R41" s="2">
        <v>110</v>
      </c>
      <c r="S41" s="4">
        <f t="shared" si="1"/>
        <v>0.13863404689092762</v>
      </c>
      <c r="T41" s="1">
        <v>2.5</v>
      </c>
      <c r="U41" s="6">
        <v>136</v>
      </c>
      <c r="V41" s="1"/>
      <c r="W41" s="1"/>
    </row>
    <row r="42" spans="1:23" x14ac:dyDescent="0.25">
      <c r="A42" s="4">
        <f t="shared" si="2"/>
        <v>2.3649337410805299E-2</v>
      </c>
      <c r="B42" s="1">
        <v>2.6</v>
      </c>
      <c r="C42" s="2">
        <v>23.2</v>
      </c>
      <c r="D42" s="4">
        <f t="shared" si="3"/>
        <v>3.5983690112130477E-2</v>
      </c>
      <c r="E42" s="1">
        <v>2.6</v>
      </c>
      <c r="F42" s="2">
        <v>35.299999999999997</v>
      </c>
      <c r="G42" s="4">
        <f t="shared" si="4"/>
        <v>4.6992864424057083E-2</v>
      </c>
      <c r="H42" s="1">
        <v>2.6</v>
      </c>
      <c r="I42" s="2">
        <v>46.1</v>
      </c>
      <c r="J42" s="4">
        <f t="shared" si="5"/>
        <v>6.2283384301732928E-2</v>
      </c>
      <c r="K42" s="1">
        <v>2.6</v>
      </c>
      <c r="L42" s="2">
        <v>61.1</v>
      </c>
      <c r="M42" s="4">
        <f t="shared" si="6"/>
        <v>8.5626911314984705E-2</v>
      </c>
      <c r="N42" s="1">
        <v>2.6</v>
      </c>
      <c r="O42" s="2">
        <v>84</v>
      </c>
      <c r="P42" s="4">
        <f t="shared" si="0"/>
        <v>0.10703363914373089</v>
      </c>
      <c r="Q42" s="1">
        <v>2.6</v>
      </c>
      <c r="R42" s="2">
        <v>105</v>
      </c>
      <c r="S42" s="4">
        <f t="shared" si="1"/>
        <v>0.13149847094801223</v>
      </c>
      <c r="T42" s="1">
        <v>2.6</v>
      </c>
      <c r="U42" s="6">
        <v>129</v>
      </c>
      <c r="V42" s="1"/>
      <c r="W42" s="1"/>
    </row>
    <row r="43" spans="1:23" x14ac:dyDescent="0.25">
      <c r="A43" s="4">
        <f t="shared" si="2"/>
        <v>2.2324159021406727E-2</v>
      </c>
      <c r="B43" s="1">
        <v>2.7</v>
      </c>
      <c r="C43" s="2">
        <v>21.9</v>
      </c>
      <c r="D43" s="4">
        <f t="shared" si="3"/>
        <v>3.4250764525993883E-2</v>
      </c>
      <c r="E43" s="1">
        <v>2.7</v>
      </c>
      <c r="F43" s="2">
        <v>33.6</v>
      </c>
      <c r="G43" s="4">
        <f t="shared" si="4"/>
        <v>4.4444444444444446E-2</v>
      </c>
      <c r="H43" s="1">
        <v>2.7</v>
      </c>
      <c r="I43" s="2">
        <v>43.6</v>
      </c>
      <c r="J43" s="4">
        <f t="shared" si="5"/>
        <v>5.9123343527013254E-2</v>
      </c>
      <c r="K43" s="1">
        <v>2.7</v>
      </c>
      <c r="L43" s="2">
        <v>58</v>
      </c>
      <c r="M43" s="4">
        <f t="shared" si="6"/>
        <v>8.1447502548419981E-2</v>
      </c>
      <c r="N43" s="1">
        <v>2.7</v>
      </c>
      <c r="O43" s="2">
        <v>79.900000000000006</v>
      </c>
      <c r="P43" s="4">
        <f t="shared" si="0"/>
        <v>0.1019367991845056</v>
      </c>
      <c r="Q43" s="1">
        <v>2.7</v>
      </c>
      <c r="R43" s="2">
        <v>100</v>
      </c>
      <c r="S43" s="4">
        <f t="shared" si="1"/>
        <v>0.12538226299694188</v>
      </c>
      <c r="T43" s="1">
        <v>2.7</v>
      </c>
      <c r="U43" s="6">
        <v>123</v>
      </c>
      <c r="V43" s="1"/>
      <c r="W43" s="1"/>
    </row>
    <row r="44" spans="1:23" x14ac:dyDescent="0.25">
      <c r="A44" s="4">
        <f t="shared" si="2"/>
        <v>2.0998980632008158E-2</v>
      </c>
      <c r="B44" s="1">
        <v>2.8</v>
      </c>
      <c r="C44" s="2">
        <v>20.6</v>
      </c>
      <c r="D44" s="4">
        <f t="shared" si="3"/>
        <v>3.2313965341488275E-2</v>
      </c>
      <c r="E44" s="1">
        <v>2.8</v>
      </c>
      <c r="F44" s="2">
        <v>31.7</v>
      </c>
      <c r="G44" s="4">
        <f t="shared" si="4"/>
        <v>4.1997961264016316E-2</v>
      </c>
      <c r="H44" s="1">
        <v>2.8</v>
      </c>
      <c r="I44" s="2">
        <v>41.2</v>
      </c>
      <c r="J44" s="4">
        <f t="shared" si="5"/>
        <v>5.5963302752293574E-2</v>
      </c>
      <c r="K44" s="1">
        <v>2.8</v>
      </c>
      <c r="L44" s="2">
        <v>54.9</v>
      </c>
      <c r="M44" s="4">
        <f t="shared" si="6"/>
        <v>7.7268093781855243E-2</v>
      </c>
      <c r="N44" s="1">
        <v>2.8</v>
      </c>
      <c r="O44" s="2">
        <v>75.8</v>
      </c>
      <c r="P44" s="4">
        <f t="shared" si="0"/>
        <v>9.6738022426095832E-2</v>
      </c>
      <c r="Q44" s="1">
        <v>2.8</v>
      </c>
      <c r="R44" s="2">
        <v>94.9</v>
      </c>
      <c r="S44" s="4">
        <f t="shared" si="1"/>
        <v>0.11926605504587157</v>
      </c>
      <c r="T44" s="1">
        <v>2.8</v>
      </c>
      <c r="U44" s="6">
        <v>117</v>
      </c>
      <c r="V44" s="1"/>
      <c r="W44" s="1"/>
    </row>
    <row r="45" spans="1:23" x14ac:dyDescent="0.25">
      <c r="A45" s="4">
        <f t="shared" si="2"/>
        <v>1.9775739041794086E-2</v>
      </c>
      <c r="B45" s="1">
        <v>2.9</v>
      </c>
      <c r="C45" s="2">
        <v>19.399999999999999</v>
      </c>
      <c r="D45" s="4">
        <f t="shared" si="3"/>
        <v>3.0377166156982671E-2</v>
      </c>
      <c r="E45" s="1">
        <v>2.9</v>
      </c>
      <c r="F45" s="2">
        <v>29.8</v>
      </c>
      <c r="G45" s="4">
        <f t="shared" si="4"/>
        <v>3.9755351681957186E-2</v>
      </c>
      <c r="H45" s="1">
        <v>2.9</v>
      </c>
      <c r="I45" s="2">
        <v>39</v>
      </c>
      <c r="J45" s="4">
        <f t="shared" si="5"/>
        <v>5.3007135575942915E-2</v>
      </c>
      <c r="K45" s="1">
        <v>2.9</v>
      </c>
      <c r="L45" s="2">
        <v>52</v>
      </c>
      <c r="M45" s="4">
        <f t="shared" si="6"/>
        <v>7.3190621814475026E-2</v>
      </c>
      <c r="N45" s="1">
        <v>2.9</v>
      </c>
      <c r="O45" s="2">
        <v>71.8</v>
      </c>
      <c r="P45" s="4">
        <f t="shared" si="0"/>
        <v>9.1335372069317022E-2</v>
      </c>
      <c r="Q45" s="1">
        <v>2.9</v>
      </c>
      <c r="R45" s="2">
        <v>89.6</v>
      </c>
      <c r="S45" s="4">
        <f t="shared" si="1"/>
        <v>0.11213047910295616</v>
      </c>
      <c r="T45" s="1">
        <v>2.9</v>
      </c>
      <c r="U45" s="6">
        <v>110</v>
      </c>
      <c r="V45" s="1"/>
      <c r="W45" s="1"/>
    </row>
    <row r="46" spans="1:23" ht="15.75" thickBot="1" x14ac:dyDescent="0.3">
      <c r="A46" s="7">
        <f t="shared" si="2"/>
        <v>1.8654434250764528E-2</v>
      </c>
      <c r="B46" s="8">
        <v>3</v>
      </c>
      <c r="C46" s="2">
        <v>18.3</v>
      </c>
      <c r="D46" s="7">
        <f t="shared" si="3"/>
        <v>2.8542303771661569E-2</v>
      </c>
      <c r="E46" s="8">
        <v>3</v>
      </c>
      <c r="F46" s="2">
        <v>28</v>
      </c>
      <c r="G46" s="7">
        <f t="shared" si="4"/>
        <v>3.7410805300713564E-2</v>
      </c>
      <c r="H46" s="8">
        <v>3</v>
      </c>
      <c r="I46" s="2">
        <v>36.700000000000003</v>
      </c>
      <c r="J46" s="7">
        <f t="shared" si="5"/>
        <v>5.0050968399592256E-2</v>
      </c>
      <c r="K46" s="8">
        <v>3</v>
      </c>
      <c r="L46" s="2">
        <v>49.1</v>
      </c>
      <c r="M46" s="7">
        <f t="shared" si="6"/>
        <v>6.9215086646279317E-2</v>
      </c>
      <c r="N46" s="8">
        <v>3</v>
      </c>
      <c r="O46" s="2">
        <v>67.900000000000006</v>
      </c>
      <c r="P46" s="7">
        <f t="shared" si="0"/>
        <v>8.6034658511722734E-2</v>
      </c>
      <c r="Q46" s="8">
        <v>3</v>
      </c>
      <c r="R46" s="2">
        <v>84.4</v>
      </c>
      <c r="S46" s="7">
        <f t="shared" si="1"/>
        <v>0.10601427115188583</v>
      </c>
      <c r="T46" s="8">
        <v>3</v>
      </c>
      <c r="U46" s="9">
        <v>104</v>
      </c>
      <c r="V46" s="1"/>
      <c r="W46" s="1"/>
    </row>
    <row r="47" spans="1:23" x14ac:dyDescent="0.25">
      <c r="V47" s="1"/>
      <c r="W47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BA0F4-D3D0-4FD9-96D2-670F924E164C}">
  <sheetPr codeName="Hoja5">
    <tabColor rgb="FF00B050"/>
  </sheetPr>
  <dimension ref="A1:AA148"/>
  <sheetViews>
    <sheetView view="pageBreakPreview" topLeftCell="H4" zoomScale="85" zoomScaleNormal="55" zoomScaleSheetLayoutView="85" zoomScalePageLayoutView="70" workbookViewId="0">
      <selection activeCell="Y29" sqref="Y29"/>
    </sheetView>
  </sheetViews>
  <sheetFormatPr defaultColWidth="11.42578125" defaultRowHeight="15" x14ac:dyDescent="0.25"/>
  <sheetData>
    <row r="1" spans="1:15" x14ac:dyDescent="0.25">
      <c r="A1" s="43" t="s">
        <v>24</v>
      </c>
      <c r="B1" s="44"/>
      <c r="C1" s="45"/>
      <c r="D1" s="46" t="s">
        <v>2</v>
      </c>
      <c r="E1" s="47"/>
      <c r="F1" s="48"/>
      <c r="G1" s="49" t="s">
        <v>14</v>
      </c>
      <c r="H1" s="50"/>
      <c r="I1" s="51"/>
      <c r="J1" s="52" t="s">
        <v>3</v>
      </c>
      <c r="K1" s="53"/>
      <c r="L1" s="54"/>
      <c r="M1" s="55" t="s">
        <v>15</v>
      </c>
      <c r="N1" s="56"/>
      <c r="O1" s="57"/>
    </row>
    <row r="2" spans="1:15" x14ac:dyDescent="0.25">
      <c r="A2" s="38">
        <f t="shared" ref="A2:A20" si="0">B2/981</f>
        <v>1.0193679918450561E-3</v>
      </c>
      <c r="B2" s="39">
        <v>1</v>
      </c>
      <c r="C2" s="40">
        <f>C23</f>
        <v>1</v>
      </c>
      <c r="D2" s="38">
        <f t="shared" ref="D2:D20" si="1">E2/981</f>
        <v>1.0193679918450561E-3</v>
      </c>
      <c r="E2" s="39">
        <f>E23</f>
        <v>1</v>
      </c>
      <c r="F2" s="40">
        <f>F23</f>
        <v>1</v>
      </c>
      <c r="G2" s="38">
        <f t="shared" ref="G2:G20" si="2">H2/981</f>
        <v>1.0193679918450561E-3</v>
      </c>
      <c r="H2" s="39">
        <f>H23</f>
        <v>1</v>
      </c>
      <c r="I2" s="40">
        <f>I23</f>
        <v>1</v>
      </c>
      <c r="J2" s="38">
        <f t="shared" ref="J2:J20" si="3">K2/981</f>
        <v>1.0193679918450561E-3</v>
      </c>
      <c r="K2" s="39">
        <f>K23</f>
        <v>1</v>
      </c>
      <c r="L2" s="40">
        <f>L23</f>
        <v>1</v>
      </c>
      <c r="M2" s="38">
        <f t="shared" ref="M2:M20" si="4">N2/981</f>
        <v>1.0193679918450561E-3</v>
      </c>
      <c r="N2" s="39">
        <f>N23</f>
        <v>1</v>
      </c>
      <c r="O2" s="40">
        <f>O23</f>
        <v>1</v>
      </c>
    </row>
    <row r="3" spans="1:15" x14ac:dyDescent="0.25">
      <c r="A3" s="33">
        <f t="shared" si="0"/>
        <v>1.4984709480122323E-3</v>
      </c>
      <c r="B3" s="1">
        <v>1.47</v>
      </c>
      <c r="C3" s="36">
        <f t="shared" ref="C3:C18" si="5">C24</f>
        <v>1</v>
      </c>
      <c r="D3" s="33">
        <f t="shared" si="1"/>
        <v>1.580020387359837E-3</v>
      </c>
      <c r="E3" s="1">
        <f t="shared" ref="E3:F18" si="6">E24</f>
        <v>1.55</v>
      </c>
      <c r="F3" s="36">
        <f t="shared" si="6"/>
        <v>1</v>
      </c>
      <c r="G3" s="33">
        <f t="shared" si="2"/>
        <v>1.5188583078491334E-3</v>
      </c>
      <c r="H3" s="1">
        <f t="shared" ref="H3:I18" si="7">H24</f>
        <v>1.49</v>
      </c>
      <c r="I3" s="36">
        <f t="shared" si="7"/>
        <v>1</v>
      </c>
      <c r="J3" s="33">
        <f t="shared" si="3"/>
        <v>1.4984709480122323E-3</v>
      </c>
      <c r="K3" s="1">
        <f t="shared" ref="K3:L18" si="8">K24</f>
        <v>1.47</v>
      </c>
      <c r="L3" s="36">
        <f t="shared" si="8"/>
        <v>1</v>
      </c>
      <c r="M3" s="33">
        <f t="shared" si="4"/>
        <v>1.4576962283384301E-3</v>
      </c>
      <c r="N3" s="1">
        <f t="shared" ref="N3:O18" si="9">N24</f>
        <v>1.43</v>
      </c>
      <c r="O3" s="36">
        <f t="shared" si="9"/>
        <v>1</v>
      </c>
    </row>
    <row r="4" spans="1:15" x14ac:dyDescent="0.25">
      <c r="A4" s="33">
        <f t="shared" si="0"/>
        <v>2.2018348623853213E-3</v>
      </c>
      <c r="B4" s="1">
        <v>2.16</v>
      </c>
      <c r="C4" s="36">
        <f t="shared" si="5"/>
        <v>1</v>
      </c>
      <c r="D4" s="33">
        <f t="shared" si="1"/>
        <v>2.4362895005096839E-3</v>
      </c>
      <c r="E4" s="1">
        <f t="shared" si="6"/>
        <v>2.39</v>
      </c>
      <c r="F4" s="36">
        <f t="shared" si="6"/>
        <v>1</v>
      </c>
      <c r="G4" s="33">
        <f t="shared" si="2"/>
        <v>2.2731906218144749E-3</v>
      </c>
      <c r="H4" s="1">
        <f t="shared" si="7"/>
        <v>2.23</v>
      </c>
      <c r="I4" s="36">
        <f t="shared" si="7"/>
        <v>1</v>
      </c>
      <c r="J4" s="33">
        <f t="shared" si="3"/>
        <v>2.2018348623853213E-3</v>
      </c>
      <c r="K4" s="1">
        <f t="shared" si="8"/>
        <v>2.16</v>
      </c>
      <c r="L4" s="36">
        <f t="shared" si="8"/>
        <v>1</v>
      </c>
      <c r="M4" s="33">
        <f t="shared" si="4"/>
        <v>2.0897043832823646E-3</v>
      </c>
      <c r="N4" s="1">
        <f t="shared" si="9"/>
        <v>2.0499999999999998</v>
      </c>
      <c r="O4" s="36">
        <f t="shared" si="9"/>
        <v>1</v>
      </c>
    </row>
    <row r="5" spans="1:15" x14ac:dyDescent="0.25">
      <c r="A5" s="33">
        <f t="shared" si="0"/>
        <v>3.2313965341488277E-3</v>
      </c>
      <c r="B5" s="1">
        <v>3.17</v>
      </c>
      <c r="C5" s="36">
        <f t="shared" si="5"/>
        <v>1</v>
      </c>
      <c r="D5" s="33">
        <f t="shared" si="1"/>
        <v>3.7716615698267075E-3</v>
      </c>
      <c r="E5" s="1">
        <f t="shared" si="6"/>
        <v>3.7</v>
      </c>
      <c r="F5" s="36">
        <f t="shared" si="6"/>
        <v>1</v>
      </c>
      <c r="G5" s="33">
        <f t="shared" si="2"/>
        <v>3.3843017329255858E-3</v>
      </c>
      <c r="H5" s="1">
        <f t="shared" si="7"/>
        <v>3.32</v>
      </c>
      <c r="I5" s="36">
        <f t="shared" si="7"/>
        <v>1</v>
      </c>
      <c r="J5" s="33">
        <f t="shared" si="3"/>
        <v>3.2313965341488277E-3</v>
      </c>
      <c r="K5" s="1">
        <f t="shared" si="8"/>
        <v>3.17</v>
      </c>
      <c r="L5" s="36">
        <f t="shared" si="8"/>
        <v>1</v>
      </c>
      <c r="M5" s="33">
        <f t="shared" si="4"/>
        <v>2.9867482161060146E-3</v>
      </c>
      <c r="N5" s="1">
        <f t="shared" si="9"/>
        <v>2.93</v>
      </c>
      <c r="O5" s="36">
        <f t="shared" si="9"/>
        <v>1</v>
      </c>
    </row>
    <row r="6" spans="1:15" x14ac:dyDescent="0.25">
      <c r="A6" s="33">
        <f t="shared" si="0"/>
        <v>4.7502548419979616E-3</v>
      </c>
      <c r="B6" s="1">
        <v>4.66</v>
      </c>
      <c r="C6" s="36">
        <f t="shared" si="5"/>
        <v>1</v>
      </c>
      <c r="D6" s="33">
        <f t="shared" si="1"/>
        <v>5.840978593272172E-3</v>
      </c>
      <c r="E6" s="1">
        <f t="shared" si="6"/>
        <v>5.73</v>
      </c>
      <c r="F6" s="36">
        <f t="shared" si="6"/>
        <v>1</v>
      </c>
      <c r="G6" s="33">
        <f t="shared" si="2"/>
        <v>5.0458715596330278E-3</v>
      </c>
      <c r="H6" s="1">
        <f t="shared" si="7"/>
        <v>4.95</v>
      </c>
      <c r="I6" s="36">
        <f t="shared" si="7"/>
        <v>1</v>
      </c>
      <c r="J6" s="33">
        <f t="shared" si="3"/>
        <v>4.7502548419979616E-3</v>
      </c>
      <c r="K6" s="1">
        <f t="shared" si="8"/>
        <v>4.66</v>
      </c>
      <c r="L6" s="36">
        <f t="shared" si="8"/>
        <v>1</v>
      </c>
      <c r="M6" s="33">
        <f t="shared" si="4"/>
        <v>4.2711518858307854E-3</v>
      </c>
      <c r="N6" s="1">
        <f t="shared" si="9"/>
        <v>4.1900000000000004</v>
      </c>
      <c r="O6" s="36">
        <f t="shared" si="9"/>
        <v>1</v>
      </c>
    </row>
    <row r="7" spans="1:15" x14ac:dyDescent="0.25">
      <c r="A7" s="33">
        <f t="shared" si="0"/>
        <v>6.9826707441386334E-3</v>
      </c>
      <c r="B7" s="1">
        <v>6.85</v>
      </c>
      <c r="C7" s="36">
        <f t="shared" si="5"/>
        <v>1</v>
      </c>
      <c r="D7" s="33">
        <f t="shared" si="1"/>
        <v>9.0417940876656461E-3</v>
      </c>
      <c r="E7" s="1">
        <f t="shared" si="6"/>
        <v>8.8699999999999992</v>
      </c>
      <c r="F7" s="36">
        <f t="shared" si="6"/>
        <v>1</v>
      </c>
      <c r="G7" s="33">
        <f t="shared" si="2"/>
        <v>7.533129459734964E-3</v>
      </c>
      <c r="H7" s="1">
        <f t="shared" si="7"/>
        <v>7.39</v>
      </c>
      <c r="I7" s="36">
        <f t="shared" si="7"/>
        <v>1</v>
      </c>
      <c r="J7" s="33">
        <f t="shared" si="3"/>
        <v>6.9826707441386334E-3</v>
      </c>
      <c r="K7" s="1">
        <f t="shared" si="8"/>
        <v>6.85</v>
      </c>
      <c r="L7" s="36">
        <f t="shared" si="8"/>
        <v>1</v>
      </c>
      <c r="M7" s="33">
        <f t="shared" si="4"/>
        <v>6.1060142711518864E-3</v>
      </c>
      <c r="N7" s="1">
        <f t="shared" si="9"/>
        <v>5.99</v>
      </c>
      <c r="O7" s="36">
        <f t="shared" si="9"/>
        <v>1</v>
      </c>
    </row>
    <row r="8" spans="1:15" x14ac:dyDescent="0.25">
      <c r="A8" s="33">
        <f t="shared" si="0"/>
        <v>1.0295616717635066E-2</v>
      </c>
      <c r="B8" s="1">
        <v>10.1</v>
      </c>
      <c r="C8" s="36">
        <f t="shared" si="5"/>
        <v>1</v>
      </c>
      <c r="D8" s="33">
        <f t="shared" si="1"/>
        <v>1.3965341488277267E-2</v>
      </c>
      <c r="E8" s="1">
        <f t="shared" si="6"/>
        <v>13.7</v>
      </c>
      <c r="F8" s="36">
        <f t="shared" si="6"/>
        <v>1</v>
      </c>
      <c r="G8" s="33">
        <f t="shared" si="2"/>
        <v>1.1213047910295617E-2</v>
      </c>
      <c r="H8" s="1">
        <f t="shared" si="7"/>
        <v>11</v>
      </c>
      <c r="I8" s="36">
        <f t="shared" si="7"/>
        <v>1</v>
      </c>
      <c r="J8" s="33">
        <f t="shared" si="3"/>
        <v>1.0295616717635066E-2</v>
      </c>
      <c r="K8" s="1">
        <f t="shared" si="8"/>
        <v>10.1</v>
      </c>
      <c r="L8" s="36">
        <f t="shared" si="8"/>
        <v>1</v>
      </c>
      <c r="M8" s="33">
        <f t="shared" si="4"/>
        <v>8.7359836901121316E-3</v>
      </c>
      <c r="N8" s="1">
        <f t="shared" si="9"/>
        <v>8.57</v>
      </c>
      <c r="O8" s="36">
        <f t="shared" si="9"/>
        <v>0.995</v>
      </c>
    </row>
    <row r="9" spans="1:15" x14ac:dyDescent="0.25">
      <c r="A9" s="33">
        <f t="shared" si="0"/>
        <v>1.508664627930683E-2</v>
      </c>
      <c r="B9" s="1">
        <v>14.8</v>
      </c>
      <c r="C9" s="36">
        <f t="shared" si="5"/>
        <v>1</v>
      </c>
      <c r="D9" s="33">
        <f t="shared" si="1"/>
        <v>2.1610601427115187E-2</v>
      </c>
      <c r="E9" s="1">
        <f t="shared" si="6"/>
        <v>21.2</v>
      </c>
      <c r="F9" s="36">
        <f t="shared" si="6"/>
        <v>1</v>
      </c>
      <c r="G9" s="33">
        <f t="shared" si="2"/>
        <v>1.6819571865443424E-2</v>
      </c>
      <c r="H9" s="1">
        <f t="shared" si="7"/>
        <v>16.5</v>
      </c>
      <c r="I9" s="36">
        <f t="shared" si="7"/>
        <v>1</v>
      </c>
      <c r="J9" s="33">
        <f t="shared" si="3"/>
        <v>1.508664627930683E-2</v>
      </c>
      <c r="K9" s="1">
        <f t="shared" si="8"/>
        <v>14.8</v>
      </c>
      <c r="L9" s="36">
        <f t="shared" si="8"/>
        <v>1</v>
      </c>
      <c r="M9" s="33">
        <f t="shared" si="4"/>
        <v>1.2538226299694191E-2</v>
      </c>
      <c r="N9" s="1">
        <f t="shared" si="9"/>
        <v>12.3</v>
      </c>
      <c r="O9" s="36">
        <f t="shared" si="9"/>
        <v>0.96099999999999997</v>
      </c>
    </row>
    <row r="10" spans="1:15" x14ac:dyDescent="0.25">
      <c r="A10" s="33">
        <f t="shared" si="0"/>
        <v>2.2120285423037716E-2</v>
      </c>
      <c r="B10" s="1">
        <v>21.7</v>
      </c>
      <c r="C10" s="36">
        <f t="shared" si="5"/>
        <v>1</v>
      </c>
      <c r="D10" s="33">
        <f t="shared" si="1"/>
        <v>3.353720693170234E-2</v>
      </c>
      <c r="E10" s="1">
        <f t="shared" si="6"/>
        <v>32.9</v>
      </c>
      <c r="F10" s="36">
        <f t="shared" si="6"/>
        <v>1</v>
      </c>
      <c r="G10" s="33">
        <f t="shared" si="2"/>
        <v>2.4974515800203875E-2</v>
      </c>
      <c r="H10" s="1">
        <f t="shared" si="7"/>
        <v>24.5</v>
      </c>
      <c r="I10" s="36">
        <f t="shared" si="7"/>
        <v>1</v>
      </c>
      <c r="J10" s="33">
        <f t="shared" si="3"/>
        <v>2.2120285423037716E-2</v>
      </c>
      <c r="K10" s="1">
        <f t="shared" si="8"/>
        <v>21.7</v>
      </c>
      <c r="L10" s="36">
        <f t="shared" si="8"/>
        <v>0.99399999999999999</v>
      </c>
      <c r="M10" s="33">
        <f t="shared" si="4"/>
        <v>1.7838939857288481E-2</v>
      </c>
      <c r="N10" s="1">
        <f t="shared" si="9"/>
        <v>17.5</v>
      </c>
      <c r="O10" s="36">
        <f t="shared" si="9"/>
        <v>0.83799999999999997</v>
      </c>
    </row>
    <row r="11" spans="1:15" x14ac:dyDescent="0.25">
      <c r="A11" s="33">
        <f t="shared" si="0"/>
        <v>3.251783893985729E-2</v>
      </c>
      <c r="B11" s="1">
        <v>31.9</v>
      </c>
      <c r="C11" s="36">
        <f t="shared" si="5"/>
        <v>0.999</v>
      </c>
      <c r="D11" s="33">
        <f t="shared" si="1"/>
        <v>5.1783893985728843E-2</v>
      </c>
      <c r="E11" s="1">
        <f t="shared" si="6"/>
        <v>50.8</v>
      </c>
      <c r="F11" s="36">
        <f t="shared" si="6"/>
        <v>1</v>
      </c>
      <c r="G11" s="33">
        <f t="shared" si="2"/>
        <v>3.7308868501529056E-2</v>
      </c>
      <c r="H11" s="1">
        <f t="shared" si="7"/>
        <v>36.6</v>
      </c>
      <c r="I11" s="36">
        <f t="shared" si="7"/>
        <v>0.999</v>
      </c>
      <c r="J11" s="33">
        <f t="shared" si="3"/>
        <v>3.251783893985729E-2</v>
      </c>
      <c r="K11" s="1">
        <f t="shared" si="8"/>
        <v>31.9</v>
      </c>
      <c r="L11" s="36">
        <f t="shared" si="8"/>
        <v>0.94299999999999995</v>
      </c>
      <c r="M11" s="33">
        <f t="shared" si="4"/>
        <v>2.5586136595310907E-2</v>
      </c>
      <c r="N11" s="1">
        <f t="shared" si="9"/>
        <v>25.1</v>
      </c>
      <c r="O11" s="36">
        <f t="shared" si="9"/>
        <v>0.61199999999999999</v>
      </c>
    </row>
    <row r="12" spans="1:15" x14ac:dyDescent="0.25">
      <c r="A12" s="33">
        <f t="shared" si="0"/>
        <v>4.7808358817533127E-2</v>
      </c>
      <c r="B12" s="1">
        <v>46.9</v>
      </c>
      <c r="C12" s="36">
        <f t="shared" si="5"/>
        <v>0.97799999999999998</v>
      </c>
      <c r="D12" s="33">
        <f t="shared" si="1"/>
        <v>8.0224260958205909E-2</v>
      </c>
      <c r="E12" s="1">
        <f t="shared" si="6"/>
        <v>78.7</v>
      </c>
      <c r="F12" s="36">
        <f t="shared" si="6"/>
        <v>0.995</v>
      </c>
      <c r="G12" s="33">
        <f t="shared" si="2"/>
        <v>5.565749235474006E-2</v>
      </c>
      <c r="H12" s="1">
        <f t="shared" si="7"/>
        <v>54.6</v>
      </c>
      <c r="I12" s="36">
        <f t="shared" si="7"/>
        <v>0.97199999999999998</v>
      </c>
      <c r="J12" s="33">
        <f t="shared" si="3"/>
        <v>4.7808358817533127E-2</v>
      </c>
      <c r="K12" s="1">
        <f t="shared" si="8"/>
        <v>46.9</v>
      </c>
      <c r="L12" s="36">
        <f t="shared" si="8"/>
        <v>0.77200000000000002</v>
      </c>
      <c r="M12" s="33">
        <f t="shared" si="4"/>
        <v>3.6595310907237513E-2</v>
      </c>
      <c r="N12" s="1">
        <f t="shared" si="9"/>
        <v>35.9</v>
      </c>
      <c r="O12" s="36">
        <f t="shared" si="9"/>
        <v>0.36399999999999999</v>
      </c>
    </row>
    <row r="13" spans="1:15" x14ac:dyDescent="0.25">
      <c r="A13" s="33">
        <f t="shared" si="0"/>
        <v>7.0336391437308868E-2</v>
      </c>
      <c r="B13" s="1">
        <v>69</v>
      </c>
      <c r="C13" s="36">
        <f t="shared" si="5"/>
        <v>0.84599999999999997</v>
      </c>
      <c r="D13" s="33">
        <f t="shared" si="1"/>
        <v>0.12436289500509684</v>
      </c>
      <c r="E13" s="1">
        <f t="shared" si="6"/>
        <v>122</v>
      </c>
      <c r="F13" s="36">
        <f t="shared" si="6"/>
        <v>0.92500000000000004</v>
      </c>
      <c r="G13" s="33">
        <f t="shared" si="2"/>
        <v>8.3078491335372068E-2</v>
      </c>
      <c r="H13" s="1">
        <f t="shared" si="7"/>
        <v>81.5</v>
      </c>
      <c r="I13" s="36">
        <f t="shared" si="7"/>
        <v>0.83099999999999996</v>
      </c>
      <c r="J13" s="33">
        <f t="shared" si="3"/>
        <v>7.0336391437308868E-2</v>
      </c>
      <c r="K13" s="1">
        <f t="shared" si="8"/>
        <v>69</v>
      </c>
      <c r="L13" s="36">
        <f t="shared" si="8"/>
        <v>0.501</v>
      </c>
      <c r="M13" s="33">
        <f t="shared" si="4"/>
        <v>5.2293577981651372E-2</v>
      </c>
      <c r="N13" s="1">
        <f t="shared" si="9"/>
        <v>51.3</v>
      </c>
      <c r="O13" s="36">
        <f t="shared" si="9"/>
        <v>0.17799999999999999</v>
      </c>
    </row>
    <row r="14" spans="1:15" x14ac:dyDescent="0.25">
      <c r="A14" s="33">
        <f t="shared" si="0"/>
        <v>0.10295616717635066</v>
      </c>
      <c r="B14" s="1">
        <v>101</v>
      </c>
      <c r="C14" s="36">
        <f t="shared" si="5"/>
        <v>0.56399999999999995</v>
      </c>
      <c r="D14" s="33">
        <f t="shared" si="1"/>
        <v>0.19164118246687054</v>
      </c>
      <c r="E14" s="1">
        <f t="shared" si="6"/>
        <v>188</v>
      </c>
      <c r="F14" s="36">
        <f t="shared" si="6"/>
        <v>0.67900000000000005</v>
      </c>
      <c r="G14" s="33">
        <f t="shared" si="2"/>
        <v>0.12436289500509684</v>
      </c>
      <c r="H14" s="1">
        <f t="shared" si="7"/>
        <v>122</v>
      </c>
      <c r="I14" s="36">
        <f t="shared" si="7"/>
        <v>0.55600000000000005</v>
      </c>
      <c r="J14" s="33">
        <f t="shared" si="3"/>
        <v>0.10295616717635066</v>
      </c>
      <c r="K14" s="1">
        <f t="shared" si="8"/>
        <v>101</v>
      </c>
      <c r="L14" s="36">
        <f t="shared" si="8"/>
        <v>0.25700000000000001</v>
      </c>
      <c r="M14" s="33">
        <f t="shared" si="4"/>
        <v>7.4821610601427127E-2</v>
      </c>
      <c r="N14" s="1">
        <f t="shared" si="9"/>
        <v>73.400000000000006</v>
      </c>
      <c r="O14" s="36">
        <f t="shared" si="9"/>
        <v>7.4300000000000005E-2</v>
      </c>
    </row>
    <row r="15" spans="1:15" x14ac:dyDescent="0.25">
      <c r="A15" s="33">
        <f t="shared" si="0"/>
        <v>0.15188583078491336</v>
      </c>
      <c r="B15" s="1">
        <v>149</v>
      </c>
      <c r="C15" s="36">
        <f t="shared" si="5"/>
        <v>0.27900000000000003</v>
      </c>
      <c r="D15" s="33">
        <f t="shared" si="1"/>
        <v>0.29663608562691129</v>
      </c>
      <c r="E15" s="1">
        <f t="shared" si="6"/>
        <v>291</v>
      </c>
      <c r="F15" s="36">
        <f t="shared" si="6"/>
        <v>0.35699999999999998</v>
      </c>
      <c r="G15" s="33">
        <f t="shared" si="2"/>
        <v>0.18450560652395515</v>
      </c>
      <c r="H15" s="1">
        <f t="shared" si="7"/>
        <v>181</v>
      </c>
      <c r="I15" s="36">
        <f t="shared" si="7"/>
        <v>0.28399999999999997</v>
      </c>
      <c r="J15" s="33">
        <f t="shared" si="3"/>
        <v>0.15188583078491336</v>
      </c>
      <c r="K15" s="1">
        <f t="shared" si="8"/>
        <v>149</v>
      </c>
      <c r="L15" s="36">
        <f t="shared" si="8"/>
        <v>0.108</v>
      </c>
      <c r="M15" s="33">
        <f t="shared" si="4"/>
        <v>0.10703363914373089</v>
      </c>
      <c r="N15" s="1">
        <f t="shared" si="9"/>
        <v>105</v>
      </c>
      <c r="O15" s="36">
        <f t="shared" si="9"/>
        <v>2.69E-2</v>
      </c>
    </row>
    <row r="16" spans="1:15" x14ac:dyDescent="0.25">
      <c r="A16" s="33">
        <f t="shared" si="0"/>
        <v>0.22324159021406728</v>
      </c>
      <c r="B16" s="1">
        <v>219</v>
      </c>
      <c r="C16" s="36">
        <f t="shared" si="5"/>
        <v>0.107</v>
      </c>
      <c r="D16" s="33">
        <f t="shared" si="1"/>
        <v>0.4597349643221203</v>
      </c>
      <c r="E16" s="1">
        <f t="shared" si="6"/>
        <v>451</v>
      </c>
      <c r="F16" s="36">
        <f t="shared" si="6"/>
        <v>0.13900000000000001</v>
      </c>
      <c r="G16" s="33">
        <f t="shared" si="2"/>
        <v>0.2762487257900102</v>
      </c>
      <c r="H16" s="1">
        <f t="shared" si="7"/>
        <v>271</v>
      </c>
      <c r="I16" s="36">
        <f t="shared" si="7"/>
        <v>0.115</v>
      </c>
      <c r="J16" s="33">
        <f t="shared" si="3"/>
        <v>0.22324159021406728</v>
      </c>
      <c r="K16" s="1">
        <f t="shared" si="8"/>
        <v>219</v>
      </c>
      <c r="L16" s="36">
        <f t="shared" si="8"/>
        <v>3.8300000000000001E-2</v>
      </c>
      <c r="M16" s="33">
        <f t="shared" si="4"/>
        <v>0.1529051987767584</v>
      </c>
      <c r="N16" s="1">
        <f t="shared" si="9"/>
        <v>150</v>
      </c>
      <c r="O16" s="36">
        <f t="shared" si="9"/>
        <v>8.5900000000000004E-3</v>
      </c>
    </row>
    <row r="17" spans="1:27" x14ac:dyDescent="0.25">
      <c r="A17" s="33">
        <f t="shared" si="0"/>
        <v>0.32823649337410804</v>
      </c>
      <c r="B17" s="1">
        <v>322</v>
      </c>
      <c r="C17" s="36">
        <f t="shared" si="5"/>
        <v>3.3599999999999998E-2</v>
      </c>
      <c r="D17" s="33">
        <f t="shared" si="1"/>
        <v>0.71151885830784911</v>
      </c>
      <c r="E17" s="1">
        <f t="shared" si="6"/>
        <v>698</v>
      </c>
      <c r="F17" s="36">
        <f t="shared" si="6"/>
        <v>4.2599999999999999E-2</v>
      </c>
      <c r="G17" s="33">
        <f t="shared" si="2"/>
        <v>0.41182466870540263</v>
      </c>
      <c r="H17" s="1">
        <f t="shared" si="7"/>
        <v>404</v>
      </c>
      <c r="I17" s="36">
        <f t="shared" si="7"/>
        <v>3.8899999999999997E-2</v>
      </c>
      <c r="J17" s="33">
        <f t="shared" si="3"/>
        <v>0.32823649337410804</v>
      </c>
      <c r="K17" s="1">
        <f t="shared" si="8"/>
        <v>322</v>
      </c>
      <c r="L17" s="36">
        <f t="shared" si="8"/>
        <v>1.17E-2</v>
      </c>
      <c r="M17" s="33">
        <f t="shared" si="4"/>
        <v>0.21916411824668705</v>
      </c>
      <c r="N17" s="1">
        <f t="shared" si="9"/>
        <v>215</v>
      </c>
      <c r="O17" s="36">
        <f t="shared" si="9"/>
        <v>2.4399999999999999E-3</v>
      </c>
    </row>
    <row r="18" spans="1:27" x14ac:dyDescent="0.25">
      <c r="A18" s="33">
        <f t="shared" si="0"/>
        <v>0.48216106014271154</v>
      </c>
      <c r="B18" s="1">
        <v>473</v>
      </c>
      <c r="C18" s="36">
        <f t="shared" si="5"/>
        <v>8.9800000000000001E-3</v>
      </c>
      <c r="D18" s="33">
        <f t="shared" si="1"/>
        <v>1.1009174311926606</v>
      </c>
      <c r="E18" s="1">
        <f t="shared" si="6"/>
        <v>1080</v>
      </c>
      <c r="F18" s="36">
        <f t="shared" si="6"/>
        <v>1.0800000000000001E-2</v>
      </c>
      <c r="G18" s="33">
        <f t="shared" si="2"/>
        <v>0.6136595310907238</v>
      </c>
      <c r="H18" s="1">
        <f t="shared" si="7"/>
        <v>602</v>
      </c>
      <c r="I18" s="36">
        <f t="shared" si="7"/>
        <v>1.12E-2</v>
      </c>
      <c r="J18" s="33">
        <f t="shared" si="3"/>
        <v>0.48216106014271154</v>
      </c>
      <c r="K18" s="1">
        <f t="shared" si="8"/>
        <v>473</v>
      </c>
      <c r="L18" s="36">
        <f t="shared" si="8"/>
        <v>3.13E-3</v>
      </c>
      <c r="M18" s="33">
        <f t="shared" si="4"/>
        <v>0.31294597349643222</v>
      </c>
      <c r="N18" s="1">
        <f t="shared" si="9"/>
        <v>307</v>
      </c>
      <c r="O18" s="36">
        <f t="shared" si="9"/>
        <v>6.1899999999999998E-4</v>
      </c>
    </row>
    <row r="19" spans="1:27" x14ac:dyDescent="0.25">
      <c r="A19" s="33">
        <f t="shared" si="0"/>
        <v>0.70846075433231392</v>
      </c>
      <c r="B19" s="1">
        <v>695</v>
      </c>
      <c r="C19" s="36">
        <f t="shared" ref="C19:C21" si="10">C40</f>
        <v>2.0899999999999998E-3</v>
      </c>
      <c r="D19" s="33">
        <f t="shared" si="1"/>
        <v>1.7023445463812437</v>
      </c>
      <c r="E19" s="1">
        <f t="shared" ref="E19:F21" si="11">E40</f>
        <v>1670</v>
      </c>
      <c r="F19" s="36">
        <f t="shared" si="11"/>
        <v>2.32E-3</v>
      </c>
      <c r="G19" s="33">
        <f t="shared" si="2"/>
        <v>0.91641182466870541</v>
      </c>
      <c r="H19" s="1">
        <f t="shared" ref="H19:I21" si="12">H40</f>
        <v>899</v>
      </c>
      <c r="I19" s="36">
        <f t="shared" si="12"/>
        <v>2.7499999999999998E-3</v>
      </c>
      <c r="J19" s="33">
        <f t="shared" si="3"/>
        <v>0.70846075433231392</v>
      </c>
      <c r="K19" s="1">
        <f t="shared" ref="K19:L21" si="13">K40</f>
        <v>695</v>
      </c>
      <c r="L19" s="36">
        <f t="shared" si="13"/>
        <v>7.2499999999999995E-4</v>
      </c>
      <c r="M19" s="33">
        <f t="shared" si="4"/>
        <v>0.44852191641182465</v>
      </c>
      <c r="N19" s="1">
        <f t="shared" ref="N19:O21" si="14">N40</f>
        <v>440</v>
      </c>
      <c r="O19" s="36">
        <f t="shared" si="14"/>
        <v>1.3899999999999999E-4</v>
      </c>
    </row>
    <row r="20" spans="1:27" x14ac:dyDescent="0.25">
      <c r="A20" s="33">
        <f t="shared" si="0"/>
        <v>1.0397553516819571</v>
      </c>
      <c r="B20" s="1">
        <v>1020</v>
      </c>
      <c r="C20" s="36">
        <f t="shared" si="10"/>
        <v>4.26E-4</v>
      </c>
      <c r="D20" s="33">
        <f t="shared" si="1"/>
        <v>2.6401630988786953</v>
      </c>
      <c r="E20" s="1">
        <f t="shared" si="11"/>
        <v>2590</v>
      </c>
      <c r="F20" s="36">
        <f t="shared" si="11"/>
        <v>4.2499999999999998E-4</v>
      </c>
      <c r="G20" s="33">
        <f t="shared" si="2"/>
        <v>1.3659531090723751</v>
      </c>
      <c r="H20" s="1">
        <f t="shared" si="12"/>
        <v>1340</v>
      </c>
      <c r="I20" s="36">
        <f t="shared" si="12"/>
        <v>5.8E-4</v>
      </c>
      <c r="J20" s="33">
        <f t="shared" si="3"/>
        <v>1.0397553516819571</v>
      </c>
      <c r="K20" s="1">
        <f t="shared" si="13"/>
        <v>1020</v>
      </c>
      <c r="L20" s="36">
        <f t="shared" si="13"/>
        <v>1.45E-4</v>
      </c>
      <c r="M20" s="33">
        <f t="shared" si="4"/>
        <v>0.64118246687054026</v>
      </c>
      <c r="N20" s="1">
        <f t="shared" si="14"/>
        <v>629</v>
      </c>
      <c r="O20" s="36">
        <f t="shared" si="14"/>
        <v>2.7699999999999999E-5</v>
      </c>
    </row>
    <row r="21" spans="1:27" ht="15.75" customHeight="1" x14ac:dyDescent="0.25">
      <c r="A21" s="34">
        <f>B21/981</f>
        <v>1.5290519877675841</v>
      </c>
      <c r="B21" s="35">
        <v>1500</v>
      </c>
      <c r="C21" s="37">
        <f t="shared" si="10"/>
        <v>7.7000000000000001E-5</v>
      </c>
      <c r="D21" s="34">
        <f>E21/981</f>
        <v>4.077471967380224</v>
      </c>
      <c r="E21" s="35">
        <f t="shared" si="11"/>
        <v>4000</v>
      </c>
      <c r="F21" s="37">
        <f t="shared" si="11"/>
        <v>6.69E-5</v>
      </c>
      <c r="G21" s="34">
        <f>H21/981</f>
        <v>2.038735983690112</v>
      </c>
      <c r="H21" s="35">
        <f t="shared" si="12"/>
        <v>2000</v>
      </c>
      <c r="I21" s="37">
        <f t="shared" si="12"/>
        <v>1.0399999999999999E-4</v>
      </c>
      <c r="J21" s="34">
        <f>K21/981</f>
        <v>1.5290519877675841</v>
      </c>
      <c r="K21" s="35">
        <f t="shared" si="13"/>
        <v>1500</v>
      </c>
      <c r="L21" s="37">
        <f t="shared" si="13"/>
        <v>2.4899999999999999E-5</v>
      </c>
      <c r="M21" s="34">
        <f>N21/981</f>
        <v>0.91743119266055051</v>
      </c>
      <c r="N21" s="35">
        <f t="shared" si="14"/>
        <v>900</v>
      </c>
      <c r="O21" s="37">
        <f t="shared" si="14"/>
        <v>4.7899999999999999E-6</v>
      </c>
    </row>
    <row r="22" spans="1:27" x14ac:dyDescent="0.25">
      <c r="B22" s="1"/>
      <c r="C22" s="1"/>
      <c r="E22" s="1"/>
      <c r="F22" s="1"/>
      <c r="Y22" s="1">
        <v>0.01</v>
      </c>
      <c r="Z22">
        <v>9.9900000000000003E-2</v>
      </c>
      <c r="AA22" s="41">
        <v>2.1052631578947368E-3</v>
      </c>
    </row>
    <row r="23" spans="1:27" x14ac:dyDescent="0.25">
      <c r="B23" s="1">
        <v>1</v>
      </c>
      <c r="C23" s="1">
        <v>1</v>
      </c>
      <c r="E23" s="1">
        <v>1</v>
      </c>
      <c r="F23" s="1">
        <v>1</v>
      </c>
      <c r="H23" s="1">
        <v>1</v>
      </c>
      <c r="I23" s="1">
        <v>1</v>
      </c>
      <c r="K23" s="1">
        <v>1</v>
      </c>
      <c r="L23" s="1">
        <v>1</v>
      </c>
      <c r="N23" s="1">
        <v>1</v>
      </c>
      <c r="O23" s="1">
        <v>1</v>
      </c>
      <c r="Y23" s="1">
        <v>10</v>
      </c>
      <c r="Z23">
        <v>9.9900000000000003E-2</v>
      </c>
      <c r="AA23" s="41">
        <v>2.1052631578947368E-3</v>
      </c>
    </row>
    <row r="24" spans="1:27" x14ac:dyDescent="0.25">
      <c r="B24" s="1">
        <v>1.47</v>
      </c>
      <c r="C24" s="1">
        <v>1</v>
      </c>
      <c r="E24" s="1">
        <v>1.55</v>
      </c>
      <c r="F24" s="1">
        <v>1</v>
      </c>
      <c r="H24" s="1">
        <v>1.49</v>
      </c>
      <c r="I24" s="1">
        <v>1</v>
      </c>
      <c r="K24" s="1">
        <v>1.47</v>
      </c>
      <c r="L24" s="1">
        <v>1</v>
      </c>
      <c r="N24" s="1">
        <v>1.43</v>
      </c>
      <c r="O24" s="1">
        <v>1</v>
      </c>
      <c r="Y24" s="1"/>
      <c r="AA24" s="1"/>
    </row>
    <row r="25" spans="1:27" x14ac:dyDescent="0.25">
      <c r="B25" s="1">
        <v>2.16</v>
      </c>
      <c r="C25" s="1">
        <v>1</v>
      </c>
      <c r="E25" s="1">
        <v>2.39</v>
      </c>
      <c r="F25" s="1">
        <v>1</v>
      </c>
      <c r="H25" s="1">
        <v>2.23</v>
      </c>
      <c r="I25" s="1">
        <v>1</v>
      </c>
      <c r="K25" s="1">
        <v>2.16</v>
      </c>
      <c r="L25" s="1">
        <v>1</v>
      </c>
      <c r="N25" s="1">
        <v>2.0499999999999998</v>
      </c>
      <c r="O25" s="1">
        <v>1</v>
      </c>
      <c r="Y25" s="1">
        <v>0.01</v>
      </c>
      <c r="Z25">
        <v>4.8800000000000003E-2</v>
      </c>
      <c r="AA25" s="41">
        <v>1E-3</v>
      </c>
    </row>
    <row r="26" spans="1:27" x14ac:dyDescent="0.25">
      <c r="B26" s="1">
        <v>3.17</v>
      </c>
      <c r="C26" s="1">
        <v>1</v>
      </c>
      <c r="E26" s="1">
        <v>3.7</v>
      </c>
      <c r="F26" s="1">
        <v>1</v>
      </c>
      <c r="H26" s="1">
        <v>3.32</v>
      </c>
      <c r="I26" s="1">
        <v>1</v>
      </c>
      <c r="K26" s="1">
        <v>3.17</v>
      </c>
      <c r="L26" s="1">
        <v>1</v>
      </c>
      <c r="N26" s="1">
        <v>2.93</v>
      </c>
      <c r="O26" s="1">
        <v>1</v>
      </c>
      <c r="Y26" s="1">
        <v>10</v>
      </c>
      <c r="Z26">
        <v>4.8800000000000003E-2</v>
      </c>
      <c r="AA26" s="41">
        <v>1E-3</v>
      </c>
    </row>
    <row r="27" spans="1:27" x14ac:dyDescent="0.25">
      <c r="B27" s="1">
        <v>4.66</v>
      </c>
      <c r="C27" s="1">
        <v>1</v>
      </c>
      <c r="E27" s="1">
        <v>5.73</v>
      </c>
      <c r="F27" s="1">
        <v>1</v>
      </c>
      <c r="H27" s="1">
        <v>4.95</v>
      </c>
      <c r="I27" s="1">
        <v>1</v>
      </c>
      <c r="K27" s="1">
        <v>4.66</v>
      </c>
      <c r="L27" s="1">
        <v>1</v>
      </c>
      <c r="N27" s="1">
        <v>4.1900000000000004</v>
      </c>
      <c r="O27" s="1">
        <v>1</v>
      </c>
      <c r="Y27" s="1"/>
      <c r="AA27" s="41"/>
    </row>
    <row r="28" spans="1:27" x14ac:dyDescent="0.25">
      <c r="B28" s="1">
        <v>6.85</v>
      </c>
      <c r="C28" s="1">
        <v>1</v>
      </c>
      <c r="E28" s="1">
        <v>8.8699999999999992</v>
      </c>
      <c r="F28" s="1">
        <v>1</v>
      </c>
      <c r="H28" s="1">
        <v>7.39</v>
      </c>
      <c r="I28" s="1">
        <v>1</v>
      </c>
      <c r="K28" s="1">
        <v>6.85</v>
      </c>
      <c r="L28" s="1">
        <v>1</v>
      </c>
      <c r="N28" s="1">
        <v>5.99</v>
      </c>
      <c r="O28" s="1">
        <v>1</v>
      </c>
      <c r="Y28" s="1">
        <v>0.01</v>
      </c>
      <c r="Z28">
        <v>0.02</v>
      </c>
      <c r="AA28" s="41">
        <v>4.0404040404040404E-4</v>
      </c>
    </row>
    <row r="29" spans="1:27" x14ac:dyDescent="0.25">
      <c r="B29" s="1">
        <v>10.1</v>
      </c>
      <c r="C29" s="1">
        <v>1</v>
      </c>
      <c r="E29" s="1">
        <v>13.7</v>
      </c>
      <c r="F29" s="1">
        <v>1</v>
      </c>
      <c r="H29" s="1">
        <v>11</v>
      </c>
      <c r="I29" s="1">
        <v>1</v>
      </c>
      <c r="K29" s="1">
        <v>10.1</v>
      </c>
      <c r="L29" s="1">
        <v>1</v>
      </c>
      <c r="N29" s="1">
        <v>8.57</v>
      </c>
      <c r="O29" s="1">
        <v>0.995</v>
      </c>
      <c r="Y29" s="1">
        <v>10</v>
      </c>
      <c r="Z29">
        <v>0.02</v>
      </c>
      <c r="AA29" s="41">
        <v>4.0404040404040404E-4</v>
      </c>
    </row>
    <row r="30" spans="1:27" x14ac:dyDescent="0.25">
      <c r="B30" s="1">
        <v>14.8</v>
      </c>
      <c r="C30" s="1">
        <v>1</v>
      </c>
      <c r="E30" s="1">
        <v>21.2</v>
      </c>
      <c r="F30" s="1">
        <v>1</v>
      </c>
      <c r="H30" s="1">
        <v>16.5</v>
      </c>
      <c r="I30" s="1">
        <v>1</v>
      </c>
      <c r="K30" s="1">
        <v>14.8</v>
      </c>
      <c r="L30" s="1">
        <v>1</v>
      </c>
      <c r="N30" s="1">
        <v>12.3</v>
      </c>
      <c r="O30" s="1">
        <v>0.96099999999999997</v>
      </c>
      <c r="Y30" s="1"/>
      <c r="AA30" s="1"/>
    </row>
    <row r="31" spans="1:27" x14ac:dyDescent="0.25">
      <c r="B31" s="1">
        <v>21.7</v>
      </c>
      <c r="C31" s="1">
        <v>1</v>
      </c>
      <c r="E31" s="1">
        <v>32.9</v>
      </c>
      <c r="F31" s="1">
        <v>1</v>
      </c>
      <c r="H31" s="1">
        <v>24.5</v>
      </c>
      <c r="I31" s="1">
        <v>1</v>
      </c>
      <c r="K31" s="1">
        <v>21.7</v>
      </c>
      <c r="L31" s="1">
        <v>0.99399999999999999</v>
      </c>
      <c r="N31" s="1">
        <v>17.5</v>
      </c>
      <c r="O31" s="1">
        <v>0.83799999999999997</v>
      </c>
      <c r="Y31" s="1"/>
      <c r="AA31" s="1"/>
    </row>
    <row r="32" spans="1:27" x14ac:dyDescent="0.25">
      <c r="B32" s="1">
        <v>31.9</v>
      </c>
      <c r="C32" s="1">
        <v>0.999</v>
      </c>
      <c r="E32" s="1">
        <v>50.8</v>
      </c>
      <c r="F32" s="1">
        <v>1</v>
      </c>
      <c r="H32" s="1">
        <v>36.6</v>
      </c>
      <c r="I32" s="1">
        <v>0.999</v>
      </c>
      <c r="K32" s="1">
        <v>31.9</v>
      </c>
      <c r="L32" s="1">
        <v>0.94299999999999995</v>
      </c>
      <c r="N32" s="1">
        <v>25.1</v>
      </c>
      <c r="O32" s="1">
        <v>0.61199999999999999</v>
      </c>
      <c r="Y32" s="1"/>
      <c r="AA32" s="1"/>
    </row>
    <row r="33" spans="2:27" x14ac:dyDescent="0.25">
      <c r="B33" s="1">
        <v>46.9</v>
      </c>
      <c r="C33" s="1">
        <v>0.97799999999999998</v>
      </c>
      <c r="E33" s="1">
        <v>78.7</v>
      </c>
      <c r="F33" s="1">
        <v>0.995</v>
      </c>
      <c r="H33" s="1">
        <v>54.6</v>
      </c>
      <c r="I33" s="1">
        <v>0.97199999999999998</v>
      </c>
      <c r="K33" s="1">
        <v>46.9</v>
      </c>
      <c r="L33" s="1">
        <v>0.77200000000000002</v>
      </c>
      <c r="N33" s="1">
        <v>35.9</v>
      </c>
      <c r="O33" s="1">
        <v>0.36399999999999999</v>
      </c>
      <c r="Y33" s="1"/>
      <c r="AA33" s="1"/>
    </row>
    <row r="34" spans="2:27" x14ac:dyDescent="0.25">
      <c r="B34" s="1">
        <v>69</v>
      </c>
      <c r="C34" s="1">
        <v>0.84599999999999997</v>
      </c>
      <c r="E34" s="1">
        <v>122</v>
      </c>
      <c r="F34" s="1">
        <v>0.92500000000000004</v>
      </c>
      <c r="H34" s="1">
        <v>81.5</v>
      </c>
      <c r="I34" s="1">
        <v>0.83099999999999996</v>
      </c>
      <c r="K34" s="1">
        <v>69</v>
      </c>
      <c r="L34" s="1">
        <v>0.501</v>
      </c>
      <c r="N34" s="1">
        <v>51.3</v>
      </c>
      <c r="O34" s="1">
        <v>0.17799999999999999</v>
      </c>
      <c r="Y34" s="1"/>
      <c r="AA34" s="1"/>
    </row>
    <row r="35" spans="2:27" x14ac:dyDescent="0.25">
      <c r="B35" s="1">
        <v>101</v>
      </c>
      <c r="C35" s="1">
        <v>0.56399999999999995</v>
      </c>
      <c r="E35" s="1">
        <v>188</v>
      </c>
      <c r="F35" s="1">
        <v>0.67900000000000005</v>
      </c>
      <c r="H35" s="1">
        <v>122</v>
      </c>
      <c r="I35" s="1">
        <v>0.55600000000000005</v>
      </c>
      <c r="K35" s="1">
        <v>101</v>
      </c>
      <c r="L35" s="1">
        <v>0.25700000000000001</v>
      </c>
      <c r="N35" s="1">
        <v>73.400000000000006</v>
      </c>
      <c r="O35" s="1">
        <v>7.4300000000000005E-2</v>
      </c>
      <c r="Y35" s="1"/>
      <c r="AA35" s="1"/>
    </row>
    <row r="36" spans="2:27" x14ac:dyDescent="0.25">
      <c r="B36" s="1">
        <v>149</v>
      </c>
      <c r="C36" s="1">
        <v>0.27900000000000003</v>
      </c>
      <c r="E36" s="1">
        <v>291</v>
      </c>
      <c r="F36" s="1">
        <v>0.35699999999999998</v>
      </c>
      <c r="H36" s="1">
        <v>181</v>
      </c>
      <c r="I36" s="1">
        <v>0.28399999999999997</v>
      </c>
      <c r="K36" s="1">
        <v>149</v>
      </c>
      <c r="L36" s="1">
        <v>0.108</v>
      </c>
      <c r="N36" s="1">
        <v>105</v>
      </c>
      <c r="O36" s="1">
        <v>2.69E-2</v>
      </c>
      <c r="Y36" s="1"/>
      <c r="AA36" s="1"/>
    </row>
    <row r="37" spans="2:27" x14ac:dyDescent="0.25">
      <c r="B37" s="1">
        <v>219</v>
      </c>
      <c r="C37" s="1">
        <v>0.107</v>
      </c>
      <c r="E37" s="1">
        <v>451</v>
      </c>
      <c r="F37" s="1">
        <v>0.13900000000000001</v>
      </c>
      <c r="H37" s="1">
        <v>271</v>
      </c>
      <c r="I37" s="1">
        <v>0.115</v>
      </c>
      <c r="K37" s="1">
        <v>219</v>
      </c>
      <c r="L37" s="1">
        <v>3.8300000000000001E-2</v>
      </c>
      <c r="N37" s="1">
        <v>150</v>
      </c>
      <c r="O37" s="1">
        <v>8.5900000000000004E-3</v>
      </c>
      <c r="Y37" s="1"/>
      <c r="AA37" s="1"/>
    </row>
    <row r="38" spans="2:27" x14ac:dyDescent="0.25">
      <c r="B38" s="1">
        <v>322</v>
      </c>
      <c r="C38" s="1">
        <v>3.3599999999999998E-2</v>
      </c>
      <c r="E38" s="1">
        <v>698</v>
      </c>
      <c r="F38" s="1">
        <v>4.2599999999999999E-2</v>
      </c>
      <c r="H38" s="1">
        <v>404</v>
      </c>
      <c r="I38" s="1">
        <v>3.8899999999999997E-2</v>
      </c>
      <c r="K38" s="1">
        <v>322</v>
      </c>
      <c r="L38" s="1">
        <v>1.17E-2</v>
      </c>
      <c r="N38" s="1">
        <v>215</v>
      </c>
      <c r="O38" s="1">
        <v>2.4399999999999999E-3</v>
      </c>
      <c r="Y38" s="1"/>
      <c r="AA38" s="1"/>
    </row>
    <row r="39" spans="2:27" x14ac:dyDescent="0.25">
      <c r="B39" s="1">
        <v>473</v>
      </c>
      <c r="C39" s="1">
        <v>8.9800000000000001E-3</v>
      </c>
      <c r="E39" s="1">
        <v>1080</v>
      </c>
      <c r="F39" s="1">
        <v>1.0800000000000001E-2</v>
      </c>
      <c r="H39" s="1">
        <v>602</v>
      </c>
      <c r="I39" s="1">
        <v>1.12E-2</v>
      </c>
      <c r="K39" s="1">
        <v>473</v>
      </c>
      <c r="L39" s="1">
        <v>3.13E-3</v>
      </c>
      <c r="N39" s="1">
        <v>307</v>
      </c>
      <c r="O39" s="1">
        <v>6.1899999999999998E-4</v>
      </c>
      <c r="Y39" s="1"/>
      <c r="AA39" s="1"/>
    </row>
    <row r="40" spans="2:27" x14ac:dyDescent="0.25">
      <c r="B40" s="1">
        <v>695</v>
      </c>
      <c r="C40" s="1">
        <v>2.0899999999999998E-3</v>
      </c>
      <c r="E40" s="1">
        <v>1670</v>
      </c>
      <c r="F40" s="1">
        <v>2.32E-3</v>
      </c>
      <c r="H40" s="1">
        <v>899</v>
      </c>
      <c r="I40" s="1">
        <v>2.7499999999999998E-3</v>
      </c>
      <c r="K40" s="1">
        <v>695</v>
      </c>
      <c r="L40" s="1">
        <v>7.2499999999999995E-4</v>
      </c>
      <c r="N40" s="1">
        <v>440</v>
      </c>
      <c r="O40" s="1">
        <v>1.3899999999999999E-4</v>
      </c>
      <c r="Y40" s="1"/>
      <c r="AA40" s="1"/>
    </row>
    <row r="41" spans="2:27" x14ac:dyDescent="0.25">
      <c r="B41" s="1">
        <v>1020</v>
      </c>
      <c r="C41" s="1">
        <v>4.26E-4</v>
      </c>
      <c r="E41" s="1">
        <v>2590</v>
      </c>
      <c r="F41" s="1">
        <v>4.2499999999999998E-4</v>
      </c>
      <c r="H41" s="1">
        <v>1340</v>
      </c>
      <c r="I41" s="1">
        <v>5.8E-4</v>
      </c>
      <c r="K41" s="1">
        <v>1020</v>
      </c>
      <c r="L41" s="1">
        <v>1.45E-4</v>
      </c>
      <c r="N41" s="1">
        <v>629</v>
      </c>
      <c r="O41" s="1">
        <v>2.7699999999999999E-5</v>
      </c>
      <c r="Y41" s="1"/>
      <c r="AA41" s="1"/>
    </row>
    <row r="42" spans="2:27" x14ac:dyDescent="0.25">
      <c r="B42" s="1">
        <v>1500</v>
      </c>
      <c r="C42" s="1">
        <v>7.7000000000000001E-5</v>
      </c>
      <c r="E42" s="1">
        <v>4000</v>
      </c>
      <c r="F42" s="1">
        <v>6.69E-5</v>
      </c>
      <c r="H42" s="1">
        <v>2000</v>
      </c>
      <c r="I42" s="1">
        <v>1.0399999999999999E-4</v>
      </c>
      <c r="K42" s="1">
        <v>1500</v>
      </c>
      <c r="L42" s="1">
        <v>2.4899999999999999E-5</v>
      </c>
      <c r="N42" s="1">
        <v>900</v>
      </c>
      <c r="O42" s="1">
        <v>4.7899999999999999E-6</v>
      </c>
      <c r="Y42" s="1"/>
      <c r="AA42" s="1"/>
    </row>
    <row r="43" spans="2:27" x14ac:dyDescent="0.25">
      <c r="H43" s="1"/>
      <c r="I43" s="1"/>
    </row>
    <row r="44" spans="2:27" ht="15.75" thickBot="1" x14ac:dyDescent="0.3">
      <c r="H44" s="1"/>
      <c r="I44" s="1"/>
      <c r="S44" s="8"/>
      <c r="T44" s="24"/>
    </row>
    <row r="45" spans="2:27" x14ac:dyDescent="0.25">
      <c r="H45" s="1"/>
      <c r="I45" s="1"/>
      <c r="S45" s="1"/>
      <c r="T45" s="1"/>
    </row>
    <row r="46" spans="2:27" x14ac:dyDescent="0.25">
      <c r="H46" s="1"/>
      <c r="I46" s="1"/>
      <c r="J46" s="42" t="s">
        <v>4</v>
      </c>
      <c r="K46" s="42"/>
      <c r="L46" s="42"/>
      <c r="M46" s="42"/>
      <c r="N46" s="42"/>
      <c r="O46" s="42"/>
      <c r="P46" s="42"/>
      <c r="Q46" s="42"/>
      <c r="S46" s="31">
        <f>1-EXP(-50/T46)</f>
        <v>9.9912373747740757E-2</v>
      </c>
      <c r="T46" s="1">
        <v>475</v>
      </c>
    </row>
    <row r="47" spans="2:27" x14ac:dyDescent="0.25">
      <c r="H47" s="1"/>
      <c r="I47" s="1"/>
      <c r="J47" s="26"/>
      <c r="K47" s="26"/>
      <c r="S47" s="31">
        <f>1-EXP(-50/T47)</f>
        <v>4.8770575499285984E-2</v>
      </c>
      <c r="T47" s="1">
        <v>1000</v>
      </c>
    </row>
    <row r="48" spans="2:27" x14ac:dyDescent="0.25">
      <c r="H48" s="1"/>
      <c r="I48" s="1"/>
      <c r="S48" s="31">
        <f>1-EXP(-50/T48)</f>
        <v>1.9999326626579439E-2</v>
      </c>
      <c r="T48" s="1">
        <v>2475</v>
      </c>
    </row>
    <row r="49" spans="2:20" x14ac:dyDescent="0.25">
      <c r="H49" s="1"/>
      <c r="I49" s="1"/>
      <c r="S49" s="1"/>
      <c r="T49" s="1"/>
    </row>
    <row r="50" spans="2:20" x14ac:dyDescent="0.25">
      <c r="H50" s="1"/>
      <c r="I50" s="1"/>
      <c r="S50" s="1"/>
      <c r="T50" s="1"/>
    </row>
    <row r="51" spans="2:20" ht="15.75" thickBot="1" x14ac:dyDescent="0.3">
      <c r="H51" s="1"/>
      <c r="I51" s="1"/>
      <c r="S51" s="1"/>
      <c r="T51" s="1"/>
    </row>
    <row r="52" spans="2:20" x14ac:dyDescent="0.25">
      <c r="B52" s="27"/>
      <c r="C52" s="28"/>
      <c r="D52" s="4"/>
      <c r="E52" s="27"/>
      <c r="F52" s="28"/>
      <c r="G52" s="4"/>
      <c r="H52" s="27"/>
      <c r="I52" s="28"/>
      <c r="S52" s="1"/>
      <c r="T52" s="1"/>
    </row>
    <row r="53" spans="2:20" x14ac:dyDescent="0.25">
      <c r="B53" s="1"/>
      <c r="C53" s="29"/>
      <c r="D53" s="4"/>
      <c r="E53" s="1"/>
      <c r="F53" s="29"/>
      <c r="G53" s="4"/>
      <c r="H53" s="1"/>
      <c r="I53" s="29"/>
      <c r="S53" s="1"/>
      <c r="T53" s="1"/>
    </row>
    <row r="54" spans="2:20" x14ac:dyDescent="0.25">
      <c r="B54" s="1"/>
      <c r="C54" s="29"/>
      <c r="D54" s="4"/>
      <c r="E54" s="1"/>
      <c r="F54" s="29"/>
      <c r="G54" s="4"/>
      <c r="H54" s="1"/>
      <c r="I54" s="29"/>
      <c r="S54" s="1"/>
      <c r="T54" s="1"/>
    </row>
    <row r="55" spans="2:20" x14ac:dyDescent="0.25">
      <c r="B55" s="1"/>
      <c r="C55" s="29"/>
      <c r="D55" s="4"/>
      <c r="E55" s="1"/>
      <c r="F55" s="29"/>
      <c r="G55" s="4"/>
      <c r="H55" s="1"/>
      <c r="I55" s="29"/>
      <c r="S55" s="1"/>
      <c r="T55" s="1"/>
    </row>
    <row r="56" spans="2:20" x14ac:dyDescent="0.25">
      <c r="B56" s="1"/>
      <c r="C56" s="29"/>
      <c r="D56" s="4"/>
      <c r="E56" s="1"/>
      <c r="F56" s="29"/>
      <c r="G56" s="4"/>
      <c r="H56" s="1"/>
      <c r="I56" s="29"/>
      <c r="S56" s="1"/>
      <c r="T56" s="1"/>
    </row>
    <row r="57" spans="2:20" x14ac:dyDescent="0.25">
      <c r="B57" s="1"/>
      <c r="C57" s="29"/>
      <c r="D57" s="4"/>
      <c r="E57" s="1"/>
      <c r="F57" s="29"/>
      <c r="G57" s="4"/>
      <c r="H57" s="1"/>
      <c r="I57" s="29"/>
      <c r="S57" s="1"/>
      <c r="T57" s="1"/>
    </row>
    <row r="58" spans="2:20" x14ac:dyDescent="0.25">
      <c r="B58" s="1"/>
      <c r="C58" s="29"/>
      <c r="D58" s="4"/>
      <c r="E58" s="1"/>
      <c r="F58" s="29"/>
      <c r="G58" s="4"/>
      <c r="H58" s="1"/>
      <c r="I58" s="29"/>
      <c r="S58" s="1"/>
      <c r="T58" s="1"/>
    </row>
    <row r="59" spans="2:20" x14ac:dyDescent="0.25">
      <c r="B59" s="1"/>
      <c r="C59" s="29"/>
      <c r="D59" s="4"/>
      <c r="E59" s="1"/>
      <c r="F59" s="29"/>
      <c r="G59" s="4"/>
      <c r="H59" s="1"/>
      <c r="I59" s="29"/>
      <c r="S59" s="1"/>
      <c r="T59" s="1"/>
    </row>
    <row r="60" spans="2:20" x14ac:dyDescent="0.25">
      <c r="B60" s="1"/>
      <c r="C60" s="29"/>
      <c r="D60" s="4"/>
      <c r="E60" s="1"/>
      <c r="F60" s="29"/>
      <c r="G60" s="4"/>
      <c r="H60" s="1"/>
      <c r="I60" s="29"/>
      <c r="S60" s="1"/>
      <c r="T60" s="1"/>
    </row>
    <row r="61" spans="2:20" x14ac:dyDescent="0.25">
      <c r="B61" s="1"/>
      <c r="C61" s="29"/>
      <c r="D61" s="4"/>
      <c r="E61" s="1"/>
      <c r="F61" s="29"/>
      <c r="G61" s="4"/>
      <c r="H61" s="1"/>
      <c r="I61" s="29"/>
      <c r="S61" s="1"/>
      <c r="T61" s="1"/>
    </row>
    <row r="62" spans="2:20" x14ac:dyDescent="0.25">
      <c r="B62" s="1"/>
      <c r="C62" s="29"/>
      <c r="D62" s="4"/>
      <c r="E62" s="1"/>
      <c r="F62" s="29"/>
      <c r="G62" s="4"/>
      <c r="H62" s="1"/>
      <c r="I62" s="29"/>
      <c r="S62" s="1"/>
      <c r="T62" s="1"/>
    </row>
    <row r="63" spans="2:20" x14ac:dyDescent="0.25">
      <c r="B63" s="1"/>
      <c r="C63" s="29"/>
      <c r="D63" s="4"/>
      <c r="E63" s="1"/>
      <c r="F63" s="29"/>
      <c r="G63" s="4"/>
      <c r="H63" s="1"/>
      <c r="I63" s="29"/>
      <c r="S63" s="1"/>
      <c r="T63" s="1"/>
    </row>
    <row r="64" spans="2:20" x14ac:dyDescent="0.25">
      <c r="B64" s="1"/>
      <c r="C64" s="29"/>
      <c r="D64" s="4"/>
      <c r="E64" s="1"/>
      <c r="F64" s="29"/>
      <c r="G64" s="4"/>
      <c r="H64" s="1"/>
      <c r="I64" s="29"/>
      <c r="S64" s="1"/>
      <c r="T64" s="1"/>
    </row>
    <row r="65" spans="2:9" x14ac:dyDescent="0.25">
      <c r="B65" s="1"/>
      <c r="C65" s="29"/>
      <c r="D65" s="4"/>
      <c r="E65" s="1"/>
      <c r="F65" s="29"/>
      <c r="G65" s="4"/>
      <c r="H65" s="1"/>
      <c r="I65" s="29"/>
    </row>
    <row r="66" spans="2:9" x14ac:dyDescent="0.25">
      <c r="B66" s="1"/>
      <c r="C66" s="29"/>
      <c r="D66" s="4"/>
      <c r="E66" s="1"/>
      <c r="F66" s="29"/>
      <c r="G66" s="4"/>
      <c r="H66" s="1"/>
      <c r="I66" s="29"/>
    </row>
    <row r="67" spans="2:9" x14ac:dyDescent="0.25">
      <c r="B67" s="1"/>
      <c r="C67" s="29"/>
      <c r="D67" s="4"/>
      <c r="E67" s="1"/>
      <c r="F67" s="29"/>
      <c r="G67" s="4"/>
      <c r="H67" s="1"/>
      <c r="I67" s="29"/>
    </row>
    <row r="68" spans="2:9" x14ac:dyDescent="0.25">
      <c r="B68" s="1"/>
      <c r="C68" s="29"/>
      <c r="D68" s="4"/>
      <c r="E68" s="1"/>
      <c r="F68" s="29"/>
      <c r="G68" s="4"/>
      <c r="H68" s="1"/>
      <c r="I68" s="29"/>
    </row>
    <row r="69" spans="2:9" x14ac:dyDescent="0.25">
      <c r="B69" s="1"/>
      <c r="C69" s="29"/>
      <c r="D69" s="4"/>
      <c r="E69" s="1"/>
      <c r="F69" s="29"/>
      <c r="G69" s="4"/>
      <c r="H69" s="1"/>
      <c r="I69" s="29"/>
    </row>
    <row r="70" spans="2:9" x14ac:dyDescent="0.25">
      <c r="B70" s="1"/>
      <c r="C70" s="29"/>
      <c r="D70" s="4"/>
      <c r="E70" s="1"/>
      <c r="F70" s="29"/>
      <c r="G70" s="4"/>
      <c r="H70" s="1"/>
      <c r="I70" s="29"/>
    </row>
    <row r="71" spans="2:9" x14ac:dyDescent="0.25">
      <c r="B71" s="1"/>
      <c r="C71" s="29"/>
      <c r="D71" s="4"/>
      <c r="E71" s="1"/>
      <c r="F71" s="29"/>
      <c r="G71" s="4"/>
      <c r="H71" s="1"/>
      <c r="I71" s="29"/>
    </row>
    <row r="72" spans="2:9" ht="15.75" thickBot="1" x14ac:dyDescent="0.3">
      <c r="B72" s="8"/>
      <c r="C72" s="24"/>
      <c r="D72" s="25"/>
      <c r="E72" s="8"/>
      <c r="F72" s="24"/>
      <c r="G72" s="25"/>
      <c r="H72" s="8"/>
      <c r="I72" s="24"/>
    </row>
    <row r="96" spans="10:17" x14ac:dyDescent="0.25">
      <c r="J96" s="42"/>
      <c r="K96" s="42"/>
      <c r="L96" s="42"/>
      <c r="M96" s="42"/>
      <c r="N96" s="42"/>
      <c r="O96" s="42"/>
      <c r="P96" s="42"/>
      <c r="Q96" s="42"/>
    </row>
    <row r="97" spans="2:11" x14ac:dyDescent="0.25">
      <c r="J97" s="26"/>
      <c r="K97" s="26"/>
    </row>
    <row r="102" spans="2:11" ht="15.75" thickBot="1" x14ac:dyDescent="0.3"/>
    <row r="103" spans="2:11" x14ac:dyDescent="0.25">
      <c r="B103" s="27"/>
      <c r="C103" s="28"/>
      <c r="D103" s="4"/>
      <c r="E103" s="27"/>
      <c r="F103" s="28"/>
      <c r="G103" s="4"/>
      <c r="H103" s="27"/>
      <c r="I103" s="28"/>
    </row>
    <row r="104" spans="2:11" x14ac:dyDescent="0.25">
      <c r="B104" s="1"/>
      <c r="C104" s="29"/>
      <c r="D104" s="4"/>
      <c r="E104" s="1"/>
      <c r="F104" s="29"/>
      <c r="G104" s="4"/>
      <c r="H104" s="1"/>
      <c r="I104" s="29"/>
    </row>
    <row r="105" spans="2:11" x14ac:dyDescent="0.25">
      <c r="B105" s="1"/>
      <c r="C105" s="29"/>
      <c r="D105" s="4"/>
      <c r="E105" s="1"/>
      <c r="F105" s="29"/>
      <c r="G105" s="4"/>
      <c r="H105" s="1"/>
      <c r="I105" s="29"/>
    </row>
    <row r="106" spans="2:11" x14ac:dyDescent="0.25">
      <c r="B106" s="1"/>
      <c r="C106" s="29"/>
      <c r="D106" s="4"/>
      <c r="E106" s="1"/>
      <c r="F106" s="29"/>
      <c r="G106" s="4"/>
      <c r="H106" s="1"/>
      <c r="I106" s="29"/>
    </row>
    <row r="107" spans="2:11" x14ac:dyDescent="0.25">
      <c r="B107" s="1"/>
      <c r="C107" s="29"/>
      <c r="D107" s="4"/>
      <c r="E107" s="1"/>
      <c r="F107" s="29"/>
      <c r="G107" s="4"/>
      <c r="H107" s="1"/>
      <c r="I107" s="29"/>
    </row>
    <row r="108" spans="2:11" x14ac:dyDescent="0.25">
      <c r="B108" s="1"/>
      <c r="C108" s="29"/>
      <c r="D108" s="4"/>
      <c r="E108" s="1"/>
      <c r="F108" s="29"/>
      <c r="G108" s="4"/>
      <c r="H108" s="1"/>
      <c r="I108" s="29"/>
    </row>
    <row r="109" spans="2:11" x14ac:dyDescent="0.25">
      <c r="B109" s="1"/>
      <c r="C109" s="29"/>
      <c r="D109" s="4"/>
      <c r="E109" s="1"/>
      <c r="F109" s="29"/>
      <c r="G109" s="4"/>
      <c r="H109" s="1"/>
      <c r="I109" s="29"/>
    </row>
    <row r="110" spans="2:11" x14ac:dyDescent="0.25">
      <c r="B110" s="1"/>
      <c r="C110" s="29"/>
      <c r="D110" s="4"/>
      <c r="E110" s="1"/>
      <c r="F110" s="29"/>
      <c r="G110" s="4"/>
      <c r="H110" s="1"/>
      <c r="I110" s="29"/>
    </row>
    <row r="111" spans="2:11" x14ac:dyDescent="0.25">
      <c r="B111" s="1"/>
      <c r="C111" s="29"/>
      <c r="D111" s="4"/>
      <c r="E111" s="1"/>
      <c r="F111" s="29"/>
      <c r="G111" s="4"/>
      <c r="H111" s="1"/>
      <c r="I111" s="29"/>
    </row>
    <row r="112" spans="2:11" x14ac:dyDescent="0.25">
      <c r="B112" s="1"/>
      <c r="C112" s="29"/>
      <c r="D112" s="4"/>
      <c r="E112" s="1"/>
      <c r="F112" s="29"/>
      <c r="G112" s="4"/>
      <c r="H112" s="1"/>
      <c r="I112" s="29"/>
    </row>
    <row r="113" spans="2:9" x14ac:dyDescent="0.25">
      <c r="B113" s="1"/>
      <c r="C113" s="29"/>
      <c r="D113" s="4"/>
      <c r="E113" s="1"/>
      <c r="F113" s="29"/>
      <c r="G113" s="4"/>
      <c r="H113" s="1"/>
      <c r="I113" s="29"/>
    </row>
    <row r="114" spans="2:9" x14ac:dyDescent="0.25">
      <c r="B114" s="1"/>
      <c r="C114" s="29"/>
      <c r="D114" s="4"/>
      <c r="E114" s="1"/>
      <c r="F114" s="29"/>
      <c r="G114" s="4"/>
      <c r="H114" s="1"/>
      <c r="I114" s="29"/>
    </row>
    <row r="115" spans="2:9" x14ac:dyDescent="0.25">
      <c r="B115" s="1"/>
      <c r="C115" s="29"/>
      <c r="D115" s="4"/>
      <c r="E115" s="1"/>
      <c r="F115" s="29"/>
      <c r="G115" s="4"/>
      <c r="H115" s="1"/>
      <c r="I115" s="29"/>
    </row>
    <row r="116" spans="2:9" x14ac:dyDescent="0.25">
      <c r="B116" s="1"/>
      <c r="C116" s="29"/>
      <c r="D116" s="4"/>
      <c r="E116" s="1"/>
      <c r="F116" s="29"/>
      <c r="G116" s="4"/>
      <c r="H116" s="1"/>
      <c r="I116" s="29"/>
    </row>
    <row r="117" spans="2:9" x14ac:dyDescent="0.25">
      <c r="B117" s="1"/>
      <c r="C117" s="29"/>
      <c r="D117" s="4"/>
      <c r="E117" s="1"/>
      <c r="F117" s="29"/>
      <c r="G117" s="4"/>
      <c r="H117" s="1"/>
      <c r="I117" s="29"/>
    </row>
    <row r="118" spans="2:9" x14ac:dyDescent="0.25">
      <c r="B118" s="1"/>
      <c r="C118" s="29"/>
      <c r="D118" s="4"/>
      <c r="E118" s="1"/>
      <c r="F118" s="29"/>
      <c r="G118" s="4"/>
      <c r="H118" s="1"/>
      <c r="I118" s="29"/>
    </row>
    <row r="119" spans="2:9" x14ac:dyDescent="0.25">
      <c r="B119" s="1"/>
      <c r="C119" s="29"/>
      <c r="D119" s="4"/>
      <c r="E119" s="1"/>
      <c r="F119" s="29"/>
      <c r="G119" s="4"/>
      <c r="H119" s="1"/>
      <c r="I119" s="29"/>
    </row>
    <row r="120" spans="2:9" x14ac:dyDescent="0.25">
      <c r="B120" s="1"/>
      <c r="C120" s="29"/>
      <c r="D120" s="4"/>
      <c r="E120" s="1"/>
      <c r="F120" s="29"/>
      <c r="G120" s="4"/>
      <c r="H120" s="1"/>
      <c r="I120" s="29"/>
    </row>
    <row r="121" spans="2:9" x14ac:dyDescent="0.25">
      <c r="B121" s="1"/>
      <c r="C121" s="29"/>
      <c r="D121" s="4"/>
      <c r="E121" s="1"/>
      <c r="F121" s="29"/>
      <c r="G121" s="4"/>
      <c r="H121" s="1"/>
      <c r="I121" s="29"/>
    </row>
    <row r="122" spans="2:9" x14ac:dyDescent="0.25">
      <c r="B122" s="1"/>
      <c r="C122" s="29"/>
      <c r="D122" s="4"/>
      <c r="E122" s="1"/>
      <c r="F122" s="29"/>
      <c r="G122" s="4"/>
      <c r="H122" s="1"/>
      <c r="I122" s="29"/>
    </row>
    <row r="123" spans="2:9" ht="15.75" thickBot="1" x14ac:dyDescent="0.3">
      <c r="B123" s="8"/>
      <c r="C123" s="24"/>
      <c r="D123" s="25"/>
      <c r="E123" s="8"/>
      <c r="F123" s="24"/>
      <c r="G123" s="25"/>
      <c r="H123" s="8"/>
      <c r="I123" s="24"/>
    </row>
    <row r="147" spans="10:17" x14ac:dyDescent="0.25">
      <c r="J147" s="42"/>
      <c r="K147" s="42"/>
      <c r="L147" s="42"/>
      <c r="M147" s="42"/>
      <c r="N147" s="42"/>
      <c r="O147" s="42"/>
      <c r="P147" s="42"/>
      <c r="Q147" s="42"/>
    </row>
    <row r="148" spans="10:17" x14ac:dyDescent="0.25">
      <c r="J148" s="26"/>
      <c r="K148" s="26"/>
    </row>
  </sheetData>
  <mergeCells count="11">
    <mergeCell ref="J96:M96"/>
    <mergeCell ref="N96:Q96"/>
    <mergeCell ref="J147:M147"/>
    <mergeCell ref="N147:Q147"/>
    <mergeCell ref="A1:C1"/>
    <mergeCell ref="D1:F1"/>
    <mergeCell ref="G1:I1"/>
    <mergeCell ref="J1:L1"/>
    <mergeCell ref="M1:O1"/>
    <mergeCell ref="J46:M46"/>
    <mergeCell ref="N46:Q46"/>
  </mergeCells>
  <pageMargins left="0.7" right="0.7" top="0.20833333333333334" bottom="0.75" header="0.3" footer="0.3"/>
  <pageSetup scale="98" orientation="portrait" horizontalDpi="300" verticalDpi="1200" r:id="rId1"/>
  <ignoredErrors>
    <ignoredError sqref="D2:N2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tabColor rgb="FF00B050"/>
  </sheetPr>
  <dimension ref="A1:AA148"/>
  <sheetViews>
    <sheetView view="pageBreakPreview" topLeftCell="H13" zoomScale="85" zoomScaleNormal="55" zoomScaleSheetLayoutView="85" zoomScalePageLayoutView="70" workbookViewId="0">
      <selection activeCell="O27" sqref="O27"/>
    </sheetView>
  </sheetViews>
  <sheetFormatPr defaultColWidth="11.42578125" defaultRowHeight="15" x14ac:dyDescent="0.25"/>
  <sheetData>
    <row r="1" spans="1:15" x14ac:dyDescent="0.25">
      <c r="A1" s="43" t="s">
        <v>24</v>
      </c>
      <c r="B1" s="44"/>
      <c r="C1" s="45"/>
      <c r="D1" s="46" t="s">
        <v>2</v>
      </c>
      <c r="E1" s="47"/>
      <c r="F1" s="48"/>
      <c r="G1" s="49" t="s">
        <v>14</v>
      </c>
      <c r="H1" s="50"/>
      <c r="I1" s="51"/>
      <c r="J1" s="52" t="s">
        <v>3</v>
      </c>
      <c r="K1" s="53"/>
      <c r="L1" s="54"/>
      <c r="M1" s="55" t="s">
        <v>15</v>
      </c>
      <c r="N1" s="56"/>
      <c r="O1" s="57"/>
    </row>
    <row r="2" spans="1:15" x14ac:dyDescent="0.25">
      <c r="A2" s="38">
        <f t="shared" ref="A2:A20" si="0">B2/981</f>
        <v>1.0193679918450561E-3</v>
      </c>
      <c r="B2" s="39">
        <v>1</v>
      </c>
      <c r="C2" s="40">
        <f>C23</f>
        <v>1</v>
      </c>
      <c r="D2" s="38">
        <f t="shared" ref="D2:D20" si="1">E2/981</f>
        <v>1.0193679918450561E-3</v>
      </c>
      <c r="E2" s="39">
        <f>E23</f>
        <v>1</v>
      </c>
      <c r="F2" s="40">
        <f>F23</f>
        <v>1</v>
      </c>
      <c r="G2" s="38">
        <f t="shared" ref="G2:G20" si="2">H2/981</f>
        <v>1.0193679918450561E-3</v>
      </c>
      <c r="H2" s="39">
        <f>H23</f>
        <v>1</v>
      </c>
      <c r="I2" s="40">
        <f>I23</f>
        <v>1</v>
      </c>
      <c r="J2" s="38">
        <f t="shared" ref="J2:J20" si="3">K2/981</f>
        <v>1.0193679918450561E-3</v>
      </c>
      <c r="K2" s="39">
        <f>K23</f>
        <v>1</v>
      </c>
      <c r="L2" s="40">
        <f>L23</f>
        <v>1</v>
      </c>
      <c r="M2" s="38">
        <f t="shared" ref="M2:M20" si="4">N2/981</f>
        <v>1.0193679918450561E-3</v>
      </c>
      <c r="N2" s="39">
        <f>N23</f>
        <v>1</v>
      </c>
      <c r="O2" s="40">
        <f>O23</f>
        <v>1</v>
      </c>
    </row>
    <row r="3" spans="1:15" x14ac:dyDescent="0.25">
      <c r="A3" s="33">
        <f t="shared" si="0"/>
        <v>1.4984709480122323E-3</v>
      </c>
      <c r="B3" s="1">
        <v>1.47</v>
      </c>
      <c r="C3" s="36">
        <f t="shared" ref="C3:C18" si="5">C24</f>
        <v>1</v>
      </c>
      <c r="D3" s="33">
        <f t="shared" si="1"/>
        <v>1.580020387359837E-3</v>
      </c>
      <c r="E3" s="1">
        <f t="shared" ref="E3:F18" si="6">E24</f>
        <v>1.55</v>
      </c>
      <c r="F3" s="36">
        <f t="shared" si="6"/>
        <v>1</v>
      </c>
      <c r="G3" s="33">
        <f t="shared" si="2"/>
        <v>1.5188583078491334E-3</v>
      </c>
      <c r="H3" s="1">
        <f t="shared" ref="H3:I18" si="7">H24</f>
        <v>1.49</v>
      </c>
      <c r="I3" s="36">
        <f t="shared" si="7"/>
        <v>1</v>
      </c>
      <c r="J3" s="33">
        <f t="shared" si="3"/>
        <v>1.4984709480122323E-3</v>
      </c>
      <c r="K3" s="1">
        <f t="shared" ref="K3:L18" si="8">K24</f>
        <v>1.47</v>
      </c>
      <c r="L3" s="36">
        <f t="shared" si="8"/>
        <v>1</v>
      </c>
      <c r="M3" s="33">
        <f t="shared" si="4"/>
        <v>1.4576962283384301E-3</v>
      </c>
      <c r="N3" s="1">
        <f t="shared" ref="N3:O18" si="9">N24</f>
        <v>1.43</v>
      </c>
      <c r="O3" s="36">
        <f t="shared" si="9"/>
        <v>1</v>
      </c>
    </row>
    <row r="4" spans="1:15" x14ac:dyDescent="0.25">
      <c r="A4" s="33">
        <f t="shared" si="0"/>
        <v>2.2018348623853213E-3</v>
      </c>
      <c r="B4" s="1">
        <v>2.16</v>
      </c>
      <c r="C4" s="36">
        <f t="shared" si="5"/>
        <v>1</v>
      </c>
      <c r="D4" s="33">
        <f t="shared" si="1"/>
        <v>2.4362895005096839E-3</v>
      </c>
      <c r="E4" s="1">
        <f t="shared" si="6"/>
        <v>2.39</v>
      </c>
      <c r="F4" s="36">
        <f t="shared" si="6"/>
        <v>1</v>
      </c>
      <c r="G4" s="33">
        <f t="shared" si="2"/>
        <v>2.2731906218144749E-3</v>
      </c>
      <c r="H4" s="1">
        <f t="shared" si="7"/>
        <v>2.23</v>
      </c>
      <c r="I4" s="36">
        <f t="shared" si="7"/>
        <v>1</v>
      </c>
      <c r="J4" s="33">
        <f t="shared" si="3"/>
        <v>2.2018348623853213E-3</v>
      </c>
      <c r="K4" s="1">
        <f t="shared" si="8"/>
        <v>2.16</v>
      </c>
      <c r="L4" s="36">
        <f t="shared" si="8"/>
        <v>1</v>
      </c>
      <c r="M4" s="33">
        <f t="shared" si="4"/>
        <v>2.0897043832823646E-3</v>
      </c>
      <c r="N4" s="1">
        <f t="shared" si="9"/>
        <v>2.0499999999999998</v>
      </c>
      <c r="O4" s="36">
        <f t="shared" si="9"/>
        <v>1</v>
      </c>
    </row>
    <row r="5" spans="1:15" x14ac:dyDescent="0.25">
      <c r="A5" s="33">
        <f t="shared" si="0"/>
        <v>3.2313965341488277E-3</v>
      </c>
      <c r="B5" s="1">
        <v>3.17</v>
      </c>
      <c r="C5" s="36">
        <f t="shared" si="5"/>
        <v>1</v>
      </c>
      <c r="D5" s="33">
        <f t="shared" si="1"/>
        <v>3.7716615698267075E-3</v>
      </c>
      <c r="E5" s="1">
        <f t="shared" si="6"/>
        <v>3.7</v>
      </c>
      <c r="F5" s="36">
        <f t="shared" si="6"/>
        <v>1</v>
      </c>
      <c r="G5" s="33">
        <f t="shared" si="2"/>
        <v>3.3843017329255858E-3</v>
      </c>
      <c r="H5" s="1">
        <f t="shared" si="7"/>
        <v>3.32</v>
      </c>
      <c r="I5" s="36">
        <f t="shared" si="7"/>
        <v>1</v>
      </c>
      <c r="J5" s="33">
        <f t="shared" si="3"/>
        <v>3.2313965341488277E-3</v>
      </c>
      <c r="K5" s="1">
        <f t="shared" si="8"/>
        <v>3.17</v>
      </c>
      <c r="L5" s="36">
        <f t="shared" si="8"/>
        <v>1</v>
      </c>
      <c r="M5" s="33">
        <f t="shared" si="4"/>
        <v>2.9867482161060146E-3</v>
      </c>
      <c r="N5" s="1">
        <f t="shared" si="9"/>
        <v>2.93</v>
      </c>
      <c r="O5" s="36">
        <f t="shared" si="9"/>
        <v>1</v>
      </c>
    </row>
    <row r="6" spans="1:15" x14ac:dyDescent="0.25">
      <c r="A6" s="33">
        <f t="shared" si="0"/>
        <v>4.7502548419979616E-3</v>
      </c>
      <c r="B6" s="1">
        <v>4.66</v>
      </c>
      <c r="C6" s="36">
        <f t="shared" si="5"/>
        <v>1</v>
      </c>
      <c r="D6" s="33">
        <f t="shared" si="1"/>
        <v>5.840978593272172E-3</v>
      </c>
      <c r="E6" s="1">
        <f t="shared" si="6"/>
        <v>5.73</v>
      </c>
      <c r="F6" s="36">
        <f t="shared" si="6"/>
        <v>1</v>
      </c>
      <c r="G6" s="33">
        <f t="shared" si="2"/>
        <v>5.0458715596330278E-3</v>
      </c>
      <c r="H6" s="1">
        <f t="shared" si="7"/>
        <v>4.95</v>
      </c>
      <c r="I6" s="36">
        <f t="shared" si="7"/>
        <v>1</v>
      </c>
      <c r="J6" s="33">
        <f t="shared" si="3"/>
        <v>4.7502548419979616E-3</v>
      </c>
      <c r="K6" s="1">
        <f t="shared" si="8"/>
        <v>4.66</v>
      </c>
      <c r="L6" s="36">
        <f t="shared" si="8"/>
        <v>1</v>
      </c>
      <c r="M6" s="33">
        <f t="shared" si="4"/>
        <v>4.2711518858307854E-3</v>
      </c>
      <c r="N6" s="1">
        <f t="shared" si="9"/>
        <v>4.1900000000000004</v>
      </c>
      <c r="O6" s="36">
        <f t="shared" si="9"/>
        <v>1</v>
      </c>
    </row>
    <row r="7" spans="1:15" x14ac:dyDescent="0.25">
      <c r="A7" s="33">
        <f t="shared" si="0"/>
        <v>6.9826707441386334E-3</v>
      </c>
      <c r="B7" s="1">
        <v>6.85</v>
      </c>
      <c r="C7" s="36">
        <f t="shared" si="5"/>
        <v>1</v>
      </c>
      <c r="D7" s="33">
        <f t="shared" si="1"/>
        <v>9.0417940876656461E-3</v>
      </c>
      <c r="E7" s="1">
        <f t="shared" si="6"/>
        <v>8.8699999999999992</v>
      </c>
      <c r="F7" s="36">
        <f t="shared" si="6"/>
        <v>1</v>
      </c>
      <c r="G7" s="33">
        <f t="shared" si="2"/>
        <v>7.533129459734964E-3</v>
      </c>
      <c r="H7" s="1">
        <f t="shared" si="7"/>
        <v>7.39</v>
      </c>
      <c r="I7" s="36">
        <f t="shared" si="7"/>
        <v>1</v>
      </c>
      <c r="J7" s="33">
        <f t="shared" si="3"/>
        <v>6.9826707441386334E-3</v>
      </c>
      <c r="K7" s="1">
        <f t="shared" si="8"/>
        <v>6.85</v>
      </c>
      <c r="L7" s="36">
        <f t="shared" si="8"/>
        <v>1</v>
      </c>
      <c r="M7" s="33">
        <f t="shared" si="4"/>
        <v>6.1060142711518864E-3</v>
      </c>
      <c r="N7" s="1">
        <f t="shared" si="9"/>
        <v>5.99</v>
      </c>
      <c r="O7" s="36">
        <f t="shared" si="9"/>
        <v>1</v>
      </c>
    </row>
    <row r="8" spans="1:15" x14ac:dyDescent="0.25">
      <c r="A8" s="33">
        <f t="shared" si="0"/>
        <v>1.0295616717635066E-2</v>
      </c>
      <c r="B8" s="1">
        <v>10.1</v>
      </c>
      <c r="C8" s="36">
        <f t="shared" si="5"/>
        <v>1</v>
      </c>
      <c r="D8" s="33">
        <f t="shared" si="1"/>
        <v>1.3965341488277267E-2</v>
      </c>
      <c r="E8" s="1">
        <f t="shared" si="6"/>
        <v>13.7</v>
      </c>
      <c r="F8" s="36">
        <f t="shared" si="6"/>
        <v>1</v>
      </c>
      <c r="G8" s="33">
        <f t="shared" si="2"/>
        <v>1.1213047910295617E-2</v>
      </c>
      <c r="H8" s="1">
        <f t="shared" si="7"/>
        <v>11</v>
      </c>
      <c r="I8" s="36">
        <f t="shared" si="7"/>
        <v>1</v>
      </c>
      <c r="J8" s="33">
        <f t="shared" si="3"/>
        <v>1.0295616717635066E-2</v>
      </c>
      <c r="K8" s="1">
        <f t="shared" si="8"/>
        <v>10.1</v>
      </c>
      <c r="L8" s="36">
        <f t="shared" si="8"/>
        <v>1</v>
      </c>
      <c r="M8" s="33">
        <f t="shared" si="4"/>
        <v>8.7359836901121316E-3</v>
      </c>
      <c r="N8" s="1">
        <f t="shared" si="9"/>
        <v>8.57</v>
      </c>
      <c r="O8" s="36">
        <f t="shared" si="9"/>
        <v>0.997</v>
      </c>
    </row>
    <row r="9" spans="1:15" x14ac:dyDescent="0.25">
      <c r="A9" s="33">
        <f t="shared" si="0"/>
        <v>1.508664627930683E-2</v>
      </c>
      <c r="B9" s="1">
        <v>14.8</v>
      </c>
      <c r="C9" s="36">
        <f t="shared" si="5"/>
        <v>1</v>
      </c>
      <c r="D9" s="33">
        <f t="shared" si="1"/>
        <v>2.1610601427115187E-2</v>
      </c>
      <c r="E9" s="1">
        <f t="shared" si="6"/>
        <v>21.2</v>
      </c>
      <c r="F9" s="36">
        <f t="shared" si="6"/>
        <v>1</v>
      </c>
      <c r="G9" s="33">
        <f t="shared" si="2"/>
        <v>1.6819571865443424E-2</v>
      </c>
      <c r="H9" s="1">
        <f t="shared" si="7"/>
        <v>16.5</v>
      </c>
      <c r="I9" s="36">
        <f t="shared" si="7"/>
        <v>1</v>
      </c>
      <c r="J9" s="33">
        <f t="shared" si="3"/>
        <v>1.508664627930683E-2</v>
      </c>
      <c r="K9" s="1">
        <f t="shared" si="8"/>
        <v>14.8</v>
      </c>
      <c r="L9" s="36">
        <f t="shared" si="8"/>
        <v>1</v>
      </c>
      <c r="M9" s="33">
        <f t="shared" si="4"/>
        <v>1.2538226299694191E-2</v>
      </c>
      <c r="N9" s="1">
        <f t="shared" si="9"/>
        <v>12.3</v>
      </c>
      <c r="O9" s="36">
        <f t="shared" si="9"/>
        <v>0.96899999999999997</v>
      </c>
    </row>
    <row r="10" spans="1:15" x14ac:dyDescent="0.25">
      <c r="A10" s="33">
        <f t="shared" si="0"/>
        <v>2.2120285423037716E-2</v>
      </c>
      <c r="B10" s="1">
        <v>21.7</v>
      </c>
      <c r="C10" s="36">
        <f t="shared" si="5"/>
        <v>1</v>
      </c>
      <c r="D10" s="33">
        <f t="shared" si="1"/>
        <v>3.353720693170234E-2</v>
      </c>
      <c r="E10" s="1">
        <f t="shared" si="6"/>
        <v>32.9</v>
      </c>
      <c r="F10" s="36">
        <f t="shared" si="6"/>
        <v>1</v>
      </c>
      <c r="G10" s="33">
        <f t="shared" si="2"/>
        <v>2.4974515800203875E-2</v>
      </c>
      <c r="H10" s="1">
        <f t="shared" si="7"/>
        <v>24.5</v>
      </c>
      <c r="I10" s="36">
        <f t="shared" si="7"/>
        <v>1</v>
      </c>
      <c r="J10" s="33">
        <f t="shared" si="3"/>
        <v>2.2120285423037716E-2</v>
      </c>
      <c r="K10" s="1">
        <f t="shared" si="8"/>
        <v>21.7</v>
      </c>
      <c r="L10" s="36">
        <f t="shared" si="8"/>
        <v>0.996</v>
      </c>
      <c r="M10" s="33">
        <f t="shared" si="4"/>
        <v>1.7838939857288481E-2</v>
      </c>
      <c r="N10" s="1">
        <f t="shared" si="9"/>
        <v>17.5</v>
      </c>
      <c r="O10" s="36">
        <f t="shared" si="9"/>
        <v>0.86599999999999999</v>
      </c>
    </row>
    <row r="11" spans="1:15" x14ac:dyDescent="0.25">
      <c r="A11" s="33">
        <f t="shared" si="0"/>
        <v>3.251783893985729E-2</v>
      </c>
      <c r="B11" s="1">
        <v>31.9</v>
      </c>
      <c r="C11" s="36">
        <f t="shared" si="5"/>
        <v>1</v>
      </c>
      <c r="D11" s="33">
        <f t="shared" si="1"/>
        <v>5.1783893985728843E-2</v>
      </c>
      <c r="E11" s="1">
        <f t="shared" si="6"/>
        <v>50.8</v>
      </c>
      <c r="F11" s="36">
        <f t="shared" si="6"/>
        <v>1</v>
      </c>
      <c r="G11" s="33">
        <f t="shared" si="2"/>
        <v>3.7308868501529056E-2</v>
      </c>
      <c r="H11" s="1">
        <f t="shared" si="7"/>
        <v>36.6</v>
      </c>
      <c r="I11" s="36">
        <f t="shared" si="7"/>
        <v>0.999</v>
      </c>
      <c r="J11" s="33">
        <f t="shared" si="3"/>
        <v>3.251783893985729E-2</v>
      </c>
      <c r="K11" s="1">
        <f t="shared" si="8"/>
        <v>31.9</v>
      </c>
      <c r="L11" s="36">
        <f t="shared" si="8"/>
        <v>0.95599999999999996</v>
      </c>
      <c r="M11" s="33">
        <f t="shared" si="4"/>
        <v>2.5586136595310907E-2</v>
      </c>
      <c r="N11" s="1">
        <f t="shared" si="9"/>
        <v>25.1</v>
      </c>
      <c r="O11" s="36">
        <f t="shared" si="9"/>
        <v>0.66400000000000003</v>
      </c>
    </row>
    <row r="12" spans="1:15" x14ac:dyDescent="0.25">
      <c r="A12" s="33">
        <f t="shared" si="0"/>
        <v>4.7808358817533127E-2</v>
      </c>
      <c r="B12" s="1">
        <v>46.9</v>
      </c>
      <c r="C12" s="36">
        <f t="shared" si="5"/>
        <v>0.98899999999999999</v>
      </c>
      <c r="D12" s="33">
        <f t="shared" si="1"/>
        <v>8.0224260958205909E-2</v>
      </c>
      <c r="E12" s="1">
        <f t="shared" si="6"/>
        <v>78.7</v>
      </c>
      <c r="F12" s="36">
        <f t="shared" si="6"/>
        <v>0.998</v>
      </c>
      <c r="G12" s="33">
        <f t="shared" si="2"/>
        <v>5.565749235474006E-2</v>
      </c>
      <c r="H12" s="1">
        <f t="shared" si="7"/>
        <v>54.6</v>
      </c>
      <c r="I12" s="36">
        <f t="shared" si="7"/>
        <v>0.98099999999999998</v>
      </c>
      <c r="J12" s="33">
        <f t="shared" si="3"/>
        <v>4.7808358817533127E-2</v>
      </c>
      <c r="K12" s="1">
        <f t="shared" si="8"/>
        <v>46.9</v>
      </c>
      <c r="L12" s="36">
        <f t="shared" si="8"/>
        <v>0.81299999999999994</v>
      </c>
      <c r="M12" s="33">
        <f t="shared" si="4"/>
        <v>3.6595310907237513E-2</v>
      </c>
      <c r="N12" s="1">
        <f t="shared" si="9"/>
        <v>35.9</v>
      </c>
      <c r="O12" s="36">
        <f t="shared" si="9"/>
        <v>0.42399999999999999</v>
      </c>
    </row>
    <row r="13" spans="1:15" x14ac:dyDescent="0.25">
      <c r="A13" s="33">
        <f t="shared" si="0"/>
        <v>7.0336391437308868E-2</v>
      </c>
      <c r="B13" s="1">
        <v>69</v>
      </c>
      <c r="C13" s="36">
        <f t="shared" si="5"/>
        <v>0.90800000000000003</v>
      </c>
      <c r="D13" s="33">
        <f t="shared" si="1"/>
        <v>0.12436289500509684</v>
      </c>
      <c r="E13" s="1">
        <f t="shared" si="6"/>
        <v>122</v>
      </c>
      <c r="F13" s="36">
        <f t="shared" si="6"/>
        <v>0.95499999999999996</v>
      </c>
      <c r="G13" s="33">
        <f t="shared" si="2"/>
        <v>8.3078491335372068E-2</v>
      </c>
      <c r="H13" s="1">
        <f t="shared" si="7"/>
        <v>81.5</v>
      </c>
      <c r="I13" s="36">
        <f t="shared" si="7"/>
        <v>0.873</v>
      </c>
      <c r="J13" s="33">
        <f t="shared" si="3"/>
        <v>7.0336391437308868E-2</v>
      </c>
      <c r="K13" s="1">
        <f t="shared" si="8"/>
        <v>69</v>
      </c>
      <c r="L13" s="36">
        <f t="shared" si="8"/>
        <v>0.56699999999999995</v>
      </c>
      <c r="M13" s="33">
        <f t="shared" si="4"/>
        <v>5.2293577981651372E-2</v>
      </c>
      <c r="N13" s="1">
        <f t="shared" si="9"/>
        <v>51.3</v>
      </c>
      <c r="O13" s="36">
        <f t="shared" si="9"/>
        <v>0.22900000000000001</v>
      </c>
    </row>
    <row r="14" spans="1:15" x14ac:dyDescent="0.25">
      <c r="A14" s="33">
        <f t="shared" si="0"/>
        <v>0.10295616717635066</v>
      </c>
      <c r="B14" s="1">
        <v>101</v>
      </c>
      <c r="C14" s="36">
        <f t="shared" si="5"/>
        <v>0.68600000000000005</v>
      </c>
      <c r="D14" s="33">
        <f t="shared" si="1"/>
        <v>0.19164118246687054</v>
      </c>
      <c r="E14" s="1">
        <f t="shared" si="6"/>
        <v>188</v>
      </c>
      <c r="F14" s="36">
        <f t="shared" si="6"/>
        <v>0.77100000000000002</v>
      </c>
      <c r="G14" s="33">
        <f t="shared" si="2"/>
        <v>0.12436289500509684</v>
      </c>
      <c r="H14" s="1">
        <f t="shared" si="7"/>
        <v>122</v>
      </c>
      <c r="I14" s="36">
        <f t="shared" si="7"/>
        <v>0.63500000000000001</v>
      </c>
      <c r="J14" s="33">
        <f t="shared" si="3"/>
        <v>0.10295616717635066</v>
      </c>
      <c r="K14" s="1">
        <f t="shared" si="8"/>
        <v>101</v>
      </c>
      <c r="L14" s="36">
        <f t="shared" si="8"/>
        <v>0.32100000000000001</v>
      </c>
      <c r="M14" s="33">
        <f t="shared" si="4"/>
        <v>7.4821610601427127E-2</v>
      </c>
      <c r="N14" s="1">
        <f t="shared" si="9"/>
        <v>73.400000000000006</v>
      </c>
      <c r="O14" s="36">
        <f t="shared" si="9"/>
        <v>0.108</v>
      </c>
    </row>
    <row r="15" spans="1:15" x14ac:dyDescent="0.25">
      <c r="A15" s="33">
        <f t="shared" si="0"/>
        <v>0.15188583078491336</v>
      </c>
      <c r="B15" s="1">
        <v>149</v>
      </c>
      <c r="C15" s="36">
        <f t="shared" si="5"/>
        <v>0.4</v>
      </c>
      <c r="D15" s="33">
        <f t="shared" si="1"/>
        <v>0.29663608562691129</v>
      </c>
      <c r="E15" s="1">
        <f t="shared" si="6"/>
        <v>291</v>
      </c>
      <c r="F15" s="36">
        <f t="shared" si="6"/>
        <v>0.46800000000000003</v>
      </c>
      <c r="G15" s="33">
        <f t="shared" si="2"/>
        <v>0.18450560652395515</v>
      </c>
      <c r="H15" s="1">
        <f t="shared" si="7"/>
        <v>181</v>
      </c>
      <c r="I15" s="36">
        <f t="shared" si="7"/>
        <v>0.36399999999999999</v>
      </c>
      <c r="J15" s="33">
        <f t="shared" si="3"/>
        <v>0.15188583078491336</v>
      </c>
      <c r="K15" s="1">
        <f t="shared" si="8"/>
        <v>149</v>
      </c>
      <c r="L15" s="36">
        <f t="shared" si="8"/>
        <v>0.153</v>
      </c>
      <c r="M15" s="33">
        <f t="shared" si="4"/>
        <v>0.10703363914373089</v>
      </c>
      <c r="N15" s="1">
        <f t="shared" si="9"/>
        <v>105</v>
      </c>
      <c r="O15" s="36">
        <f t="shared" si="9"/>
        <v>4.6199999999999998E-2</v>
      </c>
    </row>
    <row r="16" spans="1:15" x14ac:dyDescent="0.25">
      <c r="A16" s="33">
        <f t="shared" si="0"/>
        <v>0.22324159021406728</v>
      </c>
      <c r="B16" s="1">
        <v>219</v>
      </c>
      <c r="C16" s="36">
        <f t="shared" si="5"/>
        <v>0.182</v>
      </c>
      <c r="D16" s="33">
        <f t="shared" si="1"/>
        <v>0.4597349643221203</v>
      </c>
      <c r="E16" s="1">
        <f t="shared" si="6"/>
        <v>451</v>
      </c>
      <c r="F16" s="36">
        <f t="shared" si="6"/>
        <v>0.215</v>
      </c>
      <c r="G16" s="33">
        <f t="shared" si="2"/>
        <v>0.2762487257900102</v>
      </c>
      <c r="H16" s="1">
        <f t="shared" si="7"/>
        <v>271</v>
      </c>
      <c r="I16" s="36">
        <f t="shared" si="7"/>
        <v>0.17100000000000001</v>
      </c>
      <c r="J16" s="33">
        <f t="shared" si="3"/>
        <v>0.22324159021406728</v>
      </c>
      <c r="K16" s="1">
        <f t="shared" si="8"/>
        <v>219</v>
      </c>
      <c r="L16" s="36">
        <f t="shared" si="8"/>
        <v>6.3799999999999996E-2</v>
      </c>
      <c r="M16" s="33">
        <f t="shared" si="4"/>
        <v>0.1529051987767584</v>
      </c>
      <c r="N16" s="1">
        <f t="shared" si="9"/>
        <v>150</v>
      </c>
      <c r="O16" s="36">
        <f t="shared" si="9"/>
        <v>1.83E-2</v>
      </c>
    </row>
    <row r="17" spans="1:27" x14ac:dyDescent="0.25">
      <c r="A17" s="33">
        <f t="shared" si="0"/>
        <v>0.32823649337410804</v>
      </c>
      <c r="B17" s="1">
        <v>322</v>
      </c>
      <c r="C17" s="36">
        <f t="shared" si="5"/>
        <v>6.7299999999999999E-2</v>
      </c>
      <c r="D17" s="33">
        <f t="shared" si="1"/>
        <v>0.71151885830784911</v>
      </c>
      <c r="E17" s="1">
        <f t="shared" si="6"/>
        <v>698</v>
      </c>
      <c r="F17" s="36">
        <f t="shared" si="6"/>
        <v>7.8E-2</v>
      </c>
      <c r="G17" s="33">
        <f t="shared" si="2"/>
        <v>0.41182466870540263</v>
      </c>
      <c r="H17" s="1">
        <f t="shared" si="7"/>
        <v>404</v>
      </c>
      <c r="I17" s="36">
        <f t="shared" si="7"/>
        <v>6.7900000000000002E-2</v>
      </c>
      <c r="J17" s="33">
        <f t="shared" si="3"/>
        <v>0.32823649337410804</v>
      </c>
      <c r="K17" s="1">
        <f t="shared" si="8"/>
        <v>322</v>
      </c>
      <c r="L17" s="36">
        <f t="shared" si="8"/>
        <v>2.4E-2</v>
      </c>
      <c r="M17" s="33">
        <f t="shared" si="4"/>
        <v>0.21916411824668705</v>
      </c>
      <c r="N17" s="1">
        <f t="shared" si="9"/>
        <v>215</v>
      </c>
      <c r="O17" s="36">
        <f t="shared" si="9"/>
        <v>6.8100000000000001E-3</v>
      </c>
    </row>
    <row r="18" spans="1:27" x14ac:dyDescent="0.25">
      <c r="A18" s="33">
        <f t="shared" si="0"/>
        <v>0.48216106014271154</v>
      </c>
      <c r="B18" s="1">
        <v>473</v>
      </c>
      <c r="C18" s="36">
        <f t="shared" si="5"/>
        <v>2.1000000000000001E-2</v>
      </c>
      <c r="D18" s="33">
        <f t="shared" si="1"/>
        <v>1.1009174311926606</v>
      </c>
      <c r="E18" s="1">
        <f t="shared" si="6"/>
        <v>1080</v>
      </c>
      <c r="F18" s="36">
        <f t="shared" si="6"/>
        <v>2.35E-2</v>
      </c>
      <c r="G18" s="33">
        <f t="shared" si="2"/>
        <v>0.6136595310907238</v>
      </c>
      <c r="H18" s="1">
        <f t="shared" si="7"/>
        <v>602</v>
      </c>
      <c r="I18" s="36">
        <f t="shared" si="7"/>
        <v>2.3800000000000002E-2</v>
      </c>
      <c r="J18" s="33">
        <f t="shared" si="3"/>
        <v>0.48216106014271154</v>
      </c>
      <c r="K18" s="1">
        <f t="shared" si="8"/>
        <v>473</v>
      </c>
      <c r="L18" s="36">
        <f t="shared" si="8"/>
        <v>8.3300000000000006E-3</v>
      </c>
      <c r="M18" s="33">
        <f t="shared" si="4"/>
        <v>0.31294597349643222</v>
      </c>
      <c r="N18" s="1">
        <f t="shared" si="9"/>
        <v>307</v>
      </c>
      <c r="O18" s="36">
        <f t="shared" si="9"/>
        <v>2.4099999999999998E-3</v>
      </c>
    </row>
    <row r="19" spans="1:27" x14ac:dyDescent="0.25">
      <c r="A19" s="33">
        <f t="shared" si="0"/>
        <v>0.70846075433231392</v>
      </c>
      <c r="B19" s="1">
        <v>695</v>
      </c>
      <c r="C19" s="36">
        <f t="shared" ref="C19:C21" si="10">C40</f>
        <v>5.6299999999999996E-3</v>
      </c>
      <c r="D19" s="33">
        <f t="shared" si="1"/>
        <v>1.7023445463812437</v>
      </c>
      <c r="E19" s="1">
        <f t="shared" ref="E19:F21" si="11">E40</f>
        <v>1670</v>
      </c>
      <c r="F19" s="36">
        <f t="shared" si="11"/>
        <v>5.9800000000000001E-3</v>
      </c>
      <c r="G19" s="33">
        <f t="shared" si="2"/>
        <v>0.91641182466870541</v>
      </c>
      <c r="H19" s="1">
        <f t="shared" ref="H19:I21" si="12">H40</f>
        <v>899</v>
      </c>
      <c r="I19" s="36">
        <f t="shared" si="12"/>
        <v>7.4200000000000004E-3</v>
      </c>
      <c r="J19" s="33">
        <f t="shared" si="3"/>
        <v>0.70846075433231392</v>
      </c>
      <c r="K19" s="1">
        <f t="shared" ref="K19:L21" si="13">K40</f>
        <v>695</v>
      </c>
      <c r="L19" s="36">
        <f t="shared" si="13"/>
        <v>2.6800000000000001E-3</v>
      </c>
      <c r="M19" s="33">
        <f t="shared" si="4"/>
        <v>0.44852191641182465</v>
      </c>
      <c r="N19" s="1">
        <f t="shared" ref="N19:O21" si="14">N40</f>
        <v>440</v>
      </c>
      <c r="O19" s="36">
        <f t="shared" si="14"/>
        <v>8.0199999999999998E-4</v>
      </c>
    </row>
    <row r="20" spans="1:27" x14ac:dyDescent="0.25">
      <c r="A20" s="33">
        <f t="shared" si="0"/>
        <v>1.0397553516819571</v>
      </c>
      <c r="B20" s="1">
        <v>1020</v>
      </c>
      <c r="C20" s="36">
        <f t="shared" si="10"/>
        <v>1.31E-3</v>
      </c>
      <c r="D20" s="33">
        <f t="shared" si="1"/>
        <v>2.6401630988786953</v>
      </c>
      <c r="E20" s="1">
        <f t="shared" si="11"/>
        <v>2590</v>
      </c>
      <c r="F20" s="36">
        <f t="shared" si="11"/>
        <v>1.2899999999999999E-3</v>
      </c>
      <c r="G20" s="33">
        <f t="shared" si="2"/>
        <v>1.3659531090723751</v>
      </c>
      <c r="H20" s="1">
        <f t="shared" si="12"/>
        <v>1340</v>
      </c>
      <c r="I20" s="36">
        <f t="shared" si="12"/>
        <v>2.0699999999999998E-3</v>
      </c>
      <c r="J20" s="33">
        <f t="shared" si="3"/>
        <v>1.0397553516819571</v>
      </c>
      <c r="K20" s="1">
        <f t="shared" si="13"/>
        <v>1020</v>
      </c>
      <c r="L20" s="36">
        <f t="shared" si="13"/>
        <v>7.9699999999999997E-4</v>
      </c>
      <c r="M20" s="33">
        <f t="shared" si="4"/>
        <v>0.64118246687054026</v>
      </c>
      <c r="N20" s="1">
        <f t="shared" si="14"/>
        <v>629</v>
      </c>
      <c r="O20" s="36">
        <f t="shared" si="14"/>
        <v>2.4399999999999999E-4</v>
      </c>
    </row>
    <row r="21" spans="1:27" ht="15.75" customHeight="1" x14ac:dyDescent="0.25">
      <c r="A21" s="34">
        <f>B21/981</f>
        <v>1.5290519877675841</v>
      </c>
      <c r="B21" s="35">
        <v>1500</v>
      </c>
      <c r="C21" s="37">
        <f t="shared" si="10"/>
        <v>2.5999999999999998E-4</v>
      </c>
      <c r="D21" s="34">
        <f>E21/981</f>
        <v>4.077471967380224</v>
      </c>
      <c r="E21" s="35">
        <f t="shared" si="11"/>
        <v>4000</v>
      </c>
      <c r="F21" s="37">
        <f t="shared" si="11"/>
        <v>2.3000000000000001E-4</v>
      </c>
      <c r="G21" s="34">
        <f>H21/981</f>
        <v>2.038735983690112</v>
      </c>
      <c r="H21" s="35">
        <f t="shared" si="12"/>
        <v>2000</v>
      </c>
      <c r="I21" s="37">
        <f t="shared" si="12"/>
        <v>5.0799999999999999E-4</v>
      </c>
      <c r="J21" s="34">
        <f>K21/981</f>
        <v>1.5290519877675841</v>
      </c>
      <c r="K21" s="35">
        <f t="shared" si="13"/>
        <v>1500</v>
      </c>
      <c r="L21" s="37">
        <f t="shared" si="13"/>
        <v>2.14E-4</v>
      </c>
      <c r="M21" s="34">
        <f>N21/981</f>
        <v>0.91743119266055051</v>
      </c>
      <c r="N21" s="35">
        <f t="shared" si="14"/>
        <v>900</v>
      </c>
      <c r="O21" s="37">
        <f t="shared" si="14"/>
        <v>6.6000000000000005E-5</v>
      </c>
    </row>
    <row r="22" spans="1:27" x14ac:dyDescent="0.25">
      <c r="B22" s="1"/>
      <c r="C22" s="1"/>
      <c r="E22" s="1"/>
      <c r="F22" s="1"/>
      <c r="Y22" s="1">
        <v>0.01</v>
      </c>
      <c r="Z22">
        <v>9.9900000000000003E-2</v>
      </c>
      <c r="AA22" s="1"/>
    </row>
    <row r="23" spans="1:27" x14ac:dyDescent="0.25">
      <c r="B23" s="1">
        <v>1</v>
      </c>
      <c r="C23" s="1">
        <v>1</v>
      </c>
      <c r="E23" s="1">
        <v>1</v>
      </c>
      <c r="F23" s="1">
        <v>1</v>
      </c>
      <c r="H23" s="1">
        <v>1</v>
      </c>
      <c r="I23" s="1">
        <v>1</v>
      </c>
      <c r="K23" s="1">
        <v>1</v>
      </c>
      <c r="L23" s="1">
        <v>1</v>
      </c>
      <c r="N23" s="1">
        <v>1</v>
      </c>
      <c r="O23" s="1">
        <v>1</v>
      </c>
      <c r="Y23" s="1">
        <v>10</v>
      </c>
      <c r="Z23">
        <v>9.9900000000000003E-2</v>
      </c>
      <c r="AA23" s="1"/>
    </row>
    <row r="24" spans="1:27" x14ac:dyDescent="0.25">
      <c r="B24" s="1">
        <v>1.47</v>
      </c>
      <c r="C24" s="1">
        <v>1</v>
      </c>
      <c r="E24" s="1">
        <v>1.55</v>
      </c>
      <c r="F24" s="1">
        <v>1</v>
      </c>
      <c r="H24" s="1">
        <v>1.49</v>
      </c>
      <c r="I24" s="1">
        <v>1</v>
      </c>
      <c r="K24" s="1">
        <v>1.47</v>
      </c>
      <c r="L24" s="1">
        <v>1</v>
      </c>
      <c r="N24" s="1">
        <v>1.43</v>
      </c>
      <c r="O24" s="1">
        <v>1</v>
      </c>
      <c r="Y24" s="1"/>
      <c r="AA24" s="1"/>
    </row>
    <row r="25" spans="1:27" x14ac:dyDescent="0.25">
      <c r="B25" s="1">
        <v>2.16</v>
      </c>
      <c r="C25" s="1">
        <v>1</v>
      </c>
      <c r="E25" s="1">
        <v>2.39</v>
      </c>
      <c r="F25" s="1">
        <v>1</v>
      </c>
      <c r="H25" s="1">
        <v>2.23</v>
      </c>
      <c r="I25" s="1">
        <v>1</v>
      </c>
      <c r="K25" s="1">
        <v>2.16</v>
      </c>
      <c r="L25" s="1">
        <v>1</v>
      </c>
      <c r="N25" s="1">
        <v>2.0499999999999998</v>
      </c>
      <c r="O25" s="1">
        <v>1</v>
      </c>
      <c r="Y25" s="1">
        <v>0.01</v>
      </c>
      <c r="Z25">
        <v>4.8800000000000003E-2</v>
      </c>
      <c r="AA25" s="1"/>
    </row>
    <row r="26" spans="1:27" x14ac:dyDescent="0.25">
      <c r="B26" s="1">
        <v>3.17</v>
      </c>
      <c r="C26" s="1">
        <v>1</v>
      </c>
      <c r="E26" s="1">
        <v>3.7</v>
      </c>
      <c r="F26" s="1">
        <v>1</v>
      </c>
      <c r="H26" s="1">
        <v>3.32</v>
      </c>
      <c r="I26" s="1">
        <v>1</v>
      </c>
      <c r="K26" s="1">
        <v>3.17</v>
      </c>
      <c r="L26" s="1">
        <v>1</v>
      </c>
      <c r="N26" s="1">
        <v>2.93</v>
      </c>
      <c r="O26" s="1">
        <v>1</v>
      </c>
      <c r="Y26" s="1">
        <v>10</v>
      </c>
      <c r="Z26">
        <v>4.8800000000000003E-2</v>
      </c>
      <c r="AA26" s="1"/>
    </row>
    <row r="27" spans="1:27" x14ac:dyDescent="0.25">
      <c r="B27" s="1">
        <v>4.66</v>
      </c>
      <c r="C27" s="1">
        <v>1</v>
      </c>
      <c r="E27" s="1">
        <v>5.73</v>
      </c>
      <c r="F27" s="1">
        <v>1</v>
      </c>
      <c r="H27" s="1">
        <v>4.95</v>
      </c>
      <c r="I27" s="1">
        <v>1</v>
      </c>
      <c r="K27" s="1">
        <v>4.66</v>
      </c>
      <c r="L27" s="1">
        <v>1</v>
      </c>
      <c r="N27" s="1">
        <v>4.1900000000000004</v>
      </c>
      <c r="O27" s="1">
        <v>1</v>
      </c>
      <c r="Y27" s="1"/>
      <c r="AA27" s="1"/>
    </row>
    <row r="28" spans="1:27" x14ac:dyDescent="0.25">
      <c r="B28" s="1">
        <v>6.85</v>
      </c>
      <c r="C28" s="1">
        <v>1</v>
      </c>
      <c r="E28" s="1">
        <v>8.8699999999999992</v>
      </c>
      <c r="F28" s="1">
        <v>1</v>
      </c>
      <c r="H28" s="1">
        <v>7.39</v>
      </c>
      <c r="I28" s="1">
        <v>1</v>
      </c>
      <c r="K28" s="1">
        <v>6.85</v>
      </c>
      <c r="L28" s="1">
        <v>1</v>
      </c>
      <c r="N28" s="1">
        <v>5.99</v>
      </c>
      <c r="O28" s="1">
        <v>1</v>
      </c>
      <c r="Y28" s="1">
        <v>0.01</v>
      </c>
      <c r="Z28">
        <v>0.02</v>
      </c>
      <c r="AA28" s="1"/>
    </row>
    <row r="29" spans="1:27" x14ac:dyDescent="0.25">
      <c r="B29" s="1">
        <v>10.1</v>
      </c>
      <c r="C29" s="1">
        <v>1</v>
      </c>
      <c r="E29" s="1">
        <v>13.7</v>
      </c>
      <c r="F29" s="1">
        <v>1</v>
      </c>
      <c r="H29" s="1">
        <v>11</v>
      </c>
      <c r="I29" s="1">
        <v>1</v>
      </c>
      <c r="K29" s="1">
        <v>10.1</v>
      </c>
      <c r="L29" s="1">
        <v>1</v>
      </c>
      <c r="N29" s="1">
        <v>8.57</v>
      </c>
      <c r="O29" s="1">
        <v>0.997</v>
      </c>
      <c r="Y29" s="1">
        <v>10</v>
      </c>
      <c r="Z29">
        <v>0.02</v>
      </c>
      <c r="AA29" s="1"/>
    </row>
    <row r="30" spans="1:27" x14ac:dyDescent="0.25">
      <c r="B30" s="1">
        <v>14.8</v>
      </c>
      <c r="C30" s="1">
        <v>1</v>
      </c>
      <c r="E30" s="1">
        <v>21.2</v>
      </c>
      <c r="F30" s="1">
        <v>1</v>
      </c>
      <c r="H30" s="1">
        <v>16.5</v>
      </c>
      <c r="I30" s="1">
        <v>1</v>
      </c>
      <c r="K30" s="1">
        <v>14.8</v>
      </c>
      <c r="L30" s="1">
        <v>1</v>
      </c>
      <c r="N30" s="1">
        <v>12.3</v>
      </c>
      <c r="O30" s="1">
        <v>0.96899999999999997</v>
      </c>
      <c r="Y30" s="1"/>
      <c r="AA30" s="1"/>
    </row>
    <row r="31" spans="1:27" x14ac:dyDescent="0.25">
      <c r="B31" s="1">
        <v>21.7</v>
      </c>
      <c r="C31" s="1">
        <v>1</v>
      </c>
      <c r="E31" s="1">
        <v>32.9</v>
      </c>
      <c r="F31" s="1">
        <v>1</v>
      </c>
      <c r="H31" s="1">
        <v>24.5</v>
      </c>
      <c r="I31" s="1">
        <v>1</v>
      </c>
      <c r="K31" s="1">
        <v>21.7</v>
      </c>
      <c r="L31" s="1">
        <v>0.996</v>
      </c>
      <c r="N31" s="1">
        <v>17.5</v>
      </c>
      <c r="O31" s="1">
        <v>0.86599999999999999</v>
      </c>
      <c r="Y31" s="1"/>
      <c r="AA31" s="1"/>
    </row>
    <row r="32" spans="1:27" x14ac:dyDescent="0.25">
      <c r="B32" s="1">
        <v>31.9</v>
      </c>
      <c r="C32" s="1">
        <v>1</v>
      </c>
      <c r="E32" s="1">
        <v>50.8</v>
      </c>
      <c r="F32" s="1">
        <v>1</v>
      </c>
      <c r="H32" s="1">
        <v>36.6</v>
      </c>
      <c r="I32" s="1">
        <v>0.999</v>
      </c>
      <c r="K32" s="1">
        <v>31.9</v>
      </c>
      <c r="L32" s="1">
        <v>0.95599999999999996</v>
      </c>
      <c r="N32" s="1">
        <v>25.1</v>
      </c>
      <c r="O32" s="1">
        <v>0.66400000000000003</v>
      </c>
      <c r="Y32" s="1"/>
      <c r="AA32" s="1"/>
    </row>
    <row r="33" spans="2:27" x14ac:dyDescent="0.25">
      <c r="B33" s="1">
        <v>46.9</v>
      </c>
      <c r="C33" s="1">
        <v>0.98899999999999999</v>
      </c>
      <c r="E33" s="1">
        <v>78.7</v>
      </c>
      <c r="F33" s="1">
        <v>0.998</v>
      </c>
      <c r="H33" s="1">
        <v>54.6</v>
      </c>
      <c r="I33" s="1">
        <v>0.98099999999999998</v>
      </c>
      <c r="K33" s="1">
        <v>46.9</v>
      </c>
      <c r="L33" s="1">
        <v>0.81299999999999994</v>
      </c>
      <c r="N33" s="1">
        <v>35.9</v>
      </c>
      <c r="O33" s="1">
        <v>0.42399999999999999</v>
      </c>
      <c r="Y33" s="1"/>
      <c r="AA33" s="1"/>
    </row>
    <row r="34" spans="2:27" x14ac:dyDescent="0.25">
      <c r="B34" s="1">
        <v>69</v>
      </c>
      <c r="C34" s="1">
        <v>0.90800000000000003</v>
      </c>
      <c r="E34" s="1">
        <v>122</v>
      </c>
      <c r="F34" s="1">
        <v>0.95499999999999996</v>
      </c>
      <c r="H34" s="1">
        <v>81.5</v>
      </c>
      <c r="I34" s="1">
        <v>0.873</v>
      </c>
      <c r="K34" s="1">
        <v>69</v>
      </c>
      <c r="L34" s="1">
        <v>0.56699999999999995</v>
      </c>
      <c r="N34" s="1">
        <v>51.3</v>
      </c>
      <c r="O34" s="1">
        <v>0.22900000000000001</v>
      </c>
      <c r="Y34" s="1"/>
      <c r="AA34" s="1"/>
    </row>
    <row r="35" spans="2:27" x14ac:dyDescent="0.25">
      <c r="B35" s="1">
        <v>101</v>
      </c>
      <c r="C35" s="1">
        <v>0.68600000000000005</v>
      </c>
      <c r="E35" s="1">
        <v>188</v>
      </c>
      <c r="F35" s="1">
        <v>0.77100000000000002</v>
      </c>
      <c r="H35" s="1">
        <v>122</v>
      </c>
      <c r="I35" s="1">
        <v>0.63500000000000001</v>
      </c>
      <c r="K35" s="1">
        <v>101</v>
      </c>
      <c r="L35" s="1">
        <v>0.32100000000000001</v>
      </c>
      <c r="N35" s="1">
        <v>73.400000000000006</v>
      </c>
      <c r="O35" s="1">
        <v>0.108</v>
      </c>
      <c r="Y35" s="1"/>
      <c r="AA35" s="1"/>
    </row>
    <row r="36" spans="2:27" x14ac:dyDescent="0.25">
      <c r="B36" s="1">
        <v>149</v>
      </c>
      <c r="C36" s="1">
        <v>0.4</v>
      </c>
      <c r="E36" s="1">
        <v>291</v>
      </c>
      <c r="F36" s="1">
        <v>0.46800000000000003</v>
      </c>
      <c r="H36" s="1">
        <v>181</v>
      </c>
      <c r="I36" s="1">
        <v>0.36399999999999999</v>
      </c>
      <c r="K36" s="1">
        <v>149</v>
      </c>
      <c r="L36" s="1">
        <v>0.153</v>
      </c>
      <c r="N36" s="1">
        <v>105</v>
      </c>
      <c r="O36" s="1">
        <v>4.6199999999999998E-2</v>
      </c>
      <c r="Y36" s="1"/>
      <c r="AA36" s="1"/>
    </row>
    <row r="37" spans="2:27" x14ac:dyDescent="0.25">
      <c r="B37" s="1">
        <v>219</v>
      </c>
      <c r="C37" s="1">
        <v>0.182</v>
      </c>
      <c r="E37" s="1">
        <v>451</v>
      </c>
      <c r="F37" s="1">
        <v>0.215</v>
      </c>
      <c r="H37" s="1">
        <v>271</v>
      </c>
      <c r="I37" s="1">
        <v>0.17100000000000001</v>
      </c>
      <c r="K37" s="1">
        <v>219</v>
      </c>
      <c r="L37" s="1">
        <v>6.3799999999999996E-2</v>
      </c>
      <c r="N37" s="1">
        <v>150</v>
      </c>
      <c r="O37" s="1">
        <v>1.83E-2</v>
      </c>
      <c r="Y37" s="1"/>
      <c r="AA37" s="1"/>
    </row>
    <row r="38" spans="2:27" x14ac:dyDescent="0.25">
      <c r="B38" s="1">
        <v>322</v>
      </c>
      <c r="C38" s="1">
        <v>6.7299999999999999E-2</v>
      </c>
      <c r="E38" s="1">
        <v>698</v>
      </c>
      <c r="F38" s="1">
        <v>7.8E-2</v>
      </c>
      <c r="H38" s="1">
        <v>404</v>
      </c>
      <c r="I38" s="1">
        <v>6.7900000000000002E-2</v>
      </c>
      <c r="K38" s="1">
        <v>322</v>
      </c>
      <c r="L38" s="1">
        <v>2.4E-2</v>
      </c>
      <c r="N38" s="1">
        <v>215</v>
      </c>
      <c r="O38" s="1">
        <v>6.8100000000000001E-3</v>
      </c>
      <c r="Y38" s="1"/>
      <c r="AA38" s="1"/>
    </row>
    <row r="39" spans="2:27" x14ac:dyDescent="0.25">
      <c r="B39" s="1">
        <v>473</v>
      </c>
      <c r="C39" s="1">
        <v>2.1000000000000001E-2</v>
      </c>
      <c r="E39" s="1">
        <v>1080</v>
      </c>
      <c r="F39" s="1">
        <v>2.35E-2</v>
      </c>
      <c r="H39" s="1">
        <v>602</v>
      </c>
      <c r="I39" s="1">
        <v>2.3800000000000002E-2</v>
      </c>
      <c r="K39" s="1">
        <v>473</v>
      </c>
      <c r="L39" s="1">
        <v>8.3300000000000006E-3</v>
      </c>
      <c r="N39" s="1">
        <v>307</v>
      </c>
      <c r="O39" s="1">
        <v>2.4099999999999998E-3</v>
      </c>
      <c r="Y39" s="1"/>
      <c r="AA39" s="1"/>
    </row>
    <row r="40" spans="2:27" x14ac:dyDescent="0.25">
      <c r="B40" s="1">
        <v>695</v>
      </c>
      <c r="C40" s="1">
        <v>5.6299999999999996E-3</v>
      </c>
      <c r="E40" s="1">
        <v>1670</v>
      </c>
      <c r="F40" s="1">
        <v>5.9800000000000001E-3</v>
      </c>
      <c r="H40" s="1">
        <v>899</v>
      </c>
      <c r="I40" s="1">
        <v>7.4200000000000004E-3</v>
      </c>
      <c r="K40" s="1">
        <v>695</v>
      </c>
      <c r="L40" s="1">
        <v>2.6800000000000001E-3</v>
      </c>
      <c r="N40" s="1">
        <v>440</v>
      </c>
      <c r="O40" s="1">
        <v>8.0199999999999998E-4</v>
      </c>
      <c r="Y40" s="1"/>
      <c r="AA40" s="1"/>
    </row>
    <row r="41" spans="2:27" x14ac:dyDescent="0.25">
      <c r="B41" s="1">
        <v>1020</v>
      </c>
      <c r="C41" s="1">
        <v>1.31E-3</v>
      </c>
      <c r="E41" s="1">
        <v>2590</v>
      </c>
      <c r="F41" s="1">
        <v>1.2899999999999999E-3</v>
      </c>
      <c r="H41" s="1">
        <v>1340</v>
      </c>
      <c r="I41" s="1">
        <v>2.0699999999999998E-3</v>
      </c>
      <c r="K41" s="1">
        <v>1020</v>
      </c>
      <c r="L41" s="1">
        <v>7.9699999999999997E-4</v>
      </c>
      <c r="N41" s="1">
        <v>629</v>
      </c>
      <c r="O41" s="1">
        <v>2.4399999999999999E-4</v>
      </c>
      <c r="Y41" s="1"/>
      <c r="AA41" s="1"/>
    </row>
    <row r="42" spans="2:27" x14ac:dyDescent="0.25">
      <c r="B42" s="1">
        <v>1500</v>
      </c>
      <c r="C42" s="1">
        <v>2.5999999999999998E-4</v>
      </c>
      <c r="E42" s="1">
        <v>4000</v>
      </c>
      <c r="F42" s="1">
        <v>2.3000000000000001E-4</v>
      </c>
      <c r="H42" s="1">
        <v>2000</v>
      </c>
      <c r="I42" s="1">
        <v>5.0799999999999999E-4</v>
      </c>
      <c r="K42" s="1">
        <v>1500</v>
      </c>
      <c r="L42" s="1">
        <v>2.14E-4</v>
      </c>
      <c r="N42" s="1">
        <v>900</v>
      </c>
      <c r="O42" s="1">
        <v>6.6000000000000005E-5</v>
      </c>
      <c r="Y42" s="1"/>
      <c r="AA42" s="1"/>
    </row>
    <row r="43" spans="2:27" x14ac:dyDescent="0.25">
      <c r="H43" s="1"/>
      <c r="I43" s="1"/>
    </row>
    <row r="44" spans="2:27" ht="15.75" thickBot="1" x14ac:dyDescent="0.3">
      <c r="H44" s="1"/>
      <c r="I44" s="1"/>
      <c r="S44" s="8"/>
      <c r="T44" s="24"/>
    </row>
    <row r="45" spans="2:27" x14ac:dyDescent="0.25">
      <c r="H45" s="1"/>
      <c r="I45" s="1"/>
      <c r="S45" s="1"/>
      <c r="T45" s="1"/>
    </row>
    <row r="46" spans="2:27" x14ac:dyDescent="0.25">
      <c r="H46" s="1"/>
      <c r="I46" s="1"/>
      <c r="J46" s="42" t="s">
        <v>4</v>
      </c>
      <c r="K46" s="42"/>
      <c r="L46" s="42"/>
      <c r="M46" s="42"/>
      <c r="N46" s="42"/>
      <c r="O46" s="42"/>
      <c r="P46" s="42"/>
      <c r="Q46" s="42"/>
      <c r="S46" s="31">
        <f>1-EXP(-50/T46)</f>
        <v>9.9912373747740757E-2</v>
      </c>
      <c r="T46" s="1">
        <v>475</v>
      </c>
    </row>
    <row r="47" spans="2:27" x14ac:dyDescent="0.25">
      <c r="H47" s="1"/>
      <c r="I47" s="1"/>
      <c r="J47" s="26"/>
      <c r="K47" s="26"/>
      <c r="S47" s="31">
        <f>1-EXP(-50/T47)</f>
        <v>4.8770575499285984E-2</v>
      </c>
      <c r="T47" s="1">
        <v>1000</v>
      </c>
    </row>
    <row r="48" spans="2:27" x14ac:dyDescent="0.25">
      <c r="H48" s="1"/>
      <c r="I48" s="1"/>
      <c r="S48" s="31">
        <f>1-EXP(-50/T48)</f>
        <v>1.9999326626579439E-2</v>
      </c>
      <c r="T48" s="1">
        <v>2475</v>
      </c>
    </row>
    <row r="49" spans="2:20" x14ac:dyDescent="0.25">
      <c r="H49" s="1"/>
      <c r="I49" s="1"/>
      <c r="S49" s="1"/>
      <c r="T49" s="1"/>
    </row>
    <row r="50" spans="2:20" x14ac:dyDescent="0.25">
      <c r="H50" s="1"/>
      <c r="I50" s="1"/>
      <c r="S50" s="1"/>
      <c r="T50" s="1"/>
    </row>
    <row r="51" spans="2:20" ht="15.75" thickBot="1" x14ac:dyDescent="0.3">
      <c r="H51" s="1"/>
      <c r="I51" s="1"/>
      <c r="S51" s="1"/>
      <c r="T51" s="1"/>
    </row>
    <row r="52" spans="2:20" x14ac:dyDescent="0.25">
      <c r="B52" s="27"/>
      <c r="C52" s="28"/>
      <c r="D52" s="4"/>
      <c r="E52" s="27"/>
      <c r="F52" s="28"/>
      <c r="G52" s="4"/>
      <c r="H52" s="27"/>
      <c r="I52" s="28"/>
      <c r="S52" s="1"/>
      <c r="T52" s="1"/>
    </row>
    <row r="53" spans="2:20" x14ac:dyDescent="0.25">
      <c r="B53" s="1"/>
      <c r="C53" s="29"/>
      <c r="D53" s="4"/>
      <c r="E53" s="1"/>
      <c r="F53" s="29"/>
      <c r="G53" s="4"/>
      <c r="H53" s="1"/>
      <c r="I53" s="29"/>
      <c r="S53" s="1"/>
      <c r="T53" s="1"/>
    </row>
    <row r="54" spans="2:20" x14ac:dyDescent="0.25">
      <c r="B54" s="1"/>
      <c r="C54" s="29"/>
      <c r="D54" s="4"/>
      <c r="E54" s="1"/>
      <c r="F54" s="29"/>
      <c r="G54" s="4"/>
      <c r="H54" s="1"/>
      <c r="I54" s="29"/>
      <c r="S54" s="1"/>
      <c r="T54" s="1"/>
    </row>
    <row r="55" spans="2:20" x14ac:dyDescent="0.25">
      <c r="B55" s="1"/>
      <c r="C55" s="29"/>
      <c r="D55" s="4"/>
      <c r="E55" s="1"/>
      <c r="F55" s="29"/>
      <c r="G55" s="4"/>
      <c r="H55" s="1"/>
      <c r="I55" s="29"/>
      <c r="S55" s="1"/>
      <c r="T55" s="1"/>
    </row>
    <row r="56" spans="2:20" x14ac:dyDescent="0.25">
      <c r="B56" s="1"/>
      <c r="C56" s="29"/>
      <c r="D56" s="4"/>
      <c r="E56" s="1"/>
      <c r="F56" s="29"/>
      <c r="G56" s="4"/>
      <c r="H56" s="1"/>
      <c r="I56" s="29"/>
      <c r="S56" s="1"/>
      <c r="T56" s="1"/>
    </row>
    <row r="57" spans="2:20" x14ac:dyDescent="0.25">
      <c r="B57" s="1"/>
      <c r="C57" s="29"/>
      <c r="D57" s="4"/>
      <c r="E57" s="1"/>
      <c r="F57" s="29"/>
      <c r="G57" s="4"/>
      <c r="H57" s="1"/>
      <c r="I57" s="29"/>
      <c r="S57" s="1"/>
      <c r="T57" s="1"/>
    </row>
    <row r="58" spans="2:20" x14ac:dyDescent="0.25">
      <c r="B58" s="1"/>
      <c r="C58" s="29"/>
      <c r="D58" s="4"/>
      <c r="E58" s="1"/>
      <c r="F58" s="29"/>
      <c r="G58" s="4"/>
      <c r="H58" s="1"/>
      <c r="I58" s="29"/>
      <c r="S58" s="1"/>
      <c r="T58" s="1"/>
    </row>
    <row r="59" spans="2:20" x14ac:dyDescent="0.25">
      <c r="B59" s="1"/>
      <c r="C59" s="29"/>
      <c r="D59" s="4"/>
      <c r="E59" s="1"/>
      <c r="F59" s="29"/>
      <c r="G59" s="4"/>
      <c r="H59" s="1"/>
      <c r="I59" s="29"/>
      <c r="S59" s="1"/>
      <c r="T59" s="1"/>
    </row>
    <row r="60" spans="2:20" x14ac:dyDescent="0.25">
      <c r="B60" s="1"/>
      <c r="C60" s="29"/>
      <c r="D60" s="4"/>
      <c r="E60" s="1"/>
      <c r="F60" s="29"/>
      <c r="G60" s="4"/>
      <c r="H60" s="1"/>
      <c r="I60" s="29"/>
      <c r="S60" s="1"/>
      <c r="T60" s="1"/>
    </row>
    <row r="61" spans="2:20" x14ac:dyDescent="0.25">
      <c r="B61" s="1"/>
      <c r="C61" s="29"/>
      <c r="D61" s="4"/>
      <c r="E61" s="1"/>
      <c r="F61" s="29"/>
      <c r="G61" s="4"/>
      <c r="H61" s="1"/>
      <c r="I61" s="29"/>
      <c r="S61" s="1"/>
      <c r="T61" s="1"/>
    </row>
    <row r="62" spans="2:20" x14ac:dyDescent="0.25">
      <c r="B62" s="1"/>
      <c r="C62" s="29"/>
      <c r="D62" s="4"/>
      <c r="E62" s="1"/>
      <c r="F62" s="29"/>
      <c r="G62" s="4"/>
      <c r="H62" s="1"/>
      <c r="I62" s="29"/>
      <c r="S62" s="1"/>
      <c r="T62" s="1"/>
    </row>
    <row r="63" spans="2:20" x14ac:dyDescent="0.25">
      <c r="B63" s="1"/>
      <c r="C63" s="29"/>
      <c r="D63" s="4"/>
      <c r="E63" s="1"/>
      <c r="F63" s="29"/>
      <c r="G63" s="4"/>
      <c r="H63" s="1"/>
      <c r="I63" s="29"/>
      <c r="S63" s="1"/>
      <c r="T63" s="1"/>
    </row>
    <row r="64" spans="2:20" x14ac:dyDescent="0.25">
      <c r="B64" s="1"/>
      <c r="C64" s="29"/>
      <c r="D64" s="4"/>
      <c r="E64" s="1"/>
      <c r="F64" s="29"/>
      <c r="G64" s="4"/>
      <c r="H64" s="1"/>
      <c r="I64" s="29"/>
      <c r="S64" s="1"/>
      <c r="T64" s="1"/>
    </row>
    <row r="65" spans="2:9" x14ac:dyDescent="0.25">
      <c r="B65" s="1"/>
      <c r="C65" s="29"/>
      <c r="D65" s="4"/>
      <c r="E65" s="1"/>
      <c r="F65" s="29"/>
      <c r="G65" s="4"/>
      <c r="H65" s="1"/>
      <c r="I65" s="29"/>
    </row>
    <row r="66" spans="2:9" x14ac:dyDescent="0.25">
      <c r="B66" s="1"/>
      <c r="C66" s="29"/>
      <c r="D66" s="4"/>
      <c r="E66" s="1"/>
      <c r="F66" s="29"/>
      <c r="G66" s="4"/>
      <c r="H66" s="1"/>
      <c r="I66" s="29"/>
    </row>
    <row r="67" spans="2:9" x14ac:dyDescent="0.25">
      <c r="B67" s="1"/>
      <c r="C67" s="29"/>
      <c r="D67" s="4"/>
      <c r="E67" s="1"/>
      <c r="F67" s="29"/>
      <c r="G67" s="4"/>
      <c r="H67" s="1"/>
      <c r="I67" s="29"/>
    </row>
    <row r="68" spans="2:9" x14ac:dyDescent="0.25">
      <c r="B68" s="1"/>
      <c r="C68" s="29"/>
      <c r="D68" s="4"/>
      <c r="E68" s="1"/>
      <c r="F68" s="29"/>
      <c r="G68" s="4"/>
      <c r="H68" s="1"/>
      <c r="I68" s="29"/>
    </row>
    <row r="69" spans="2:9" x14ac:dyDescent="0.25">
      <c r="B69" s="1"/>
      <c r="C69" s="29"/>
      <c r="D69" s="4"/>
      <c r="E69" s="1"/>
      <c r="F69" s="29"/>
      <c r="G69" s="4"/>
      <c r="H69" s="1"/>
      <c r="I69" s="29"/>
    </row>
    <row r="70" spans="2:9" x14ac:dyDescent="0.25">
      <c r="B70" s="1"/>
      <c r="C70" s="29"/>
      <c r="D70" s="4"/>
      <c r="E70" s="1"/>
      <c r="F70" s="29"/>
      <c r="G70" s="4"/>
      <c r="H70" s="1"/>
      <c r="I70" s="29"/>
    </row>
    <row r="71" spans="2:9" x14ac:dyDescent="0.25">
      <c r="B71" s="1"/>
      <c r="C71" s="29"/>
      <c r="D71" s="4"/>
      <c r="E71" s="1"/>
      <c r="F71" s="29"/>
      <c r="G71" s="4"/>
      <c r="H71" s="1"/>
      <c r="I71" s="29"/>
    </row>
    <row r="72" spans="2:9" ht="15.75" thickBot="1" x14ac:dyDescent="0.3">
      <c r="B72" s="8"/>
      <c r="C72" s="24"/>
      <c r="D72" s="25"/>
      <c r="E72" s="8"/>
      <c r="F72" s="24"/>
      <c r="G72" s="25"/>
      <c r="H72" s="8"/>
      <c r="I72" s="24"/>
    </row>
    <row r="96" spans="10:17" x14ac:dyDescent="0.25">
      <c r="J96" s="42"/>
      <c r="K96" s="42"/>
      <c r="L96" s="42"/>
      <c r="M96" s="42"/>
      <c r="N96" s="42"/>
      <c r="O96" s="42"/>
      <c r="P96" s="42"/>
      <c r="Q96" s="42"/>
    </row>
    <row r="97" spans="2:11" x14ac:dyDescent="0.25">
      <c r="J97" s="26"/>
      <c r="K97" s="26"/>
    </row>
    <row r="102" spans="2:11" ht="15.75" thickBot="1" x14ac:dyDescent="0.3"/>
    <row r="103" spans="2:11" x14ac:dyDescent="0.25">
      <c r="B103" s="27"/>
      <c r="C103" s="28"/>
      <c r="D103" s="4"/>
      <c r="E103" s="27"/>
      <c r="F103" s="28"/>
      <c r="G103" s="4"/>
      <c r="H103" s="27"/>
      <c r="I103" s="28"/>
    </row>
    <row r="104" spans="2:11" x14ac:dyDescent="0.25">
      <c r="B104" s="1"/>
      <c r="C104" s="29"/>
      <c r="D104" s="4"/>
      <c r="E104" s="1"/>
      <c r="F104" s="29"/>
      <c r="G104" s="4"/>
      <c r="H104" s="1"/>
      <c r="I104" s="29"/>
    </row>
    <row r="105" spans="2:11" x14ac:dyDescent="0.25">
      <c r="B105" s="1"/>
      <c r="C105" s="29"/>
      <c r="D105" s="4"/>
      <c r="E105" s="1"/>
      <c r="F105" s="29"/>
      <c r="G105" s="4"/>
      <c r="H105" s="1"/>
      <c r="I105" s="29"/>
    </row>
    <row r="106" spans="2:11" x14ac:dyDescent="0.25">
      <c r="B106" s="1"/>
      <c r="C106" s="29"/>
      <c r="D106" s="4"/>
      <c r="E106" s="1"/>
      <c r="F106" s="29"/>
      <c r="G106" s="4"/>
      <c r="H106" s="1"/>
      <c r="I106" s="29"/>
    </row>
    <row r="107" spans="2:11" x14ac:dyDescent="0.25">
      <c r="B107" s="1"/>
      <c r="C107" s="29"/>
      <c r="D107" s="4"/>
      <c r="E107" s="1"/>
      <c r="F107" s="29"/>
      <c r="G107" s="4"/>
      <c r="H107" s="1"/>
      <c r="I107" s="29"/>
    </row>
    <row r="108" spans="2:11" x14ac:dyDescent="0.25">
      <c r="B108" s="1"/>
      <c r="C108" s="29"/>
      <c r="D108" s="4"/>
      <c r="E108" s="1"/>
      <c r="F108" s="29"/>
      <c r="G108" s="4"/>
      <c r="H108" s="1"/>
      <c r="I108" s="29"/>
    </row>
    <row r="109" spans="2:11" x14ac:dyDescent="0.25">
      <c r="B109" s="1"/>
      <c r="C109" s="29"/>
      <c r="D109" s="4"/>
      <c r="E109" s="1"/>
      <c r="F109" s="29"/>
      <c r="G109" s="4"/>
      <c r="H109" s="1"/>
      <c r="I109" s="29"/>
    </row>
    <row r="110" spans="2:11" x14ac:dyDescent="0.25">
      <c r="B110" s="1"/>
      <c r="C110" s="29"/>
      <c r="D110" s="4"/>
      <c r="E110" s="1"/>
      <c r="F110" s="29"/>
      <c r="G110" s="4"/>
      <c r="H110" s="1"/>
      <c r="I110" s="29"/>
    </row>
    <row r="111" spans="2:11" x14ac:dyDescent="0.25">
      <c r="B111" s="1"/>
      <c r="C111" s="29"/>
      <c r="D111" s="4"/>
      <c r="E111" s="1"/>
      <c r="F111" s="29"/>
      <c r="G111" s="4"/>
      <c r="H111" s="1"/>
      <c r="I111" s="29"/>
    </row>
    <row r="112" spans="2:11" x14ac:dyDescent="0.25">
      <c r="B112" s="1"/>
      <c r="C112" s="29"/>
      <c r="D112" s="4"/>
      <c r="E112" s="1"/>
      <c r="F112" s="29"/>
      <c r="G112" s="4"/>
      <c r="H112" s="1"/>
      <c r="I112" s="29"/>
    </row>
    <row r="113" spans="2:9" x14ac:dyDescent="0.25">
      <c r="B113" s="1"/>
      <c r="C113" s="29"/>
      <c r="D113" s="4"/>
      <c r="E113" s="1"/>
      <c r="F113" s="29"/>
      <c r="G113" s="4"/>
      <c r="H113" s="1"/>
      <c r="I113" s="29"/>
    </row>
    <row r="114" spans="2:9" x14ac:dyDescent="0.25">
      <c r="B114" s="1"/>
      <c r="C114" s="29"/>
      <c r="D114" s="4"/>
      <c r="E114" s="1"/>
      <c r="F114" s="29"/>
      <c r="G114" s="4"/>
      <c r="H114" s="1"/>
      <c r="I114" s="29"/>
    </row>
    <row r="115" spans="2:9" x14ac:dyDescent="0.25">
      <c r="B115" s="1"/>
      <c r="C115" s="29"/>
      <c r="D115" s="4"/>
      <c r="E115" s="1"/>
      <c r="F115" s="29"/>
      <c r="G115" s="4"/>
      <c r="H115" s="1"/>
      <c r="I115" s="29"/>
    </row>
    <row r="116" spans="2:9" x14ac:dyDescent="0.25">
      <c r="B116" s="1"/>
      <c r="C116" s="29"/>
      <c r="D116" s="4"/>
      <c r="E116" s="1"/>
      <c r="F116" s="29"/>
      <c r="G116" s="4"/>
      <c r="H116" s="1"/>
      <c r="I116" s="29"/>
    </row>
    <row r="117" spans="2:9" x14ac:dyDescent="0.25">
      <c r="B117" s="1"/>
      <c r="C117" s="29"/>
      <c r="D117" s="4"/>
      <c r="E117" s="1"/>
      <c r="F117" s="29"/>
      <c r="G117" s="4"/>
      <c r="H117" s="1"/>
      <c r="I117" s="29"/>
    </row>
    <row r="118" spans="2:9" x14ac:dyDescent="0.25">
      <c r="B118" s="1"/>
      <c r="C118" s="29"/>
      <c r="D118" s="4"/>
      <c r="E118" s="1"/>
      <c r="F118" s="29"/>
      <c r="G118" s="4"/>
      <c r="H118" s="1"/>
      <c r="I118" s="29"/>
    </row>
    <row r="119" spans="2:9" x14ac:dyDescent="0.25">
      <c r="B119" s="1"/>
      <c r="C119" s="29"/>
      <c r="D119" s="4"/>
      <c r="E119" s="1"/>
      <c r="F119" s="29"/>
      <c r="G119" s="4"/>
      <c r="H119" s="1"/>
      <c r="I119" s="29"/>
    </row>
    <row r="120" spans="2:9" x14ac:dyDescent="0.25">
      <c r="B120" s="1"/>
      <c r="C120" s="29"/>
      <c r="D120" s="4"/>
      <c r="E120" s="1"/>
      <c r="F120" s="29"/>
      <c r="G120" s="4"/>
      <c r="H120" s="1"/>
      <c r="I120" s="29"/>
    </row>
    <row r="121" spans="2:9" x14ac:dyDescent="0.25">
      <c r="B121" s="1"/>
      <c r="C121" s="29"/>
      <c r="D121" s="4"/>
      <c r="E121" s="1"/>
      <c r="F121" s="29"/>
      <c r="G121" s="4"/>
      <c r="H121" s="1"/>
      <c r="I121" s="29"/>
    </row>
    <row r="122" spans="2:9" x14ac:dyDescent="0.25">
      <c r="B122" s="1"/>
      <c r="C122" s="29"/>
      <c r="D122" s="4"/>
      <c r="E122" s="1"/>
      <c r="F122" s="29"/>
      <c r="G122" s="4"/>
      <c r="H122" s="1"/>
      <c r="I122" s="29"/>
    </row>
    <row r="123" spans="2:9" ht="15.75" thickBot="1" x14ac:dyDescent="0.3">
      <c r="B123" s="8"/>
      <c r="C123" s="24"/>
      <c r="D123" s="25"/>
      <c r="E123" s="8"/>
      <c r="F123" s="24"/>
      <c r="G123" s="25"/>
      <c r="H123" s="8"/>
      <c r="I123" s="24"/>
    </row>
    <row r="147" spans="10:17" x14ac:dyDescent="0.25">
      <c r="J147" s="42"/>
      <c r="K147" s="42"/>
      <c r="L147" s="42"/>
      <c r="M147" s="42"/>
      <c r="N147" s="42"/>
      <c r="O147" s="42"/>
      <c r="P147" s="42"/>
      <c r="Q147" s="42"/>
    </row>
    <row r="148" spans="10:17" x14ac:dyDescent="0.25">
      <c r="J148" s="26"/>
      <c r="K148" s="26"/>
    </row>
  </sheetData>
  <mergeCells count="11">
    <mergeCell ref="J46:M46"/>
    <mergeCell ref="N46:Q46"/>
    <mergeCell ref="J96:M96"/>
    <mergeCell ref="N96:Q96"/>
    <mergeCell ref="J147:M147"/>
    <mergeCell ref="N147:Q147"/>
    <mergeCell ref="A1:C1"/>
    <mergeCell ref="D1:F1"/>
    <mergeCell ref="G1:I1"/>
    <mergeCell ref="J1:L1"/>
    <mergeCell ref="M1:O1"/>
  </mergeCells>
  <pageMargins left="0.7" right="0.7" top="0.20833333333333334" bottom="0.75" header="0.3" footer="0.3"/>
  <pageSetup scale="98" orientation="portrait" horizontalDpi="300" verticalDpi="1200" r:id="rId1"/>
  <ignoredErrors>
    <ignoredError sqref="D2 D3:P21 G2 J2 M2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B48C8-8988-402E-A119-4A21076E2F8B}">
  <sheetPr codeName="Sheet1">
    <tabColor rgb="FF92D050"/>
  </sheetPr>
  <dimension ref="A1:V88"/>
  <sheetViews>
    <sheetView view="pageBreakPreview" zoomScale="85" zoomScaleNormal="55" zoomScaleSheetLayoutView="85" zoomScalePageLayoutView="70" workbookViewId="0">
      <selection activeCell="K6" sqref="K6"/>
    </sheetView>
  </sheetViews>
  <sheetFormatPr defaultColWidth="11.42578125" defaultRowHeight="15" x14ac:dyDescent="0.25"/>
  <sheetData>
    <row r="1" spans="1:10" x14ac:dyDescent="0.25">
      <c r="A1" s="43" t="s">
        <v>24</v>
      </c>
      <c r="B1" s="45"/>
      <c r="C1" s="46" t="s">
        <v>2</v>
      </c>
      <c r="D1" s="48"/>
      <c r="E1" s="49" t="s">
        <v>14</v>
      </c>
      <c r="F1" s="51"/>
      <c r="G1" s="52" t="s">
        <v>3</v>
      </c>
      <c r="H1" s="54"/>
      <c r="I1" s="55" t="s">
        <v>15</v>
      </c>
      <c r="J1" s="57"/>
    </row>
    <row r="2" spans="1:10" x14ac:dyDescent="0.25">
      <c r="A2" s="38">
        <v>1E-3</v>
      </c>
      <c r="B2" s="40">
        <v>1</v>
      </c>
      <c r="C2" s="38">
        <v>1E-3</v>
      </c>
      <c r="D2" s="40">
        <v>1</v>
      </c>
      <c r="E2" s="38">
        <v>1E-3</v>
      </c>
      <c r="F2" s="40">
        <v>1</v>
      </c>
      <c r="G2" s="38">
        <v>1E-3</v>
      </c>
      <c r="H2" s="40">
        <v>1</v>
      </c>
      <c r="I2" s="38">
        <v>1E-3</v>
      </c>
      <c r="J2" s="40">
        <v>1</v>
      </c>
    </row>
    <row r="3" spans="1:10" x14ac:dyDescent="0.25">
      <c r="A3" s="33">
        <v>1.237E-3</v>
      </c>
      <c r="B3" s="36">
        <v>1</v>
      </c>
      <c r="C3" s="33">
        <v>1.2499E-3</v>
      </c>
      <c r="D3" s="36">
        <v>1</v>
      </c>
      <c r="E3" s="33">
        <v>1.237E-3</v>
      </c>
      <c r="F3" s="36">
        <v>1</v>
      </c>
      <c r="G3" s="33">
        <v>1.237E-3</v>
      </c>
      <c r="H3" s="36">
        <v>1</v>
      </c>
      <c r="I3" s="33">
        <v>1.237E-3</v>
      </c>
      <c r="J3" s="36">
        <v>1</v>
      </c>
    </row>
    <row r="4" spans="1:10" x14ac:dyDescent="0.25">
      <c r="A4" s="33">
        <v>1.5300999999999999E-3</v>
      </c>
      <c r="B4" s="36">
        <v>1</v>
      </c>
      <c r="C4" s="33">
        <v>1.5623E-3</v>
      </c>
      <c r="D4" s="36">
        <v>1</v>
      </c>
      <c r="E4" s="33">
        <v>1.5300999999999999E-3</v>
      </c>
      <c r="F4" s="36">
        <v>1</v>
      </c>
      <c r="G4" s="33">
        <v>1.5300999999999999E-3</v>
      </c>
      <c r="H4" s="36">
        <v>1</v>
      </c>
      <c r="I4" s="33">
        <v>1.5300999999999999E-3</v>
      </c>
      <c r="J4" s="36">
        <v>1</v>
      </c>
    </row>
    <row r="5" spans="1:10" x14ac:dyDescent="0.25">
      <c r="A5" s="33">
        <v>1.8927E-3</v>
      </c>
      <c r="B5" s="36">
        <v>1</v>
      </c>
      <c r="C5" s="33">
        <v>1.9526999999999999E-3</v>
      </c>
      <c r="D5" s="36">
        <v>1</v>
      </c>
      <c r="E5" s="33">
        <v>1.8927E-3</v>
      </c>
      <c r="F5" s="36">
        <v>1</v>
      </c>
      <c r="G5" s="33">
        <v>1.8927E-3</v>
      </c>
      <c r="H5" s="36">
        <v>1</v>
      </c>
      <c r="I5" s="33">
        <v>1.8927E-3</v>
      </c>
      <c r="J5" s="36">
        <v>1</v>
      </c>
    </row>
    <row r="6" spans="1:10" x14ac:dyDescent="0.25">
      <c r="A6" s="33">
        <v>2.3411999999999999E-3</v>
      </c>
      <c r="B6" s="36">
        <v>1</v>
      </c>
      <c r="C6" s="33">
        <v>2.4405999999999998E-3</v>
      </c>
      <c r="D6" s="36">
        <v>1</v>
      </c>
      <c r="E6" s="33">
        <v>2.3411999999999999E-3</v>
      </c>
      <c r="F6" s="36">
        <v>1</v>
      </c>
      <c r="G6" s="33">
        <v>2.3411999999999999E-3</v>
      </c>
      <c r="H6" s="36">
        <v>1</v>
      </c>
      <c r="I6" s="33">
        <v>2.3411999999999999E-3</v>
      </c>
      <c r="J6" s="36">
        <v>1</v>
      </c>
    </row>
    <row r="7" spans="1:10" x14ac:dyDescent="0.25">
      <c r="A7" s="33">
        <v>2.8960000000000001E-3</v>
      </c>
      <c r="B7" s="36">
        <v>1</v>
      </c>
      <c r="C7" s="33">
        <v>3.0506000000000001E-3</v>
      </c>
      <c r="D7" s="36">
        <v>1</v>
      </c>
      <c r="E7" s="33">
        <v>2.8960000000000001E-3</v>
      </c>
      <c r="F7" s="36">
        <v>1</v>
      </c>
      <c r="G7" s="33">
        <v>2.8960000000000001E-3</v>
      </c>
      <c r="H7" s="36">
        <v>1</v>
      </c>
      <c r="I7" s="33">
        <v>2.8960000000000001E-3</v>
      </c>
      <c r="J7" s="36">
        <v>1</v>
      </c>
    </row>
    <row r="8" spans="1:10" x14ac:dyDescent="0.25">
      <c r="A8" s="33">
        <v>3.5823000000000001E-3</v>
      </c>
      <c r="B8" s="36">
        <v>1</v>
      </c>
      <c r="C8" s="33">
        <v>3.8129000000000001E-3</v>
      </c>
      <c r="D8" s="36">
        <v>1</v>
      </c>
      <c r="E8" s="33">
        <v>3.5823000000000001E-3</v>
      </c>
      <c r="F8" s="36">
        <v>1</v>
      </c>
      <c r="G8" s="33">
        <v>3.5823000000000001E-3</v>
      </c>
      <c r="H8" s="36">
        <v>1</v>
      </c>
      <c r="I8" s="33">
        <v>3.5823000000000001E-3</v>
      </c>
      <c r="J8" s="36">
        <v>1</v>
      </c>
    </row>
    <row r="9" spans="1:10" x14ac:dyDescent="0.25">
      <c r="A9" s="33">
        <v>4.4311999999999997E-3</v>
      </c>
      <c r="B9" s="36">
        <v>1</v>
      </c>
      <c r="C9" s="33">
        <v>4.7657000000000003E-3</v>
      </c>
      <c r="D9" s="36">
        <v>1</v>
      </c>
      <c r="E9" s="33">
        <v>4.4311999999999997E-3</v>
      </c>
      <c r="F9" s="36">
        <v>1</v>
      </c>
      <c r="G9" s="33">
        <v>4.4311999999999997E-3</v>
      </c>
      <c r="H9" s="36">
        <v>1</v>
      </c>
      <c r="I9" s="33">
        <v>4.4311999999999997E-3</v>
      </c>
      <c r="J9" s="36">
        <v>0.99999990000000005</v>
      </c>
    </row>
    <row r="10" spans="1:10" x14ac:dyDescent="0.25">
      <c r="A10" s="33">
        <v>5.4812999999999997E-3</v>
      </c>
      <c r="B10" s="36">
        <v>1</v>
      </c>
      <c r="C10" s="33">
        <v>5.9566999999999997E-3</v>
      </c>
      <c r="D10" s="36">
        <v>1</v>
      </c>
      <c r="E10" s="33">
        <v>5.4812999999999997E-3</v>
      </c>
      <c r="F10" s="36">
        <v>1</v>
      </c>
      <c r="G10" s="33">
        <v>5.4812999999999997E-3</v>
      </c>
      <c r="H10" s="36">
        <v>1</v>
      </c>
      <c r="I10" s="33">
        <v>5.4812999999999997E-3</v>
      </c>
      <c r="J10" s="36">
        <v>0.99999450000000001</v>
      </c>
    </row>
    <row r="11" spans="1:10" x14ac:dyDescent="0.25">
      <c r="A11" s="33">
        <v>6.7802000000000001E-3</v>
      </c>
      <c r="B11" s="36">
        <v>1</v>
      </c>
      <c r="C11" s="33">
        <v>7.4453000000000002E-3</v>
      </c>
      <c r="D11" s="36">
        <v>1</v>
      </c>
      <c r="E11" s="33">
        <v>6.7802000000000001E-3</v>
      </c>
      <c r="F11" s="36">
        <v>1</v>
      </c>
      <c r="G11" s="33">
        <v>6.7802000000000001E-3</v>
      </c>
      <c r="H11" s="36">
        <v>1</v>
      </c>
      <c r="I11" s="33">
        <v>6.7802000000000001E-3</v>
      </c>
      <c r="J11" s="36">
        <v>0.99983849999999996</v>
      </c>
    </row>
    <row r="12" spans="1:10" x14ac:dyDescent="0.25">
      <c r="A12" s="33">
        <v>8.3870000000000004E-3</v>
      </c>
      <c r="B12" s="36">
        <v>1</v>
      </c>
      <c r="C12" s="33">
        <v>9.3059000000000006E-3</v>
      </c>
      <c r="D12" s="36">
        <v>1</v>
      </c>
      <c r="E12" s="33">
        <v>8.3870000000000004E-3</v>
      </c>
      <c r="F12" s="36">
        <v>1</v>
      </c>
      <c r="G12" s="33">
        <v>8.3870000000000004E-3</v>
      </c>
      <c r="H12" s="36">
        <v>1</v>
      </c>
      <c r="I12" s="33">
        <v>8.3870000000000004E-3</v>
      </c>
      <c r="J12" s="36">
        <v>0.99800809999999995</v>
      </c>
    </row>
    <row r="13" spans="1:10" x14ac:dyDescent="0.25">
      <c r="A13" s="33">
        <v>1.03745E-2</v>
      </c>
      <c r="B13" s="36">
        <v>1</v>
      </c>
      <c r="C13" s="33">
        <v>1.16314E-2</v>
      </c>
      <c r="D13" s="36">
        <v>1</v>
      </c>
      <c r="E13" s="33">
        <v>1.03745E-2</v>
      </c>
      <c r="F13" s="36">
        <v>1</v>
      </c>
      <c r="G13" s="33">
        <v>1.03745E-2</v>
      </c>
      <c r="H13" s="36">
        <v>1</v>
      </c>
      <c r="I13" s="33">
        <v>1.03745E-2</v>
      </c>
      <c r="J13" s="36">
        <v>0.98746339999999999</v>
      </c>
    </row>
    <row r="14" spans="1:10" x14ac:dyDescent="0.25">
      <c r="A14" s="33">
        <v>1.28329E-2</v>
      </c>
      <c r="B14" s="36">
        <v>1</v>
      </c>
      <c r="C14" s="33">
        <v>1.45381E-2</v>
      </c>
      <c r="D14" s="36">
        <v>1</v>
      </c>
      <c r="E14" s="33">
        <v>1.28329E-2</v>
      </c>
      <c r="F14" s="36">
        <v>1</v>
      </c>
      <c r="G14" s="33">
        <v>1.28329E-2</v>
      </c>
      <c r="H14" s="36">
        <v>0.99999990000000005</v>
      </c>
      <c r="I14" s="33">
        <v>1.28329E-2</v>
      </c>
      <c r="J14" s="36">
        <v>0.95269530000000002</v>
      </c>
    </row>
    <row r="15" spans="1:10" x14ac:dyDescent="0.25">
      <c r="A15" s="33">
        <v>1.5873999999999999E-2</v>
      </c>
      <c r="B15" s="36">
        <v>1</v>
      </c>
      <c r="C15" s="33">
        <v>1.8171199999999998E-2</v>
      </c>
      <c r="D15" s="36">
        <v>1</v>
      </c>
      <c r="E15" s="33">
        <v>1.5873999999999999E-2</v>
      </c>
      <c r="F15" s="36">
        <v>1</v>
      </c>
      <c r="G15" s="33">
        <v>1.5873999999999999E-2</v>
      </c>
      <c r="H15" s="36">
        <v>0.99999400000000005</v>
      </c>
      <c r="I15" s="33">
        <v>1.5873999999999999E-2</v>
      </c>
      <c r="J15" s="36">
        <v>0.87801649999999998</v>
      </c>
    </row>
    <row r="16" spans="1:10" x14ac:dyDescent="0.25">
      <c r="A16" s="33">
        <v>1.9635699999999999E-2</v>
      </c>
      <c r="B16" s="36">
        <v>1</v>
      </c>
      <c r="C16" s="33">
        <v>2.2712199999999998E-2</v>
      </c>
      <c r="D16" s="36">
        <v>1</v>
      </c>
      <c r="E16" s="33">
        <v>1.9635699999999999E-2</v>
      </c>
      <c r="F16" s="36">
        <v>1</v>
      </c>
      <c r="G16" s="33">
        <v>1.9635699999999999E-2</v>
      </c>
      <c r="H16" s="36">
        <v>0.99980480000000005</v>
      </c>
      <c r="I16" s="33">
        <v>1.9635699999999999E-2</v>
      </c>
      <c r="J16" s="36">
        <v>0.76174090000000005</v>
      </c>
    </row>
    <row r="17" spans="1:22" x14ac:dyDescent="0.25">
      <c r="A17" s="33">
        <v>2.4288899999999999E-2</v>
      </c>
      <c r="B17" s="36">
        <v>1</v>
      </c>
      <c r="C17" s="33">
        <v>2.8388E-2</v>
      </c>
      <c r="D17" s="36">
        <v>1</v>
      </c>
      <c r="E17" s="33">
        <v>2.4288899999999999E-2</v>
      </c>
      <c r="F17" s="36">
        <v>1</v>
      </c>
      <c r="G17" s="33">
        <v>2.4288899999999999E-2</v>
      </c>
      <c r="H17" s="36">
        <v>0.99750640000000002</v>
      </c>
      <c r="I17" s="33">
        <v>2.4288899999999999E-2</v>
      </c>
      <c r="J17" s="36">
        <v>0.61898790000000004</v>
      </c>
    </row>
    <row r="18" spans="1:22" x14ac:dyDescent="0.25">
      <c r="A18" s="33">
        <v>3.0044700000000001E-2</v>
      </c>
      <c r="B18" s="36">
        <v>0.99999990000000005</v>
      </c>
      <c r="C18" s="33">
        <v>3.5482199999999998E-2</v>
      </c>
      <c r="D18" s="36">
        <v>1</v>
      </c>
      <c r="E18" s="33">
        <v>3.0044700000000001E-2</v>
      </c>
      <c r="F18" s="36">
        <v>1</v>
      </c>
      <c r="G18" s="33">
        <v>3.0044700000000001E-2</v>
      </c>
      <c r="H18" s="36">
        <v>0.98431550000000001</v>
      </c>
      <c r="I18" s="33">
        <v>3.0044700000000001E-2</v>
      </c>
      <c r="J18" s="36">
        <v>0.47190579999999999</v>
      </c>
    </row>
    <row r="19" spans="1:22" x14ac:dyDescent="0.25">
      <c r="A19" s="33">
        <v>3.7164500000000003E-2</v>
      </c>
      <c r="B19" s="36">
        <v>0.99999369999999999</v>
      </c>
      <c r="C19" s="33">
        <v>4.4349300000000001E-2</v>
      </c>
      <c r="D19" s="36">
        <v>1</v>
      </c>
      <c r="E19" s="33">
        <v>3.7164500000000003E-2</v>
      </c>
      <c r="F19" s="36">
        <v>0.99999910000000003</v>
      </c>
      <c r="G19" s="33">
        <v>3.7164500000000003E-2</v>
      </c>
      <c r="H19" s="36">
        <v>0.94196369999999996</v>
      </c>
      <c r="I19" s="33">
        <v>3.7164500000000003E-2</v>
      </c>
      <c r="J19" s="36">
        <v>0.3389916</v>
      </c>
    </row>
    <row r="20" spans="1:22" x14ac:dyDescent="0.25">
      <c r="A20" s="33">
        <v>4.5971600000000001E-2</v>
      </c>
      <c r="B20" s="36">
        <v>0.99982329999999997</v>
      </c>
      <c r="C20" s="33">
        <v>5.5432200000000001E-2</v>
      </c>
      <c r="D20" s="36">
        <v>1</v>
      </c>
      <c r="E20" s="33">
        <v>4.5971600000000001E-2</v>
      </c>
      <c r="F20" s="36">
        <v>0.99994570000000005</v>
      </c>
      <c r="G20" s="33">
        <v>4.5971600000000001E-2</v>
      </c>
      <c r="H20" s="36">
        <v>0.85467919999999997</v>
      </c>
      <c r="I20" s="33">
        <v>4.5971600000000001E-2</v>
      </c>
      <c r="J20" s="36">
        <v>0.23042119999999999</v>
      </c>
    </row>
    <row r="21" spans="1:22" ht="15.75" customHeight="1" x14ac:dyDescent="0.25">
      <c r="A21" s="33">
        <v>5.6865600000000002E-2</v>
      </c>
      <c r="B21" s="36">
        <v>0.99779249999999997</v>
      </c>
      <c r="C21" s="33">
        <v>6.9284799999999994E-2</v>
      </c>
      <c r="D21" s="36">
        <v>1</v>
      </c>
      <c r="E21" s="33">
        <v>5.6865600000000002E-2</v>
      </c>
      <c r="F21" s="36">
        <v>0.99893799999999999</v>
      </c>
      <c r="G21" s="33">
        <v>5.6865600000000002E-2</v>
      </c>
      <c r="H21" s="36">
        <v>0.72516060000000004</v>
      </c>
      <c r="I21" s="33">
        <v>5.6865600000000002E-2</v>
      </c>
      <c r="J21" s="36">
        <v>0.1486471</v>
      </c>
    </row>
    <row r="22" spans="1:22" x14ac:dyDescent="0.25">
      <c r="A22" s="33">
        <v>7.0341299999999995E-2</v>
      </c>
      <c r="B22" s="36">
        <v>0.98558950000000001</v>
      </c>
      <c r="C22" s="33">
        <v>8.6599099999999998E-2</v>
      </c>
      <c r="D22" s="36">
        <v>1</v>
      </c>
      <c r="E22" s="33">
        <v>7.0341299999999995E-2</v>
      </c>
      <c r="F22" s="36">
        <v>0.9909559</v>
      </c>
      <c r="G22" s="33">
        <v>7.0341299999999995E-2</v>
      </c>
      <c r="H22" s="36">
        <v>0.57386990000000004</v>
      </c>
      <c r="I22" s="33">
        <v>7.0341299999999995E-2</v>
      </c>
      <c r="J22" s="36">
        <v>9.1177549999999996E-2</v>
      </c>
      <c r="T22" s="1"/>
      <c r="V22" s="1"/>
    </row>
    <row r="23" spans="1:22" x14ac:dyDescent="0.25">
      <c r="A23" s="33">
        <v>8.7010299999999999E-2</v>
      </c>
      <c r="B23" s="36">
        <v>0.94406749999999995</v>
      </c>
      <c r="C23" s="33">
        <v>0.1082403</v>
      </c>
      <c r="D23" s="36">
        <v>1</v>
      </c>
      <c r="E23" s="33">
        <v>8.7010299999999999E-2</v>
      </c>
      <c r="F23" s="36">
        <v>0.95853999999999995</v>
      </c>
      <c r="G23" s="33">
        <v>8.7010299999999999E-2</v>
      </c>
      <c r="H23" s="36">
        <v>0.42539579999999999</v>
      </c>
      <c r="I23" s="33">
        <v>8.7010299999999999E-2</v>
      </c>
      <c r="J23" s="36">
        <v>5.3186980000000002E-2</v>
      </c>
      <c r="T23" s="1"/>
      <c r="V23" s="1"/>
    </row>
    <row r="24" spans="1:22" x14ac:dyDescent="0.25">
      <c r="A24" s="33">
        <v>0.1076295</v>
      </c>
      <c r="B24" s="36">
        <v>0.85545070000000001</v>
      </c>
      <c r="C24" s="33">
        <v>0.13528970000000001</v>
      </c>
      <c r="D24" s="36">
        <v>0.997</v>
      </c>
      <c r="E24" s="33">
        <v>0.1076295</v>
      </c>
      <c r="F24" s="36">
        <v>0.88003640000000005</v>
      </c>
      <c r="G24" s="33">
        <v>0.1076295</v>
      </c>
      <c r="H24" s="36">
        <v>0.2972881</v>
      </c>
      <c r="I24" s="33">
        <v>0.1076295</v>
      </c>
      <c r="J24" s="36">
        <v>2.9454279999999999E-2</v>
      </c>
      <c r="T24" s="1"/>
      <c r="V24" s="1"/>
    </row>
    <row r="25" spans="1:22" x14ac:dyDescent="0.25">
      <c r="A25" s="33">
        <v>0.1331349</v>
      </c>
      <c r="B25" s="36">
        <v>0.72429469999999996</v>
      </c>
      <c r="C25" s="33">
        <v>0.16909879999999999</v>
      </c>
      <c r="D25" s="36">
        <v>0.98099999999999998</v>
      </c>
      <c r="E25" s="33">
        <v>0.1331349</v>
      </c>
      <c r="F25" s="36">
        <v>0.75167519999999999</v>
      </c>
      <c r="G25" s="33">
        <v>0.1331349</v>
      </c>
      <c r="H25" s="36">
        <v>0.19701250000000001</v>
      </c>
      <c r="I25" s="33">
        <v>0.1331349</v>
      </c>
      <c r="J25" s="36">
        <v>1.542637E-2</v>
      </c>
      <c r="T25" s="1"/>
      <c r="V25" s="1"/>
    </row>
    <row r="26" spans="1:22" x14ac:dyDescent="0.25">
      <c r="A26" s="33">
        <v>0.16468430000000001</v>
      </c>
      <c r="B26" s="36">
        <v>0.574855</v>
      </c>
      <c r="C26" s="33">
        <v>0.21135680000000001</v>
      </c>
      <c r="D26" s="36">
        <v>0.92800000000000005</v>
      </c>
      <c r="E26" s="33">
        <v>0.16468430000000001</v>
      </c>
      <c r="F26" s="36">
        <v>0.59474159999999998</v>
      </c>
      <c r="G26" s="33">
        <v>0.16468430000000001</v>
      </c>
      <c r="H26" s="36">
        <v>0.12433520000000001</v>
      </c>
      <c r="I26" s="33">
        <v>0.16468430000000001</v>
      </c>
      <c r="J26" s="36">
        <v>7.5964910000000004E-3</v>
      </c>
      <c r="T26" s="1"/>
      <c r="V26" s="1"/>
    </row>
    <row r="27" spans="1:22" x14ac:dyDescent="0.25">
      <c r="A27" s="33">
        <v>0.20371020000000001</v>
      </c>
      <c r="B27" s="36">
        <v>0.429954</v>
      </c>
      <c r="C27" s="33">
        <v>0.2641751</v>
      </c>
      <c r="D27" s="36">
        <v>0.82099999999999995</v>
      </c>
      <c r="E27" s="33">
        <v>0.20371020000000001</v>
      </c>
      <c r="F27" s="36">
        <v>0.43870340000000002</v>
      </c>
      <c r="G27" s="33">
        <v>0.20371020000000001</v>
      </c>
      <c r="H27" s="36">
        <v>7.4914720000000004E-2</v>
      </c>
      <c r="I27" s="33">
        <v>0.20371020000000001</v>
      </c>
      <c r="J27" s="36">
        <v>3.4828440000000001E-3</v>
      </c>
      <c r="T27" s="1"/>
      <c r="V27" s="1"/>
    </row>
    <row r="28" spans="1:22" x14ac:dyDescent="0.25">
      <c r="A28" s="33">
        <v>0.25198419999999999</v>
      </c>
      <c r="B28" s="36">
        <v>0.30261559999999998</v>
      </c>
      <c r="C28" s="33">
        <v>0.33019270000000001</v>
      </c>
      <c r="D28" s="36">
        <v>0.66900000000000004</v>
      </c>
      <c r="E28" s="33">
        <v>0.25198419999999999</v>
      </c>
      <c r="F28" s="36">
        <v>0.30461070000000001</v>
      </c>
      <c r="G28" s="33">
        <v>0.25198419999999999</v>
      </c>
      <c r="H28" s="36">
        <v>4.3125789999999997E-2</v>
      </c>
      <c r="I28" s="33">
        <v>0.25198419999999999</v>
      </c>
      <c r="J28" s="36">
        <v>1.4615330000000001E-3</v>
      </c>
      <c r="T28" s="1"/>
      <c r="V28" s="1"/>
    </row>
    <row r="29" spans="1:22" x14ac:dyDescent="0.25">
      <c r="A29" s="33">
        <v>0.31169790000000003</v>
      </c>
      <c r="B29" s="36">
        <v>0.1998877</v>
      </c>
      <c r="C29" s="33">
        <v>0.41270829999999997</v>
      </c>
      <c r="D29" s="36">
        <v>0.503</v>
      </c>
      <c r="E29" s="33">
        <v>0.31169790000000003</v>
      </c>
      <c r="F29" s="36">
        <v>0.20087940000000001</v>
      </c>
      <c r="G29" s="33">
        <v>0.31169790000000003</v>
      </c>
      <c r="H29" s="36">
        <v>2.36911E-2</v>
      </c>
      <c r="I29" s="33">
        <v>0.31169790000000003</v>
      </c>
      <c r="J29" s="36">
        <v>5.4658590000000002E-4</v>
      </c>
      <c r="T29" s="1"/>
      <c r="V29" s="1"/>
    </row>
    <row r="30" spans="1:22" x14ac:dyDescent="0.25">
      <c r="A30" s="33">
        <v>0.38556210000000002</v>
      </c>
      <c r="B30" s="36">
        <v>0.1240959</v>
      </c>
      <c r="C30" s="33">
        <v>0.51584450000000004</v>
      </c>
      <c r="D30" s="36">
        <v>0.35099999999999998</v>
      </c>
      <c r="E30" s="33">
        <v>0.38556210000000002</v>
      </c>
      <c r="F30" s="36">
        <v>0.12663859999999999</v>
      </c>
      <c r="G30" s="33">
        <v>0.38556210000000002</v>
      </c>
      <c r="H30" s="36">
        <v>1.238218E-2</v>
      </c>
      <c r="I30" s="33">
        <v>0.38556210000000002</v>
      </c>
      <c r="J30" s="36">
        <v>1.763495E-4</v>
      </c>
      <c r="T30" s="1"/>
      <c r="V30" s="1"/>
    </row>
    <row r="31" spans="1:22" x14ac:dyDescent="0.25">
      <c r="A31" s="33">
        <v>0.47693020000000003</v>
      </c>
      <c r="B31" s="36">
        <v>7.2852260000000002E-2</v>
      </c>
      <c r="C31" s="33">
        <v>0.64475470000000001</v>
      </c>
      <c r="D31" s="36">
        <v>0.22900000000000001</v>
      </c>
      <c r="E31" s="33">
        <v>0.47693020000000003</v>
      </c>
      <c r="F31" s="36">
        <v>7.6623780000000002E-2</v>
      </c>
      <c r="G31" s="33">
        <v>0.47693020000000003</v>
      </c>
      <c r="H31" s="36">
        <v>6.1248689999999998E-3</v>
      </c>
      <c r="I31" s="33">
        <v>0.47693020000000003</v>
      </c>
      <c r="J31" s="36">
        <v>4.8395149999999997E-5</v>
      </c>
      <c r="T31" s="1"/>
      <c r="V31" s="1"/>
    </row>
    <row r="32" spans="1:22" x14ac:dyDescent="0.25">
      <c r="A32" s="33">
        <v>0.58995019999999998</v>
      </c>
      <c r="B32" s="36">
        <v>4.0784649999999999E-2</v>
      </c>
      <c r="C32" s="33">
        <v>0.80587969999999998</v>
      </c>
      <c r="D32" s="36">
        <v>0.14099999999999999</v>
      </c>
      <c r="E32" s="33">
        <v>0.58995019999999998</v>
      </c>
      <c r="F32" s="36">
        <v>4.457945E-2</v>
      </c>
      <c r="G32" s="33">
        <v>0.58995019999999998</v>
      </c>
      <c r="H32" s="36">
        <v>2.8458619999999998E-3</v>
      </c>
      <c r="I32" s="33">
        <v>0.58995019999999998</v>
      </c>
      <c r="J32" s="36">
        <v>1.0016320000000001E-5</v>
      </c>
      <c r="T32" s="1"/>
      <c r="V32" s="1"/>
    </row>
    <row r="33" spans="1:22" x14ac:dyDescent="0.25">
      <c r="A33" s="33">
        <v>0.72975299999999999</v>
      </c>
      <c r="B33" s="36">
        <v>2.1830809999999999E-2</v>
      </c>
      <c r="C33" s="33">
        <v>1.0072699000000001</v>
      </c>
      <c r="D33" s="36">
        <v>8.3299999999999999E-2</v>
      </c>
      <c r="E33" s="33">
        <v>0.72975299999999999</v>
      </c>
      <c r="F33" s="36">
        <v>2.4939429999999999E-2</v>
      </c>
      <c r="G33" s="33">
        <v>0.72975299999999999</v>
      </c>
      <c r="H33" s="36">
        <v>1.2274530000000001E-3</v>
      </c>
      <c r="I33" s="33">
        <v>0.72975299999999999</v>
      </c>
      <c r="J33" s="36">
        <v>1.0237959999999999E-6</v>
      </c>
      <c r="T33" s="1"/>
      <c r="V33" s="1"/>
    </row>
    <row r="34" spans="1:22" x14ac:dyDescent="0.25">
      <c r="A34" s="33">
        <v>0.90268539999999997</v>
      </c>
      <c r="B34" s="36">
        <v>1.1150169999999999E-2</v>
      </c>
      <c r="C34" s="33">
        <v>1.2589878000000001</v>
      </c>
      <c r="D34" s="36">
        <v>4.7100000000000003E-2</v>
      </c>
      <c r="E34" s="33">
        <v>0.90268539999999997</v>
      </c>
      <c r="F34" s="36">
        <v>1.339484E-2</v>
      </c>
      <c r="G34" s="33">
        <v>0.90268539999999997</v>
      </c>
      <c r="H34" s="36">
        <v>4.8452560000000002E-4</v>
      </c>
      <c r="I34" s="33"/>
      <c r="J34" s="36"/>
      <c r="T34" s="1"/>
      <c r="V34" s="1"/>
    </row>
    <row r="35" spans="1:22" x14ac:dyDescent="0.25">
      <c r="A35" s="33">
        <v>1.1165982000000001</v>
      </c>
      <c r="B35" s="36">
        <v>5.4015269999999997E-3</v>
      </c>
      <c r="C35" s="33">
        <v>1.5736104</v>
      </c>
      <c r="D35" s="36">
        <v>2.5600000000000001E-2</v>
      </c>
      <c r="E35" s="33">
        <v>1.1165982000000001</v>
      </c>
      <c r="F35" s="36">
        <v>6.8852050000000001E-3</v>
      </c>
      <c r="G35" s="33">
        <v>1.1165982000000001</v>
      </c>
      <c r="H35" s="36">
        <v>1.7307929999999999E-4</v>
      </c>
      <c r="I35" s="33"/>
      <c r="J35" s="36"/>
      <c r="T35" s="1"/>
      <c r="V35" s="1"/>
    </row>
    <row r="36" spans="1:22" x14ac:dyDescent="0.25">
      <c r="A36" s="33">
        <v>1.3812027</v>
      </c>
      <c r="B36" s="36">
        <v>2.457136E-3</v>
      </c>
      <c r="C36" s="33">
        <v>1.9668574000000001</v>
      </c>
      <c r="D36" s="36">
        <v>1.3299999999999999E-2</v>
      </c>
      <c r="E36" s="33">
        <v>1.3812027</v>
      </c>
      <c r="F36" s="36">
        <v>3.3722890000000001E-3</v>
      </c>
      <c r="G36" s="33">
        <v>1.3812027</v>
      </c>
      <c r="H36" s="36">
        <v>5.7326639999999997E-5</v>
      </c>
      <c r="I36" s="33"/>
      <c r="J36" s="36"/>
      <c r="T36" s="1"/>
      <c r="V36" s="1"/>
    </row>
    <row r="37" spans="1:22" x14ac:dyDescent="0.25">
      <c r="A37" s="33">
        <v>1.7085116</v>
      </c>
      <c r="B37" s="36">
        <v>1.032832E-3</v>
      </c>
      <c r="C37" s="33">
        <v>2.4583773999999998</v>
      </c>
      <c r="D37" s="36">
        <v>6.5700000000000003E-3</v>
      </c>
      <c r="E37" s="33">
        <v>1.7085116</v>
      </c>
      <c r="F37" s="36">
        <v>1.5639339999999999E-3</v>
      </c>
      <c r="G37" s="33">
        <v>1.7085116</v>
      </c>
      <c r="H37" s="36">
        <v>1.670674E-5</v>
      </c>
      <c r="I37" s="33"/>
      <c r="J37" s="36"/>
      <c r="T37" s="1"/>
      <c r="V37" s="1"/>
    </row>
    <row r="38" spans="1:22" x14ac:dyDescent="0.25">
      <c r="A38" s="33">
        <v>2.1133842</v>
      </c>
      <c r="B38" s="36">
        <v>3.906599E-4</v>
      </c>
      <c r="C38" s="33">
        <v>3.0727288000000001</v>
      </c>
      <c r="D38" s="36">
        <v>3.0699999999999998E-3</v>
      </c>
      <c r="E38" s="33">
        <v>2.1133842</v>
      </c>
      <c r="F38" s="36">
        <v>6.8107110000000003E-4</v>
      </c>
      <c r="G38" s="33">
        <v>2.1133842</v>
      </c>
      <c r="H38" s="36">
        <v>3.9203189999999999E-6</v>
      </c>
      <c r="I38" s="33"/>
      <c r="J38" s="36"/>
      <c r="T38" s="1"/>
      <c r="V38" s="1"/>
    </row>
    <row r="39" spans="1:22" x14ac:dyDescent="0.25">
      <c r="A39" s="33">
        <v>2.6142009000000002</v>
      </c>
      <c r="B39" s="36">
        <v>1.2915269999999999E-4</v>
      </c>
      <c r="C39" s="33">
        <v>3.8406072999999998</v>
      </c>
      <c r="D39" s="36">
        <v>1.33E-3</v>
      </c>
      <c r="E39" s="33">
        <v>2.6142009000000002</v>
      </c>
      <c r="F39" s="36">
        <v>2.7758459999999998E-4</v>
      </c>
      <c r="G39" s="33">
        <v>2.6142009000000002</v>
      </c>
      <c r="H39" s="36">
        <v>5.9747459999999997E-7</v>
      </c>
      <c r="I39" s="33"/>
      <c r="J39" s="36"/>
      <c r="T39" s="1"/>
      <c r="V39" s="1"/>
    </row>
    <row r="40" spans="1:22" x14ac:dyDescent="0.25">
      <c r="A40" s="33">
        <v>3.2336982000000001</v>
      </c>
      <c r="B40" s="36">
        <v>3.4868150000000003E-5</v>
      </c>
      <c r="C40" s="33">
        <v>4.8003796000000003</v>
      </c>
      <c r="D40" s="36">
        <v>5.2499999999999997E-4</v>
      </c>
      <c r="E40" s="33">
        <v>3.2336982000000001</v>
      </c>
      <c r="F40" s="36">
        <v>1.062266E-4</v>
      </c>
      <c r="G40" s="33"/>
      <c r="H40" s="36"/>
      <c r="I40" s="33"/>
      <c r="J40" s="36"/>
      <c r="T40" s="1"/>
      <c r="V40" s="1"/>
    </row>
    <row r="41" spans="1:22" x14ac:dyDescent="0.25">
      <c r="A41" s="34">
        <v>4</v>
      </c>
      <c r="B41" s="37">
        <v>6.0204790000000003E-6</v>
      </c>
      <c r="C41" s="34">
        <v>6</v>
      </c>
      <c r="D41" s="37">
        <v>1.83E-4</v>
      </c>
      <c r="E41" s="34">
        <v>4</v>
      </c>
      <c r="F41" s="37">
        <v>3.6153350000000002E-5</v>
      </c>
      <c r="G41" s="34"/>
      <c r="H41" s="37"/>
      <c r="I41" s="34"/>
      <c r="J41" s="37"/>
      <c r="T41" s="1"/>
      <c r="V41" s="1"/>
    </row>
    <row r="42" spans="1:22" x14ac:dyDescent="0.25">
      <c r="B42" s="1"/>
      <c r="C42" s="58">
        <v>8</v>
      </c>
      <c r="D42" s="1">
        <v>3.6153350000000002E-5</v>
      </c>
      <c r="F42" s="1"/>
      <c r="H42" s="1"/>
      <c r="J42" s="1"/>
      <c r="T42" s="1"/>
      <c r="V42" s="1"/>
    </row>
    <row r="45" spans="1:22" x14ac:dyDescent="0.25">
      <c r="B45" s="1"/>
      <c r="D45" s="1"/>
    </row>
    <row r="46" spans="1:22" x14ac:dyDescent="0.25">
      <c r="B46" s="1"/>
      <c r="D46" s="1"/>
      <c r="F46" s="1"/>
      <c r="H46" s="1"/>
      <c r="J46" s="1"/>
    </row>
    <row r="47" spans="1:22" x14ac:dyDescent="0.25">
      <c r="B47" s="1"/>
      <c r="D47" s="1"/>
      <c r="F47" s="1"/>
      <c r="H47" s="1"/>
      <c r="J47" s="1"/>
    </row>
    <row r="48" spans="1:22" x14ac:dyDescent="0.25">
      <c r="B48" s="1"/>
      <c r="D48" s="1"/>
      <c r="F48" s="1"/>
      <c r="H48" s="1"/>
      <c r="J48" s="1"/>
    </row>
    <row r="49" spans="2:10" x14ac:dyDescent="0.25">
      <c r="B49" s="1"/>
      <c r="D49" s="1"/>
      <c r="F49" s="1"/>
      <c r="H49" s="1"/>
      <c r="J49" s="1"/>
    </row>
    <row r="50" spans="2:10" x14ac:dyDescent="0.25">
      <c r="B50" s="1"/>
      <c r="D50" s="1"/>
      <c r="F50" s="1"/>
      <c r="H50" s="1"/>
      <c r="J50" s="1"/>
    </row>
    <row r="51" spans="2:10" x14ac:dyDescent="0.25">
      <c r="B51" s="1"/>
      <c r="D51" s="1"/>
      <c r="F51" s="1"/>
      <c r="H51" s="1"/>
      <c r="J51" s="1"/>
    </row>
    <row r="52" spans="2:10" x14ac:dyDescent="0.25">
      <c r="B52" s="1"/>
      <c r="D52" s="1"/>
      <c r="F52" s="1"/>
      <c r="H52" s="1"/>
      <c r="J52" s="1"/>
    </row>
    <row r="53" spans="2:10" x14ac:dyDescent="0.25">
      <c r="B53" s="1"/>
      <c r="D53" s="1"/>
      <c r="F53" s="1"/>
      <c r="H53" s="1"/>
      <c r="J53" s="1"/>
    </row>
    <row r="54" spans="2:10" x14ac:dyDescent="0.25">
      <c r="B54" s="1"/>
      <c r="D54" s="1"/>
      <c r="F54" s="1"/>
      <c r="H54" s="1"/>
      <c r="J54" s="1"/>
    </row>
    <row r="55" spans="2:10" x14ac:dyDescent="0.25">
      <c r="B55" s="1"/>
      <c r="D55" s="1"/>
      <c r="F55" s="1"/>
      <c r="H55" s="1"/>
      <c r="J55" s="1"/>
    </row>
    <row r="56" spans="2:10" x14ac:dyDescent="0.25">
      <c r="B56" s="1"/>
      <c r="D56" s="1"/>
      <c r="F56" s="1"/>
      <c r="H56" s="1"/>
      <c r="J56" s="1"/>
    </row>
    <row r="57" spans="2:10" x14ac:dyDescent="0.25">
      <c r="B57" s="1"/>
      <c r="D57" s="1"/>
      <c r="F57" s="1"/>
      <c r="H57" s="1"/>
      <c r="J57" s="1"/>
    </row>
    <row r="58" spans="2:10" x14ac:dyDescent="0.25">
      <c r="B58" s="1"/>
      <c r="D58" s="1"/>
      <c r="F58" s="1"/>
      <c r="H58" s="1"/>
      <c r="J58" s="1"/>
    </row>
    <row r="59" spans="2:10" x14ac:dyDescent="0.25">
      <c r="B59" s="1"/>
      <c r="D59" s="1"/>
      <c r="F59" s="1"/>
      <c r="H59" s="1"/>
      <c r="J59" s="1"/>
    </row>
    <row r="60" spans="2:10" x14ac:dyDescent="0.25">
      <c r="B60" s="1"/>
      <c r="D60" s="1"/>
      <c r="F60" s="1"/>
      <c r="H60" s="1"/>
      <c r="J60" s="1"/>
    </row>
    <row r="61" spans="2:10" x14ac:dyDescent="0.25">
      <c r="B61" s="1"/>
      <c r="D61" s="1"/>
      <c r="F61" s="1"/>
      <c r="H61" s="1"/>
      <c r="J61" s="1"/>
    </row>
    <row r="62" spans="2:10" x14ac:dyDescent="0.25">
      <c r="B62" s="1"/>
      <c r="D62" s="1"/>
      <c r="F62" s="1"/>
      <c r="H62" s="1"/>
      <c r="J62" s="1"/>
    </row>
    <row r="63" spans="2:10" x14ac:dyDescent="0.25">
      <c r="B63" s="1"/>
      <c r="D63" s="1"/>
      <c r="F63" s="1"/>
      <c r="H63" s="1"/>
      <c r="J63" s="1"/>
    </row>
    <row r="64" spans="2:10" x14ac:dyDescent="0.25">
      <c r="B64" s="1"/>
      <c r="D64" s="1"/>
      <c r="F64" s="1"/>
      <c r="H64" s="1"/>
      <c r="J64" s="1"/>
    </row>
    <row r="65" spans="2:10" x14ac:dyDescent="0.25">
      <c r="B65" s="1"/>
      <c r="D65" s="1"/>
      <c r="F65" s="1"/>
      <c r="H65" s="1"/>
      <c r="J65" s="1"/>
    </row>
    <row r="68" spans="2:10" x14ac:dyDescent="0.25">
      <c r="B68" s="1"/>
      <c r="D68" s="1"/>
    </row>
    <row r="69" spans="2:10" x14ac:dyDescent="0.25">
      <c r="B69" s="1"/>
      <c r="D69" s="1"/>
      <c r="F69" s="1"/>
      <c r="H69" s="1"/>
      <c r="J69" s="1"/>
    </row>
    <row r="70" spans="2:10" x14ac:dyDescent="0.25">
      <c r="B70" s="1"/>
      <c r="D70" s="1"/>
      <c r="F70" s="1"/>
      <c r="H70" s="1"/>
      <c r="J70" s="1"/>
    </row>
    <row r="71" spans="2:10" x14ac:dyDescent="0.25">
      <c r="B71" s="1"/>
      <c r="D71" s="1"/>
      <c r="F71" s="1"/>
      <c r="H71" s="1"/>
      <c r="J71" s="1"/>
    </row>
    <row r="72" spans="2:10" x14ac:dyDescent="0.25">
      <c r="B72" s="1"/>
      <c r="D72" s="1"/>
      <c r="F72" s="1"/>
      <c r="H72" s="1"/>
      <c r="J72" s="1"/>
    </row>
    <row r="73" spans="2:10" x14ac:dyDescent="0.25">
      <c r="B73" s="1"/>
      <c r="D73" s="1"/>
      <c r="F73" s="1"/>
      <c r="H73" s="1"/>
      <c r="J73" s="1"/>
    </row>
    <row r="74" spans="2:10" x14ac:dyDescent="0.25">
      <c r="B74" s="1"/>
      <c r="D74" s="1"/>
      <c r="F74" s="1"/>
      <c r="H74" s="1"/>
      <c r="J74" s="1"/>
    </row>
    <row r="75" spans="2:10" x14ac:dyDescent="0.25">
      <c r="B75" s="1"/>
      <c r="D75" s="1"/>
      <c r="F75" s="1"/>
      <c r="H75" s="1"/>
      <c r="J75" s="1"/>
    </row>
    <row r="76" spans="2:10" x14ac:dyDescent="0.25">
      <c r="B76" s="1"/>
      <c r="D76" s="1"/>
      <c r="F76" s="1"/>
      <c r="H76" s="1"/>
      <c r="J76" s="1"/>
    </row>
    <row r="77" spans="2:10" x14ac:dyDescent="0.25">
      <c r="B77" s="1"/>
      <c r="D77" s="1"/>
      <c r="F77" s="1"/>
      <c r="H77" s="1"/>
      <c r="J77" s="1"/>
    </row>
    <row r="78" spans="2:10" x14ac:dyDescent="0.25">
      <c r="B78" s="1"/>
      <c r="D78" s="1"/>
      <c r="F78" s="1"/>
      <c r="H78" s="1"/>
      <c r="J78" s="1"/>
    </row>
    <row r="79" spans="2:10" x14ac:dyDescent="0.25">
      <c r="B79" s="1"/>
      <c r="D79" s="1"/>
      <c r="F79" s="1"/>
      <c r="H79" s="1"/>
      <c r="J79" s="1"/>
    </row>
    <row r="80" spans="2:10" x14ac:dyDescent="0.25">
      <c r="B80" s="1"/>
      <c r="D80" s="1"/>
      <c r="F80" s="1"/>
      <c r="H80" s="1"/>
      <c r="J80" s="1"/>
    </row>
    <row r="81" spans="2:10" x14ac:dyDescent="0.25">
      <c r="B81" s="1"/>
      <c r="D81" s="1"/>
      <c r="F81" s="1"/>
      <c r="H81" s="1"/>
      <c r="J81" s="1"/>
    </row>
    <row r="82" spans="2:10" x14ac:dyDescent="0.25">
      <c r="B82" s="1"/>
      <c r="D82" s="1"/>
      <c r="F82" s="1"/>
      <c r="H82" s="1"/>
      <c r="J82" s="1"/>
    </row>
    <row r="83" spans="2:10" x14ac:dyDescent="0.25">
      <c r="B83" s="1"/>
      <c r="D83" s="1"/>
      <c r="F83" s="1"/>
      <c r="H83" s="1"/>
      <c r="J83" s="1"/>
    </row>
    <row r="84" spans="2:10" x14ac:dyDescent="0.25">
      <c r="B84" s="1"/>
      <c r="D84" s="1"/>
      <c r="F84" s="1"/>
      <c r="H84" s="1"/>
      <c r="J84" s="1"/>
    </row>
    <row r="85" spans="2:10" x14ac:dyDescent="0.25">
      <c r="B85" s="1"/>
      <c r="D85" s="1"/>
      <c r="F85" s="1"/>
      <c r="H85" s="1"/>
      <c r="J85" s="1"/>
    </row>
    <row r="86" spans="2:10" x14ac:dyDescent="0.25">
      <c r="B86" s="1"/>
      <c r="D86" s="1"/>
      <c r="F86" s="1"/>
      <c r="H86" s="1"/>
      <c r="J86" s="1"/>
    </row>
    <row r="87" spans="2:10" x14ac:dyDescent="0.25">
      <c r="B87" s="1"/>
      <c r="D87" s="1"/>
      <c r="F87" s="1"/>
      <c r="H87" s="1"/>
      <c r="J87" s="1"/>
    </row>
    <row r="88" spans="2:10" x14ac:dyDescent="0.25">
      <c r="B88" s="1"/>
      <c r="D88" s="1"/>
      <c r="F88" s="1"/>
      <c r="H88" s="1"/>
      <c r="J88" s="1"/>
    </row>
  </sheetData>
  <mergeCells count="5">
    <mergeCell ref="A1:B1"/>
    <mergeCell ref="C1:D1"/>
    <mergeCell ref="E1:F1"/>
    <mergeCell ref="G1:H1"/>
    <mergeCell ref="I1:J1"/>
  </mergeCells>
  <pageMargins left="0.7" right="0.7" top="0.20833333333333334" bottom="0.75" header="0.3" footer="0.3"/>
  <pageSetup scale="41" orientation="portrait" horizontalDpi="3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F0B4-C0F9-4DFD-BE10-96E7B7BCEE64}">
  <sheetPr codeName="Sheet3">
    <tabColor rgb="FF92D050"/>
  </sheetPr>
  <dimension ref="A1:V88"/>
  <sheetViews>
    <sheetView view="pageBreakPreview" zoomScale="85" zoomScaleNormal="55" zoomScaleSheetLayoutView="85" zoomScalePageLayoutView="70" workbookViewId="0">
      <selection activeCell="K6" sqref="K6"/>
    </sheetView>
  </sheetViews>
  <sheetFormatPr defaultColWidth="11.42578125" defaultRowHeight="15" x14ac:dyDescent="0.25"/>
  <sheetData>
    <row r="1" spans="1:10" x14ac:dyDescent="0.25">
      <c r="A1" s="43" t="s">
        <v>24</v>
      </c>
      <c r="B1" s="45"/>
      <c r="C1" s="46" t="s">
        <v>2</v>
      </c>
      <c r="D1" s="48"/>
      <c r="E1" s="49" t="s">
        <v>14</v>
      </c>
      <c r="F1" s="51"/>
      <c r="G1" s="52" t="s">
        <v>3</v>
      </c>
      <c r="H1" s="54"/>
      <c r="I1" s="55" t="s">
        <v>15</v>
      </c>
      <c r="J1" s="57"/>
    </row>
    <row r="2" spans="1:10" x14ac:dyDescent="0.25">
      <c r="A2" s="38">
        <v>1E-3</v>
      </c>
      <c r="B2" s="40">
        <v>1</v>
      </c>
      <c r="C2" s="38">
        <v>1E-3</v>
      </c>
      <c r="D2" s="40">
        <v>1</v>
      </c>
      <c r="E2" s="38">
        <v>1E-3</v>
      </c>
      <c r="F2" s="40">
        <v>1</v>
      </c>
      <c r="G2" s="38">
        <v>1E-3</v>
      </c>
      <c r="H2" s="40">
        <v>1</v>
      </c>
      <c r="I2" s="38">
        <v>1E-3</v>
      </c>
      <c r="J2" s="40">
        <v>1</v>
      </c>
    </row>
    <row r="3" spans="1:10" x14ac:dyDescent="0.25">
      <c r="A3" s="33">
        <v>1.237E-3</v>
      </c>
      <c r="B3" s="36">
        <v>1</v>
      </c>
      <c r="C3" s="33">
        <v>1.2499E-3</v>
      </c>
      <c r="D3" s="36">
        <v>1</v>
      </c>
      <c r="E3" s="33">
        <v>1.237E-3</v>
      </c>
      <c r="F3" s="36">
        <v>1</v>
      </c>
      <c r="G3" s="33">
        <v>1.237E-3</v>
      </c>
      <c r="H3" s="36">
        <v>1</v>
      </c>
      <c r="I3" s="33">
        <v>1.237E-3</v>
      </c>
      <c r="J3" s="36">
        <v>1</v>
      </c>
    </row>
    <row r="4" spans="1:10" x14ac:dyDescent="0.25">
      <c r="A4" s="33">
        <v>1.5300999999999999E-3</v>
      </c>
      <c r="B4" s="36">
        <v>1</v>
      </c>
      <c r="C4" s="33">
        <v>1.5623E-3</v>
      </c>
      <c r="D4" s="36">
        <v>1</v>
      </c>
      <c r="E4" s="33">
        <v>1.5300999999999999E-3</v>
      </c>
      <c r="F4" s="36">
        <v>1</v>
      </c>
      <c r="G4" s="33">
        <v>1.5300999999999999E-3</v>
      </c>
      <c r="H4" s="36">
        <v>1</v>
      </c>
      <c r="I4" s="33">
        <v>1.5300999999999999E-3</v>
      </c>
      <c r="J4" s="36">
        <v>1</v>
      </c>
    </row>
    <row r="5" spans="1:10" x14ac:dyDescent="0.25">
      <c r="A5" s="33">
        <v>1.8927E-3</v>
      </c>
      <c r="B5" s="36">
        <v>1</v>
      </c>
      <c r="C5" s="33">
        <v>1.9526999999999999E-3</v>
      </c>
      <c r="D5" s="36">
        <v>1</v>
      </c>
      <c r="E5" s="33">
        <v>1.8927E-3</v>
      </c>
      <c r="F5" s="36">
        <v>1</v>
      </c>
      <c r="G5" s="33">
        <v>1.8927E-3</v>
      </c>
      <c r="H5" s="36">
        <v>1</v>
      </c>
      <c r="I5" s="33">
        <v>1.8927E-3</v>
      </c>
      <c r="J5" s="36">
        <v>1</v>
      </c>
    </row>
    <row r="6" spans="1:10" x14ac:dyDescent="0.25">
      <c r="A6" s="33">
        <v>2.3411999999999999E-3</v>
      </c>
      <c r="B6" s="36">
        <v>1</v>
      </c>
      <c r="C6" s="33">
        <v>2.4405999999999998E-3</v>
      </c>
      <c r="D6" s="36">
        <v>1</v>
      </c>
      <c r="E6" s="33">
        <v>2.3411999999999999E-3</v>
      </c>
      <c r="F6" s="36">
        <v>1</v>
      </c>
      <c r="G6" s="33">
        <v>2.3411999999999999E-3</v>
      </c>
      <c r="H6" s="36">
        <v>1</v>
      </c>
      <c r="I6" s="33">
        <v>2.3411999999999999E-3</v>
      </c>
      <c r="J6" s="36">
        <v>1</v>
      </c>
    </row>
    <row r="7" spans="1:10" x14ac:dyDescent="0.25">
      <c r="A7" s="33">
        <v>2.8960000000000001E-3</v>
      </c>
      <c r="B7" s="36">
        <v>1</v>
      </c>
      <c r="C7" s="33">
        <v>3.0506000000000001E-3</v>
      </c>
      <c r="D7" s="36">
        <v>1</v>
      </c>
      <c r="E7" s="33">
        <v>2.8960000000000001E-3</v>
      </c>
      <c r="F7" s="36">
        <v>1</v>
      </c>
      <c r="G7" s="33">
        <v>2.8960000000000001E-3</v>
      </c>
      <c r="H7" s="36">
        <v>1</v>
      </c>
      <c r="I7" s="33">
        <v>2.8960000000000001E-3</v>
      </c>
      <c r="J7" s="36">
        <v>1</v>
      </c>
    </row>
    <row r="8" spans="1:10" x14ac:dyDescent="0.25">
      <c r="A8" s="33">
        <v>3.5823000000000001E-3</v>
      </c>
      <c r="B8" s="36">
        <v>1</v>
      </c>
      <c r="C8" s="33">
        <v>3.8129000000000001E-3</v>
      </c>
      <c r="D8" s="36">
        <v>1</v>
      </c>
      <c r="E8" s="33">
        <v>3.5823000000000001E-3</v>
      </c>
      <c r="F8" s="36">
        <v>1</v>
      </c>
      <c r="G8" s="33">
        <v>3.5823000000000001E-3</v>
      </c>
      <c r="H8" s="36">
        <v>1</v>
      </c>
      <c r="I8" s="33">
        <v>3.5823000000000001E-3</v>
      </c>
      <c r="J8" s="36">
        <v>1</v>
      </c>
    </row>
    <row r="9" spans="1:10" x14ac:dyDescent="0.25">
      <c r="A9" s="33">
        <v>4.4311999999999997E-3</v>
      </c>
      <c r="B9" s="36">
        <v>1</v>
      </c>
      <c r="C9" s="33">
        <v>4.7657000000000003E-3</v>
      </c>
      <c r="D9" s="36">
        <v>1</v>
      </c>
      <c r="E9" s="33">
        <v>4.4311999999999997E-3</v>
      </c>
      <c r="F9" s="36">
        <v>1</v>
      </c>
      <c r="G9" s="33">
        <v>4.4311999999999997E-3</v>
      </c>
      <c r="H9" s="36">
        <v>1</v>
      </c>
      <c r="I9" s="33">
        <v>4.4311999999999997E-3</v>
      </c>
      <c r="J9" s="36">
        <v>0.99999959999999999</v>
      </c>
    </row>
    <row r="10" spans="1:10" x14ac:dyDescent="0.25">
      <c r="A10" s="33">
        <v>5.4812999999999997E-3</v>
      </c>
      <c r="B10" s="36">
        <v>1</v>
      </c>
      <c r="C10" s="33">
        <v>5.9566999999999997E-3</v>
      </c>
      <c r="D10" s="36">
        <v>1</v>
      </c>
      <c r="E10" s="33">
        <v>5.4812999999999997E-3</v>
      </c>
      <c r="F10" s="36">
        <v>1</v>
      </c>
      <c r="G10" s="33">
        <v>5.4812999999999997E-3</v>
      </c>
      <c r="H10" s="36">
        <v>1</v>
      </c>
      <c r="I10" s="33">
        <v>5.4812999999999997E-3</v>
      </c>
      <c r="J10" s="36">
        <v>0.99998220000000004</v>
      </c>
    </row>
    <row r="11" spans="1:10" x14ac:dyDescent="0.25">
      <c r="A11" s="33">
        <v>6.7802000000000001E-3</v>
      </c>
      <c r="B11" s="36">
        <v>1</v>
      </c>
      <c r="C11" s="33">
        <v>7.4453000000000002E-3</v>
      </c>
      <c r="D11" s="36">
        <v>1</v>
      </c>
      <c r="E11" s="33">
        <v>6.7802000000000001E-3</v>
      </c>
      <c r="F11" s="36">
        <v>1</v>
      </c>
      <c r="G11" s="33">
        <v>6.7802000000000001E-3</v>
      </c>
      <c r="H11" s="36">
        <v>1</v>
      </c>
      <c r="I11" s="33">
        <v>6.7802000000000001E-3</v>
      </c>
      <c r="J11" s="36">
        <v>0.99963860000000004</v>
      </c>
    </row>
    <row r="12" spans="1:10" x14ac:dyDescent="0.25">
      <c r="A12" s="33">
        <v>8.3870000000000004E-3</v>
      </c>
      <c r="B12" s="36">
        <v>1</v>
      </c>
      <c r="C12" s="33">
        <v>9.3059000000000006E-3</v>
      </c>
      <c r="D12" s="36">
        <v>1</v>
      </c>
      <c r="E12" s="33">
        <v>8.3870000000000004E-3</v>
      </c>
      <c r="F12" s="36">
        <v>1</v>
      </c>
      <c r="G12" s="33">
        <v>8.3870000000000004E-3</v>
      </c>
      <c r="H12" s="36">
        <v>1</v>
      </c>
      <c r="I12" s="33">
        <v>8.3870000000000004E-3</v>
      </c>
      <c r="J12" s="36">
        <v>0.99653499999999995</v>
      </c>
    </row>
    <row r="13" spans="1:10" x14ac:dyDescent="0.25">
      <c r="A13" s="33">
        <v>1.03745E-2</v>
      </c>
      <c r="B13" s="36">
        <v>1</v>
      </c>
      <c r="C13" s="33">
        <v>1.16314E-2</v>
      </c>
      <c r="D13" s="36">
        <v>1</v>
      </c>
      <c r="E13" s="33">
        <v>1.03745E-2</v>
      </c>
      <c r="F13" s="36">
        <v>1</v>
      </c>
      <c r="G13" s="33">
        <v>1.03745E-2</v>
      </c>
      <c r="H13" s="36">
        <v>1</v>
      </c>
      <c r="I13" s="33">
        <v>1.03745E-2</v>
      </c>
      <c r="J13" s="36">
        <v>0.98158659999999998</v>
      </c>
    </row>
    <row r="14" spans="1:10" x14ac:dyDescent="0.25">
      <c r="A14" s="33">
        <v>1.28329E-2</v>
      </c>
      <c r="B14" s="36">
        <v>1</v>
      </c>
      <c r="C14" s="33">
        <v>1.45381E-2</v>
      </c>
      <c r="D14" s="36">
        <v>1</v>
      </c>
      <c r="E14" s="33">
        <v>1.28329E-2</v>
      </c>
      <c r="F14" s="36">
        <v>1</v>
      </c>
      <c r="G14" s="33">
        <v>1.28329E-2</v>
      </c>
      <c r="H14" s="36">
        <v>0.99999959999999999</v>
      </c>
      <c r="I14" s="33">
        <v>1.28329E-2</v>
      </c>
      <c r="J14" s="36">
        <v>0.93795130000000004</v>
      </c>
    </row>
    <row r="15" spans="1:10" x14ac:dyDescent="0.25">
      <c r="A15" s="33">
        <v>1.5873999999999999E-2</v>
      </c>
      <c r="B15" s="36">
        <v>1</v>
      </c>
      <c r="C15" s="33">
        <v>1.8171199999999998E-2</v>
      </c>
      <c r="D15" s="36">
        <v>1</v>
      </c>
      <c r="E15" s="33">
        <v>1.5873999999999999E-2</v>
      </c>
      <c r="F15" s="36">
        <v>1</v>
      </c>
      <c r="G15" s="33">
        <v>1.5873999999999999E-2</v>
      </c>
      <c r="H15" s="36">
        <v>0.99997290000000005</v>
      </c>
      <c r="I15" s="33">
        <v>1.5873999999999999E-2</v>
      </c>
      <c r="J15" s="36">
        <v>0.8517498</v>
      </c>
    </row>
    <row r="16" spans="1:10" x14ac:dyDescent="0.25">
      <c r="A16" s="33">
        <v>1.9635699999999999E-2</v>
      </c>
      <c r="B16" s="36">
        <v>1</v>
      </c>
      <c r="C16" s="33">
        <v>2.2712199999999998E-2</v>
      </c>
      <c r="D16" s="36">
        <v>1</v>
      </c>
      <c r="E16" s="33">
        <v>1.9635699999999999E-2</v>
      </c>
      <c r="F16" s="36">
        <v>1</v>
      </c>
      <c r="G16" s="33">
        <v>1.9635699999999999E-2</v>
      </c>
      <c r="H16" s="36">
        <v>0.99943439999999995</v>
      </c>
      <c r="I16" s="33">
        <v>1.9635699999999999E-2</v>
      </c>
      <c r="J16" s="36">
        <v>0.72525609999999996</v>
      </c>
    </row>
    <row r="17" spans="1:22" x14ac:dyDescent="0.25">
      <c r="A17" s="33">
        <v>2.4288899999999999E-2</v>
      </c>
      <c r="B17" s="36">
        <v>1</v>
      </c>
      <c r="C17" s="33">
        <v>2.8388E-2</v>
      </c>
      <c r="D17" s="36">
        <v>1</v>
      </c>
      <c r="E17" s="33">
        <v>2.4288899999999999E-2</v>
      </c>
      <c r="F17" s="36">
        <v>1</v>
      </c>
      <c r="G17" s="33">
        <v>2.4288899999999999E-2</v>
      </c>
      <c r="H17" s="36">
        <v>0.99477510000000002</v>
      </c>
      <c r="I17" s="33">
        <v>2.4288899999999999E-2</v>
      </c>
      <c r="J17" s="36">
        <v>0.57671539999999999</v>
      </c>
    </row>
    <row r="18" spans="1:22" x14ac:dyDescent="0.25">
      <c r="A18" s="33">
        <v>3.0044700000000001E-2</v>
      </c>
      <c r="B18" s="36">
        <v>0.99999910000000003</v>
      </c>
      <c r="C18" s="33">
        <v>3.5482199999999998E-2</v>
      </c>
      <c r="D18" s="36">
        <v>1</v>
      </c>
      <c r="E18" s="33">
        <v>3.0044700000000001E-2</v>
      </c>
      <c r="F18" s="36">
        <v>0.99999990000000005</v>
      </c>
      <c r="G18" s="33">
        <v>3.0044700000000001E-2</v>
      </c>
      <c r="H18" s="36">
        <v>0.97393280000000004</v>
      </c>
      <c r="I18" s="33">
        <v>3.0044700000000001E-2</v>
      </c>
      <c r="J18" s="36">
        <v>0.42913620000000002</v>
      </c>
    </row>
    <row r="19" spans="1:22" x14ac:dyDescent="0.25">
      <c r="A19" s="33">
        <v>3.7164500000000003E-2</v>
      </c>
      <c r="B19" s="36">
        <v>0.9999633</v>
      </c>
      <c r="C19" s="33">
        <v>4.4349300000000001E-2</v>
      </c>
      <c r="D19" s="36">
        <v>1</v>
      </c>
      <c r="E19" s="33">
        <v>3.7164500000000003E-2</v>
      </c>
      <c r="F19" s="36">
        <v>0.99999280000000002</v>
      </c>
      <c r="G19" s="33">
        <v>3.7164500000000003E-2</v>
      </c>
      <c r="H19" s="36">
        <v>0.9179583</v>
      </c>
      <c r="I19" s="33">
        <v>3.7164500000000003E-2</v>
      </c>
      <c r="J19" s="36">
        <v>0.30006850000000002</v>
      </c>
    </row>
    <row r="20" spans="1:22" x14ac:dyDescent="0.25">
      <c r="A20" s="33">
        <v>4.5971600000000001E-2</v>
      </c>
      <c r="B20" s="36">
        <v>0.9993455</v>
      </c>
      <c r="C20" s="33">
        <v>5.5432200000000001E-2</v>
      </c>
      <c r="D20" s="36">
        <v>1</v>
      </c>
      <c r="E20" s="33">
        <v>4.5971600000000001E-2</v>
      </c>
      <c r="F20" s="36">
        <v>0.99976080000000001</v>
      </c>
      <c r="G20" s="33">
        <v>4.5971600000000001E-2</v>
      </c>
      <c r="H20" s="36">
        <v>0.81584330000000005</v>
      </c>
      <c r="I20" s="33">
        <v>4.5971600000000001E-2</v>
      </c>
      <c r="J20" s="36">
        <v>0.19799349999999999</v>
      </c>
    </row>
    <row r="21" spans="1:22" ht="15.75" customHeight="1" x14ac:dyDescent="0.25">
      <c r="A21" s="33">
        <v>5.6865600000000002E-2</v>
      </c>
      <c r="B21" s="36">
        <v>0.99418960000000001</v>
      </c>
      <c r="C21" s="33">
        <v>6.9284799999999994E-2</v>
      </c>
      <c r="D21" s="36">
        <v>1</v>
      </c>
      <c r="E21" s="33">
        <v>5.6865600000000002E-2</v>
      </c>
      <c r="F21" s="36">
        <v>0.99693889999999996</v>
      </c>
      <c r="G21" s="33">
        <v>5.6865600000000002E-2</v>
      </c>
      <c r="H21" s="36">
        <v>0.6762686</v>
      </c>
      <c r="I21" s="33">
        <v>5.6865600000000002E-2</v>
      </c>
      <c r="J21" s="36">
        <v>0.1236433</v>
      </c>
    </row>
    <row r="22" spans="1:22" x14ac:dyDescent="0.25">
      <c r="A22" s="33">
        <v>7.0341299999999995E-2</v>
      </c>
      <c r="B22" s="36">
        <v>0.97093510000000005</v>
      </c>
      <c r="C22" s="33">
        <v>8.6599099999999998E-2</v>
      </c>
      <c r="D22" s="36">
        <v>1</v>
      </c>
      <c r="E22" s="33">
        <v>7.0341299999999995E-2</v>
      </c>
      <c r="F22" s="36">
        <v>0.98086830000000003</v>
      </c>
      <c r="G22" s="33">
        <v>7.0341299999999995E-2</v>
      </c>
      <c r="H22" s="36">
        <v>0.52224680000000001</v>
      </c>
      <c r="I22" s="33">
        <v>7.0341299999999995E-2</v>
      </c>
      <c r="J22" s="36">
        <v>7.317593E-2</v>
      </c>
      <c r="T22" s="1"/>
      <c r="V22" s="1"/>
    </row>
    <row r="23" spans="1:22" x14ac:dyDescent="0.25">
      <c r="A23" s="33">
        <v>8.7010299999999999E-2</v>
      </c>
      <c r="B23" s="36">
        <v>0.90830979999999995</v>
      </c>
      <c r="C23" s="33">
        <v>0.1082403</v>
      </c>
      <c r="D23" s="36">
        <v>0.999</v>
      </c>
      <c r="E23" s="33">
        <v>8.7010299999999999E-2</v>
      </c>
      <c r="F23" s="36">
        <v>0.93021679999999995</v>
      </c>
      <c r="G23" s="33">
        <v>8.7010299999999999E-2</v>
      </c>
      <c r="H23" s="36">
        <v>0.37737340000000003</v>
      </c>
      <c r="I23" s="33">
        <v>8.7010299999999999E-2</v>
      </c>
      <c r="J23" s="36">
        <v>4.1018550000000001E-2</v>
      </c>
      <c r="T23" s="1"/>
      <c r="V23" s="1"/>
    </row>
    <row r="24" spans="1:22" x14ac:dyDescent="0.25">
      <c r="A24" s="33">
        <v>0.1076295</v>
      </c>
      <c r="B24" s="36">
        <v>0.7968712</v>
      </c>
      <c r="C24" s="33">
        <v>0.13528970000000001</v>
      </c>
      <c r="D24" s="36">
        <v>0.99199999999999999</v>
      </c>
      <c r="E24" s="33">
        <v>0.1076295</v>
      </c>
      <c r="F24" s="36">
        <v>0.82887040000000001</v>
      </c>
      <c r="G24" s="33">
        <v>0.1076295</v>
      </c>
      <c r="H24" s="36">
        <v>0.25667230000000002</v>
      </c>
      <c r="I24" s="33">
        <v>0.1076295</v>
      </c>
      <c r="J24" s="36">
        <v>2.1715459999999999E-2</v>
      </c>
      <c r="T24" s="1"/>
      <c r="V24" s="1"/>
    </row>
    <row r="25" spans="1:22" x14ac:dyDescent="0.25">
      <c r="A25" s="33">
        <v>0.1331349</v>
      </c>
      <c r="B25" s="36">
        <v>0.6512599</v>
      </c>
      <c r="C25" s="33">
        <v>0.16909879999999999</v>
      </c>
      <c r="D25" s="36">
        <v>0.96199999999999997</v>
      </c>
      <c r="E25" s="33">
        <v>0.1331349</v>
      </c>
      <c r="F25" s="36">
        <v>0.68459930000000002</v>
      </c>
      <c r="G25" s="33">
        <v>0.1331349</v>
      </c>
      <c r="H25" s="36">
        <v>0.1651985</v>
      </c>
      <c r="I25" s="33">
        <v>0.1331349</v>
      </c>
      <c r="J25" s="36">
        <v>1.079891E-2</v>
      </c>
      <c r="T25" s="1"/>
      <c r="V25" s="1"/>
    </row>
    <row r="26" spans="1:22" x14ac:dyDescent="0.25">
      <c r="A26" s="33">
        <v>0.16468430000000001</v>
      </c>
      <c r="B26" s="36">
        <v>0.49631209999999998</v>
      </c>
      <c r="C26" s="33">
        <v>0.21135680000000001</v>
      </c>
      <c r="D26" s="36">
        <v>0.88300000000000001</v>
      </c>
      <c r="E26" s="33">
        <v>0.16468430000000001</v>
      </c>
      <c r="F26" s="36">
        <v>0.52404450000000002</v>
      </c>
      <c r="G26" s="33">
        <v>0.16468430000000001</v>
      </c>
      <c r="H26" s="36">
        <v>0.10099229999999999</v>
      </c>
      <c r="I26" s="33">
        <v>0.16468430000000001</v>
      </c>
      <c r="J26" s="36">
        <v>4.9986800000000001E-3</v>
      </c>
      <c r="T26" s="1"/>
      <c r="V26" s="1"/>
    </row>
    <row r="27" spans="1:22" x14ac:dyDescent="0.25">
      <c r="A27" s="33">
        <v>0.20371020000000001</v>
      </c>
      <c r="B27" s="36">
        <v>0.35244059999999999</v>
      </c>
      <c r="C27" s="33">
        <v>0.2641751</v>
      </c>
      <c r="D27" s="36">
        <v>0.749</v>
      </c>
      <c r="E27" s="33">
        <v>0.20371020000000001</v>
      </c>
      <c r="F27" s="36">
        <v>0.37438969999999999</v>
      </c>
      <c r="G27" s="33">
        <v>0.20371020000000001</v>
      </c>
      <c r="H27" s="36">
        <v>5.8760159999999999E-2</v>
      </c>
      <c r="I27" s="33">
        <v>0.20371020000000001</v>
      </c>
      <c r="J27" s="36">
        <v>2.1236829999999999E-3</v>
      </c>
      <c r="T27" s="1"/>
      <c r="V27" s="1"/>
    </row>
    <row r="28" spans="1:22" x14ac:dyDescent="0.25">
      <c r="A28" s="33">
        <v>0.25198419999999999</v>
      </c>
      <c r="B28" s="36">
        <v>0.23303560000000001</v>
      </c>
      <c r="C28" s="33">
        <v>0.33019270000000001</v>
      </c>
      <c r="D28" s="36">
        <v>0.58399999999999996</v>
      </c>
      <c r="E28" s="33">
        <v>0.25198419999999999</v>
      </c>
      <c r="F28" s="36">
        <v>0.25185049999999998</v>
      </c>
      <c r="G28" s="33">
        <v>0.25198419999999999</v>
      </c>
      <c r="H28" s="36">
        <v>3.254249E-2</v>
      </c>
      <c r="I28" s="33">
        <v>0.25198419999999999</v>
      </c>
      <c r="J28" s="36">
        <v>8.0997790000000001E-4</v>
      </c>
      <c r="T28" s="1"/>
      <c r="V28" s="1"/>
    </row>
    <row r="29" spans="1:22" x14ac:dyDescent="0.25">
      <c r="A29" s="33">
        <v>0.31169790000000003</v>
      </c>
      <c r="B29" s="36">
        <v>0.14401800000000001</v>
      </c>
      <c r="C29" s="33">
        <v>0.41270829999999997</v>
      </c>
      <c r="D29" s="36">
        <v>0.41799999999999998</v>
      </c>
      <c r="E29" s="33">
        <v>0.31169790000000003</v>
      </c>
      <c r="F29" s="36">
        <v>0.16075999999999999</v>
      </c>
      <c r="G29" s="33">
        <v>0.31169790000000003</v>
      </c>
      <c r="H29" s="36">
        <v>1.712033E-2</v>
      </c>
      <c r="I29" s="33">
        <v>0.31169790000000003</v>
      </c>
      <c r="J29" s="36">
        <v>2.6931600000000002E-4</v>
      </c>
      <c r="T29" s="1"/>
      <c r="V29" s="1"/>
    </row>
    <row r="30" spans="1:22" x14ac:dyDescent="0.25">
      <c r="A30" s="33">
        <v>0.38556210000000002</v>
      </c>
      <c r="B30" s="36">
        <v>8.395582E-2</v>
      </c>
      <c r="C30" s="33">
        <v>0.51584450000000004</v>
      </c>
      <c r="D30" s="36">
        <v>0.27600000000000002</v>
      </c>
      <c r="E30" s="33">
        <v>0.38556210000000002</v>
      </c>
      <c r="F30" s="36">
        <v>9.7920919999999995E-2</v>
      </c>
      <c r="G30" s="33">
        <v>0.38556210000000002</v>
      </c>
      <c r="H30" s="36">
        <v>8.5164950000000007E-3</v>
      </c>
      <c r="I30" s="33">
        <v>0.38556210000000002</v>
      </c>
      <c r="J30" s="36">
        <v>7.6489200000000006E-5</v>
      </c>
      <c r="T30" s="1"/>
      <c r="V30" s="1"/>
    </row>
    <row r="31" spans="1:22" x14ac:dyDescent="0.25">
      <c r="A31" s="33">
        <v>0.47693020000000003</v>
      </c>
      <c r="B31" s="36">
        <v>4.660181E-2</v>
      </c>
      <c r="C31" s="33">
        <v>0.64475470000000001</v>
      </c>
      <c r="D31" s="36">
        <v>0.17199999999999999</v>
      </c>
      <c r="E31" s="33">
        <v>0.47693020000000003</v>
      </c>
      <c r="F31" s="36">
        <v>5.71131E-2</v>
      </c>
      <c r="G31" s="33">
        <v>0.47693020000000003</v>
      </c>
      <c r="H31" s="36">
        <v>3.976996E-3</v>
      </c>
      <c r="I31" s="33">
        <v>0.47693020000000003</v>
      </c>
      <c r="J31" s="36">
        <v>1.7331540000000001E-5</v>
      </c>
      <c r="T31" s="1"/>
      <c r="V31" s="1"/>
    </row>
    <row r="32" spans="1:22" x14ac:dyDescent="0.25">
      <c r="A32" s="33">
        <v>0.58995019999999998</v>
      </c>
      <c r="B32" s="36">
        <v>2.4744220000000001E-2</v>
      </c>
      <c r="C32" s="33">
        <v>0.80587969999999998</v>
      </c>
      <c r="D32" s="36">
        <v>0.10100000000000001</v>
      </c>
      <c r="E32" s="33">
        <v>0.58995019999999998</v>
      </c>
      <c r="F32" s="36">
        <v>3.1938710000000002E-2</v>
      </c>
      <c r="G32" s="33">
        <v>0.58995019999999998</v>
      </c>
      <c r="H32" s="36">
        <v>1.726776E-3</v>
      </c>
      <c r="I32" s="33">
        <v>0.58995019999999998</v>
      </c>
      <c r="J32" s="36">
        <v>2.6028770000000001E-6</v>
      </c>
      <c r="T32" s="1"/>
      <c r="V32" s="1"/>
    </row>
    <row r="33" spans="1:22" x14ac:dyDescent="0.25">
      <c r="A33" s="33">
        <v>0.72975299999999999</v>
      </c>
      <c r="B33" s="36">
        <v>1.2561660000000001E-2</v>
      </c>
      <c r="C33" s="33">
        <v>1.0072699000000001</v>
      </c>
      <c r="D33" s="36">
        <v>5.6800000000000003E-2</v>
      </c>
      <c r="E33" s="33">
        <v>0.72975299999999999</v>
      </c>
      <c r="F33" s="36">
        <v>1.7117879999999999E-2</v>
      </c>
      <c r="G33" s="33">
        <v>0.72975299999999999</v>
      </c>
      <c r="H33" s="36">
        <v>6.8997749999999999E-4</v>
      </c>
      <c r="I33" s="33">
        <v>0.72975299999999999</v>
      </c>
      <c r="J33" s="36">
        <v>2.1582100000000001E-7</v>
      </c>
      <c r="T33" s="1"/>
      <c r="V33" s="1"/>
    </row>
    <row r="34" spans="1:22" x14ac:dyDescent="0.25">
      <c r="A34" s="33">
        <v>0.90268539999999997</v>
      </c>
      <c r="B34" s="36">
        <v>6.0659160000000002E-3</v>
      </c>
      <c r="C34" s="33">
        <v>1.2589878000000001</v>
      </c>
      <c r="D34" s="36">
        <v>3.0599999999999999E-2</v>
      </c>
      <c r="E34" s="33">
        <v>0.90268539999999997</v>
      </c>
      <c r="F34" s="36">
        <v>8.7728730000000005E-3</v>
      </c>
      <c r="G34" s="33">
        <v>0.90268539999999997</v>
      </c>
      <c r="H34" s="36">
        <v>2.521717E-4</v>
      </c>
      <c r="I34" s="33">
        <v>0.90268539999999997</v>
      </c>
      <c r="J34" s="36">
        <v>1.2102949999999999E-9</v>
      </c>
      <c r="T34" s="1"/>
      <c r="V34" s="1"/>
    </row>
    <row r="35" spans="1:22" x14ac:dyDescent="0.25">
      <c r="A35" s="33">
        <v>1.1165982000000001</v>
      </c>
      <c r="B35" s="36">
        <v>2.764369E-3</v>
      </c>
      <c r="C35" s="33">
        <v>1.5736104</v>
      </c>
      <c r="D35" s="36">
        <v>1.5800000000000002E-2</v>
      </c>
      <c r="E35" s="33">
        <v>1.1165982000000001</v>
      </c>
      <c r="F35" s="36">
        <v>4.282358E-3</v>
      </c>
      <c r="G35" s="33">
        <v>1.1165982000000001</v>
      </c>
      <c r="H35" s="36">
        <v>8.6106370000000004E-5</v>
      </c>
      <c r="I35" s="33"/>
      <c r="J35" s="36"/>
      <c r="T35" s="1"/>
      <c r="V35" s="1"/>
    </row>
    <row r="36" spans="1:22" x14ac:dyDescent="0.25">
      <c r="A36" s="33">
        <v>1.3812027</v>
      </c>
      <c r="B36" s="36">
        <v>1.172654E-3</v>
      </c>
      <c r="C36" s="33">
        <v>1.9668574000000001</v>
      </c>
      <c r="D36" s="36">
        <v>7.7400000000000004E-3</v>
      </c>
      <c r="E36" s="33">
        <v>1.3812027</v>
      </c>
      <c r="F36" s="36">
        <v>1.9829689999999998E-3</v>
      </c>
      <c r="G36" s="33">
        <v>1.3812027</v>
      </c>
      <c r="H36" s="36">
        <v>2.5989240000000001E-5</v>
      </c>
      <c r="I36" s="33"/>
      <c r="J36" s="36"/>
      <c r="T36" s="1"/>
      <c r="V36" s="1"/>
    </row>
    <row r="37" spans="1:22" x14ac:dyDescent="0.25">
      <c r="A37" s="33">
        <v>1.7085116</v>
      </c>
      <c r="B37" s="36">
        <v>4.5276319999999998E-4</v>
      </c>
      <c r="C37" s="33">
        <v>2.4583773999999998</v>
      </c>
      <c r="D37" s="36">
        <v>3.5999999999999999E-3</v>
      </c>
      <c r="E37" s="33">
        <v>1.7085116</v>
      </c>
      <c r="F37" s="36">
        <v>8.6657729999999999E-4</v>
      </c>
      <c r="G37" s="33">
        <v>1.7085116</v>
      </c>
      <c r="H37" s="36">
        <v>6.0765519999999999E-6</v>
      </c>
      <c r="I37" s="33"/>
      <c r="J37" s="36"/>
      <c r="T37" s="1"/>
      <c r="V37" s="1"/>
    </row>
    <row r="38" spans="1:22" x14ac:dyDescent="0.25">
      <c r="A38" s="33">
        <v>2.1133842</v>
      </c>
      <c r="B38" s="36">
        <v>1.54081E-4</v>
      </c>
      <c r="C38" s="33">
        <v>3.0727288000000001</v>
      </c>
      <c r="D38" s="36">
        <v>1.57E-3</v>
      </c>
      <c r="E38" s="33">
        <v>2.1133842</v>
      </c>
      <c r="F38" s="36">
        <v>3.5673829999999999E-4</v>
      </c>
      <c r="G38" s="33">
        <v>2.1133842</v>
      </c>
      <c r="H38" s="36">
        <v>1.0965420000000001E-6</v>
      </c>
      <c r="I38" s="33"/>
      <c r="J38" s="36"/>
      <c r="T38" s="1"/>
      <c r="V38" s="1"/>
    </row>
    <row r="39" spans="1:22" x14ac:dyDescent="0.25">
      <c r="A39" s="33">
        <v>2.6142009000000002</v>
      </c>
      <c r="B39" s="36">
        <v>4.2212709999999997E-5</v>
      </c>
      <c r="C39" s="33">
        <v>3.8406072999999998</v>
      </c>
      <c r="D39" s="36">
        <v>6.2799999999999998E-4</v>
      </c>
      <c r="E39" s="33">
        <v>2.6142009000000002</v>
      </c>
      <c r="F39" s="36">
        <v>1.3753610000000001E-4</v>
      </c>
      <c r="G39" s="33">
        <v>2.6142009000000002</v>
      </c>
      <c r="H39" s="36">
        <v>1.129863E-8</v>
      </c>
      <c r="I39" s="33"/>
      <c r="J39" s="36"/>
      <c r="T39" s="1"/>
      <c r="V39" s="1"/>
    </row>
    <row r="40" spans="1:22" x14ac:dyDescent="0.25">
      <c r="A40" s="33">
        <v>3.2336982000000001</v>
      </c>
      <c r="B40" s="36">
        <v>7.3450549999999996E-6</v>
      </c>
      <c r="C40" s="33">
        <v>4.8003796000000003</v>
      </c>
      <c r="D40" s="36">
        <v>2.2499999999999999E-4</v>
      </c>
      <c r="E40" s="33">
        <v>3.2336982000000001</v>
      </c>
      <c r="F40" s="36">
        <v>4.7637230000000001E-5</v>
      </c>
      <c r="G40" s="33"/>
      <c r="H40" s="36"/>
      <c r="I40" s="33"/>
      <c r="J40" s="36"/>
      <c r="T40" s="1"/>
      <c r="V40" s="1"/>
    </row>
    <row r="41" spans="1:22" x14ac:dyDescent="0.25">
      <c r="A41" s="34">
        <v>4</v>
      </c>
      <c r="B41" s="37">
        <v>6.2091660000000003E-7</v>
      </c>
      <c r="C41" s="34">
        <v>6</v>
      </c>
      <c r="D41" s="37">
        <v>7.08E-5</v>
      </c>
      <c r="E41" s="34">
        <v>4</v>
      </c>
      <c r="F41" s="37">
        <v>1.3753950000000001E-5</v>
      </c>
      <c r="G41" s="34"/>
      <c r="H41" s="37"/>
      <c r="I41" s="34"/>
      <c r="J41" s="37"/>
      <c r="T41" s="1"/>
      <c r="V41" s="1"/>
    </row>
    <row r="42" spans="1:22" x14ac:dyDescent="0.25">
      <c r="B42" s="1"/>
      <c r="D42" s="1"/>
      <c r="F42" s="1"/>
      <c r="H42" s="1"/>
      <c r="J42" s="1"/>
      <c r="T42" s="1"/>
      <c r="V42" s="1"/>
    </row>
    <row r="45" spans="1:22" x14ac:dyDescent="0.25">
      <c r="B45" s="1"/>
      <c r="D45" s="1"/>
    </row>
    <row r="46" spans="1:22" x14ac:dyDescent="0.25">
      <c r="B46" s="1"/>
      <c r="D46" s="1"/>
      <c r="F46" s="1"/>
      <c r="H46" s="1"/>
      <c r="J46" s="1"/>
    </row>
    <row r="47" spans="1:22" x14ac:dyDescent="0.25">
      <c r="B47" s="1"/>
      <c r="D47" s="1"/>
      <c r="F47" s="1"/>
      <c r="H47" s="1"/>
      <c r="J47" s="1"/>
    </row>
    <row r="48" spans="1:22" x14ac:dyDescent="0.25">
      <c r="B48" s="1"/>
      <c r="D48" s="1"/>
      <c r="F48" s="1"/>
      <c r="H48" s="1"/>
      <c r="J48" s="1"/>
    </row>
    <row r="49" spans="2:10" x14ac:dyDescent="0.25">
      <c r="B49" s="1"/>
      <c r="D49" s="1"/>
      <c r="F49" s="1"/>
      <c r="H49" s="1"/>
      <c r="J49" s="1"/>
    </row>
    <row r="50" spans="2:10" x14ac:dyDescent="0.25">
      <c r="B50" s="1"/>
      <c r="D50" s="1"/>
      <c r="F50" s="1"/>
      <c r="H50" s="1"/>
      <c r="J50" s="1"/>
    </row>
    <row r="51" spans="2:10" x14ac:dyDescent="0.25">
      <c r="B51" s="1"/>
      <c r="D51" s="1"/>
      <c r="F51" s="1"/>
      <c r="H51" s="1"/>
      <c r="J51" s="1"/>
    </row>
    <row r="52" spans="2:10" x14ac:dyDescent="0.25">
      <c r="B52" s="1"/>
      <c r="D52" s="1"/>
      <c r="F52" s="1"/>
      <c r="H52" s="1"/>
      <c r="J52" s="1"/>
    </row>
    <row r="53" spans="2:10" x14ac:dyDescent="0.25">
      <c r="B53" s="1"/>
      <c r="D53" s="1"/>
      <c r="F53" s="1"/>
      <c r="H53" s="1"/>
      <c r="J53" s="1"/>
    </row>
    <row r="54" spans="2:10" x14ac:dyDescent="0.25">
      <c r="B54" s="1"/>
      <c r="D54" s="1"/>
      <c r="F54" s="1"/>
      <c r="H54" s="1"/>
      <c r="J54" s="1"/>
    </row>
    <row r="55" spans="2:10" x14ac:dyDescent="0.25">
      <c r="B55" s="1"/>
      <c r="D55" s="1"/>
      <c r="F55" s="1"/>
      <c r="H55" s="1"/>
      <c r="J55" s="1"/>
    </row>
    <row r="56" spans="2:10" x14ac:dyDescent="0.25">
      <c r="B56" s="1"/>
      <c r="D56" s="1"/>
      <c r="F56" s="1"/>
      <c r="H56" s="1"/>
      <c r="J56" s="1"/>
    </row>
    <row r="57" spans="2:10" x14ac:dyDescent="0.25">
      <c r="B57" s="1"/>
      <c r="D57" s="1"/>
      <c r="F57" s="1"/>
      <c r="H57" s="1"/>
      <c r="J57" s="1"/>
    </row>
    <row r="58" spans="2:10" x14ac:dyDescent="0.25">
      <c r="B58" s="1"/>
      <c r="D58" s="1"/>
      <c r="F58" s="1"/>
      <c r="H58" s="1"/>
      <c r="J58" s="1"/>
    </row>
    <row r="59" spans="2:10" x14ac:dyDescent="0.25">
      <c r="B59" s="1"/>
      <c r="D59" s="1"/>
      <c r="F59" s="1"/>
      <c r="H59" s="1"/>
      <c r="J59" s="1"/>
    </row>
    <row r="60" spans="2:10" x14ac:dyDescent="0.25">
      <c r="B60" s="1"/>
      <c r="D60" s="1"/>
      <c r="F60" s="1"/>
      <c r="H60" s="1"/>
      <c r="J60" s="1"/>
    </row>
    <row r="61" spans="2:10" x14ac:dyDescent="0.25">
      <c r="B61" s="1"/>
      <c r="D61" s="1"/>
      <c r="F61" s="1"/>
      <c r="H61" s="1"/>
      <c r="J61" s="1"/>
    </row>
    <row r="62" spans="2:10" x14ac:dyDescent="0.25">
      <c r="B62" s="1"/>
      <c r="D62" s="1"/>
      <c r="F62" s="1"/>
      <c r="H62" s="1"/>
      <c r="J62" s="1"/>
    </row>
    <row r="63" spans="2:10" x14ac:dyDescent="0.25">
      <c r="B63" s="1"/>
      <c r="D63" s="1"/>
      <c r="F63" s="1"/>
      <c r="H63" s="1"/>
      <c r="J63" s="1"/>
    </row>
    <row r="64" spans="2:10" x14ac:dyDescent="0.25">
      <c r="B64" s="1"/>
      <c r="D64" s="1"/>
      <c r="F64" s="1"/>
      <c r="H64" s="1"/>
      <c r="J64" s="1"/>
    </row>
    <row r="65" spans="2:10" x14ac:dyDescent="0.25">
      <c r="B65" s="1"/>
      <c r="D65" s="1"/>
      <c r="F65" s="1"/>
      <c r="H65" s="1"/>
      <c r="J65" s="1"/>
    </row>
    <row r="68" spans="2:10" x14ac:dyDescent="0.25">
      <c r="B68" s="1"/>
      <c r="D68" s="1"/>
    </row>
    <row r="69" spans="2:10" x14ac:dyDescent="0.25">
      <c r="B69" s="1"/>
      <c r="D69" s="1"/>
      <c r="F69" s="1"/>
      <c r="H69" s="1"/>
      <c r="J69" s="1"/>
    </row>
    <row r="70" spans="2:10" x14ac:dyDescent="0.25">
      <c r="B70" s="1"/>
      <c r="D70" s="1"/>
      <c r="F70" s="1"/>
      <c r="H70" s="1"/>
      <c r="J70" s="1"/>
    </row>
    <row r="71" spans="2:10" x14ac:dyDescent="0.25">
      <c r="B71" s="1"/>
      <c r="D71" s="1"/>
      <c r="F71" s="1"/>
      <c r="H71" s="1"/>
      <c r="J71" s="1"/>
    </row>
    <row r="72" spans="2:10" x14ac:dyDescent="0.25">
      <c r="B72" s="1"/>
      <c r="D72" s="1"/>
      <c r="F72" s="1"/>
      <c r="H72" s="1"/>
      <c r="J72" s="1"/>
    </row>
    <row r="73" spans="2:10" x14ac:dyDescent="0.25">
      <c r="B73" s="1"/>
      <c r="D73" s="1"/>
      <c r="F73" s="1"/>
      <c r="H73" s="1"/>
      <c r="J73" s="1"/>
    </row>
    <row r="74" spans="2:10" x14ac:dyDescent="0.25">
      <c r="B74" s="1"/>
      <c r="D74" s="1"/>
      <c r="F74" s="1"/>
      <c r="H74" s="1"/>
      <c r="J74" s="1"/>
    </row>
    <row r="75" spans="2:10" x14ac:dyDescent="0.25">
      <c r="B75" s="1"/>
      <c r="D75" s="1"/>
      <c r="F75" s="1"/>
      <c r="H75" s="1"/>
      <c r="J75" s="1"/>
    </row>
    <row r="76" spans="2:10" x14ac:dyDescent="0.25">
      <c r="B76" s="1"/>
      <c r="D76" s="1"/>
      <c r="F76" s="1"/>
      <c r="H76" s="1"/>
      <c r="J76" s="1"/>
    </row>
    <row r="77" spans="2:10" x14ac:dyDescent="0.25">
      <c r="B77" s="1"/>
      <c r="D77" s="1"/>
      <c r="F77" s="1"/>
      <c r="H77" s="1"/>
      <c r="J77" s="1"/>
    </row>
    <row r="78" spans="2:10" x14ac:dyDescent="0.25">
      <c r="B78" s="1"/>
      <c r="D78" s="1"/>
      <c r="F78" s="1"/>
      <c r="H78" s="1"/>
      <c r="J78" s="1"/>
    </row>
    <row r="79" spans="2:10" x14ac:dyDescent="0.25">
      <c r="B79" s="1"/>
      <c r="D79" s="1"/>
      <c r="F79" s="1"/>
      <c r="H79" s="1"/>
      <c r="J79" s="1"/>
    </row>
    <row r="80" spans="2:10" x14ac:dyDescent="0.25">
      <c r="B80" s="1"/>
      <c r="D80" s="1"/>
      <c r="F80" s="1"/>
      <c r="H80" s="1"/>
      <c r="J80" s="1"/>
    </row>
    <row r="81" spans="2:10" x14ac:dyDescent="0.25">
      <c r="B81" s="1"/>
      <c r="D81" s="1"/>
      <c r="F81" s="1"/>
      <c r="H81" s="1"/>
      <c r="J81" s="1"/>
    </row>
    <row r="82" spans="2:10" x14ac:dyDescent="0.25">
      <c r="B82" s="1"/>
      <c r="D82" s="1"/>
      <c r="F82" s="1"/>
      <c r="H82" s="1"/>
      <c r="J82" s="1"/>
    </row>
    <row r="83" spans="2:10" x14ac:dyDescent="0.25">
      <c r="B83" s="1"/>
      <c r="D83" s="1"/>
      <c r="F83" s="1"/>
      <c r="H83" s="1"/>
      <c r="J83" s="1"/>
    </row>
    <row r="84" spans="2:10" x14ac:dyDescent="0.25">
      <c r="B84" s="1"/>
      <c r="D84" s="1"/>
      <c r="F84" s="1"/>
      <c r="H84" s="1"/>
      <c r="J84" s="1"/>
    </row>
    <row r="85" spans="2:10" x14ac:dyDescent="0.25">
      <c r="B85" s="1"/>
      <c r="D85" s="1"/>
      <c r="F85" s="1"/>
      <c r="H85" s="1"/>
      <c r="J85" s="1"/>
    </row>
    <row r="86" spans="2:10" x14ac:dyDescent="0.25">
      <c r="B86" s="1"/>
      <c r="D86" s="1"/>
      <c r="F86" s="1"/>
      <c r="H86" s="1"/>
      <c r="J86" s="1"/>
    </row>
    <row r="87" spans="2:10" x14ac:dyDescent="0.25">
      <c r="B87" s="1"/>
      <c r="D87" s="1"/>
      <c r="F87" s="1"/>
      <c r="H87" s="1"/>
      <c r="J87" s="1"/>
    </row>
    <row r="88" spans="2:10" x14ac:dyDescent="0.25">
      <c r="B88" s="1"/>
      <c r="D88" s="1"/>
      <c r="F88" s="1"/>
      <c r="H88" s="1"/>
      <c r="J88" s="1"/>
    </row>
  </sheetData>
  <mergeCells count="5">
    <mergeCell ref="A1:B1"/>
    <mergeCell ref="C1:D1"/>
    <mergeCell ref="E1:F1"/>
    <mergeCell ref="G1:H1"/>
    <mergeCell ref="I1:J1"/>
  </mergeCells>
  <pageMargins left="0.7" right="0.7" top="0.20833333333333334" bottom="0.75" header="0.3" footer="0.3"/>
  <pageSetup scale="41" orientation="portrait" horizontalDpi="3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CD2C-B4E9-4463-9CDC-ADF619D26181}">
  <sheetPr codeName="Sheet2">
    <tabColor rgb="FF92D050"/>
  </sheetPr>
  <dimension ref="A1:V88"/>
  <sheetViews>
    <sheetView view="pageBreakPreview" zoomScale="85" zoomScaleNormal="55" zoomScaleSheetLayoutView="85" zoomScalePageLayoutView="70" workbookViewId="0">
      <selection activeCell="K5" sqref="K5"/>
    </sheetView>
  </sheetViews>
  <sheetFormatPr defaultColWidth="11.42578125" defaultRowHeight="15" x14ac:dyDescent="0.25"/>
  <sheetData>
    <row r="1" spans="1:10" x14ac:dyDescent="0.25">
      <c r="A1" s="43" t="s">
        <v>24</v>
      </c>
      <c r="B1" s="45"/>
      <c r="C1" s="46" t="s">
        <v>2</v>
      </c>
      <c r="D1" s="48"/>
      <c r="E1" s="49" t="s">
        <v>14</v>
      </c>
      <c r="F1" s="51"/>
      <c r="G1" s="52" t="s">
        <v>3</v>
      </c>
      <c r="H1" s="54"/>
      <c r="I1" s="55" t="s">
        <v>15</v>
      </c>
      <c r="J1" s="57"/>
    </row>
    <row r="2" spans="1:10" x14ac:dyDescent="0.25">
      <c r="A2" s="38">
        <v>1E-3</v>
      </c>
      <c r="B2" s="40">
        <v>1</v>
      </c>
      <c r="C2" s="38">
        <v>1E-3</v>
      </c>
      <c r="D2" s="40">
        <v>1</v>
      </c>
      <c r="E2" s="38">
        <v>1E-3</v>
      </c>
      <c r="F2" s="40">
        <v>1</v>
      </c>
      <c r="G2" s="38">
        <v>1E-3</v>
      </c>
      <c r="H2" s="40">
        <v>1</v>
      </c>
      <c r="I2" s="38">
        <v>1E-3</v>
      </c>
      <c r="J2" s="40">
        <v>1</v>
      </c>
    </row>
    <row r="3" spans="1:10" x14ac:dyDescent="0.25">
      <c r="A3" s="33">
        <v>1.237E-3</v>
      </c>
      <c r="B3" s="36">
        <v>1</v>
      </c>
      <c r="C3" s="33">
        <v>1.2499E-3</v>
      </c>
      <c r="D3" s="36">
        <v>1</v>
      </c>
      <c r="E3" s="33">
        <v>1.237E-3</v>
      </c>
      <c r="F3" s="36">
        <v>1</v>
      </c>
      <c r="G3" s="33">
        <v>1.237E-3</v>
      </c>
      <c r="H3" s="36">
        <v>1</v>
      </c>
      <c r="I3" s="33">
        <v>1.237E-3</v>
      </c>
      <c r="J3" s="36">
        <v>1</v>
      </c>
    </row>
    <row r="4" spans="1:10" x14ac:dyDescent="0.25">
      <c r="A4" s="33">
        <v>1.5300999999999999E-3</v>
      </c>
      <c r="B4" s="36">
        <v>1</v>
      </c>
      <c r="C4" s="33">
        <v>1.5623E-3</v>
      </c>
      <c r="D4" s="36">
        <v>1</v>
      </c>
      <c r="E4" s="33">
        <v>1.5300999999999999E-3</v>
      </c>
      <c r="F4" s="36">
        <v>1</v>
      </c>
      <c r="G4" s="33">
        <v>1.5300999999999999E-3</v>
      </c>
      <c r="H4" s="36">
        <v>1</v>
      </c>
      <c r="I4" s="33">
        <v>1.5300999999999999E-3</v>
      </c>
      <c r="J4" s="36">
        <v>1</v>
      </c>
    </row>
    <row r="5" spans="1:10" x14ac:dyDescent="0.25">
      <c r="A5" s="33">
        <v>1.8927E-3</v>
      </c>
      <c r="B5" s="36">
        <v>1</v>
      </c>
      <c r="C5" s="33">
        <v>1.9526999999999999E-3</v>
      </c>
      <c r="D5" s="36">
        <v>1</v>
      </c>
      <c r="E5" s="33">
        <v>1.8927E-3</v>
      </c>
      <c r="F5" s="36">
        <v>1</v>
      </c>
      <c r="G5" s="33">
        <v>1.8927E-3</v>
      </c>
      <c r="H5" s="36">
        <v>1</v>
      </c>
      <c r="I5" s="33">
        <v>1.8927E-3</v>
      </c>
      <c r="J5" s="36">
        <v>1</v>
      </c>
    </row>
    <row r="6" spans="1:10" x14ac:dyDescent="0.25">
      <c r="A6" s="33">
        <v>2.3411999999999999E-3</v>
      </c>
      <c r="B6" s="36">
        <v>1</v>
      </c>
      <c r="C6" s="33">
        <v>2.4405999999999998E-3</v>
      </c>
      <c r="D6" s="36">
        <v>1</v>
      </c>
      <c r="E6" s="33">
        <v>2.3411999999999999E-3</v>
      </c>
      <c r="F6" s="36">
        <v>1</v>
      </c>
      <c r="G6" s="33">
        <v>2.3411999999999999E-3</v>
      </c>
      <c r="H6" s="36">
        <v>1</v>
      </c>
      <c r="I6" s="33">
        <v>2.3411999999999999E-3</v>
      </c>
      <c r="J6" s="36">
        <v>1</v>
      </c>
    </row>
    <row r="7" spans="1:10" x14ac:dyDescent="0.25">
      <c r="A7" s="33">
        <v>2.8960000000000001E-3</v>
      </c>
      <c r="B7" s="36">
        <v>1</v>
      </c>
      <c r="C7" s="33">
        <v>3.0506000000000001E-3</v>
      </c>
      <c r="D7" s="36">
        <v>1</v>
      </c>
      <c r="E7" s="33">
        <v>2.8960000000000001E-3</v>
      </c>
      <c r="F7" s="36">
        <v>1</v>
      </c>
      <c r="G7" s="33">
        <v>2.8960000000000001E-3</v>
      </c>
      <c r="H7" s="36">
        <v>1</v>
      </c>
      <c r="I7" s="33">
        <v>2.8960000000000001E-3</v>
      </c>
      <c r="J7" s="36">
        <v>1</v>
      </c>
    </row>
    <row r="8" spans="1:10" x14ac:dyDescent="0.25">
      <c r="A8" s="33">
        <v>3.5823000000000001E-3</v>
      </c>
      <c r="B8" s="36">
        <v>1</v>
      </c>
      <c r="C8" s="33">
        <v>3.8129000000000001E-3</v>
      </c>
      <c r="D8" s="36">
        <v>1</v>
      </c>
      <c r="E8" s="33">
        <v>3.5823000000000001E-3</v>
      </c>
      <c r="F8" s="36">
        <v>1</v>
      </c>
      <c r="G8" s="33">
        <v>3.5823000000000001E-3</v>
      </c>
      <c r="H8" s="36">
        <v>1</v>
      </c>
      <c r="I8" s="33">
        <v>3.5823000000000001E-3</v>
      </c>
      <c r="J8" s="36">
        <v>1</v>
      </c>
    </row>
    <row r="9" spans="1:10" x14ac:dyDescent="0.25">
      <c r="A9" s="33">
        <v>4.4311999999999997E-3</v>
      </c>
      <c r="B9" s="36">
        <v>1</v>
      </c>
      <c r="C9" s="33">
        <v>4.7657000000000003E-3</v>
      </c>
      <c r="D9" s="36">
        <v>1</v>
      </c>
      <c r="E9" s="33">
        <v>4.4311999999999997E-3</v>
      </c>
      <c r="F9" s="36">
        <v>1</v>
      </c>
      <c r="G9" s="33">
        <v>4.4311999999999997E-3</v>
      </c>
      <c r="H9" s="36">
        <v>1</v>
      </c>
      <c r="I9" s="33">
        <v>4.4311999999999997E-3</v>
      </c>
      <c r="J9" s="36">
        <v>0.99999879999999997</v>
      </c>
    </row>
    <row r="10" spans="1:10" x14ac:dyDescent="0.25">
      <c r="A10" s="33">
        <v>5.4812999999999997E-3</v>
      </c>
      <c r="B10" s="36">
        <v>1</v>
      </c>
      <c r="C10" s="33">
        <v>5.9566999999999997E-3</v>
      </c>
      <c r="D10" s="36">
        <v>1</v>
      </c>
      <c r="E10" s="33">
        <v>5.4812999999999997E-3</v>
      </c>
      <c r="F10" s="36">
        <v>1</v>
      </c>
      <c r="G10" s="33">
        <v>5.4812999999999997E-3</v>
      </c>
      <c r="H10" s="36">
        <v>1</v>
      </c>
      <c r="I10" s="33">
        <v>5.4812999999999997E-3</v>
      </c>
      <c r="J10" s="36">
        <v>0.99995730000000005</v>
      </c>
    </row>
    <row r="11" spans="1:10" x14ac:dyDescent="0.25">
      <c r="A11" s="33">
        <v>6.7802000000000001E-3</v>
      </c>
      <c r="B11" s="36">
        <v>1</v>
      </c>
      <c r="C11" s="33">
        <v>7.4453000000000002E-3</v>
      </c>
      <c r="D11" s="36">
        <v>1</v>
      </c>
      <c r="E11" s="33">
        <v>6.7802000000000001E-3</v>
      </c>
      <c r="F11" s="36">
        <v>1</v>
      </c>
      <c r="G11" s="33">
        <v>6.7802000000000001E-3</v>
      </c>
      <c r="H11" s="36">
        <v>1</v>
      </c>
      <c r="I11" s="33">
        <v>6.7802000000000001E-3</v>
      </c>
      <c r="J11" s="36">
        <v>0.99934590000000001</v>
      </c>
    </row>
    <row r="12" spans="1:10" x14ac:dyDescent="0.25">
      <c r="A12" s="33">
        <v>8.3870000000000004E-3</v>
      </c>
      <c r="B12" s="36">
        <v>1</v>
      </c>
      <c r="C12" s="33">
        <v>9.3059000000000006E-3</v>
      </c>
      <c r="D12" s="36">
        <v>1</v>
      </c>
      <c r="E12" s="33">
        <v>8.3870000000000004E-3</v>
      </c>
      <c r="F12" s="36">
        <v>1</v>
      </c>
      <c r="G12" s="33">
        <v>8.3870000000000004E-3</v>
      </c>
      <c r="H12" s="36">
        <v>1</v>
      </c>
      <c r="I12" s="33">
        <v>8.3870000000000004E-3</v>
      </c>
      <c r="J12" s="36">
        <v>0.99482729999999997</v>
      </c>
    </row>
    <row r="13" spans="1:10" x14ac:dyDescent="0.25">
      <c r="A13" s="33">
        <v>1.03745E-2</v>
      </c>
      <c r="B13" s="36">
        <v>1</v>
      </c>
      <c r="C13" s="33">
        <v>1.16314E-2</v>
      </c>
      <c r="D13" s="36">
        <v>1</v>
      </c>
      <c r="E13" s="33">
        <v>1.03745E-2</v>
      </c>
      <c r="F13" s="36">
        <v>1</v>
      </c>
      <c r="G13" s="33">
        <v>1.03745E-2</v>
      </c>
      <c r="H13" s="36">
        <v>1</v>
      </c>
      <c r="I13" s="33">
        <v>1.03745E-2</v>
      </c>
      <c r="J13" s="36">
        <v>0.97575160000000005</v>
      </c>
    </row>
    <row r="14" spans="1:10" x14ac:dyDescent="0.25">
      <c r="A14" s="33">
        <v>1.28329E-2</v>
      </c>
      <c r="B14" s="36">
        <v>1</v>
      </c>
      <c r="C14" s="33">
        <v>1.45381E-2</v>
      </c>
      <c r="D14" s="36">
        <v>1</v>
      </c>
      <c r="E14" s="33">
        <v>1.28329E-2</v>
      </c>
      <c r="F14" s="36">
        <v>1</v>
      </c>
      <c r="G14" s="33">
        <v>1.28329E-2</v>
      </c>
      <c r="H14" s="36">
        <v>0.99999749999999998</v>
      </c>
      <c r="I14" s="33">
        <v>1.28329E-2</v>
      </c>
      <c r="J14" s="36">
        <v>0.92466720000000002</v>
      </c>
    </row>
    <row r="15" spans="1:10" x14ac:dyDescent="0.25">
      <c r="A15" s="33">
        <v>1.5873999999999999E-2</v>
      </c>
      <c r="B15" s="36">
        <v>1</v>
      </c>
      <c r="C15" s="33">
        <v>1.8171199999999998E-2</v>
      </c>
      <c r="D15" s="36">
        <v>1</v>
      </c>
      <c r="E15" s="33">
        <v>1.5873999999999999E-2</v>
      </c>
      <c r="F15" s="36">
        <v>1</v>
      </c>
      <c r="G15" s="33">
        <v>1.5873999999999999E-2</v>
      </c>
      <c r="H15" s="36">
        <v>0.9999093</v>
      </c>
      <c r="I15" s="33">
        <v>1.5873999999999999E-2</v>
      </c>
      <c r="J15" s="36">
        <v>0.82947219999999999</v>
      </c>
    </row>
    <row r="16" spans="1:10" x14ac:dyDescent="0.25">
      <c r="A16" s="33">
        <v>1.9635699999999999E-2</v>
      </c>
      <c r="B16" s="36">
        <v>1</v>
      </c>
      <c r="C16" s="33">
        <v>2.2712199999999998E-2</v>
      </c>
      <c r="D16" s="36">
        <v>1</v>
      </c>
      <c r="E16" s="33">
        <v>1.9635699999999999E-2</v>
      </c>
      <c r="F16" s="36">
        <v>1</v>
      </c>
      <c r="G16" s="33">
        <v>1.9635699999999999E-2</v>
      </c>
      <c r="H16" s="36">
        <v>0.99870429999999999</v>
      </c>
      <c r="I16" s="33">
        <v>1.9635699999999999E-2</v>
      </c>
      <c r="J16" s="36">
        <v>0.69561759999999995</v>
      </c>
    </row>
    <row r="17" spans="1:22" x14ac:dyDescent="0.25">
      <c r="A17" s="33">
        <v>2.4288899999999999E-2</v>
      </c>
      <c r="B17" s="36">
        <v>0.99999990000000005</v>
      </c>
      <c r="C17" s="33">
        <v>2.8388E-2</v>
      </c>
      <c r="D17" s="36">
        <v>1</v>
      </c>
      <c r="E17" s="33">
        <v>2.4288899999999999E-2</v>
      </c>
      <c r="F17" s="36">
        <v>1</v>
      </c>
      <c r="G17" s="33">
        <v>2.4288899999999999E-2</v>
      </c>
      <c r="H17" s="36">
        <v>0.9908382</v>
      </c>
      <c r="I17" s="33">
        <v>2.4288899999999999E-2</v>
      </c>
      <c r="J17" s="36">
        <v>0.5437244</v>
      </c>
    </row>
    <row r="18" spans="1:22" x14ac:dyDescent="0.25">
      <c r="A18" s="33">
        <v>3.0044700000000001E-2</v>
      </c>
      <c r="B18" s="36">
        <v>0.99999179999999999</v>
      </c>
      <c r="C18" s="33">
        <v>3.5482199999999998E-2</v>
      </c>
      <c r="D18" s="36">
        <v>1</v>
      </c>
      <c r="E18" s="33">
        <v>3.0044700000000001E-2</v>
      </c>
      <c r="F18" s="36">
        <v>0.99999930000000004</v>
      </c>
      <c r="G18" s="33">
        <v>3.0044700000000001E-2</v>
      </c>
      <c r="H18" s="36">
        <v>0.96200200000000002</v>
      </c>
      <c r="I18" s="33">
        <v>3.0044700000000001E-2</v>
      </c>
      <c r="J18" s="36">
        <v>0.39723180000000002</v>
      </c>
    </row>
    <row r="19" spans="1:22" x14ac:dyDescent="0.25">
      <c r="A19" s="33">
        <v>3.7164500000000003E-2</v>
      </c>
      <c r="B19" s="36">
        <v>0.99980480000000005</v>
      </c>
      <c r="C19" s="33">
        <v>4.4349300000000001E-2</v>
      </c>
      <c r="D19" s="36">
        <v>1</v>
      </c>
      <c r="E19" s="33">
        <v>3.7164500000000003E-2</v>
      </c>
      <c r="F19" s="36">
        <v>0.99995780000000001</v>
      </c>
      <c r="G19" s="33">
        <v>3.7164500000000003E-2</v>
      </c>
      <c r="H19" s="36">
        <v>0.89431110000000003</v>
      </c>
      <c r="I19" s="33">
        <v>3.7164500000000003E-2</v>
      </c>
      <c r="J19" s="36">
        <v>0.27261249999999998</v>
      </c>
    </row>
    <row r="20" spans="1:22" x14ac:dyDescent="0.25">
      <c r="A20" s="33">
        <v>4.5971600000000001E-2</v>
      </c>
      <c r="B20" s="36">
        <v>0.99776450000000005</v>
      </c>
      <c r="C20" s="33">
        <v>5.5432200000000001E-2</v>
      </c>
      <c r="D20" s="36">
        <v>1</v>
      </c>
      <c r="E20" s="33">
        <v>4.5971600000000001E-2</v>
      </c>
      <c r="F20" s="36">
        <v>0.99916190000000005</v>
      </c>
      <c r="G20" s="33">
        <v>4.5971600000000001E-2</v>
      </c>
      <c r="H20" s="36">
        <v>0.78136640000000002</v>
      </c>
      <c r="I20" s="33">
        <v>4.5971600000000001E-2</v>
      </c>
      <c r="J20" s="36">
        <v>0.1765814</v>
      </c>
    </row>
    <row r="21" spans="1:22" ht="15.75" customHeight="1" x14ac:dyDescent="0.25">
      <c r="A21" s="33">
        <v>5.6865600000000002E-2</v>
      </c>
      <c r="B21" s="36">
        <v>0.98608439999999997</v>
      </c>
      <c r="C21" s="33">
        <v>6.9284799999999994E-2</v>
      </c>
      <c r="D21" s="36">
        <v>1</v>
      </c>
      <c r="E21" s="33">
        <v>5.6865600000000002E-2</v>
      </c>
      <c r="F21" s="36">
        <v>0.99262609999999996</v>
      </c>
      <c r="G21" s="33">
        <v>5.6865600000000002E-2</v>
      </c>
      <c r="H21" s="36">
        <v>0.63598100000000002</v>
      </c>
      <c r="I21" s="33">
        <v>5.6865600000000002E-2</v>
      </c>
      <c r="J21" s="36">
        <v>0.10828309999999999</v>
      </c>
    </row>
    <row r="22" spans="1:22" x14ac:dyDescent="0.25">
      <c r="A22" s="33">
        <v>7.0341299999999995E-2</v>
      </c>
      <c r="B22" s="36">
        <v>0.94737360000000004</v>
      </c>
      <c r="C22" s="33">
        <v>8.6599099999999998E-2</v>
      </c>
      <c r="D22" s="36">
        <v>1</v>
      </c>
      <c r="E22" s="33">
        <v>7.0341299999999995E-2</v>
      </c>
      <c r="F22" s="36">
        <v>0.9650396</v>
      </c>
      <c r="G22" s="33">
        <v>7.0341299999999995E-2</v>
      </c>
      <c r="H22" s="36">
        <v>0.48219070000000003</v>
      </c>
      <c r="I22" s="33">
        <v>7.0341299999999995E-2</v>
      </c>
      <c r="J22" s="36">
        <v>6.2930970000000003E-2</v>
      </c>
      <c r="T22" s="1"/>
      <c r="V22" s="1"/>
    </row>
    <row r="23" spans="1:22" x14ac:dyDescent="0.25">
      <c r="A23" s="33">
        <v>8.7010299999999999E-2</v>
      </c>
      <c r="B23" s="36">
        <v>0.86478540000000004</v>
      </c>
      <c r="C23" s="33">
        <v>0.1082403</v>
      </c>
      <c r="D23" s="36">
        <v>0.997</v>
      </c>
      <c r="E23" s="33">
        <v>8.7010299999999999E-2</v>
      </c>
      <c r="F23" s="36">
        <v>0.89545200000000003</v>
      </c>
      <c r="G23" s="33">
        <v>8.7010299999999999E-2</v>
      </c>
      <c r="H23" s="36">
        <v>0.34210580000000002</v>
      </c>
      <c r="I23" s="33">
        <v>8.7010299999999999E-2</v>
      </c>
      <c r="J23" s="36">
        <v>3.4632019999999999E-2</v>
      </c>
      <c r="T23" s="1"/>
      <c r="V23" s="1"/>
    </row>
    <row r="24" spans="1:22" x14ac:dyDescent="0.25">
      <c r="A24" s="33">
        <v>0.1076295</v>
      </c>
      <c r="B24" s="36">
        <v>0.73826890000000001</v>
      </c>
      <c r="C24" s="33">
        <v>0.13528970000000001</v>
      </c>
      <c r="D24" s="36">
        <v>0.98099999999999998</v>
      </c>
      <c r="E24" s="33">
        <v>0.1076295</v>
      </c>
      <c r="F24" s="36">
        <v>0.77654710000000005</v>
      </c>
      <c r="G24" s="33">
        <v>0.1076295</v>
      </c>
      <c r="H24" s="36">
        <v>0.22846759999999999</v>
      </c>
      <c r="I24" s="33">
        <v>0.1076295</v>
      </c>
      <c r="J24" s="36">
        <v>1.798984E-2</v>
      </c>
      <c r="T24" s="1"/>
      <c r="V24" s="1"/>
    </row>
    <row r="25" spans="1:22" x14ac:dyDescent="0.25">
      <c r="A25" s="33">
        <v>0.1331349</v>
      </c>
      <c r="B25" s="36">
        <v>0.58455800000000002</v>
      </c>
      <c r="C25" s="33">
        <v>0.16909879999999999</v>
      </c>
      <c r="D25" s="36">
        <v>0.93100000000000005</v>
      </c>
      <c r="E25" s="33">
        <v>0.1331349</v>
      </c>
      <c r="F25" s="36">
        <v>0.62406229999999996</v>
      </c>
      <c r="G25" s="33">
        <v>0.1331349</v>
      </c>
      <c r="H25" s="36">
        <v>0.14434620000000001</v>
      </c>
      <c r="I25" s="33">
        <v>0.1331349</v>
      </c>
      <c r="J25" s="36">
        <v>8.7641530000000002E-3</v>
      </c>
      <c r="T25" s="1"/>
      <c r="V25" s="1"/>
    </row>
    <row r="26" spans="1:22" x14ac:dyDescent="0.25">
      <c r="A26" s="33">
        <v>0.16468430000000001</v>
      </c>
      <c r="B26" s="36">
        <v>0.42687839999999999</v>
      </c>
      <c r="C26" s="33">
        <v>0.21135680000000001</v>
      </c>
      <c r="D26" s="36">
        <v>0.82599999999999996</v>
      </c>
      <c r="E26" s="33">
        <v>0.16468430000000001</v>
      </c>
      <c r="F26" s="36">
        <v>0.46557749999999998</v>
      </c>
      <c r="G26" s="33">
        <v>0.16468430000000001</v>
      </c>
      <c r="H26" s="36">
        <v>8.654953E-2</v>
      </c>
      <c r="I26" s="33">
        <v>0.16468430000000001</v>
      </c>
      <c r="J26" s="36">
        <v>3.9670699999999996E-3</v>
      </c>
      <c r="T26" s="1"/>
      <c r="V26" s="1"/>
    </row>
    <row r="27" spans="1:22" x14ac:dyDescent="0.25">
      <c r="A27" s="33">
        <v>0.20371020000000001</v>
      </c>
      <c r="B27" s="36">
        <v>0.28691800000000001</v>
      </c>
      <c r="C27" s="33">
        <v>0.2641751</v>
      </c>
      <c r="D27" s="36">
        <v>0.67500000000000004</v>
      </c>
      <c r="E27" s="33">
        <v>0.20371020000000001</v>
      </c>
      <c r="F27" s="36">
        <v>0.3246154</v>
      </c>
      <c r="G27" s="33">
        <v>0.20371020000000001</v>
      </c>
      <c r="H27" s="36">
        <v>4.9307320000000002E-2</v>
      </c>
      <c r="I27" s="33">
        <v>0.20371020000000001</v>
      </c>
      <c r="J27" s="36">
        <v>1.6452249999999999E-3</v>
      </c>
      <c r="T27" s="1"/>
      <c r="V27" s="1"/>
    </row>
    <row r="28" spans="1:22" x14ac:dyDescent="0.25">
      <c r="A28" s="33">
        <v>0.25198419999999999</v>
      </c>
      <c r="B28" s="36">
        <v>0.178204</v>
      </c>
      <c r="C28" s="33">
        <v>0.33019270000000001</v>
      </c>
      <c r="D28" s="36">
        <v>0.504</v>
      </c>
      <c r="E28" s="33">
        <v>0.25198419999999999</v>
      </c>
      <c r="F28" s="36">
        <v>0.21312320000000001</v>
      </c>
      <c r="G28" s="33">
        <v>0.25198419999999999</v>
      </c>
      <c r="H28" s="36">
        <v>2.667067E-2</v>
      </c>
      <c r="I28" s="33">
        <v>0.25198419999999999</v>
      </c>
      <c r="J28" s="36">
        <v>6.1398479999999998E-4</v>
      </c>
      <c r="T28" s="1"/>
      <c r="V28" s="1"/>
    </row>
    <row r="29" spans="1:22" x14ac:dyDescent="0.25">
      <c r="A29" s="33">
        <v>0.31169790000000003</v>
      </c>
      <c r="B29" s="36">
        <v>0.1032011</v>
      </c>
      <c r="C29" s="33">
        <v>0.41270829999999997</v>
      </c>
      <c r="D29" s="36">
        <v>0.34399999999999997</v>
      </c>
      <c r="E29" s="33">
        <v>0.31169790000000003</v>
      </c>
      <c r="F29" s="36">
        <v>0.13259840000000001</v>
      </c>
      <c r="G29" s="33">
        <v>0.31169790000000003</v>
      </c>
      <c r="H29" s="36">
        <v>1.3652009999999999E-2</v>
      </c>
      <c r="I29" s="33">
        <v>0.31169790000000003</v>
      </c>
      <c r="J29" s="36">
        <v>2.0178890000000001E-4</v>
      </c>
      <c r="T29" s="1"/>
      <c r="V29" s="1"/>
    </row>
    <row r="30" spans="1:22" x14ac:dyDescent="0.25">
      <c r="A30" s="33">
        <v>0.38556210000000002</v>
      </c>
      <c r="B30" s="36">
        <v>5.6241270000000003E-2</v>
      </c>
      <c r="C30" s="33">
        <v>0.51584450000000004</v>
      </c>
      <c r="D30" s="36">
        <v>0.218</v>
      </c>
      <c r="E30" s="33">
        <v>0.38556210000000002</v>
      </c>
      <c r="F30" s="36">
        <v>7.8519889999999995E-2</v>
      </c>
      <c r="G30" s="33">
        <v>0.38556210000000002</v>
      </c>
      <c r="H30" s="36">
        <v>6.5729480000000003E-3</v>
      </c>
      <c r="I30" s="33">
        <v>0.38556210000000002</v>
      </c>
      <c r="J30" s="36">
        <v>5.5698839999999999E-5</v>
      </c>
      <c r="T30" s="1"/>
      <c r="V30" s="1"/>
    </row>
    <row r="31" spans="1:22" x14ac:dyDescent="0.25">
      <c r="A31" s="33">
        <v>0.47693020000000003</v>
      </c>
      <c r="B31" s="36">
        <v>2.9000350000000001E-2</v>
      </c>
      <c r="C31" s="33">
        <v>0.64475470000000001</v>
      </c>
      <c r="D31" s="36">
        <v>0.129</v>
      </c>
      <c r="E31" s="33">
        <v>0.47693020000000003</v>
      </c>
      <c r="F31" s="36">
        <v>4.4349850000000003E-2</v>
      </c>
      <c r="G31" s="33">
        <v>0.47693020000000003</v>
      </c>
      <c r="H31" s="36">
        <v>2.9503300000000001E-3</v>
      </c>
      <c r="I31" s="33">
        <v>0.47693020000000003</v>
      </c>
      <c r="J31" s="36">
        <v>1.1526699999999999E-5</v>
      </c>
      <c r="T31" s="1"/>
      <c r="V31" s="1"/>
    </row>
    <row r="32" spans="1:22" x14ac:dyDescent="0.25">
      <c r="A32" s="33">
        <v>0.58995019999999998</v>
      </c>
      <c r="B32" s="36">
        <v>1.4187150000000001E-2</v>
      </c>
      <c r="C32" s="33">
        <v>0.80587969999999998</v>
      </c>
      <c r="D32" s="36">
        <v>7.2099999999999997E-2</v>
      </c>
      <c r="E32" s="33">
        <v>0.58995019999999998</v>
      </c>
      <c r="F32" s="36">
        <v>2.389341E-2</v>
      </c>
      <c r="G32" s="33">
        <v>0.58995019999999998</v>
      </c>
      <c r="H32" s="36">
        <v>1.220091E-3</v>
      </c>
      <c r="I32" s="33">
        <v>0.58995019999999998</v>
      </c>
      <c r="J32" s="36">
        <v>1.6504210000000001E-6</v>
      </c>
      <c r="T32" s="1"/>
      <c r="V32" s="1"/>
    </row>
    <row r="33" spans="1:22" x14ac:dyDescent="0.25">
      <c r="A33" s="33">
        <v>0.72975299999999999</v>
      </c>
      <c r="B33" s="36">
        <v>6.5864340000000004E-3</v>
      </c>
      <c r="C33" s="33">
        <v>1.0072699000000001</v>
      </c>
      <c r="D33" s="36">
        <v>3.8300000000000001E-2</v>
      </c>
      <c r="E33" s="33">
        <v>0.72975299999999999</v>
      </c>
      <c r="F33" s="36">
        <v>1.225394E-2</v>
      </c>
      <c r="G33" s="33">
        <v>0.72975299999999999</v>
      </c>
      <c r="H33" s="36">
        <v>4.5931530000000001E-4</v>
      </c>
      <c r="I33" s="33">
        <v>0.72975299999999999</v>
      </c>
      <c r="J33" s="36">
        <v>1.7428279999999999E-7</v>
      </c>
      <c r="T33" s="1"/>
      <c r="V33" s="1"/>
    </row>
    <row r="34" spans="1:22" x14ac:dyDescent="0.25">
      <c r="A34" s="33">
        <v>0.90268539999999997</v>
      </c>
      <c r="B34" s="36">
        <v>2.880554E-3</v>
      </c>
      <c r="C34" s="33">
        <v>1.2589878000000001</v>
      </c>
      <c r="D34" s="36">
        <v>1.9300000000000001E-2</v>
      </c>
      <c r="E34" s="33">
        <v>0.90268539999999997</v>
      </c>
      <c r="F34" s="36">
        <v>5.9581160000000003E-3</v>
      </c>
      <c r="G34" s="33">
        <v>0.90268539999999997</v>
      </c>
      <c r="H34" s="36">
        <v>1.561047E-4</v>
      </c>
      <c r="I34" s="33">
        <v>0.90268539999999997</v>
      </c>
      <c r="J34" s="36">
        <v>2.181774E-8</v>
      </c>
      <c r="T34" s="1"/>
      <c r="V34" s="1"/>
    </row>
    <row r="35" spans="1:22" x14ac:dyDescent="0.25">
      <c r="A35" s="33">
        <v>1.1165982000000001</v>
      </c>
      <c r="B35" s="36">
        <v>1.1722670000000001E-3</v>
      </c>
      <c r="C35" s="33">
        <v>1.5736104</v>
      </c>
      <c r="D35" s="36">
        <v>9.2599999999999991E-3</v>
      </c>
      <c r="E35" s="33">
        <v>1.1165982000000001</v>
      </c>
      <c r="F35" s="36">
        <v>2.7303869999999999E-3</v>
      </c>
      <c r="G35" s="33">
        <v>1.1165982000000001</v>
      </c>
      <c r="H35" s="36">
        <v>4.6126569999999998E-5</v>
      </c>
      <c r="I35" s="33"/>
      <c r="J35" s="36"/>
      <c r="T35" s="1"/>
      <c r="V35" s="1"/>
    </row>
    <row r="36" spans="1:22" x14ac:dyDescent="0.25">
      <c r="A36" s="33">
        <v>1.3812027</v>
      </c>
      <c r="B36" s="36">
        <v>4.3549870000000001E-4</v>
      </c>
      <c r="C36" s="33">
        <v>1.9668574000000001</v>
      </c>
      <c r="D36" s="36">
        <v>4.1900000000000001E-3</v>
      </c>
      <c r="E36" s="33">
        <v>1.3812027</v>
      </c>
      <c r="F36" s="36">
        <v>1.170777E-3</v>
      </c>
      <c r="G36" s="33">
        <v>1.3812027</v>
      </c>
      <c r="H36" s="36">
        <v>1.080499E-5</v>
      </c>
      <c r="I36" s="33"/>
      <c r="J36" s="36"/>
      <c r="T36" s="1"/>
      <c r="V36" s="1"/>
    </row>
    <row r="37" spans="1:22" x14ac:dyDescent="0.25">
      <c r="A37" s="33">
        <v>1.7085116</v>
      </c>
      <c r="B37" s="36">
        <v>1.4314570000000001E-4</v>
      </c>
      <c r="C37" s="33">
        <v>2.4583773999999998</v>
      </c>
      <c r="D37" s="36">
        <v>1.7700000000000001E-3</v>
      </c>
      <c r="E37" s="33">
        <v>1.7085116</v>
      </c>
      <c r="F37" s="36">
        <v>4.6701229999999999E-4</v>
      </c>
      <c r="G37" s="33">
        <v>1.7085116</v>
      </c>
      <c r="H37" s="36">
        <v>1.9627860000000001E-6</v>
      </c>
      <c r="I37" s="33"/>
      <c r="J37" s="36"/>
      <c r="T37" s="1"/>
      <c r="V37" s="1"/>
    </row>
    <row r="38" spans="1:22" x14ac:dyDescent="0.25">
      <c r="A38" s="33">
        <v>2.1133842</v>
      </c>
      <c r="B38" s="36">
        <v>3.8740340000000002E-5</v>
      </c>
      <c r="C38" s="33">
        <v>3.0727288000000001</v>
      </c>
      <c r="D38" s="36">
        <v>6.8599999999999998E-4</v>
      </c>
      <c r="E38" s="33">
        <v>2.1133842</v>
      </c>
      <c r="F38" s="36">
        <v>1.712742E-4</v>
      </c>
      <c r="G38" s="33">
        <v>2.1133842</v>
      </c>
      <c r="H38" s="36">
        <v>1.5159E-7</v>
      </c>
      <c r="I38" s="33"/>
      <c r="J38" s="36"/>
      <c r="T38" s="1"/>
      <c r="V38" s="1"/>
    </row>
    <row r="39" spans="1:22" x14ac:dyDescent="0.25">
      <c r="A39" s="33">
        <v>2.6142009000000002</v>
      </c>
      <c r="B39" s="36">
        <v>7.0349869999999998E-6</v>
      </c>
      <c r="C39" s="33">
        <v>3.8406072999999998</v>
      </c>
      <c r="D39" s="36">
        <v>2.4000000000000001E-4</v>
      </c>
      <c r="E39" s="33">
        <v>2.6142009000000002</v>
      </c>
      <c r="F39" s="36">
        <v>5.6024279999999997E-5</v>
      </c>
      <c r="G39" s="33">
        <v>2.6142009000000002</v>
      </c>
      <c r="H39" s="36">
        <v>5.4313640000000002E-9</v>
      </c>
      <c r="I39" s="33"/>
      <c r="J39" s="36"/>
      <c r="T39" s="1"/>
      <c r="V39" s="1"/>
    </row>
    <row r="40" spans="1:22" x14ac:dyDescent="0.25">
      <c r="A40" s="33">
        <v>3.2336982000000001</v>
      </c>
      <c r="B40" s="36">
        <v>6.1533070000000004E-7</v>
      </c>
      <c r="C40" s="33">
        <v>4.8003796000000003</v>
      </c>
      <c r="D40" s="36">
        <v>7.3300000000000006E-5</v>
      </c>
      <c r="E40" s="33">
        <v>3.2336982000000001</v>
      </c>
      <c r="F40" s="36">
        <v>1.555753E-5</v>
      </c>
      <c r="G40" s="33">
        <v>3.2336982000000001</v>
      </c>
      <c r="H40" s="36"/>
      <c r="I40" s="33"/>
      <c r="J40" s="36"/>
      <c r="T40" s="1"/>
      <c r="V40" s="1"/>
    </row>
    <row r="41" spans="1:22" x14ac:dyDescent="0.25">
      <c r="A41" s="34">
        <v>4</v>
      </c>
      <c r="B41" s="37"/>
      <c r="C41" s="34">
        <v>6</v>
      </c>
      <c r="D41" s="37">
        <v>1.8499999999999999E-5</v>
      </c>
      <c r="E41" s="34">
        <v>4</v>
      </c>
      <c r="F41" s="37">
        <v>3.5752379999999999E-6</v>
      </c>
      <c r="G41" s="34">
        <v>4</v>
      </c>
      <c r="H41" s="37"/>
      <c r="I41" s="34"/>
      <c r="J41" s="37"/>
      <c r="T41" s="1"/>
      <c r="V41" s="1"/>
    </row>
    <row r="42" spans="1:22" x14ac:dyDescent="0.25">
      <c r="B42" s="1"/>
      <c r="D42" s="1"/>
      <c r="F42" s="1"/>
      <c r="H42" s="1"/>
      <c r="J42" s="1"/>
      <c r="T42" s="1"/>
      <c r="V42" s="1"/>
    </row>
    <row r="45" spans="1:22" x14ac:dyDescent="0.25">
      <c r="B45" s="1"/>
      <c r="D45" s="1"/>
    </row>
    <row r="46" spans="1:22" x14ac:dyDescent="0.25">
      <c r="B46" s="1"/>
      <c r="D46" s="1"/>
      <c r="F46" s="1"/>
      <c r="H46" s="1"/>
      <c r="J46" s="1"/>
    </row>
    <row r="47" spans="1:22" x14ac:dyDescent="0.25">
      <c r="B47" s="1"/>
      <c r="D47" s="1"/>
      <c r="F47" s="1"/>
      <c r="H47" s="1"/>
      <c r="J47" s="1"/>
    </row>
    <row r="48" spans="1:22" x14ac:dyDescent="0.25">
      <c r="B48" s="1"/>
      <c r="D48" s="1"/>
      <c r="F48" s="1"/>
      <c r="H48" s="1"/>
      <c r="J48" s="1"/>
    </row>
    <row r="49" spans="2:10" x14ac:dyDescent="0.25">
      <c r="B49" s="1"/>
      <c r="D49" s="1"/>
      <c r="F49" s="1"/>
      <c r="H49" s="1"/>
      <c r="J49" s="1"/>
    </row>
    <row r="50" spans="2:10" x14ac:dyDescent="0.25">
      <c r="B50" s="1"/>
      <c r="D50" s="1"/>
      <c r="F50" s="1"/>
      <c r="H50" s="1"/>
      <c r="J50" s="1"/>
    </row>
    <row r="51" spans="2:10" x14ac:dyDescent="0.25">
      <c r="B51" s="1"/>
      <c r="D51" s="1"/>
      <c r="F51" s="1"/>
      <c r="H51" s="1"/>
      <c r="J51" s="1"/>
    </row>
    <row r="52" spans="2:10" x14ac:dyDescent="0.25">
      <c r="B52" s="1"/>
      <c r="D52" s="1"/>
      <c r="F52" s="1"/>
      <c r="H52" s="1"/>
      <c r="J52" s="1"/>
    </row>
    <row r="53" spans="2:10" x14ac:dyDescent="0.25">
      <c r="B53" s="1"/>
      <c r="D53" s="1"/>
      <c r="F53" s="1"/>
      <c r="H53" s="1"/>
      <c r="J53" s="1"/>
    </row>
    <row r="54" spans="2:10" x14ac:dyDescent="0.25">
      <c r="B54" s="1"/>
      <c r="D54" s="1"/>
      <c r="F54" s="1"/>
      <c r="H54" s="1"/>
      <c r="J54" s="1"/>
    </row>
    <row r="55" spans="2:10" x14ac:dyDescent="0.25">
      <c r="B55" s="1"/>
      <c r="D55" s="1"/>
      <c r="F55" s="1"/>
      <c r="H55" s="1"/>
      <c r="J55" s="1"/>
    </row>
    <row r="56" spans="2:10" x14ac:dyDescent="0.25">
      <c r="B56" s="1"/>
      <c r="D56" s="1"/>
      <c r="F56" s="1"/>
      <c r="H56" s="1"/>
      <c r="J56" s="1"/>
    </row>
    <row r="57" spans="2:10" x14ac:dyDescent="0.25">
      <c r="B57" s="1"/>
      <c r="D57" s="1"/>
      <c r="F57" s="1"/>
      <c r="H57" s="1"/>
      <c r="J57" s="1"/>
    </row>
    <row r="58" spans="2:10" x14ac:dyDescent="0.25">
      <c r="B58" s="1"/>
      <c r="D58" s="1"/>
      <c r="F58" s="1"/>
      <c r="H58" s="1"/>
      <c r="J58" s="1"/>
    </row>
    <row r="59" spans="2:10" x14ac:dyDescent="0.25">
      <c r="B59" s="1"/>
      <c r="D59" s="1"/>
      <c r="F59" s="1"/>
      <c r="H59" s="1"/>
      <c r="J59" s="1"/>
    </row>
    <row r="60" spans="2:10" x14ac:dyDescent="0.25">
      <c r="B60" s="1"/>
      <c r="D60" s="1"/>
      <c r="F60" s="1"/>
      <c r="H60" s="1"/>
      <c r="J60" s="1"/>
    </row>
    <row r="61" spans="2:10" x14ac:dyDescent="0.25">
      <c r="B61" s="1"/>
      <c r="D61" s="1"/>
      <c r="F61" s="1"/>
      <c r="H61" s="1"/>
      <c r="J61" s="1"/>
    </row>
    <row r="62" spans="2:10" x14ac:dyDescent="0.25">
      <c r="B62" s="1"/>
      <c r="D62" s="1"/>
      <c r="F62" s="1"/>
      <c r="H62" s="1"/>
      <c r="J62" s="1"/>
    </row>
    <row r="63" spans="2:10" x14ac:dyDescent="0.25">
      <c r="B63" s="1"/>
      <c r="D63" s="1"/>
      <c r="F63" s="1"/>
      <c r="H63" s="1"/>
      <c r="J63" s="1"/>
    </row>
    <row r="64" spans="2:10" x14ac:dyDescent="0.25">
      <c r="B64" s="1"/>
      <c r="D64" s="1"/>
      <c r="F64" s="1"/>
      <c r="H64" s="1"/>
      <c r="J64" s="1"/>
    </row>
    <row r="65" spans="2:10" x14ac:dyDescent="0.25">
      <c r="B65" s="1"/>
      <c r="D65" s="1"/>
      <c r="F65" s="1"/>
      <c r="H65" s="1"/>
      <c r="J65" s="1"/>
    </row>
    <row r="68" spans="2:10" x14ac:dyDescent="0.25">
      <c r="B68" s="1"/>
      <c r="D68" s="1"/>
    </row>
    <row r="69" spans="2:10" x14ac:dyDescent="0.25">
      <c r="B69" s="1"/>
      <c r="D69" s="1"/>
      <c r="F69" s="1"/>
      <c r="H69" s="1"/>
      <c r="J69" s="1"/>
    </row>
    <row r="70" spans="2:10" x14ac:dyDescent="0.25">
      <c r="B70" s="1"/>
      <c r="D70" s="1"/>
      <c r="F70" s="1"/>
      <c r="H70" s="1"/>
      <c r="J70" s="1"/>
    </row>
    <row r="71" spans="2:10" x14ac:dyDescent="0.25">
      <c r="B71" s="1"/>
      <c r="D71" s="1"/>
      <c r="F71" s="1"/>
      <c r="H71" s="1"/>
      <c r="J71" s="1"/>
    </row>
    <row r="72" spans="2:10" x14ac:dyDescent="0.25">
      <c r="B72" s="1"/>
      <c r="D72" s="1"/>
      <c r="F72" s="1"/>
      <c r="H72" s="1"/>
      <c r="J72" s="1"/>
    </row>
    <row r="73" spans="2:10" x14ac:dyDescent="0.25">
      <c r="B73" s="1"/>
      <c r="D73" s="1"/>
      <c r="F73" s="1"/>
      <c r="H73" s="1"/>
      <c r="J73" s="1"/>
    </row>
    <row r="74" spans="2:10" x14ac:dyDescent="0.25">
      <c r="B74" s="1"/>
      <c r="D74" s="1"/>
      <c r="F74" s="1"/>
      <c r="H74" s="1"/>
      <c r="J74" s="1"/>
    </row>
    <row r="75" spans="2:10" x14ac:dyDescent="0.25">
      <c r="B75" s="1"/>
      <c r="D75" s="1"/>
      <c r="F75" s="1"/>
      <c r="H75" s="1"/>
      <c r="J75" s="1"/>
    </row>
    <row r="76" spans="2:10" x14ac:dyDescent="0.25">
      <c r="B76" s="1"/>
      <c r="D76" s="1"/>
      <c r="F76" s="1"/>
      <c r="H76" s="1"/>
      <c r="J76" s="1"/>
    </row>
    <row r="77" spans="2:10" x14ac:dyDescent="0.25">
      <c r="B77" s="1"/>
      <c r="D77" s="1"/>
      <c r="F77" s="1"/>
      <c r="H77" s="1"/>
      <c r="J77" s="1"/>
    </row>
    <row r="78" spans="2:10" x14ac:dyDescent="0.25">
      <c r="B78" s="1"/>
      <c r="D78" s="1"/>
      <c r="F78" s="1"/>
      <c r="H78" s="1"/>
      <c r="J78" s="1"/>
    </row>
    <row r="79" spans="2:10" x14ac:dyDescent="0.25">
      <c r="B79" s="1"/>
      <c r="D79" s="1"/>
      <c r="F79" s="1"/>
      <c r="H79" s="1"/>
      <c r="J79" s="1"/>
    </row>
    <row r="80" spans="2:10" x14ac:dyDescent="0.25">
      <c r="B80" s="1"/>
      <c r="D80" s="1"/>
      <c r="F80" s="1"/>
      <c r="H80" s="1"/>
      <c r="J80" s="1"/>
    </row>
    <row r="81" spans="2:10" x14ac:dyDescent="0.25">
      <c r="B81" s="1"/>
      <c r="D81" s="1"/>
      <c r="F81" s="1"/>
      <c r="H81" s="1"/>
      <c r="J81" s="1"/>
    </row>
    <row r="82" spans="2:10" x14ac:dyDescent="0.25">
      <c r="B82" s="1"/>
      <c r="D82" s="1"/>
      <c r="F82" s="1"/>
      <c r="H82" s="1"/>
      <c r="J82" s="1"/>
    </row>
    <row r="83" spans="2:10" x14ac:dyDescent="0.25">
      <c r="B83" s="1"/>
      <c r="D83" s="1"/>
      <c r="F83" s="1"/>
      <c r="H83" s="1"/>
      <c r="J83" s="1"/>
    </row>
    <row r="84" spans="2:10" x14ac:dyDescent="0.25">
      <c r="B84" s="1"/>
      <c r="D84" s="1"/>
      <c r="F84" s="1"/>
      <c r="H84" s="1"/>
      <c r="J84" s="1"/>
    </row>
    <row r="85" spans="2:10" x14ac:dyDescent="0.25">
      <c r="B85" s="1"/>
      <c r="D85" s="1"/>
      <c r="F85" s="1"/>
      <c r="H85" s="1"/>
      <c r="J85" s="1"/>
    </row>
    <row r="86" spans="2:10" x14ac:dyDescent="0.25">
      <c r="B86" s="1"/>
      <c r="D86" s="1"/>
      <c r="F86" s="1"/>
      <c r="H86" s="1"/>
      <c r="J86" s="1"/>
    </row>
    <row r="87" spans="2:10" x14ac:dyDescent="0.25">
      <c r="B87" s="1"/>
      <c r="D87" s="1"/>
      <c r="F87" s="1"/>
      <c r="H87" s="1"/>
      <c r="J87" s="1"/>
    </row>
    <row r="88" spans="2:10" x14ac:dyDescent="0.25">
      <c r="B88" s="1"/>
      <c r="D88" s="1"/>
      <c r="F88" s="1"/>
      <c r="H88" s="1"/>
      <c r="J88" s="1"/>
    </row>
  </sheetData>
  <mergeCells count="5">
    <mergeCell ref="A1:B1"/>
    <mergeCell ref="C1:D1"/>
    <mergeCell ref="E1:F1"/>
    <mergeCell ref="G1:H1"/>
    <mergeCell ref="I1:J1"/>
  </mergeCells>
  <pageMargins left="0.7" right="0.7" top="0.20833333333333334" bottom="0.75" header="0.3" footer="0.3"/>
  <pageSetup scale="41" orientation="portrait" horizontalDpi="3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88B2-1488-4486-A544-091E2CCCFFCB}">
  <sheetPr>
    <tabColor rgb="FF92D050"/>
  </sheetPr>
  <dimension ref="A1:V88"/>
  <sheetViews>
    <sheetView tabSelected="1" view="pageBreakPreview" zoomScale="85" zoomScaleNormal="55" zoomScaleSheetLayoutView="85" zoomScalePageLayoutView="70" workbookViewId="0">
      <selection activeCell="K4" sqref="K4"/>
    </sheetView>
  </sheetViews>
  <sheetFormatPr defaultColWidth="11.42578125" defaultRowHeight="15" x14ac:dyDescent="0.25"/>
  <sheetData>
    <row r="1" spans="1:10" x14ac:dyDescent="0.25">
      <c r="A1" s="43" t="s">
        <v>24</v>
      </c>
      <c r="B1" s="45"/>
      <c r="C1" s="46" t="s">
        <v>2</v>
      </c>
      <c r="D1" s="48"/>
      <c r="E1" s="49" t="s">
        <v>14</v>
      </c>
      <c r="F1" s="51"/>
      <c r="G1" s="52" t="s">
        <v>3</v>
      </c>
      <c r="H1" s="54"/>
      <c r="I1" s="55" t="s">
        <v>15</v>
      </c>
      <c r="J1" s="57"/>
    </row>
    <row r="2" spans="1:10" x14ac:dyDescent="0.25">
      <c r="A2" s="38">
        <v>1E-3</v>
      </c>
      <c r="B2" s="40">
        <v>1</v>
      </c>
      <c r="C2" s="38">
        <v>1E-3</v>
      </c>
      <c r="D2" s="40">
        <v>1</v>
      </c>
      <c r="E2" s="38">
        <v>1E-3</v>
      </c>
      <c r="F2" s="40">
        <v>1</v>
      </c>
      <c r="G2" s="38">
        <v>1E-3</v>
      </c>
      <c r="H2" s="40">
        <v>1</v>
      </c>
      <c r="I2" s="38">
        <v>1E-3</v>
      </c>
      <c r="J2" s="40">
        <v>1</v>
      </c>
    </row>
    <row r="3" spans="1:10" x14ac:dyDescent="0.25">
      <c r="A3" s="33">
        <v>1.237E-3</v>
      </c>
      <c r="B3" s="36">
        <v>1</v>
      </c>
      <c r="C3" s="33">
        <v>1.2499E-3</v>
      </c>
      <c r="D3" s="36">
        <v>1</v>
      </c>
      <c r="E3" s="33">
        <v>1.237E-3</v>
      </c>
      <c r="F3" s="36">
        <v>1</v>
      </c>
      <c r="G3" s="33">
        <v>1.237E-3</v>
      </c>
      <c r="H3" s="36">
        <v>1</v>
      </c>
      <c r="I3" s="33">
        <v>1.237E-3</v>
      </c>
      <c r="J3" s="36">
        <v>1</v>
      </c>
    </row>
    <row r="4" spans="1:10" x14ac:dyDescent="0.25">
      <c r="A4" s="33">
        <v>1.5300999999999999E-3</v>
      </c>
      <c r="B4" s="36">
        <v>1</v>
      </c>
      <c r="C4" s="33">
        <v>1.5623E-3</v>
      </c>
      <c r="D4" s="36">
        <v>1</v>
      </c>
      <c r="E4" s="33">
        <v>1.5300999999999999E-3</v>
      </c>
      <c r="F4" s="36">
        <v>1</v>
      </c>
      <c r="G4" s="33">
        <v>1.5300999999999999E-3</v>
      </c>
      <c r="H4" s="36">
        <v>1</v>
      </c>
      <c r="I4" s="33">
        <v>1.5300999999999999E-3</v>
      </c>
      <c r="J4" s="36">
        <v>1</v>
      </c>
    </row>
    <row r="5" spans="1:10" x14ac:dyDescent="0.25">
      <c r="A5" s="33">
        <v>1.8927E-3</v>
      </c>
      <c r="B5" s="36">
        <v>1</v>
      </c>
      <c r="C5" s="33">
        <v>1.9526999999999999E-3</v>
      </c>
      <c r="D5" s="36">
        <v>1</v>
      </c>
      <c r="E5" s="33">
        <v>1.8927E-3</v>
      </c>
      <c r="F5" s="36">
        <v>1</v>
      </c>
      <c r="G5" s="33">
        <v>1.8927E-3</v>
      </c>
      <c r="H5" s="36">
        <v>1</v>
      </c>
      <c r="I5" s="33">
        <v>1.8927E-3</v>
      </c>
      <c r="J5" s="36">
        <v>1</v>
      </c>
    </row>
    <row r="6" spans="1:10" x14ac:dyDescent="0.25">
      <c r="A6" s="33">
        <v>2.3411999999999999E-3</v>
      </c>
      <c r="B6" s="36">
        <v>1</v>
      </c>
      <c r="C6" s="33">
        <v>2.4405999999999998E-3</v>
      </c>
      <c r="D6" s="36">
        <v>1</v>
      </c>
      <c r="E6" s="33">
        <v>2.3411999999999999E-3</v>
      </c>
      <c r="F6" s="36">
        <v>1</v>
      </c>
      <c r="G6" s="33">
        <v>2.3411999999999999E-3</v>
      </c>
      <c r="H6" s="36">
        <v>1</v>
      </c>
      <c r="I6" s="33">
        <v>2.3411999999999999E-3</v>
      </c>
      <c r="J6" s="36">
        <v>1</v>
      </c>
    </row>
    <row r="7" spans="1:10" x14ac:dyDescent="0.25">
      <c r="A7" s="33">
        <v>2.8960000000000001E-3</v>
      </c>
      <c r="B7" s="36">
        <v>1</v>
      </c>
      <c r="C7" s="33">
        <v>3.0506000000000001E-3</v>
      </c>
      <c r="D7" s="36">
        <v>1</v>
      </c>
      <c r="E7" s="33">
        <v>2.8960000000000001E-3</v>
      </c>
      <c r="F7" s="36">
        <v>1</v>
      </c>
      <c r="G7" s="33">
        <v>2.8960000000000001E-3</v>
      </c>
      <c r="H7" s="36">
        <v>1</v>
      </c>
      <c r="I7" s="33">
        <v>2.8960000000000001E-3</v>
      </c>
      <c r="J7" s="36">
        <v>1</v>
      </c>
    </row>
    <row r="8" spans="1:10" x14ac:dyDescent="0.25">
      <c r="A8" s="33">
        <v>3.5823000000000001E-3</v>
      </c>
      <c r="B8" s="36">
        <v>1</v>
      </c>
      <c r="C8" s="33">
        <v>3.8129000000000001E-3</v>
      </c>
      <c r="D8" s="36">
        <v>1</v>
      </c>
      <c r="E8" s="33">
        <v>3.5823000000000001E-3</v>
      </c>
      <c r="F8" s="36">
        <v>1</v>
      </c>
      <c r="G8" s="33">
        <v>3.5823000000000001E-3</v>
      </c>
      <c r="H8" s="36">
        <v>1</v>
      </c>
      <c r="I8" s="33">
        <v>3.5823000000000001E-3</v>
      </c>
      <c r="J8" s="36">
        <v>1</v>
      </c>
    </row>
    <row r="9" spans="1:10" x14ac:dyDescent="0.25">
      <c r="A9" s="33">
        <v>4.4311999999999997E-3</v>
      </c>
      <c r="B9" s="36">
        <v>1</v>
      </c>
      <c r="C9" s="33">
        <v>4.7657000000000003E-3</v>
      </c>
      <c r="D9" s="36">
        <v>1</v>
      </c>
      <c r="E9" s="33">
        <v>4.4311999999999997E-3</v>
      </c>
      <c r="F9" s="36">
        <v>1</v>
      </c>
      <c r="G9" s="33">
        <v>4.4311999999999997E-3</v>
      </c>
      <c r="H9" s="36">
        <v>1</v>
      </c>
      <c r="I9" s="33">
        <v>4.4311999999999997E-3</v>
      </c>
      <c r="J9" s="36">
        <v>0.99999979999999999</v>
      </c>
    </row>
    <row r="10" spans="1:10" x14ac:dyDescent="0.25">
      <c r="A10" s="33">
        <v>5.4812999999999997E-3</v>
      </c>
      <c r="B10" s="36">
        <v>1</v>
      </c>
      <c r="C10" s="33">
        <v>5.9566999999999997E-3</v>
      </c>
      <c r="D10" s="36">
        <v>1</v>
      </c>
      <c r="E10" s="33">
        <v>5.4812999999999997E-3</v>
      </c>
      <c r="F10" s="36">
        <v>1</v>
      </c>
      <c r="G10" s="33">
        <v>5.4812999999999997E-3</v>
      </c>
      <c r="H10" s="36">
        <v>1</v>
      </c>
      <c r="I10" s="33">
        <v>5.4812999999999997E-3</v>
      </c>
      <c r="J10" s="36">
        <v>0.99998880000000001</v>
      </c>
    </row>
    <row r="11" spans="1:10" x14ac:dyDescent="0.25">
      <c r="A11" s="33">
        <v>6.7802000000000001E-3</v>
      </c>
      <c r="B11" s="36">
        <v>1</v>
      </c>
      <c r="C11" s="33">
        <v>7.4453000000000002E-3</v>
      </c>
      <c r="D11" s="36">
        <v>1</v>
      </c>
      <c r="E11" s="33">
        <v>6.7802000000000001E-3</v>
      </c>
      <c r="F11" s="36">
        <v>1</v>
      </c>
      <c r="G11" s="33">
        <v>6.7802000000000001E-3</v>
      </c>
      <c r="H11" s="36">
        <v>1</v>
      </c>
      <c r="I11" s="33">
        <v>6.7802000000000001E-3</v>
      </c>
      <c r="J11" s="36">
        <v>0.99974209999999997</v>
      </c>
    </row>
    <row r="12" spans="1:10" x14ac:dyDescent="0.25">
      <c r="A12" s="33">
        <v>8.3870000000000004E-3</v>
      </c>
      <c r="B12" s="36">
        <v>1</v>
      </c>
      <c r="C12" s="33">
        <v>9.3059000000000006E-3</v>
      </c>
      <c r="D12" s="36">
        <v>1</v>
      </c>
      <c r="E12" s="33">
        <v>8.3870000000000004E-3</v>
      </c>
      <c r="F12" s="36">
        <v>1</v>
      </c>
      <c r="G12" s="33">
        <v>8.3870000000000004E-3</v>
      </c>
      <c r="H12" s="36">
        <v>1</v>
      </c>
      <c r="I12" s="33">
        <v>8.3870000000000004E-3</v>
      </c>
      <c r="J12" s="36">
        <v>0.99729809999999997</v>
      </c>
    </row>
    <row r="13" spans="1:10" x14ac:dyDescent="0.25">
      <c r="A13" s="33">
        <v>1.03745E-2</v>
      </c>
      <c r="B13" s="36">
        <v>1</v>
      </c>
      <c r="C13" s="33">
        <v>1.16314E-2</v>
      </c>
      <c r="D13" s="36">
        <v>1</v>
      </c>
      <c r="E13" s="33">
        <v>1.03745E-2</v>
      </c>
      <c r="F13" s="36">
        <v>1</v>
      </c>
      <c r="G13" s="33">
        <v>1.03745E-2</v>
      </c>
      <c r="H13" s="36">
        <v>1</v>
      </c>
      <c r="I13" s="33">
        <v>1.03745E-2</v>
      </c>
      <c r="J13" s="36">
        <v>0.98468250000000002</v>
      </c>
    </row>
    <row r="14" spans="1:10" x14ac:dyDescent="0.25">
      <c r="A14" s="33">
        <v>1.28329E-2</v>
      </c>
      <c r="B14" s="36">
        <v>1</v>
      </c>
      <c r="C14" s="33">
        <v>1.45381E-2</v>
      </c>
      <c r="D14" s="36">
        <v>1</v>
      </c>
      <c r="E14" s="33">
        <v>1.28329E-2</v>
      </c>
      <c r="F14" s="36">
        <v>1</v>
      </c>
      <c r="G14" s="33">
        <v>1.28329E-2</v>
      </c>
      <c r="H14" s="36">
        <v>0.99999979999999999</v>
      </c>
      <c r="I14" s="33">
        <v>1.28329E-2</v>
      </c>
      <c r="J14" s="36">
        <v>0.94587880000000002</v>
      </c>
    </row>
    <row r="15" spans="1:10" x14ac:dyDescent="0.25">
      <c r="A15" s="33">
        <v>1.5873999999999999E-2</v>
      </c>
      <c r="B15" s="36">
        <v>1</v>
      </c>
      <c r="C15" s="33">
        <v>1.8171199999999998E-2</v>
      </c>
      <c r="D15" s="36">
        <v>1</v>
      </c>
      <c r="E15" s="33">
        <v>1.5873999999999999E-2</v>
      </c>
      <c r="F15" s="36">
        <v>1</v>
      </c>
      <c r="G15" s="33">
        <v>1.5873999999999999E-2</v>
      </c>
      <c r="H15" s="36">
        <v>0.99998489999999995</v>
      </c>
      <c r="I15" s="33">
        <v>1.5873999999999999E-2</v>
      </c>
      <c r="J15" s="36">
        <v>0.86607069999999997</v>
      </c>
    </row>
    <row r="16" spans="1:10" x14ac:dyDescent="0.25">
      <c r="A16" s="33">
        <v>1.9635699999999999E-2</v>
      </c>
      <c r="B16" s="36">
        <v>1</v>
      </c>
      <c r="C16" s="33">
        <v>2.2712199999999998E-2</v>
      </c>
      <c r="D16" s="36">
        <v>1</v>
      </c>
      <c r="E16" s="33">
        <v>1.9635699999999999E-2</v>
      </c>
      <c r="F16" s="36">
        <v>1</v>
      </c>
      <c r="G16" s="33">
        <v>1.9635699999999999E-2</v>
      </c>
      <c r="H16" s="36">
        <v>0.9996353</v>
      </c>
      <c r="I16" s="33">
        <v>1.9635699999999999E-2</v>
      </c>
      <c r="J16" s="36">
        <v>0.74516780000000005</v>
      </c>
    </row>
    <row r="17" spans="1:22" x14ac:dyDescent="0.25">
      <c r="A17" s="33">
        <v>2.4288899999999999E-2</v>
      </c>
      <c r="B17" s="36">
        <v>1</v>
      </c>
      <c r="C17" s="33">
        <v>2.8388E-2</v>
      </c>
      <c r="D17" s="36">
        <v>1</v>
      </c>
      <c r="E17" s="33">
        <v>2.4288899999999999E-2</v>
      </c>
      <c r="F17" s="36">
        <v>1</v>
      </c>
      <c r="G17" s="33">
        <v>2.4288899999999999E-2</v>
      </c>
      <c r="H17" s="36">
        <v>0.99623490000000003</v>
      </c>
      <c r="I17" s="33">
        <v>2.4288899999999999E-2</v>
      </c>
      <c r="J17" s="36">
        <v>0.59946100000000002</v>
      </c>
    </row>
    <row r="18" spans="1:22" x14ac:dyDescent="0.25">
      <c r="A18" s="33">
        <v>3.0044700000000001E-2</v>
      </c>
      <c r="B18" s="36">
        <v>0.99999970000000005</v>
      </c>
      <c r="C18" s="33">
        <v>3.5482199999999998E-2</v>
      </c>
      <c r="D18" s="36">
        <v>1</v>
      </c>
      <c r="E18" s="33">
        <v>3.0044700000000001E-2</v>
      </c>
      <c r="F18" s="36">
        <v>1</v>
      </c>
      <c r="G18" s="33">
        <v>3.0044700000000001E-2</v>
      </c>
      <c r="H18" s="36">
        <v>0.9795256</v>
      </c>
      <c r="I18" s="33">
        <v>3.0044700000000001E-2</v>
      </c>
      <c r="J18" s="36">
        <v>0.45152429999999999</v>
      </c>
    </row>
    <row r="19" spans="1:22" x14ac:dyDescent="0.25">
      <c r="A19" s="33">
        <v>3.7164500000000003E-2</v>
      </c>
      <c r="B19" s="36">
        <v>0.99998370000000003</v>
      </c>
      <c r="C19" s="33">
        <v>4.4349300000000001E-2</v>
      </c>
      <c r="D19" s="36">
        <v>1</v>
      </c>
      <c r="E19" s="33">
        <v>3.7164500000000003E-2</v>
      </c>
      <c r="F19" s="36">
        <v>0.99999669999999996</v>
      </c>
      <c r="G19" s="33">
        <v>3.7164500000000003E-2</v>
      </c>
      <c r="H19" s="36">
        <v>0.93119169999999996</v>
      </c>
      <c r="I19" s="33">
        <v>3.7164500000000003E-2</v>
      </c>
      <c r="J19" s="36">
        <v>0.31971450000000001</v>
      </c>
    </row>
    <row r="20" spans="1:22" x14ac:dyDescent="0.25">
      <c r="A20" s="33">
        <v>4.5971600000000001E-2</v>
      </c>
      <c r="B20" s="36">
        <v>0.99966109999999997</v>
      </c>
      <c r="C20" s="33">
        <v>5.5432200000000001E-2</v>
      </c>
      <c r="D20" s="36">
        <v>1</v>
      </c>
      <c r="E20" s="33">
        <v>4.5971600000000001E-2</v>
      </c>
      <c r="F20" s="36">
        <v>0.99986839999999999</v>
      </c>
      <c r="G20" s="33">
        <v>4.5971600000000001E-2</v>
      </c>
      <c r="H20" s="36">
        <v>0.83779809999999999</v>
      </c>
      <c r="I20" s="33">
        <v>4.5971600000000001E-2</v>
      </c>
      <c r="J20" s="36">
        <v>0.21370810000000001</v>
      </c>
    </row>
    <row r="21" spans="1:22" ht="15.75" customHeight="1" x14ac:dyDescent="0.25">
      <c r="A21" s="33">
        <v>5.6865600000000002E-2</v>
      </c>
      <c r="B21" s="36">
        <v>0.99657640000000003</v>
      </c>
      <c r="C21" s="33">
        <v>6.9284799999999994E-2</v>
      </c>
      <c r="D21" s="36">
        <v>1</v>
      </c>
      <c r="E21" s="33">
        <v>5.6865600000000002E-2</v>
      </c>
      <c r="F21" s="36">
        <v>0.99806439999999996</v>
      </c>
      <c r="G21" s="33">
        <v>5.6865600000000002E-2</v>
      </c>
      <c r="H21" s="36">
        <v>0.70434549999999996</v>
      </c>
      <c r="I21" s="33">
        <v>5.6865600000000002E-2</v>
      </c>
      <c r="J21" s="36">
        <v>0.13528670000000001</v>
      </c>
    </row>
    <row r="22" spans="1:22" x14ac:dyDescent="0.25">
      <c r="A22" s="33">
        <v>7.0341299999999995E-2</v>
      </c>
      <c r="B22" s="36">
        <v>0.9808114</v>
      </c>
      <c r="C22" s="33">
        <v>8.6599099999999998E-2</v>
      </c>
      <c r="D22" s="36">
        <v>1</v>
      </c>
      <c r="E22" s="33">
        <v>7.0341299999999995E-2</v>
      </c>
      <c r="F22" s="36">
        <v>0.98644569999999998</v>
      </c>
      <c r="G22" s="33">
        <v>7.0341299999999995E-2</v>
      </c>
      <c r="H22" s="36">
        <v>0.55191520000000005</v>
      </c>
      <c r="I22" s="33">
        <v>7.0341299999999995E-2</v>
      </c>
      <c r="J22" s="36">
        <v>8.1261899999999998E-2</v>
      </c>
      <c r="T22" s="1"/>
      <c r="V22" s="1"/>
    </row>
    <row r="23" spans="1:22" x14ac:dyDescent="0.25">
      <c r="A23" s="33">
        <v>8.7010299999999999E-2</v>
      </c>
      <c r="B23" s="36">
        <v>0.93320150000000002</v>
      </c>
      <c r="C23" s="33">
        <v>0.1082403</v>
      </c>
      <c r="D23" s="36">
        <v>1</v>
      </c>
      <c r="E23" s="33">
        <v>8.7010299999999999E-2</v>
      </c>
      <c r="F23" s="36">
        <v>0.94576879999999997</v>
      </c>
      <c r="G23" s="33">
        <v>8.7010299999999999E-2</v>
      </c>
      <c r="H23" s="36">
        <v>0.40457799999999999</v>
      </c>
      <c r="I23" s="33">
        <v>8.7010299999999999E-2</v>
      </c>
      <c r="J23" s="36">
        <v>4.6317499999999998E-2</v>
      </c>
      <c r="T23" s="1"/>
      <c r="V23" s="1"/>
    </row>
    <row r="24" spans="1:22" x14ac:dyDescent="0.25">
      <c r="A24" s="33">
        <v>0.1076295</v>
      </c>
      <c r="B24" s="36">
        <v>0.83944209999999997</v>
      </c>
      <c r="C24" s="33">
        <v>0.13528970000000001</v>
      </c>
      <c r="D24" s="36">
        <v>0.995</v>
      </c>
      <c r="E24" s="33">
        <v>0.1076295</v>
      </c>
      <c r="F24" s="36">
        <v>0.85701170000000004</v>
      </c>
      <c r="G24" s="33">
        <v>0.1076295</v>
      </c>
      <c r="H24" s="36">
        <v>0.27907569999999998</v>
      </c>
      <c r="I24" s="33">
        <v>0.1076295</v>
      </c>
      <c r="J24" s="36">
        <v>2.5002099999999999E-2</v>
      </c>
      <c r="T24" s="1"/>
      <c r="V24" s="1"/>
    </row>
    <row r="25" spans="1:22" x14ac:dyDescent="0.25">
      <c r="A25" s="33">
        <v>0.1331349</v>
      </c>
      <c r="B25" s="36">
        <v>0.70603970000000005</v>
      </c>
      <c r="C25" s="33">
        <v>0.16909879999999999</v>
      </c>
      <c r="D25" s="36">
        <v>0.97299999999999998</v>
      </c>
      <c r="E25" s="33">
        <v>0.1331349</v>
      </c>
      <c r="F25" s="36">
        <v>0.72165449999999998</v>
      </c>
      <c r="G25" s="33">
        <v>0.1331349</v>
      </c>
      <c r="H25" s="36">
        <v>0.18216560000000001</v>
      </c>
      <c r="I25" s="33">
        <v>0.1331349</v>
      </c>
      <c r="J25" s="36">
        <v>1.2728389999999999E-2</v>
      </c>
      <c r="T25" s="1"/>
      <c r="V25" s="1"/>
    </row>
    <row r="26" spans="1:22" x14ac:dyDescent="0.25">
      <c r="A26" s="33">
        <v>0.16468430000000001</v>
      </c>
      <c r="B26" s="36">
        <v>0.55424510000000005</v>
      </c>
      <c r="C26" s="33">
        <v>0.21135680000000001</v>
      </c>
      <c r="D26" s="36">
        <v>0.91</v>
      </c>
      <c r="E26" s="33">
        <v>0.16468430000000001</v>
      </c>
      <c r="F26" s="36">
        <v>0.56292379999999997</v>
      </c>
      <c r="G26" s="33">
        <v>0.16468430000000001</v>
      </c>
      <c r="H26" s="36">
        <v>0.113012</v>
      </c>
      <c r="I26" s="33">
        <v>0.16468430000000001</v>
      </c>
      <c r="J26" s="36">
        <v>6.069606E-3</v>
      </c>
      <c r="T26" s="1"/>
      <c r="V26" s="1"/>
    </row>
    <row r="27" spans="1:22" x14ac:dyDescent="0.25">
      <c r="A27" s="33">
        <v>0.20371020000000001</v>
      </c>
      <c r="B27" s="36">
        <v>0.40515659999999998</v>
      </c>
      <c r="C27" s="33">
        <v>0.2641751</v>
      </c>
      <c r="D27" s="36">
        <v>0.79200000000000004</v>
      </c>
      <c r="E27" s="33">
        <v>0.20371020000000001</v>
      </c>
      <c r="F27" s="36">
        <v>0.4090145</v>
      </c>
      <c r="G27" s="33">
        <v>0.20371020000000001</v>
      </c>
      <c r="H27" s="36">
        <v>6.6805470000000006E-2</v>
      </c>
      <c r="I27" s="33">
        <v>0.20371020000000001</v>
      </c>
      <c r="J27" s="36">
        <v>2.6819069999999999E-3</v>
      </c>
      <c r="T27" s="1"/>
      <c r="V27" s="1"/>
    </row>
    <row r="28" spans="1:22" x14ac:dyDescent="0.25">
      <c r="A28" s="33">
        <v>0.25198419999999999</v>
      </c>
      <c r="B28" s="36">
        <v>0.2750785</v>
      </c>
      <c r="C28" s="33">
        <v>0.33019270000000001</v>
      </c>
      <c r="D28" s="36">
        <v>0.63400000000000001</v>
      </c>
      <c r="E28" s="33">
        <v>0.25198419999999999</v>
      </c>
      <c r="F28" s="36">
        <v>0.27918290000000001</v>
      </c>
      <c r="G28" s="33">
        <v>0.25198419999999999</v>
      </c>
      <c r="H28" s="36">
        <v>3.7657160000000002E-2</v>
      </c>
      <c r="I28" s="33">
        <v>0.25198419999999999</v>
      </c>
      <c r="J28" s="36">
        <v>1.0805229999999999E-3</v>
      </c>
      <c r="T28" s="1"/>
      <c r="V28" s="1"/>
    </row>
    <row r="29" spans="1:22" x14ac:dyDescent="0.25">
      <c r="A29" s="33">
        <v>0.31169790000000003</v>
      </c>
      <c r="B29" s="36">
        <v>0.17369270000000001</v>
      </c>
      <c r="C29" s="33">
        <v>0.41270829999999997</v>
      </c>
      <c r="D29" s="36">
        <v>0.46600000000000003</v>
      </c>
      <c r="E29" s="33">
        <v>0.31169790000000003</v>
      </c>
      <c r="F29" s="36">
        <v>0.1804665</v>
      </c>
      <c r="G29" s="33">
        <v>0.31169790000000003</v>
      </c>
      <c r="H29" s="36">
        <v>2.0219150000000002E-2</v>
      </c>
      <c r="I29" s="33">
        <v>0.31169790000000003</v>
      </c>
      <c r="J29" s="36">
        <v>3.8808929999999998E-4</v>
      </c>
      <c r="T29" s="1"/>
      <c r="V29" s="1"/>
    </row>
    <row r="30" spans="1:22" x14ac:dyDescent="0.25">
      <c r="A30" s="33">
        <v>0.38556210000000002</v>
      </c>
      <c r="B30" s="36">
        <v>0.1027018</v>
      </c>
      <c r="C30" s="33">
        <v>0.51584450000000004</v>
      </c>
      <c r="D30" s="36">
        <v>0.316</v>
      </c>
      <c r="E30" s="33">
        <v>0.38556210000000002</v>
      </c>
      <c r="F30" s="36">
        <v>0.1111625</v>
      </c>
      <c r="G30" s="33">
        <v>0.38556210000000002</v>
      </c>
      <c r="H30" s="36">
        <v>1.0305760000000001E-2</v>
      </c>
      <c r="I30" s="33">
        <v>0.38556210000000002</v>
      </c>
      <c r="J30" s="36">
        <v>1.233843E-4</v>
      </c>
      <c r="T30" s="1"/>
      <c r="V30" s="1"/>
    </row>
    <row r="31" spans="1:22" x14ac:dyDescent="0.25">
      <c r="A31" s="33">
        <v>0.47693020000000003</v>
      </c>
      <c r="B31" s="36">
        <v>5.7419449999999997E-2</v>
      </c>
      <c r="C31" s="33">
        <v>0.64475470000000001</v>
      </c>
      <c r="D31" s="36">
        <v>0.2</v>
      </c>
      <c r="E31" s="33">
        <v>0.47693020000000003</v>
      </c>
      <c r="F31" s="36">
        <v>6.5511710000000001E-2</v>
      </c>
      <c r="G31" s="33">
        <v>0.47693020000000003</v>
      </c>
      <c r="H31" s="36">
        <v>4.9582239999999998E-3</v>
      </c>
      <c r="I31" s="33">
        <v>0.47693020000000003</v>
      </c>
      <c r="J31" s="36">
        <v>3.4361940000000003E-5</v>
      </c>
      <c r="T31" s="1"/>
      <c r="V31" s="1"/>
    </row>
    <row r="32" spans="1:22" x14ac:dyDescent="0.25">
      <c r="A32" s="33">
        <v>0.58995019999999998</v>
      </c>
      <c r="B32" s="36">
        <v>3.0521969999999999E-2</v>
      </c>
      <c r="C32" s="33">
        <v>0.80587969999999998</v>
      </c>
      <c r="D32" s="36">
        <v>0.11899999999999999</v>
      </c>
      <c r="E32" s="33">
        <v>0.58995019999999998</v>
      </c>
      <c r="F32" s="36">
        <v>3.7006079999999997E-2</v>
      </c>
      <c r="G32" s="33">
        <v>0.58995019999999998</v>
      </c>
      <c r="H32" s="36">
        <v>2.2352079999999998E-3</v>
      </c>
      <c r="I32" s="33">
        <v>0.58995019999999998</v>
      </c>
      <c r="J32" s="36">
        <v>7.4947579999999999E-6</v>
      </c>
      <c r="T32" s="1"/>
      <c r="V32" s="1"/>
    </row>
    <row r="33" spans="1:22" x14ac:dyDescent="0.25">
      <c r="A33" s="33">
        <v>0.72975299999999999</v>
      </c>
      <c r="B33" s="36">
        <v>1.546057E-2</v>
      </c>
      <c r="C33" s="33">
        <v>1.0072699000000001</v>
      </c>
      <c r="D33" s="36">
        <v>6.7599999999999993E-2</v>
      </c>
      <c r="E33" s="33">
        <v>0.72975299999999999</v>
      </c>
      <c r="F33" s="36">
        <v>2.0034650000000001E-2</v>
      </c>
      <c r="G33" s="33">
        <v>0.72975299999999999</v>
      </c>
      <c r="H33" s="36">
        <v>9.3577929999999997E-4</v>
      </c>
      <c r="I33" s="33">
        <v>0.72975299999999999</v>
      </c>
      <c r="J33" s="36">
        <v>1.2377959999999999E-6</v>
      </c>
      <c r="T33" s="1"/>
      <c r="V33" s="1"/>
    </row>
    <row r="34" spans="1:22" x14ac:dyDescent="0.25">
      <c r="A34" s="33">
        <v>0.90268539999999997</v>
      </c>
      <c r="B34" s="36">
        <v>7.4578559999999997E-3</v>
      </c>
      <c r="C34" s="33">
        <v>1.2589878000000001</v>
      </c>
      <c r="D34" s="36">
        <v>3.6600000000000001E-2</v>
      </c>
      <c r="E34" s="33">
        <v>0.90268539999999997</v>
      </c>
      <c r="F34" s="36">
        <v>1.0377269999999999E-2</v>
      </c>
      <c r="G34" s="33">
        <v>0.90268539999999997</v>
      </c>
      <c r="H34" s="36">
        <v>3.6116209999999998E-4</v>
      </c>
      <c r="I34" s="33">
        <v>0.90268539999999997</v>
      </c>
      <c r="J34" s="36">
        <v>1.340471E-7</v>
      </c>
      <c r="T34" s="1"/>
      <c r="V34" s="1"/>
    </row>
    <row r="35" spans="1:22" x14ac:dyDescent="0.25">
      <c r="A35" s="33">
        <v>1.1165982000000001</v>
      </c>
      <c r="B35" s="36">
        <v>3.4070279999999999E-3</v>
      </c>
      <c r="C35" s="33">
        <v>1.5736104</v>
      </c>
      <c r="D35" s="36">
        <v>1.89E-2</v>
      </c>
      <c r="E35" s="33">
        <v>1.1165982000000001</v>
      </c>
      <c r="F35" s="36">
        <v>5.1238560000000004E-3</v>
      </c>
      <c r="G35" s="33">
        <v>1.1165982000000001</v>
      </c>
      <c r="H35" s="36">
        <v>1.2989880000000001E-4</v>
      </c>
      <c r="I35" s="33">
        <v>1.1165982000000001</v>
      </c>
      <c r="J35" s="36">
        <v>8.6858480000000003E-9</v>
      </c>
      <c r="T35" s="1"/>
      <c r="V35" s="1"/>
    </row>
    <row r="36" spans="1:22" x14ac:dyDescent="0.25">
      <c r="A36" s="33">
        <v>1.3812027</v>
      </c>
      <c r="B36" s="36">
        <v>1.456361E-3</v>
      </c>
      <c r="C36" s="33">
        <v>1.9668574000000001</v>
      </c>
      <c r="D36" s="36">
        <v>9.3600000000000003E-3</v>
      </c>
      <c r="E36" s="33">
        <v>1.3812027</v>
      </c>
      <c r="F36" s="36">
        <v>2.4012769999999998E-3</v>
      </c>
      <c r="G36" s="33">
        <v>1.3812027</v>
      </c>
      <c r="H36" s="36">
        <v>4.2530359999999999E-5</v>
      </c>
      <c r="I36" s="33"/>
      <c r="J36" s="36"/>
      <c r="T36" s="1"/>
      <c r="V36" s="1"/>
    </row>
    <row r="37" spans="1:22" x14ac:dyDescent="0.25">
      <c r="A37" s="33">
        <v>1.7085116</v>
      </c>
      <c r="B37" s="36">
        <v>5.7086940000000003E-4</v>
      </c>
      <c r="C37" s="33">
        <v>2.4583773999999998</v>
      </c>
      <c r="D37" s="36">
        <v>4.3899999999999998E-3</v>
      </c>
      <c r="E37" s="33">
        <v>1.7085116</v>
      </c>
      <c r="F37" s="36">
        <v>1.062E-3</v>
      </c>
      <c r="G37" s="33">
        <v>1.7085116</v>
      </c>
      <c r="H37" s="36">
        <v>1.109186E-5</v>
      </c>
      <c r="I37" s="33"/>
      <c r="J37" s="36"/>
      <c r="T37" s="1"/>
      <c r="V37" s="1"/>
    </row>
    <row r="38" spans="1:22" x14ac:dyDescent="0.25">
      <c r="A38" s="33">
        <v>2.1133842</v>
      </c>
      <c r="B38" s="36">
        <v>1.987255E-4</v>
      </c>
      <c r="C38" s="33">
        <v>3.0727288000000001</v>
      </c>
      <c r="D38" s="36">
        <v>1.9300000000000001E-3</v>
      </c>
      <c r="E38" s="33">
        <v>2.1133842</v>
      </c>
      <c r="F38" s="36">
        <v>4.415566E-4</v>
      </c>
      <c r="G38" s="33">
        <v>2.1133842</v>
      </c>
      <c r="H38" s="36">
        <v>2.1170229999999998E-6</v>
      </c>
      <c r="I38" s="33"/>
      <c r="J38" s="36"/>
      <c r="T38" s="1"/>
      <c r="V38" s="1"/>
    </row>
    <row r="39" spans="1:22" x14ac:dyDescent="0.25">
      <c r="A39" s="33">
        <v>2.6142009000000002</v>
      </c>
      <c r="B39" s="36">
        <v>5.7229460000000002E-5</v>
      </c>
      <c r="C39" s="33">
        <v>3.8406072999999998</v>
      </c>
      <c r="D39" s="36">
        <v>7.8399999999999997E-4</v>
      </c>
      <c r="E39" s="33">
        <v>2.6142009000000002</v>
      </c>
      <c r="F39" s="36">
        <v>1.724416E-4</v>
      </c>
      <c r="G39" s="33">
        <v>2.6142009000000002</v>
      </c>
      <c r="H39" s="36">
        <v>1.2830999999999999E-7</v>
      </c>
      <c r="I39" s="33"/>
      <c r="J39" s="36"/>
      <c r="T39" s="1"/>
      <c r="V39" s="1"/>
    </row>
    <row r="40" spans="1:22" x14ac:dyDescent="0.25">
      <c r="A40" s="33">
        <v>3.2336982000000001</v>
      </c>
      <c r="B40" s="36">
        <v>1.1294899999999999E-5</v>
      </c>
      <c r="C40" s="33">
        <v>4.8003796000000003</v>
      </c>
      <c r="D40" s="36">
        <v>2.8600000000000001E-4</v>
      </c>
      <c r="E40" s="33">
        <v>3.2336982000000001</v>
      </c>
      <c r="F40" s="36">
        <v>6.1055750000000002E-5</v>
      </c>
      <c r="G40" s="33"/>
      <c r="H40" s="36"/>
      <c r="I40" s="33"/>
      <c r="J40" s="36"/>
      <c r="T40" s="1"/>
      <c r="V40" s="1"/>
    </row>
    <row r="41" spans="1:22" x14ac:dyDescent="0.25">
      <c r="A41" s="34">
        <v>4</v>
      </c>
      <c r="B41" s="37">
        <v>1.1147549999999999E-6</v>
      </c>
      <c r="C41" s="34">
        <v>6</v>
      </c>
      <c r="D41" s="37">
        <v>9.1700000000000006E-5</v>
      </c>
      <c r="E41" s="34">
        <v>4</v>
      </c>
      <c r="F41" s="37">
        <v>1.8191610000000001E-5</v>
      </c>
      <c r="G41" s="34"/>
      <c r="H41" s="37"/>
      <c r="I41" s="34"/>
      <c r="J41" s="37"/>
      <c r="T41" s="1"/>
      <c r="V41" s="1"/>
    </row>
    <row r="42" spans="1:22" x14ac:dyDescent="0.25">
      <c r="B42" s="1"/>
      <c r="D42" s="1"/>
      <c r="F42" s="1"/>
      <c r="H42" s="1"/>
      <c r="J42" s="1"/>
      <c r="T42" s="1"/>
      <c r="V42" s="1"/>
    </row>
    <row r="45" spans="1:22" x14ac:dyDescent="0.25">
      <c r="B45" s="1"/>
      <c r="D45" s="1"/>
    </row>
    <row r="46" spans="1:22" x14ac:dyDescent="0.25">
      <c r="B46" s="1"/>
      <c r="D46" s="1"/>
      <c r="F46" s="1"/>
      <c r="H46" s="1"/>
      <c r="J46" s="1"/>
    </row>
    <row r="47" spans="1:22" x14ac:dyDescent="0.25">
      <c r="B47" s="1"/>
      <c r="D47" s="1"/>
      <c r="F47" s="1"/>
      <c r="H47" s="1"/>
      <c r="J47" s="1"/>
    </row>
    <row r="48" spans="1:22" x14ac:dyDescent="0.25">
      <c r="B48" s="1"/>
      <c r="D48" s="1"/>
      <c r="F48" s="1"/>
      <c r="H48" s="1"/>
      <c r="J48" s="1"/>
    </row>
    <row r="49" spans="2:10" x14ac:dyDescent="0.25">
      <c r="B49" s="1"/>
      <c r="D49" s="1"/>
      <c r="F49" s="1"/>
      <c r="H49" s="1"/>
      <c r="J49" s="1"/>
    </row>
    <row r="50" spans="2:10" x14ac:dyDescent="0.25">
      <c r="B50" s="1"/>
      <c r="D50" s="1"/>
      <c r="F50" s="1"/>
      <c r="H50" s="1"/>
      <c r="J50" s="1"/>
    </row>
    <row r="51" spans="2:10" x14ac:dyDescent="0.25">
      <c r="B51" s="1"/>
      <c r="D51" s="1"/>
      <c r="F51" s="1"/>
      <c r="H51" s="1"/>
      <c r="J51" s="1"/>
    </row>
    <row r="52" spans="2:10" x14ac:dyDescent="0.25">
      <c r="B52" s="1"/>
      <c r="D52" s="1"/>
      <c r="F52" s="1"/>
      <c r="H52" s="1"/>
      <c r="J52" s="1"/>
    </row>
    <row r="53" spans="2:10" x14ac:dyDescent="0.25">
      <c r="B53" s="1"/>
      <c r="D53" s="1"/>
      <c r="F53" s="1"/>
      <c r="H53" s="1"/>
      <c r="J53" s="1"/>
    </row>
    <row r="54" spans="2:10" x14ac:dyDescent="0.25">
      <c r="B54" s="1"/>
      <c r="D54" s="1"/>
      <c r="F54" s="1"/>
      <c r="H54" s="1"/>
      <c r="J54" s="1"/>
    </row>
    <row r="55" spans="2:10" x14ac:dyDescent="0.25">
      <c r="B55" s="1"/>
      <c r="D55" s="1"/>
      <c r="F55" s="1"/>
      <c r="H55" s="1"/>
      <c r="J55" s="1"/>
    </row>
    <row r="56" spans="2:10" x14ac:dyDescent="0.25">
      <c r="B56" s="1"/>
      <c r="D56" s="1"/>
      <c r="F56" s="1"/>
      <c r="H56" s="1"/>
      <c r="J56" s="1"/>
    </row>
    <row r="57" spans="2:10" x14ac:dyDescent="0.25">
      <c r="B57" s="1"/>
      <c r="D57" s="1"/>
      <c r="F57" s="1"/>
      <c r="H57" s="1"/>
      <c r="J57" s="1"/>
    </row>
    <row r="58" spans="2:10" x14ac:dyDescent="0.25">
      <c r="B58" s="1"/>
      <c r="D58" s="1"/>
      <c r="F58" s="1"/>
      <c r="H58" s="1"/>
      <c r="J58" s="1"/>
    </row>
    <row r="59" spans="2:10" x14ac:dyDescent="0.25">
      <c r="B59" s="1"/>
      <c r="D59" s="1"/>
      <c r="F59" s="1"/>
      <c r="H59" s="1"/>
      <c r="J59" s="1"/>
    </row>
    <row r="60" spans="2:10" x14ac:dyDescent="0.25">
      <c r="B60" s="1"/>
      <c r="D60" s="1"/>
      <c r="F60" s="1"/>
      <c r="H60" s="1"/>
      <c r="J60" s="1"/>
    </row>
    <row r="61" spans="2:10" x14ac:dyDescent="0.25">
      <c r="B61" s="1"/>
      <c r="D61" s="1"/>
      <c r="F61" s="1"/>
      <c r="H61" s="1"/>
      <c r="J61" s="1"/>
    </row>
    <row r="62" spans="2:10" x14ac:dyDescent="0.25">
      <c r="B62" s="1"/>
      <c r="D62" s="1"/>
      <c r="F62" s="1"/>
      <c r="H62" s="1"/>
      <c r="J62" s="1"/>
    </row>
    <row r="63" spans="2:10" x14ac:dyDescent="0.25">
      <c r="B63" s="1"/>
      <c r="D63" s="1"/>
      <c r="F63" s="1"/>
      <c r="H63" s="1"/>
      <c r="J63" s="1"/>
    </row>
    <row r="64" spans="2:10" x14ac:dyDescent="0.25">
      <c r="B64" s="1"/>
      <c r="D64" s="1"/>
      <c r="F64" s="1"/>
      <c r="H64" s="1"/>
      <c r="J64" s="1"/>
    </row>
    <row r="65" spans="2:10" x14ac:dyDescent="0.25">
      <c r="B65" s="1"/>
      <c r="D65" s="1"/>
      <c r="F65" s="1"/>
      <c r="H65" s="1"/>
      <c r="J65" s="1"/>
    </row>
    <row r="68" spans="2:10" x14ac:dyDescent="0.25">
      <c r="B68" s="1"/>
      <c r="D68" s="1"/>
    </row>
    <row r="69" spans="2:10" x14ac:dyDescent="0.25">
      <c r="B69" s="1"/>
      <c r="D69" s="1"/>
      <c r="F69" s="1"/>
      <c r="H69" s="1"/>
      <c r="J69" s="1"/>
    </row>
    <row r="70" spans="2:10" x14ac:dyDescent="0.25">
      <c r="B70" s="1"/>
      <c r="D70" s="1"/>
      <c r="F70" s="1"/>
      <c r="H70" s="1"/>
      <c r="J70" s="1"/>
    </row>
    <row r="71" spans="2:10" x14ac:dyDescent="0.25">
      <c r="B71" s="1"/>
      <c r="D71" s="1"/>
      <c r="F71" s="1"/>
      <c r="H71" s="1"/>
      <c r="J71" s="1"/>
    </row>
    <row r="72" spans="2:10" x14ac:dyDescent="0.25">
      <c r="B72" s="1"/>
      <c r="D72" s="1"/>
      <c r="F72" s="1"/>
      <c r="H72" s="1"/>
      <c r="J72" s="1"/>
    </row>
    <row r="73" spans="2:10" x14ac:dyDescent="0.25">
      <c r="B73" s="1"/>
      <c r="D73" s="1"/>
      <c r="F73" s="1"/>
      <c r="H73" s="1"/>
      <c r="J73" s="1"/>
    </row>
    <row r="74" spans="2:10" x14ac:dyDescent="0.25">
      <c r="B74" s="1"/>
      <c r="D74" s="1"/>
      <c r="F74" s="1"/>
      <c r="H74" s="1"/>
      <c r="J74" s="1"/>
    </row>
    <row r="75" spans="2:10" x14ac:dyDescent="0.25">
      <c r="B75" s="1"/>
      <c r="D75" s="1"/>
      <c r="F75" s="1"/>
      <c r="H75" s="1"/>
      <c r="J75" s="1"/>
    </row>
    <row r="76" spans="2:10" x14ac:dyDescent="0.25">
      <c r="B76" s="1"/>
      <c r="D76" s="1"/>
      <c r="F76" s="1"/>
      <c r="H76" s="1"/>
      <c r="J76" s="1"/>
    </row>
    <row r="77" spans="2:10" x14ac:dyDescent="0.25">
      <c r="B77" s="1"/>
      <c r="D77" s="1"/>
      <c r="F77" s="1"/>
      <c r="H77" s="1"/>
      <c r="J77" s="1"/>
    </row>
    <row r="78" spans="2:10" x14ac:dyDescent="0.25">
      <c r="B78" s="1"/>
      <c r="D78" s="1"/>
      <c r="F78" s="1"/>
      <c r="H78" s="1"/>
      <c r="J78" s="1"/>
    </row>
    <row r="79" spans="2:10" x14ac:dyDescent="0.25">
      <c r="B79" s="1"/>
      <c r="D79" s="1"/>
      <c r="F79" s="1"/>
      <c r="H79" s="1"/>
      <c r="J79" s="1"/>
    </row>
    <row r="80" spans="2:10" x14ac:dyDescent="0.25">
      <c r="B80" s="1"/>
      <c r="D80" s="1"/>
      <c r="F80" s="1"/>
      <c r="H80" s="1"/>
      <c r="J80" s="1"/>
    </row>
    <row r="81" spans="2:10" x14ac:dyDescent="0.25">
      <c r="B81" s="1"/>
      <c r="D81" s="1"/>
      <c r="F81" s="1"/>
      <c r="H81" s="1"/>
      <c r="J81" s="1"/>
    </row>
    <row r="82" spans="2:10" x14ac:dyDescent="0.25">
      <c r="B82" s="1"/>
      <c r="D82" s="1"/>
      <c r="F82" s="1"/>
      <c r="H82" s="1"/>
      <c r="J82" s="1"/>
    </row>
    <row r="83" spans="2:10" x14ac:dyDescent="0.25">
      <c r="B83" s="1"/>
      <c r="D83" s="1"/>
      <c r="F83" s="1"/>
      <c r="H83" s="1"/>
      <c r="J83" s="1"/>
    </row>
    <row r="84" spans="2:10" x14ac:dyDescent="0.25">
      <c r="B84" s="1"/>
      <c r="D84" s="1"/>
      <c r="F84" s="1"/>
      <c r="H84" s="1"/>
      <c r="J84" s="1"/>
    </row>
    <row r="85" spans="2:10" x14ac:dyDescent="0.25">
      <c r="B85" s="1"/>
      <c r="D85" s="1"/>
      <c r="F85" s="1"/>
      <c r="H85" s="1"/>
      <c r="J85" s="1"/>
    </row>
    <row r="86" spans="2:10" x14ac:dyDescent="0.25">
      <c r="B86" s="1"/>
      <c r="D86" s="1"/>
      <c r="F86" s="1"/>
      <c r="H86" s="1"/>
      <c r="J86" s="1"/>
    </row>
    <row r="87" spans="2:10" x14ac:dyDescent="0.25">
      <c r="B87" s="1"/>
      <c r="D87" s="1"/>
      <c r="F87" s="1"/>
      <c r="H87" s="1"/>
      <c r="J87" s="1"/>
    </row>
    <row r="88" spans="2:10" x14ac:dyDescent="0.25">
      <c r="B88" s="1"/>
      <c r="D88" s="1"/>
      <c r="F88" s="1"/>
      <c r="H88" s="1"/>
      <c r="J88" s="1"/>
    </row>
  </sheetData>
  <mergeCells count="5">
    <mergeCell ref="A1:B1"/>
    <mergeCell ref="C1:D1"/>
    <mergeCell ref="E1:F1"/>
    <mergeCell ref="G1:H1"/>
    <mergeCell ref="I1:J1"/>
  </mergeCells>
  <pageMargins left="0.7" right="0.7" top="0.20833333333333334" bottom="0.75" header="0.3" footer="0.3"/>
  <pageSetup scale="41" orientation="portrait" horizontalDpi="3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EF490AC1F49A4285225CB3E56D8411" ma:contentTypeVersion="13" ma:contentTypeDescription="Create a new document." ma:contentTypeScope="" ma:versionID="edce86e25aad31599a23b2967538f6dd">
  <xsd:schema xmlns:xsd="http://www.w3.org/2001/XMLSchema" xmlns:xs="http://www.w3.org/2001/XMLSchema" xmlns:p="http://schemas.microsoft.com/office/2006/metadata/properties" xmlns:ns2="3d96dc0e-7168-4d87-bec0-2ba40335607d" xmlns:ns3="5e78fe11-74ee-46b2-a34d-6f417649853c" targetNamespace="http://schemas.microsoft.com/office/2006/metadata/properties" ma:root="true" ma:fieldsID="09d17578d97c1e0fe418d96b61f5e56c" ns2:_="" ns3:_="">
    <xsd:import namespace="3d96dc0e-7168-4d87-bec0-2ba40335607d"/>
    <xsd:import namespace="5e78fe11-74ee-46b2-a34d-6f4176498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96dc0e-7168-4d87-bec0-2ba4033560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78fe11-74ee-46b2-a34d-6f41764985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D4A040-14F4-4425-A65B-D79E7049E83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E50343-DC33-4DA5-B5BA-A8E1BE400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96dc0e-7168-4d87-bec0-2ba40335607d"/>
    <ds:schemaRef ds:uri="5e78fe11-74ee-46b2-a34d-6f41764985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36AC81-6A1F-4FA9-BA5E-0E275D260D1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d234255-e20f-4205-88a5-9658a402999b}" enabled="0" method="" siteId="{3d234255-e20f-4205-88a5-9658a402999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Zhao</vt:lpstr>
      <vt:lpstr>Youngs</vt:lpstr>
      <vt:lpstr>Bc Hydro</vt:lpstr>
      <vt:lpstr>CPAE_Relaves_50 años</vt:lpstr>
      <vt:lpstr>CPAE_Tajo_50 años</vt:lpstr>
      <vt:lpstr>Chancay_Punto1_Vs760</vt:lpstr>
      <vt:lpstr>Chancay_Punto2_Vs760</vt:lpstr>
      <vt:lpstr>Chancay_Punto3_Vs760</vt:lpstr>
      <vt:lpstr>Chancay_Punto4_Vs760</vt:lpstr>
      <vt:lpstr>Falla</vt:lpstr>
      <vt:lpstr>'Bc Hydro'!Print_Area</vt:lpstr>
      <vt:lpstr>Chancay_Punto1_Vs760!Print_Area</vt:lpstr>
      <vt:lpstr>Chancay_Punto2_Vs760!Print_Area</vt:lpstr>
      <vt:lpstr>Chancay_Punto3_Vs760!Print_Area</vt:lpstr>
      <vt:lpstr>Chancay_Punto4_Vs760!Print_Area</vt:lpstr>
      <vt:lpstr>'CPAE_Relaves_50 años'!Print_Area</vt:lpstr>
      <vt:lpstr>'CPAE_Tajo_50 años'!Print_Area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Vergaray</dc:creator>
  <cp:lastModifiedBy>Rojas, Rolando</cp:lastModifiedBy>
  <cp:lastPrinted>2017-08-14T15:51:56Z</cp:lastPrinted>
  <dcterms:created xsi:type="dcterms:W3CDTF">2017-05-05T16:57:00Z</dcterms:created>
  <dcterms:modified xsi:type="dcterms:W3CDTF">2024-01-12T16:08:49Z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0x010100F4EF490AC1F49A4285225CB3E56D8411</vt:lpwstr>
  </property>
</Properties>
</file>