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ponline.sharepoint.com/sites/NZ-PRO-6-DY119.00/Project Files/5 Technical Work/PSHA/source_models/crustal_area/"/>
    </mc:Choice>
  </mc:AlternateContent>
  <xr:revisionPtr revIDLastSave="273" documentId="13_ncr:1_{6113BF7F-E4C9-49C8-95B8-C40F0003B8A0}" xr6:coauthVersionLast="47" xr6:coauthVersionMax="47" xr10:uidLastSave="{AE6DFABD-9B33-4162-B2CF-9428F9F836FC}"/>
  <bookViews>
    <workbookView xWindow="-4755" yWindow="-16320" windowWidth="29040" windowHeight="15840" tabRatio="206" xr2:uid="{00000000-000D-0000-FFFF-FFFF00000000}"/>
  </bookViews>
  <sheets>
    <sheet name="Area_Source_Templ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" i="1" l="1"/>
  <c r="AA42" i="1"/>
  <c r="Z44" i="1"/>
  <c r="Z42" i="1"/>
  <c r="AA39" i="1"/>
  <c r="AA37" i="1"/>
  <c r="Z39" i="1"/>
  <c r="Z37" i="1"/>
  <c r="AA34" i="1"/>
  <c r="AA32" i="1"/>
  <c r="Z34" i="1"/>
  <c r="Z32" i="1"/>
  <c r="AA29" i="1"/>
  <c r="AA27" i="1"/>
  <c r="Z29" i="1"/>
  <c r="Z27" i="1"/>
  <c r="AA24" i="1"/>
  <c r="AA22" i="1"/>
  <c r="Z24" i="1"/>
  <c r="Z22" i="1"/>
  <c r="AA19" i="1"/>
  <c r="AA17" i="1"/>
  <c r="Z19" i="1"/>
  <c r="Z17" i="1"/>
  <c r="AA14" i="1"/>
  <c r="AA12" i="1"/>
  <c r="Z14" i="1"/>
  <c r="Z12" i="1"/>
  <c r="AA9" i="1"/>
  <c r="AA7" i="1"/>
  <c r="Z9" i="1"/>
  <c r="Z7" i="1"/>
  <c r="AA4" i="1"/>
  <c r="AA2" i="1"/>
  <c r="Z4" i="1"/>
  <c r="Z2" i="1"/>
  <c r="AA43" i="1"/>
  <c r="Z43" i="1"/>
  <c r="AA38" i="1"/>
  <c r="Z38" i="1"/>
  <c r="AA33" i="1"/>
  <c r="Z33" i="1"/>
  <c r="AA28" i="1"/>
  <c r="Z28" i="1"/>
  <c r="AA23" i="1"/>
  <c r="Z23" i="1"/>
  <c r="AA18" i="1"/>
  <c r="Z18" i="1"/>
  <c r="AA13" i="1"/>
  <c r="Z13" i="1"/>
  <c r="AA8" i="1"/>
  <c r="Z8" i="1"/>
  <c r="AA3" i="1"/>
  <c r="Z3" i="1"/>
</calcChain>
</file>

<file path=xl/sharedStrings.xml><?xml version="1.0" encoding="utf-8"?>
<sst xmlns="http://schemas.openxmlformats.org/spreadsheetml/2006/main" count="80" uniqueCount="56">
  <si>
    <t>Source ID</t>
  </si>
  <si>
    <t>Source Name</t>
  </si>
  <si>
    <t>Tectonic Region Type</t>
  </si>
  <si>
    <t>Coordinates</t>
  </si>
  <si>
    <t>MFD</t>
  </si>
  <si>
    <t>Mmin</t>
  </si>
  <si>
    <t>Mmax (pref)</t>
  </si>
  <si>
    <t>A-Value</t>
  </si>
  <si>
    <t>B-Value</t>
  </si>
  <si>
    <t>Bin Width</t>
  </si>
  <si>
    <t>Rupture Aspect Ratio</t>
  </si>
  <si>
    <t>Magnitude Scaling Relationship</t>
  </si>
  <si>
    <t>Upper Seismogenic Depth</t>
  </si>
  <si>
    <t>Lower Seismogenic Depth</t>
  </si>
  <si>
    <t>Nodal Plane Probability</t>
  </si>
  <si>
    <t>Nodal Plane Strike</t>
  </si>
  <si>
    <t>Nodal Plane Dip</t>
  </si>
  <si>
    <t>Nodal Plane Rake</t>
  </si>
  <si>
    <t>Hypocentral Depth Probability</t>
  </si>
  <si>
    <t>Hypocentral Depth</t>
  </si>
  <si>
    <t>A-Value (unc)</t>
  </si>
  <si>
    <t>B-Value (unc)</t>
  </si>
  <si>
    <t>AB Weight</t>
  </si>
  <si>
    <t>Mmax</t>
  </si>
  <si>
    <t>Mmax Weight</t>
  </si>
  <si>
    <t>AS Weight</t>
  </si>
  <si>
    <t>TruncatedGR</t>
  </si>
  <si>
    <t>Active Shallow Crust</t>
  </si>
  <si>
    <t>PointMSR</t>
  </si>
  <si>
    <t>WC_N</t>
  </si>
  <si>
    <t>WC_S</t>
  </si>
  <si>
    <t>AI_N</t>
  </si>
  <si>
    <t>AI_S</t>
  </si>
  <si>
    <t>CC_N</t>
  </si>
  <si>
    <t>CC_S</t>
  </si>
  <si>
    <t>AP</t>
  </si>
  <si>
    <t>EC</t>
  </si>
  <si>
    <t>SA</t>
  </si>
  <si>
    <t>-70.2777751860927, -15.0129511104388, -71.4480187128253, -16.3495717566668, -72.5421679425069, -15.8094339222354, -73.5927645816631, -15.2295806158738, -74.541361547455, -14.6481252678154, -75.4083587741962, -13.8770572500174, -75.9999568818654, -13.1630162181552, -75.2145593941751, -12.1977636080664, -74.1945626569383, -13.4508730208506, -72.5829678120323, -14.203599852006, -71.3691716947744, -14.6777285847796, -70.2777751860927, -15.0129511104388</t>
  </si>
  <si>
    <t>-75.2145593941751, -12.1977636080664, -74.4699617760102, -11.6288907501687, -73.9089635702604, -12.4468880309733, -73.3275654301972, -12.6161564761445, -72.8175670615788, -12.5066425196642, -72.3279686281722, -12.3173728577195, -71.6751707157658, -12.5365145848914, -70.7979735223171, -13.1828793609359, -69.4719777640889, -13.8869592947464, -68.9007795916315, -14.4210342186682, -68.4417810592462, -14.943977290028, -67.6869834743737, -15.8290612398009, -66.7179865742682, -16.5539142238819, -66.0855885970736, -17.081153172829, -65.2185913703325, -17.276051738537, -64.5249935892989, -17.4415536551694, -64.0455951226, -17.6263487480092, -63.6987962320832, -17.8789193423598, -63.5355967539816, -18.2183510651731, -63.4539970149308, -18.5861286764134, -63.5559966891935, -19.0399142957068, -64.0761950245195, -19.6846556380038, -64.259794437833, -20.0108534646293, -64.3209942416719, -20.4797724790316, -64.259794437833, -20.8233753473121, -64.2189945683076, -21.2042387896192, -64.3311942092779, -21.5366911457335, -64.5657934588243, -22.0481243627809, -65.4327906846671, -21.669459942765, -66.3507877485396, -21.5746375148663, -66.4119875523785, -20.2789805885868, -66.6567867695309, -19.3192941991136, -66.9015859866834, -18.4120161494056, -67.0953853667045, -17.8886264619409, -67.8199356860172, -17.0103654979413, -68.3499813534877, -16.1624322769866, -68.9619793954705, -15.5246249409034, -69.5233026071984, -15.1595937487627, -70.2777751860927, -15.0129511104388, -71.3691716947744, -14.6777285847796, -72.5829678120323, -14.203599852006, -74.1945626569383, -13.4508730208506, -75.2145593941751, -12.1977636080664</t>
  </si>
  <si>
    <t>-70.322528998426, -15.6959740129295, -70.2777751860927, -15.0129511104388, -69.5233026071984, -15.1595937487627, -68.9619793954705, -15.5246249409034, -68.3499813534877, -16.1624322769866, -67.8199356860172, -17.0103654979413, -67.0953853667045, -17.8886264619409, -66.9015859866834, -18.4120161494056, -66.6567867695309, -19.3192941991136, -66.4119875523785, -20.2789805885868, -66.3507877485396, -21.5746375148663, -67.5135840286661, -22.0386700151566, -67.6767835067677, -21.7073714788409, -68.1561819734667, -20.7566245883374, -68.4315810925386, -19.2422712534725, -68.7171801783181, -18.2377273120762, -69.4311778945635, -17.081153172829, -70.0847234927472, -16.1436880545962, -70.322528998426, -15.6959740129295</t>
  </si>
  <si>
    <t>-74.4699617760102, -11.6288907501687, -74.1708987326674, -11.4897869941495, -73.8273638312096, -11.3790144715498, -73.3581653321167, -11.4190095457499, -72.8481669634983, -11.5889254846739, -72.3850716974973, -11.6365601762548, -71.5858190018016, -12.0266286831541, -70.859173326156, -12.4170056238396, -70.4205747298808, -12.5862936620512, -69.3495781555127, -12.9444158423379, -68.7681800154494, -13.2623157830728, -68.0912690004688, -13.7767466577177, -67.2055450145129, -14.6749657775215, -66.9574818074032, -15.0157096003861, -66.5658030610373, -15.1417738849459, -66.0566206896836, -15.6452752629336, -65.8999491905983, -16.266642994515, -65.286319154086, -16.8922970945993, -64.4768497434925, -17.2479989916726, -63.5564046878259, -17.4723010383321, -63.2365337106389, -17.7149833038336, -63.0459983205751, -18.3829802143178, -63.1237730717737, -18.8318801290831, -63.1180355895462, -19.2657430182376, -62.8827988424735, -20.1892571699548, -62.8426364704743, -21.2731658291478, -62.991810994016, -21.7748766629608, -63.2385227046454, -21.9825218220866, -63.6630963463608, -22.492351374928, -64.5657934588243, -22.0481243627809, -64.3311942092779, -21.5366911457335, -64.2189945683076, -21.2042387896192, -64.259794437833, -20.8233753473121, -64.3209942416719, -20.4797724790316, -64.259794437833, -20.0108534646293, -64.0761950245195, -19.6846556380038, -63.5559966891935, -19.0399142957068, -63.4539970149308, -18.5861286764134, -63.5355967539816, -18.2183510651731, -63.6987962320832, -17.8789193423598, -64.0455951226, -17.6263487480092, -64.5249935892989, -17.4415536551694, -65.2185913703325, -17.276051738537, -66.0855885970736, -17.081153172829, -66.7179865742682, -16.5539142238819, -67.6869834743737, -15.8290612398009, -68.4417810592462, -14.943977290028, -68.9007795916315, -14.4210342186682, -69.4719777640889, -13.8869592947464, -70.7979735223171, -13.1828793609359, -71.6751707157658, -12.5365145848914, -72.3279686281722, -12.3173728577195, -72.8175670615788, -12.5066425196642, -73.3275654301972, -12.6161564761445, -73.9089635702604, -12.4468880309733, -74.4699617760102, -11.6288907501687</t>
  </si>
  <si>
    <t>-69.8571400074163, -17.7438107919841, -69.2823660128171, -17.3228168773247, -68.7171801783181, -18.2377273120762, -68.4315810925386, -19.2422712534725, -68.1561819734667, -20.7566245883374, -67.6767835067677, -21.7073714788409, -67.5135840286661, -22.0386700151566, -67.9113827563142, -22.3031522468741, -68.4111811573267, -21.5082248578409, -68.7477800811359, -20.0970873479035, -69.2271785469365, -18.9145218088295, -69.6963770460295, -18.1892826506979, -69.8571400074163, -17.7438107919841</t>
  </si>
  <si>
    <t>-69.8295880093058,-22.6036880011217,-69.8293043267289,-22.579304327273,-69.8289627117994,-22.5500000001773,-69.8287358045452,-22.521264194828,-69.8284987750743,-22.4784987746116,-69.8283756744393,-22.4500000002739,-69.8283479003274,-22.4216520990996,-69.8283955137324,-22.3783955131002,-69.8284578199822,-22.3499999997552,-69.8286079266695,-22.3213920739072,-69.8289143806405,-22.2789143799277,-69.8291505531186,-22.2499999997776,-69.8294769856215,-22.2205230145502,-69.8300061202733,-22.1800061204038,-69.8304225055772,-22.1500000001843,-69.8309404005081,-22.119059599905,-69.8316447865904,-22.0816447871055,-69.8322620872941,-22.0500000003428,-69.833000286862,-22.0169997137224,-69.8338163038896,-21.98381630341,-69.8346659798927,-21.949999999986,-69.8356641330392,-21.9143358667356,-69.8365082367925,-21.8865082367978,-69.8376299109855,-21.850000000057,-69.8389366803479,-21.811063319801,-69.8397055052804,-21.7897055049363,-69.8411457741754,-21.7500000002196,-69.842820333578,-21.7071796658518,-69.8433938063773,-21.6933938060448,-69.8452095342302,-21.649999999698,-69.8473274517514,-21.6026725482865,-69.8475687814575,-21.5975687812693,-69.8498348733898,-21.5499999997918,-69.8499999999087,-21.5467515993407,-69.8523835941752,-21.5000000001851,-69.8548378535152,-21.454837853724,-69.8554055303842,-21.4445944697528,-69.8579849816371,-21.3999999997491,-69.8604281881059,-21.3604281884047,-69.8618414464569,-21.3381585530453,-69.8643558102759,-21.2999999997976,-69.8667040720056,-21.2667040722171,-69.8693334677917,-21.2306665319726,-69.8716480319185,-21.1999999997835,-69.8737710797182,-21.1737710795015,-69.87763491252,-21.1276349119734,-69.8800314317467,-21.0999999996076,-69.8831109346941,-21.0668890656433,-69.8860721510782,-21.0360721506643,-69.8896641545733,-20.9999999996284,-69.8943903457932,-20.9556096541482,-69.8954995522684,-20.945499551903,-69.9006001442308,-20.9006001438333,-69.9007606354429,-20.8992393646739,-69.9067367901599,-20.8500000001461,-69.9116638258128,-20.8116638256767,-69.9152210177939,-20.7847789819464,-69.9199337549459,-20.7500000001839,-69.9236820581139,-20.7236820579098,-69.9300317511907,-20.6800317513908,-69.93450779574,-20.6499999997534,-69.940867666729,-20.6091323333833,-69.9433657333121,-20.593365733156,-69.9503366967478,-20.5503366965395,-69.9504708852883,-20.5495291153198,-69.9588456307471,-20.4999999998374,-69.9649788585865,-20.4649788583222,-69.9714840680053,-20.4285159322408,-69.9766424953023,-20.4000000001618,-69.9827633892728,-20.3672366111617,-69.9882525286468,-20.3382525289632,-69.995627801334,-20.3000000000098,-69.9999999997381,-20.2780489575733,-70.005619787392,-20.2499999996898,-70.0132302084779,-20.2132302084721,-70.0203010133692,-20.1796989866179,-70.0266462022932,-20.1499999999123,-70.0342014012436,-20.1157985987618,-70.0399848089416,-20.0899848089937,-70.0491246028156,-20.0500000000066,-70.0500000002801,-20.0463069549997,-70.0610520675438,-20.0000000001039,-70.0687790746821,-19.9687790753041,-70.0788484946194,-19.928848494931,-70.0862437629065,-19.8999999999788,-70.0993891814632,-19.8506108187297,-70.099649064075,-19.8496490646188,-70.1105488309653,-19.8105488311757,-70.1189629405999,-19.7810370593722,-70.1279313628671,-19.7499999998548,-70.1398852605225,-19.7101147397225,-70.1446002883785,-19.694600288255,-70.1565053401403,-19.6565053399893,-70.1626506018113,-19.6373493986733,-70.1747883495711,-19.6000000003149,-70.1873493610349,-19.5626506396206,-70.1937758447971,-19.5437758450486,-70.2067356381785,-19.5067356385054,-70.2142817937889,-19.4857182058448,-70.2272512692124,-19.4499999998408,-70.2435907304068,-19.4064092691697,-70.2471141798693,-19.3971141798319,-70.2611559589761,-19.3611559587842,-70.2754175612228,-19.3254175609323,-70.2856449957169,-19.2999999998551,-70.3000000002953,-19.2654274469509,-70.3064667833794,-19.2499999996458,-70.3196092833098,-19.2196092833536,-70.3348163902408,-19.1848163894508,-70.3501804822593,-19.1501804818128,-70.3504848377658,-19.1495151628324,-70.3733402288736,-19.0999999995862,-70.3943601669215,-19.0556398331128,-70.3980059714172,-19.0480059712276,-70.4144904144103,-19.0144904145831,-70.4311294368025,-18.9811294369641,-70.4468048211181,-18.9499999999874,-70.4500000001246,-18.943833681241,-70.4728981366669,-18.8999999998045,-70.4992516420512,-18.8507483580914,-70.4997755395249,-18.8497755398632,-70.5176093104653,-18.8176093102613,-70.5355399018269,-18.7855399014658,-70.5536354041118,-18.7536354038952,-70.5637660388458,-18.7362339616193,-70.5849563432856,-18.7000000000597,-70.5999999999541,-18.6749044031635,-70.6150251845653,-18.6500000001777,-70.6393408266933,-18.6106591733567,-70.6475052073739,-18.5975052068432,-70.6669846514905,-18.566984651352,-70.6865792892709,-18.5365792891455,-70.7063702439753,-18.5063702444073,-70.7113146458592,-18.4988691946479,-69.6963770460295,-18.1892826506979,-68.7477800811359,-20.0970873479035,-67.9113827563142,-22.3031522468741,-69.8295880093058,-22.6036880011217</t>
  </si>
  <si>
    <t>-72.0324197690682,-17.2270728434825,-72.0572176735531,-17.2072176734361,-72.0850194581098,-17.18501945813,-72.1127939275937,-17.1627939276794,-72.1405471734807,-17.1405471735739,-72.1683497566397,-17.1183497572862,-72.1960771014021,-17.0960771016327,-72.2239270401496,-17.0739270404954,-72.2499999998741,-17.0530106027202,-72.2537864158646,-17.0500000002085,-72.3000000004161,-17.0132933027614,-72.3168025835637,-17.0000000001936,-72.3500000000598,-16.9737504934734,-72.3802118198951,-16.9499999996893,-72.3999999997035,-16.9344439506461,-72.4441509616328,-16.900000000051,-72.4500000002455,-16.8954341318702,-72.4756703772804,-16.8756703773385,-72.5038698100808,-16.8538698100569,-72.5322246909513,-16.8322246913371,-72.5606050201954,-16.8106050203357,-72.5890679378518,-16.7890679382449,-72.6176397546768,-16.7676397543523,-72.6462352870253,-16.7462352864073,-72.6749690988422,-16.7250309008763,-72.7000000002606,-16.7065437892097,-72.7089929303654,-16.7000000000694,-72.7499999999043,-16.6701469731397,-72.7780500500595,-16.6499999999287,-72.8000000004463,-16.6342158675926,-72.8482471480188,-16.5999999998787,-72.85000000009,-16.5987545108437,-72.8786662064952,-16.5786662061006,-72.9081079356717,-16.5581079358846,-72.9376307144464,-16.5376307149479,-72.9672385286441,-16.5172385287549,-72.9968910205526,-16.4968910200983,-73.0164316848558,-16.4835683157048,-73.0499999995631,-16.4607260899486,-73.065871001015,-16.4500000002094,-73.1000000001051,-16.4268903880996,-73.1399501316437,-16.4000000001851,-73.1499999997488,-16.3932166196096,-73.1758338593857,-16.3758338592468,-73.2057455754407,-16.3557455755667,-73.2356252225384,-16.3356252227379,-73.265517437067,-16.3155174370689,-73.2953927003861,-16.2953927000651,-73.3238576051159,-16.2761423943912,-73.3500000001202,-16.2584787906462,-73.3624883091315,-16.249999999879,-73.3999999997639,-16.2244660516945,-73.4357887863601,-16.1999999998322,-73.4500000003059,-16.1902574670881,-73.4813635941844,-16.1686364058801,-73.5034280366508,-16.1534280364191,-73.5329141327209,-16.1329141331032,-73.5623914360809,-16.1123914355717,-73.5917981884535,-16.091798188065,-73.6211463769578,-16.0711463772204,-73.649999999779,-16.0508296918798,-73.6511684770966,-16.0499999996093,-73.700000000321,-16.0153137733182,-73.7214296105627,-16.0000000003688,-73.7499999999647,-15.9795819153974,-73.7911793241544,-15.9500000001172,-73.7999999996084,-15.9436647207663,-73.8253473047379,-15.9253473051335,-73.8543916524704,-15.9043916525455,-73.8833649335824,-15.8833649328392,-73.912349584671,-15.8623495854538,-73.941293453144,-15.8412934533464,-73.9702236259021,-15.8202236259613,-73.9991523173384,-15.7991523168581,-74.0054542811275,-15.7945457186969,-74.0499999996235,-15.7619822013381,-74.0663318826302,-15.7499999997295,-74.1000000001655,-15.7253184700827,-74.1344233951406,-15.7000000000741,-74.1499999998092,-15.6885416178484,-74.1937667442067,-15.6562332554943,-74.2009387155686,-15.6509387157484,-74.2296274310599,-15.6296274310934,-74.2583212822196,-15.6083212818304,-74.2869359477854,-15.5869359481142,-74.3155248990761,-15.5655248988196,-74.3440570310269,-15.5440570308244,-74.3725092623246,-15.5225092629343,-74.3999999998243,-15.501661322714,-74.4021759170718,-15.5000000002133,-74.4500000003664,-15.4632944356278,-74.4671986489261,-15.4499999998082,-74.50000000001,-15.4244671253655,-74.531195895493,-15.400000000297,-74.5499999996537,-15.3851222754914,-74.5940406412796,-15.3499999996586,-74.6000000001957,-15.34519725803,-74.6256206213437,-15.324379378788,-74.6525104937162,-15.3025104929509,-74.6798464308312,-15.279846430768,-74.7071448138758,-15.2571448144755,-74.7342241867558,-15.2342241866529,-74.7612158265718,-15.2112158265498,-74.7880157946523,-15.1880157949929,-74.8146693544096,-15.1646693546938,-74.8411621696298,-15.1411621695018,-74.8674455112005,-15.1174455111561,-74.8935980284215,-15.0935980289332,-74.9194789256433,-15.0694789258581,-74.9452531748745,-15.0452531743856,-74.9707005837677,-15.020700584138,-74.9960550403852,-14.9960550409094,-75.0210412308554,-14.9710412313492,-75.0459331691876,-14.9459331686704,-75.0704360076444,-14.9204360075904,-75.0948249172653,-14.8948249172776,-75.11883023548,-14.8688302349994,-75.142681918425,-14.8426819186248,-75.1661853047714,-14.8161853048057,-75.1894765000646,-14.7894765004975,-75.2124841978338,-14.7624841983754,-75.2352068718416,-14.735206871304,-75.2577359993297,-14.707736000043,-75.2799009327337,-14.6799009322168,-75.3019783944836,-14.6519783948357,-75.3147883147396,-14.6352116849664,-75.3416320711986,-14.6000000000441,-75.3500000002411,-14.5887306900858,-75.3785729219939,-14.5499999998163,-75.3999999998848,-14.5202735816064,-75.4145566735495,-14.499999999936,-75.4491273679766,-14.4508726319996,-75.4498472482009,-14.4498472477508,-75.4702220889753,-14.4202220889046,-75.4905891395596,-14.3905891396133,-75.5108501727706,-14.3608501724551,-75.5310133857354,-14.3310133860545,-75.5512088742701,-14.3012088746286,-75.5561420220602,-14.2938579778033,-75.5855789775893,-14.250000000024,-75.6000000002562,-14.228422404729,-75.6191091246767,-14.1999999997141,-75.6499999998999,-14.1540093996846,-75.6527131249586,-14.1500000002257,-75.6717065373874,-14.1217065372076,-75.691883864682,-14.0918838647466,-75.7121041808545,-14.0621041804872,-75.7323670223742,-14.0323670231256,-75.7527342418417,-14.0027342423413,-75.764782465297,-13.9852175346201,-75.7891073088684,-13.9500000001682,-75.7999999997293,-13.934255872873,-75.8238619576045,-13.8999999999219,-75.8500000002713,-13.8626168277072,-75.8588768321087,-13.8499999996317,-75.8798194629399,-13.8201805365886,-75.8965233185428,-13.7965233185664,-75.9172087428435,-13.7672087425327,-75.9379449902298,-13.7379449895678,-75.9587181943068,-13.7087181935026,-75.979468778805,-13.6794687787202,-76.0002965600271,-13.6502965600973,-76.0017469726983,-13.6482530271245,-76.0360205385655,-13.6000000000261,-76.0499999997444,-13.5803102249573,-76.0715194109717,-13.5500000003636,-76.0948742536994,-13.5170480812969,-75.4083587741962,-13.8770572500174,-73.5927645816631,-15.2295806158738,-71.4480187110287,-16.3495717540809</t>
  </si>
  <si>
    <t>-71.5637469155704,-19.0423935652632,-70.7063702439753,-18.5063702444073,-70.6777902560744,-18.5499999999902,-70.6475052073739,-18.5975052068432,-70.6283988991717,-18.6283988997321,-70.5999999999541,-18.6749044031635,-70.5720712969224,-18.7220712969587,-70.5536354041118,-18.7536354038952,-70.5273262799941,-18.8000000003953,-70.4997755395249,-18.8497755398632,-70.4823601759962,-18.8823601758697,-70.4500000001246,-18.943833681241,-70.443557248771,-18.9564427518137,-70.4144904144103,-19.0144904145831,-70.3970320736818,-19.0499999998441,-70.3733402288736,-19.0999999995862,-70.3502610925813,-19.1499999997064,-70.3348163902408,-19.1848163894508,-70.3113848053368,-19.2386151943231,-70.3000000002953,-19.2654274469509,-70.275978312081,-19.3240216879824,-70.2611559589761,-19.3611559587842,-70.2459938163183,-19.4000000003811,-70.2272512692124,-19.4499999998408,-70.2090940355995,-19.5000000003411,-70.1937758447971,-19.5437758442021,-70.1811413744992,-19.5811413748386,-70.1626506018113,-19.6373493986733,-70.1499999995675,-19.6772270923042,-70.1398852605225,-19.7101147397225,-70.1216741217044,-19.7716741214837,-70.1105488309653,-19.8105488311757,-70.0995518780393,-19.8499999997157,-70.0862437629065,-19.8999999999788,-70.0734188048527,-19.9499999998083,-70.0610520675438,-20.0000000001039,-70.0492925006371,-20.049292501356,-70.0399848089416,-20.0899848089937,-70.0308745328096,-20.1308745330302,-70.0203010133692,-20.1796989866179,-70.0070841949171,-20.2429158054638,-69.9999999997381,-20.2780489575733,-69.9945821964792,-20.305417804022,-69.9827633892728,-20.3672366111617,-69.9725628889659,-20.4225628887595,-69.9649788585865,-20.4649788583222,-69.9575689315906,-20.5075689312285,-69.9503366967478,-20.5503366965395,-69.9422897636041,-20.6000000002545,-69.93450779574,-20.6499999997534,-69.9270526475527,-20.6999999997885,-69.9199337549459,-20.7500000001839,-69.9131596815593,-20.7999999998506,-69.9067367901599,-20.8500000001461,-69.9006684907526,-20.8999999998342,-69.8954995522684,-20.945499551903,-69.8906598086066,-20.9906598081198,-69.8860721510782,-21.0360721506643,-69.8817326648251,-21.0817326646576,-69.87763491252,-21.1276349119734,-69.8735536739448,-21.1764463257559,-69.8693334677917,-21.2306665319726,-69.8654405205916,-21.2845594797383,-69.8618414464569,-21.3381585530453,-69.858505503242,-21.3914944968506,-69.8554055303842,-21.4445944697528,-69.8525183720105,-21.4974816285684,-69.8499999999087,-21.5467515993407,-69.8498264094632,-21.5501735908093,-69.8473274517514,-21.6026725482865,-69.8449942772268,-21.6550057224602,-69.842820333578,-21.7071796658518,-69.840801768829,-21.7591982312723,-69.8389366803479,-21.811063319801,-69.8372242291083,-21.8627757705393,-69.8356641330392,-21.9143358667356,-69.8342562789529,-21.9657437216784,-69.833000286862,-22.0169997137224,-69.8318953114518,-22.0681046881026,-69.8309404005081,-22.119059599905,-69.8301345299516,-22.1698654697724,-69.8294769856215,-22.2205230145502,-69.8289677495516,-22.2710322496361,-69.8286079266695,-22.3213920739072,-69.8283999603931,-22.3716000391285,-69.8283479003274,-22.4216520990996,-69.8284574453847,-22.4715425552443,-69.8287358045452,-22.521264194828,-69.8291915504315,-22.5708084496081,-70.9883389062133,-22.5091252580836,-70.9843279060119,-22.4656720940361,-70.9802443731394,-22.4197556268266,-70.9763428263671,-22.3736571736996,-70.972263554204,-22.3222635545255,-70.9683267198107,-22.2683267195025,-70.9647938578007,-22.214793857863,-70.9616705422202,-22.1616705427716,-70.9589487187746,-22.1089487185502,-70.9566079184516,-22.056607918294,-70.9546177719066,-22.0046177717469,-70.9529404807272,-21.9529404809686,-70.951534045979,-21.9015340460884,-70.9503551922216,-21.8503551922303,-70.9500000001549,-21.8321583689894,-70.9493998779344,-21.7993998778847,-70.9486065298929,-21.7486065299572,-70.9479273846735,-21.697927385009,-70.9473445128014,-21.6473445125304,-70.9468505507862,-21.5968505502214,-70.946449362282,-21.5464493618657,-70.9461564108881,-21.4961564104505,-70.9459978860882,-21.4459978859506,-70.9460092605563,-21.3960092605526,-70.946232829671,-21.3462328298317,-70.9467151198756,-21.2967151204897,-70.9475036700152,-21.2475036695931,-70.9486439411312,-21.1986439411479,-70.9501960736353,-21.1500000002933,-70.952395206943,-21.0999999996076,-70.9551577671902,-21.050000000247,-70.9585255206476,-20.9999999996284,-70.962530451831,-20.950000000123,-70.9671941948674,-20.8999999998342,-70.9725276014054,-20.8500000001461,-70.9785310307711,-20.7999999998506,-70.9851953767424,-20.7500000001839,-70.9925029973055,-20.6999999997885,-71.0003927944448,-20.6503927950239,-71.0080824469387,-20.6080824472665,-71.0160882641918,-20.5660882639788,-71.0243775062052,-20.5243775070124,-71.037235911232,-20.4627640880775,-71.0500000003406,-20.4049384800384,-71.0515248959253,-20.3984751047995,-71.0679292873484,-20.3320707126172,-71.0810117402919,-20.2810117400685,-71.0913474388457,-20.241347439157,-71.1024098160739,-20.2000000003779,-71.1167813146192,-20.1499999999123,-71.131401722855,-20.1000000002756,-71.1462518895977,-20.0500000000066,-71.1591405148491,-20.0091405149086,-71.1713130741228,-19.9713130743086,-71.1916871288713,-19.9083128713549,-71.20000000017,-19.8831976597551,-71.2177662411571,-19.832233759019,-71.2346259580551,-19.7846259585079,-71.2476490682909,-19.7476490684817,-71.2654584580561,-19.6999999997995,-71.2844492689639,-19.6500000000865,-71.3027170438657,-19.6027170436087,-71.3172288062578,-19.5672288063304,-71.3407279534544,-19.5092720473647,-71.3499999999994,-19.4868306112112,-71.3763206252477,-19.4263206253331,-71.3914948709073,-19.3914948703078,-71.4100468988161,-19.3500000003732,-71.4332058513197,-19.2999999998551,-71.4546192784115,-19.2546192784967,-71.4711688753139,-19.2211688756675,-71.4999999998288,-19.1625741439928,-71.513670836707,-19.1363291630454,-71.5387441556748,-19.08874415593,-71.559452902037,-19.0499999998441</t>
  </si>
  <si>
    <t>-72.0324197672715,-17.2270728409084,-72.6416707566239,-17.8583292432778,-72.6516839177698,-17.8500000000049,-72.7063316066575,-17.8063316062441,-72.7499999999043,-17.7714635783899,-72.7899784732901,-17.7399784732231,-72.8403673320607,-17.7000000001084,-72.8741964241017,-17.6741964240512,-72.9020837076122,-17.6520837076936,-72.9500000002757,-17.6155214874235,-72.9873871341041,-17.5873871338248,-73.0363908410123,-17.549999999767,-73.0731005094709,-17.5231005096116,-73.1014687599677,-17.501468759804,-73.1499999997488,-17.4660366406044,-73.1883320040509,-17.4383320045304,-73.2406823441259,-17.4000000000423,-73.2720772191392,-17.3779227816784,-73.3044889699862,-17.3544889698521,-73.3500000001202,-17.3223283706318,-73.3924210700187,-17.2924210702994,-73.444313255824,-17.2556867447835,-73.4522580145872,-17.2499999997981,-73.5101003363057,-17.2101003358813,-73.5499999995933,-17.182148955802,-73.5982562758458,-17.1482562755455,-73.6280578934812,-17.1280578933173,-73.6675511679175,-17.100000000041,-73.7163820272869,-17.0663820274563,-73.7499999999647,-17.0423524315871,-73.7999999996084,-17.0071355291574,-73.8337481974597,-16.9837481983249,-73.8804852761413,-16.9499999996893,-73.921302104961,-16.92130210499,-73.9500000003361,-16.8999619791681,-73.9999999999798,-16.8641107150057,-74.0372496969597,-16.8372496967074,-74.0872992593525,-16.7999999999197,-74.1236399106722,-16.7736399110554,-74.152018347166,-16.7520183469754,-74.2000000003513,-16.7163806983661,-74.2380354591,-16.6880354590934,-74.2876797564339,-16.6499999999287,-74.323380869255,-16.6233808697482,-74.3514053102381,-16.6014053108052,-74.3999999998243,-16.5644249658739,-74.4366022459446,-16.5366022463809,-74.4833736896774,-16.5000000004248,-74.5212101042171,-16.4712101047679,-74.5499999996537,-16.4481633133899,-74.6000000001957,-16.4093743718688,-74.6335715156004,-16.3835715154483,-74.6756377356902,-16.3500000002409,-74.7174843662021,-16.3174843664379,-74.7500000000251,-16.2912132094552,-74.7999999996688,-16.251120854841,-74.8287541906662,-16.2287541912013,-74.8637118703346,-16.1999999998322,-74.9115687789679,-16.1615687785288,-74.9500000003966,-16.1298451811685,-74.9937032752259,-16.0937032751085,-75.0455148237598,-16.0499999996093,-75.0713005058496,-16.0286994946528,-75.1020910356623,-16.0020910350478,-75.1499999998697,-15.961004170937,-75.1828730059706,-15.932873005904,-75.2196671286423,-15.8999999999912,-75.2624284426411,-15.8624284422473,-75.2999999996991,-15.8283429465896,-75.3410955128693,-15.7910955130755,-75.3852865378636,-15.7499999997295,-75.4190646559021,-15.7190646550365,-75.4500000004268,-15.6894219045449,-75.4958390854211,-15.6458390860096,-75.5431702164068,-15.6000000002809,-75.5722592310702,-15.572259230907,-75.6000000002562,-15.5443671349768,-75.647369977988,-15.4973699779224,-75.6943480719654,-15.4499999998082,-75.722251943766,-15.422251943639,-75.7500000000856,-15.3931836994828,-75.7958565034133,-15.3458565032333,-75.8395283542757,-15.3000000001524,-75.8691637117184,-15.2691637114767,-75.899999999915,-15.2356658743715,-75.9413945119377,-15.1913945117692,-75.9792718447385,-15.1499999999605,-76.0131271586026,-15.1131271580256,-76.0499999997444,-15.071797715411,-76.0841767371054,-15.0341767367093,-76.1142058234422,-14.9999999999315,-76.1544127321165,-14.9544127320029,-76.1999999995738,-14.9020289371918,-76.2163106050847,-14.8836893954555,-76.2474645914646,-14.8474645909358,-76.2883955413597,-14.7999999999235,-76.3169761553863,-14.766976154963,-76.3500000003015,-14.7275246728592,-76.3857080822526,-14.6857080825094,-76.4153415352669,-14.6499999999946,-76.4537483072485,-14.6037483074474,-76.4894653723524,-14.5605346274441,-76.5000000001309,-14.5474888283979,-76.5440485352532,-14.4940485356529,-76.5798506393735,-14.4500000001122,-76.6112838922123,-14.411283892332,-76.0833050424964,-13.5333050421658,-76.0499999997444,-13.5803102249573,-76.0210228918093,-13.621022892083,-76.0002965600271,-13.6502965600973,-75.9649451586512,-13.6999999999307,-75.9379449902298,-13.7379449895678,-75.899999999915,-13.7916166934364,-75.8798194629399,-13.8201805365886,-75.8551993961352,-13.855199395616,-75.8238619576045,-13.8999999999219,-75.7935398138726,-13.9435398135001,-75.764782465297,-13.9852175346201,-75.7500000000856,-14.0067170020294,-75.7121041808545,-14.0621041804872,-75.686443586473,-14.1000000000749,-75.6527131249586,-14.1500000002257,-75.6314649097257,-14.1814649091128,-75.6000000002562,-14.228422404729,-75.5712447169074,-14.2712447171356,-75.5512088742701,-14.3012088746286,-75.5182766530223,-14.3500000001066,-75.4905891395596,-14.3905891396133,-75.4500000004268,-14.449626831923,-75.4491273679766,-14.4508726319996,-75.4084667319304,-14.5084667315012,-75.3785729219939,-14.5499999998163,-75.3451913311016,-14.5951913306389,-75.3147883147396,-14.6352116849664,-75.2999999996991,-14.6545020591599,-75.2577359993297,-14.707736000043,-75.2230490647015,-14.7499999998073,-75.1894765000646,-14.7894765004975,-75.1499999998697,-14.8345072666516,-75.11883023548,-14.8688302349994,-75.0900023116625,-14.8999999999868,-75.0459331691876,-14.9459331686704,-75.0000000000403,-14.9921511286194,-74.9707005837677,-15.020700584138,-74.9402903099165,-15.0499999999365,-74.8935980284215,-15.0935980289332,-74.8500000002109,-15.1332487753599,-74.8146693544096,-15.1646693546938,-74.7742727709545,-15.2000000003334,-74.7342241867558,-15.2342241866529,-74.7000000003815,-15.2631243237455,-74.6525104937162,-15.3025104929509,-74.6249358805184,-15.3249358806368,-74.5940406412796,-15.3499999996586,-74.541689920319,-15.3916899200994,-74.50000000001,-15.4244671253655,-74.4575021843419,-15.4575021844212,-74.4021759170718,-15.5000000002133,-74.3931243413521,-15.5068756585704,-74.3440570310269,-15.5440570308244,-74.2999999996386,-15.5771852733436,-74.2583212822196,-15.6083212818304,-74.2022037842372,-15.65000000027,-74.1937667442067,-15.6562332554943,-74.1433911284,-15.6933911283047,-74.1000000001655,-15.7253184700827,-74.0569111406512,-15.7569111403781,-74.0054542811275,-15.7945457186969,-73.9979914244967,-15.8000000000859,-73.941293453144,-15.8412934533464,-73.8999999997941,-15.8713399279138,-73.8543916524704,-15.9043916525455,-73.8228398938792,-15.9271601058275,-73.7911793241544,-15.9500000001172,-73.7380786671366,-15.9880786672858,-73.700000000321,-16.0153137733182,-73.6504852355595,-16.0504852355874,-73.6211463769578,-16.0711463772204,-73.5801146109351,-16.1000000001031,-73.5329141327209,-16.1329141331032,-73.4999999999496,-16.155805997688,-73.4500000003059,-16.1902574670881,-73.4145281186807,-16.2145281188425,-73.3624883091315,-16.249999999879,-73.325219893956,-16.2752198935746,-73.2953927003861,-16.2953927000651,-73.2499999999345,-16.3259687253645,-73.2057455754407,-16.3557455755667,-73.1707322469371,-16.3792677528942,-73.1399501316437,-16.4000000001851,-73.0862107473062,-16.4362107470177,-73.0499999995631,-16.4607260899486,-72.9999999999194,-16.4947583431963,-72.9672385286441,-16.5172385287549,-72.9198079406817,-16.5500000000266,-72.8786662064952,-16.5786662061006,-72.849271595752,-16.5992715951141,-72.8000000004463,-16.6342158675926,-72.7617345289674,-16.6617345293865,-72.7089929303654,-16.7000000000694,-72.6750047017718,-16.7250047017404,-72.6462352870253,-16.7462352864073,-72.6000000000749,-16.7807780608948,-72.5606050201954,-16.8106050203357,-72.5089131155793,-16.8499999999999,-72.4756703772804,-16.8756703773385,-72.4474397971942,-16.8974397966977,-72.3999999997035,-16.9344439506461,-72.3633302227317,-16.9633302228931,-72.3168025835637,-17.0000000001936,-72.279593858744,-17.0295938583618,-72.2499999998741,-17.0530106027202,-72.2000000002304,-17.0929213264283,-72.1683497566397,-17.1183497572862,-72.1286746362405,-17.1499999999408,-72.0850194581098,-17.18501945813,-72.050000000401,-17.2129512438784</t>
  </si>
  <si>
    <t>Crust Above Interface (North)</t>
  </si>
  <si>
    <t>Crust Above Interface (South)</t>
  </si>
  <si>
    <t>Coastal Cordillera (North)</t>
  </si>
  <si>
    <t>Coastal Cordillera (South)</t>
  </si>
  <si>
    <t>Western Cordillera (North)</t>
  </si>
  <si>
    <t>Western Cordillera (South)</t>
  </si>
  <si>
    <t>Altiplano</t>
  </si>
  <si>
    <t>Eastern Cordillera</t>
  </si>
  <si>
    <t>Subandean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</si>
</sst>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2" xfId="0" applyBorder="1"/>
    <xf numFmtId="0" fontId="0" fillId="0" borderId="17" xfId="0" applyBorder="1"/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5" xfId="0" applyBorder="1"/>
    <xf numFmtId="0" fontId="0" fillId="0" borderId="14" xfId="0" applyBorder="1" applyAlignment="1">
      <alignment wrapText="1"/>
    </xf>
    <xf numFmtId="0" fontId="16" fillId="33" borderId="10" xfId="0" applyFont="1" applyFill="1" applyBorder="1"/>
    <xf numFmtId="0" fontId="0" fillId="0" borderId="13" xfId="0" applyBorder="1" applyAlignment="1">
      <alignment wrapText="1"/>
    </xf>
    <xf numFmtId="0" fontId="0" fillId="0" borderId="18" xfId="0" applyBorder="1"/>
    <xf numFmtId="49" fontId="0" fillId="0" borderId="0" xfId="0" applyNumberFormat="1"/>
    <xf numFmtId="49" fontId="0" fillId="0" borderId="17" xfId="0" applyNumberFormat="1" applyBorder="1"/>
    <xf numFmtId="49" fontId="16" fillId="33" borderId="10" xfId="0" applyNumberFormat="1" applyFont="1" applyFill="1" applyBorder="1" applyAlignment="1">
      <alignment wrapText="1"/>
    </xf>
    <xf numFmtId="0" fontId="16" fillId="33" borderId="19" xfId="0" applyFont="1" applyFill="1" applyBorder="1" applyAlignment="1">
      <alignment wrapText="1"/>
    </xf>
    <xf numFmtId="0" fontId="0" fillId="0" borderId="20" xfId="0" applyBorder="1"/>
    <xf numFmtId="0" fontId="0" fillId="0" borderId="12" xfId="0" quotePrefix="1" applyBorder="1"/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45" sqref="AA45"/>
    </sheetView>
  </sheetViews>
  <sheetFormatPr defaultRowHeight="14.5" x14ac:dyDescent="0.35"/>
  <cols>
    <col min="1" max="1" width="12.26953125" bestFit="1" customWidth="1"/>
    <col min="2" max="2" width="28.1796875" bestFit="1" customWidth="1"/>
    <col min="3" max="3" width="10.90625" customWidth="1"/>
    <col min="4" max="4" width="12.453125" customWidth="1"/>
    <col min="6" max="6" width="8.90625" customWidth="1"/>
    <col min="7" max="7" width="7.08984375" bestFit="1" customWidth="1"/>
    <col min="8" max="8" width="11.26953125" bestFit="1" customWidth="1"/>
    <col min="9" max="10" width="10.6328125" bestFit="1" customWidth="1"/>
    <col min="11" max="11" width="8.453125" customWidth="1"/>
    <col min="13" max="13" width="11.453125" bestFit="1" customWidth="1"/>
    <col min="14" max="14" width="17.1796875" bestFit="1" customWidth="1"/>
    <col min="15" max="15" width="17.81640625" customWidth="1"/>
    <col min="16" max="16" width="17" customWidth="1"/>
    <col min="18" max="18" width="15" bestFit="1" customWidth="1"/>
    <col min="20" max="20" width="9.7265625" customWidth="1"/>
    <col min="21" max="21" width="8.7265625" customWidth="1"/>
    <col min="23" max="23" width="16.1796875" customWidth="1"/>
    <col min="24" max="24" width="16.453125" customWidth="1"/>
    <col min="28" max="28" width="10.7265625" customWidth="1"/>
    <col min="30" max="30" width="10.1796875" style="15" customWidth="1"/>
    <col min="31" max="31" width="9.81640625" customWidth="1"/>
  </cols>
  <sheetData>
    <row r="1" spans="1:32" ht="43.5" x14ac:dyDescent="0.35">
      <c r="A1" s="5" t="s">
        <v>0</v>
      </c>
      <c r="B1" s="5" t="s">
        <v>1</v>
      </c>
      <c r="C1" s="5" t="s">
        <v>2</v>
      </c>
      <c r="D1" s="12" t="s">
        <v>3</v>
      </c>
      <c r="E1" s="1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"/>
      <c r="M1" s="5" t="s">
        <v>10</v>
      </c>
      <c r="N1" s="5" t="s">
        <v>11</v>
      </c>
      <c r="O1" s="5" t="s">
        <v>12</v>
      </c>
      <c r="P1" s="5" t="s">
        <v>13</v>
      </c>
      <c r="Q1" s="1"/>
      <c r="R1" s="5" t="s">
        <v>14</v>
      </c>
      <c r="S1" s="5" t="s">
        <v>15</v>
      </c>
      <c r="T1" s="5" t="s">
        <v>16</v>
      </c>
      <c r="U1" s="5" t="s">
        <v>17</v>
      </c>
      <c r="V1" s="1"/>
      <c r="W1" s="5" t="s">
        <v>18</v>
      </c>
      <c r="X1" s="5" t="s">
        <v>19</v>
      </c>
      <c r="Z1" s="5" t="s">
        <v>20</v>
      </c>
      <c r="AA1" s="5" t="s">
        <v>21</v>
      </c>
      <c r="AB1" s="5" t="s">
        <v>22</v>
      </c>
      <c r="AD1" s="17" t="s">
        <v>23</v>
      </c>
      <c r="AE1" s="5" t="s">
        <v>24</v>
      </c>
      <c r="AF1" s="18" t="s">
        <v>25</v>
      </c>
    </row>
    <row r="2" spans="1:32" ht="29" x14ac:dyDescent="0.35">
      <c r="A2" s="8" t="s">
        <v>31</v>
      </c>
      <c r="B2" s="6" t="s">
        <v>47</v>
      </c>
      <c r="C2" s="6" t="s">
        <v>27</v>
      </c>
      <c r="D2" s="20" t="s">
        <v>46</v>
      </c>
      <c r="E2" s="2"/>
      <c r="F2" s="2" t="s">
        <v>26</v>
      </c>
      <c r="G2" s="2">
        <v>5</v>
      </c>
      <c r="H2" s="6">
        <v>7.8</v>
      </c>
      <c r="I2" s="6">
        <v>6.9</v>
      </c>
      <c r="J2" s="6">
        <v>1.3</v>
      </c>
      <c r="K2" s="6">
        <v>0.1</v>
      </c>
      <c r="L2" s="2"/>
      <c r="M2" s="2">
        <v>1.5</v>
      </c>
      <c r="N2" s="2" t="s">
        <v>28</v>
      </c>
      <c r="O2" s="2">
        <v>0</v>
      </c>
      <c r="P2" s="2">
        <v>50</v>
      </c>
      <c r="Q2" s="2"/>
      <c r="R2" s="2">
        <v>1</v>
      </c>
      <c r="S2" s="2">
        <v>305</v>
      </c>
      <c r="T2" s="2">
        <v>60</v>
      </c>
      <c r="U2" s="2">
        <v>-90</v>
      </c>
      <c r="V2" s="2"/>
      <c r="W2" s="2">
        <v>1</v>
      </c>
      <c r="X2" s="2">
        <v>10</v>
      </c>
      <c r="Y2" s="2"/>
      <c r="Z2" s="2">
        <f>Z3-0.1</f>
        <v>6.8000000000000007</v>
      </c>
      <c r="AA2" s="2">
        <f>AA3-0.2</f>
        <v>1.1000000000000001</v>
      </c>
      <c r="AB2" s="2">
        <v>0.2</v>
      </c>
      <c r="AC2" s="6"/>
      <c r="AD2" s="3">
        <v>7.6</v>
      </c>
      <c r="AE2" s="13">
        <v>0.2</v>
      </c>
      <c r="AF2">
        <v>1</v>
      </c>
    </row>
    <row r="3" spans="1:32" x14ac:dyDescent="0.35">
      <c r="A3" s="11"/>
      <c r="B3" s="3"/>
      <c r="C3" s="3"/>
      <c r="E3" s="3"/>
      <c r="F3" s="3"/>
      <c r="G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Z3" s="3">
        <f>I2</f>
        <v>6.9</v>
      </c>
      <c r="AA3" s="3">
        <f>J2</f>
        <v>1.3</v>
      </c>
      <c r="AB3">
        <v>0.6</v>
      </c>
      <c r="AD3" s="3">
        <v>7.8</v>
      </c>
      <c r="AE3" s="10">
        <v>0.6</v>
      </c>
    </row>
    <row r="4" spans="1:32" x14ac:dyDescent="0.35">
      <c r="A4" s="11"/>
      <c r="B4" s="21"/>
      <c r="C4" s="3"/>
      <c r="E4" s="3"/>
      <c r="F4" s="3"/>
      <c r="G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Z3+0.1</f>
        <v>7</v>
      </c>
      <c r="AA4" s="3">
        <f>AA3+0.2</f>
        <v>1.5</v>
      </c>
      <c r="AB4" s="3">
        <v>0.2</v>
      </c>
      <c r="AD4" s="3">
        <v>8</v>
      </c>
      <c r="AE4" s="10">
        <v>0.2</v>
      </c>
    </row>
    <row r="5" spans="1:32" x14ac:dyDescent="0.35">
      <c r="A5" s="9"/>
      <c r="B5" s="4"/>
      <c r="C5" s="4"/>
      <c r="D5" s="7"/>
      <c r="E5" s="4"/>
      <c r="F5" s="4"/>
      <c r="G5" s="4"/>
      <c r="H5" s="7"/>
      <c r="I5" s="7"/>
      <c r="J5" s="7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7"/>
      <c r="Z5" s="7"/>
      <c r="AA5" s="4"/>
      <c r="AB5" s="7"/>
      <c r="AC5" s="7"/>
      <c r="AD5" s="16"/>
      <c r="AE5" s="14"/>
    </row>
    <row r="6" spans="1:32" x14ac:dyDescent="0.35">
      <c r="A6" s="11"/>
      <c r="B6" s="3"/>
      <c r="C6" s="3"/>
      <c r="E6" s="3"/>
      <c r="F6" s="3"/>
      <c r="G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AA6" s="3"/>
    </row>
    <row r="7" spans="1:32" ht="29" x14ac:dyDescent="0.35">
      <c r="A7" s="8" t="s">
        <v>32</v>
      </c>
      <c r="B7" s="6" t="s">
        <v>48</v>
      </c>
      <c r="C7" s="6" t="s">
        <v>27</v>
      </c>
      <c r="D7" s="20" t="s">
        <v>45</v>
      </c>
      <c r="E7" s="2"/>
      <c r="F7" s="2" t="s">
        <v>26</v>
      </c>
      <c r="G7" s="2">
        <v>5</v>
      </c>
      <c r="H7" s="6">
        <v>7.8</v>
      </c>
      <c r="I7" s="6">
        <v>6.4</v>
      </c>
      <c r="J7" s="6">
        <v>1.25</v>
      </c>
      <c r="K7" s="6">
        <v>0.1</v>
      </c>
      <c r="L7" s="2"/>
      <c r="M7" s="2">
        <v>1.5</v>
      </c>
      <c r="N7" s="2" t="s">
        <v>28</v>
      </c>
      <c r="O7" s="2">
        <v>0</v>
      </c>
      <c r="P7" s="2">
        <v>50</v>
      </c>
      <c r="Q7" s="2"/>
      <c r="R7" s="2">
        <v>1</v>
      </c>
      <c r="S7" s="2">
        <v>350</v>
      </c>
      <c r="T7" s="2">
        <v>30</v>
      </c>
      <c r="U7" s="2">
        <v>90</v>
      </c>
      <c r="V7" s="2"/>
      <c r="W7" s="2">
        <v>1</v>
      </c>
      <c r="X7" s="2">
        <v>10</v>
      </c>
      <c r="Y7" s="2"/>
      <c r="Z7" s="2">
        <f>Z8-0.15</f>
        <v>6.25</v>
      </c>
      <c r="AA7" s="2">
        <f>AA8-0.2</f>
        <v>1.05</v>
      </c>
      <c r="AB7" s="2">
        <v>0.2</v>
      </c>
      <c r="AC7" s="6"/>
      <c r="AD7" s="2">
        <v>7.6</v>
      </c>
      <c r="AE7" s="13">
        <v>0.2</v>
      </c>
      <c r="AF7">
        <v>1</v>
      </c>
    </row>
    <row r="8" spans="1:32" x14ac:dyDescent="0.35">
      <c r="A8" s="11"/>
      <c r="B8" s="3"/>
      <c r="C8" s="3"/>
      <c r="E8" s="3"/>
      <c r="F8" s="3"/>
      <c r="G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Z8" s="3">
        <f>I7</f>
        <v>6.4</v>
      </c>
      <c r="AA8" s="3">
        <f>J7</f>
        <v>1.25</v>
      </c>
      <c r="AB8">
        <v>0.6</v>
      </c>
      <c r="AD8" s="3">
        <v>7.8</v>
      </c>
      <c r="AE8" s="10">
        <v>0.6</v>
      </c>
    </row>
    <row r="9" spans="1:32" x14ac:dyDescent="0.35">
      <c r="A9" s="11"/>
      <c r="B9" s="3"/>
      <c r="C9" s="3"/>
      <c r="E9" s="3"/>
      <c r="F9" s="3"/>
      <c r="G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f>Z8+0.15</f>
        <v>6.5500000000000007</v>
      </c>
      <c r="AA9" s="3">
        <f>AA8+0.2</f>
        <v>1.45</v>
      </c>
      <c r="AB9" s="3">
        <v>0.2</v>
      </c>
      <c r="AD9" s="3">
        <v>8</v>
      </c>
      <c r="AE9" s="10">
        <v>0.2</v>
      </c>
    </row>
    <row r="10" spans="1:32" x14ac:dyDescent="0.35">
      <c r="A10" s="9"/>
      <c r="B10" s="4"/>
      <c r="C10" s="4"/>
      <c r="D10" s="7"/>
      <c r="E10" s="4"/>
      <c r="F10" s="4"/>
      <c r="G10" s="4"/>
      <c r="H10" s="7"/>
      <c r="I10" s="7"/>
      <c r="J10" s="7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7"/>
      <c r="Z10" s="7"/>
      <c r="AA10" s="4"/>
      <c r="AB10" s="7"/>
      <c r="AC10" s="7"/>
      <c r="AD10" s="16"/>
      <c r="AE10" s="14"/>
    </row>
    <row r="11" spans="1:32" x14ac:dyDescent="0.35">
      <c r="F11" s="3"/>
      <c r="G11" s="3"/>
      <c r="N11" s="3"/>
      <c r="S11" s="19"/>
      <c r="W11" s="3"/>
      <c r="X11" s="3"/>
    </row>
    <row r="12" spans="1:32" ht="29" x14ac:dyDescent="0.35">
      <c r="A12" s="8" t="s">
        <v>33</v>
      </c>
      <c r="B12" s="6" t="s">
        <v>49</v>
      </c>
      <c r="C12" s="6" t="s">
        <v>27</v>
      </c>
      <c r="D12" s="20" t="s">
        <v>44</v>
      </c>
      <c r="E12" s="2"/>
      <c r="F12" s="2" t="s">
        <v>26</v>
      </c>
      <c r="G12" s="2">
        <v>5</v>
      </c>
      <c r="H12" s="6">
        <v>7.8</v>
      </c>
      <c r="I12" s="6">
        <v>6.8</v>
      </c>
      <c r="J12" s="6">
        <v>1.31</v>
      </c>
      <c r="K12" s="6">
        <v>0.1</v>
      </c>
      <c r="L12" s="2"/>
      <c r="M12" s="2">
        <v>1.5</v>
      </c>
      <c r="N12" s="2" t="s">
        <v>28</v>
      </c>
      <c r="O12" s="2">
        <v>0</v>
      </c>
      <c r="P12" s="2">
        <v>50</v>
      </c>
      <c r="Q12" s="2"/>
      <c r="R12" s="2">
        <v>1</v>
      </c>
      <c r="S12" s="2">
        <v>305</v>
      </c>
      <c r="T12" s="2">
        <v>30</v>
      </c>
      <c r="U12" s="2">
        <v>90</v>
      </c>
      <c r="V12" s="2"/>
      <c r="W12" s="2">
        <v>1</v>
      </c>
      <c r="X12" s="2">
        <v>10</v>
      </c>
      <c r="Y12" s="2"/>
      <c r="Z12" s="2">
        <f>Z13-0.1</f>
        <v>6.7</v>
      </c>
      <c r="AA12" s="2">
        <f>AA13-0.2</f>
        <v>1.1100000000000001</v>
      </c>
      <c r="AB12" s="2">
        <v>0.2</v>
      </c>
      <c r="AC12" s="6"/>
      <c r="AD12" s="2">
        <v>7.6</v>
      </c>
      <c r="AE12" s="13">
        <v>0.2</v>
      </c>
      <c r="AF12">
        <v>1</v>
      </c>
    </row>
    <row r="13" spans="1:32" x14ac:dyDescent="0.35">
      <c r="A13" s="11"/>
      <c r="B13" s="3"/>
      <c r="C13" s="3"/>
      <c r="E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Z13" s="3">
        <f>I12</f>
        <v>6.8</v>
      </c>
      <c r="AA13" s="3">
        <f>J12</f>
        <v>1.31</v>
      </c>
      <c r="AB13">
        <v>0.6</v>
      </c>
      <c r="AD13" s="3">
        <v>7.8</v>
      </c>
      <c r="AE13" s="10">
        <v>0.6</v>
      </c>
    </row>
    <row r="14" spans="1:32" x14ac:dyDescent="0.35">
      <c r="A14" s="11"/>
      <c r="B14" s="3"/>
      <c r="C14" s="3"/>
      <c r="E14" s="3"/>
      <c r="F14" s="3"/>
      <c r="G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>Z13+0.1</f>
        <v>6.8999999999999995</v>
      </c>
      <c r="AA14" s="3">
        <f>AA13+0.2</f>
        <v>1.51</v>
      </c>
      <c r="AB14" s="3">
        <v>0.2</v>
      </c>
      <c r="AD14" s="3">
        <v>8</v>
      </c>
      <c r="AE14" s="10">
        <v>0.2</v>
      </c>
    </row>
    <row r="15" spans="1:32" x14ac:dyDescent="0.35">
      <c r="A15" s="9"/>
      <c r="B15" s="4"/>
      <c r="C15" s="4"/>
      <c r="D15" s="7"/>
      <c r="E15" s="4"/>
      <c r="F15" s="4"/>
      <c r="G15" s="4"/>
      <c r="H15" s="7"/>
      <c r="I15" s="7"/>
      <c r="J15" s="7"/>
      <c r="K15" s="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7"/>
      <c r="Z15" s="7"/>
      <c r="AA15" s="4"/>
      <c r="AB15" s="7"/>
      <c r="AC15" s="7"/>
      <c r="AD15" s="16"/>
      <c r="AE15" s="14"/>
    </row>
    <row r="16" spans="1:32" x14ac:dyDescent="0.35">
      <c r="F16" s="3"/>
      <c r="G16" s="3"/>
      <c r="N16" s="3"/>
      <c r="S16" s="19"/>
      <c r="W16" s="3"/>
      <c r="X16" s="3"/>
    </row>
    <row r="17" spans="1:32" ht="29" x14ac:dyDescent="0.35">
      <c r="A17" s="8" t="s">
        <v>34</v>
      </c>
      <c r="B17" s="6" t="s">
        <v>50</v>
      </c>
      <c r="C17" s="6" t="s">
        <v>27</v>
      </c>
      <c r="D17" s="20" t="s">
        <v>43</v>
      </c>
      <c r="E17" s="2"/>
      <c r="F17" s="2" t="s">
        <v>26</v>
      </c>
      <c r="G17" s="2">
        <v>5</v>
      </c>
      <c r="H17" s="6">
        <v>7.8</v>
      </c>
      <c r="I17" s="6">
        <v>5.55</v>
      </c>
      <c r="J17" s="6">
        <v>1.1200000000000001</v>
      </c>
      <c r="K17" s="6">
        <v>0.1</v>
      </c>
      <c r="L17" s="2"/>
      <c r="M17" s="2">
        <v>1.5</v>
      </c>
      <c r="N17" s="2" t="s">
        <v>28</v>
      </c>
      <c r="O17" s="2">
        <v>0</v>
      </c>
      <c r="P17" s="2">
        <v>50</v>
      </c>
      <c r="Q17" s="2"/>
      <c r="R17" s="2">
        <v>1</v>
      </c>
      <c r="S17" s="2">
        <v>350</v>
      </c>
      <c r="T17" s="2">
        <v>30</v>
      </c>
      <c r="U17" s="2">
        <v>90</v>
      </c>
      <c r="V17" s="2"/>
      <c r="W17" s="2">
        <v>1</v>
      </c>
      <c r="X17" s="2">
        <v>10</v>
      </c>
      <c r="Y17" s="2"/>
      <c r="Z17" s="2">
        <f>Z18-0.1</f>
        <v>5.45</v>
      </c>
      <c r="AA17" s="2">
        <f>AA18-0.2</f>
        <v>0.92000000000000015</v>
      </c>
      <c r="AB17" s="2">
        <v>0.2</v>
      </c>
      <c r="AC17" s="6"/>
      <c r="AD17" s="2">
        <v>7.6</v>
      </c>
      <c r="AE17" s="13">
        <v>0.2</v>
      </c>
      <c r="AF17">
        <v>1</v>
      </c>
    </row>
    <row r="18" spans="1:32" x14ac:dyDescent="0.35">
      <c r="A18" s="11"/>
      <c r="B18" s="3"/>
      <c r="C18" s="3"/>
      <c r="E18" s="3"/>
      <c r="F18" s="3"/>
      <c r="G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Z18" s="3">
        <f>I17</f>
        <v>5.55</v>
      </c>
      <c r="AA18" s="3">
        <f>J17</f>
        <v>1.1200000000000001</v>
      </c>
      <c r="AB18">
        <v>0.6</v>
      </c>
      <c r="AD18" s="3">
        <v>7.8</v>
      </c>
      <c r="AE18" s="10">
        <v>0.6</v>
      </c>
    </row>
    <row r="19" spans="1:32" x14ac:dyDescent="0.35">
      <c r="A19" s="11"/>
      <c r="B19" s="3"/>
      <c r="C19" s="3"/>
      <c r="E19" s="3"/>
      <c r="F19" s="3"/>
      <c r="G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>Z18+0.1</f>
        <v>5.6499999999999995</v>
      </c>
      <c r="AA19" s="3">
        <f>AA18+0.2</f>
        <v>1.32</v>
      </c>
      <c r="AB19" s="3">
        <v>0.2</v>
      </c>
      <c r="AD19" s="3">
        <v>8</v>
      </c>
      <c r="AE19" s="10">
        <v>0.2</v>
      </c>
    </row>
    <row r="20" spans="1:32" x14ac:dyDescent="0.35">
      <c r="A20" s="9"/>
      <c r="B20" s="4"/>
      <c r="C20" s="4"/>
      <c r="D20" s="7"/>
      <c r="E20" s="4"/>
      <c r="F20" s="4"/>
      <c r="G20" s="4"/>
      <c r="H20" s="7"/>
      <c r="I20" s="7"/>
      <c r="J20" s="7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7"/>
      <c r="Z20" s="7"/>
      <c r="AA20" s="4"/>
      <c r="AB20" s="7"/>
      <c r="AC20" s="7"/>
      <c r="AD20" s="16"/>
      <c r="AE20" s="14"/>
    </row>
    <row r="21" spans="1:32" x14ac:dyDescent="0.35">
      <c r="F21" s="3"/>
      <c r="G21" s="3"/>
      <c r="N21" s="3"/>
      <c r="S21" s="19"/>
      <c r="W21" s="3"/>
      <c r="X21" s="3"/>
    </row>
    <row r="22" spans="1:32" ht="29" x14ac:dyDescent="0.35">
      <c r="A22" s="8" t="s">
        <v>29</v>
      </c>
      <c r="B22" s="6" t="s">
        <v>51</v>
      </c>
      <c r="C22" s="6" t="s">
        <v>27</v>
      </c>
      <c r="D22" s="20" t="s">
        <v>38</v>
      </c>
      <c r="E22" s="2"/>
      <c r="F22" s="2" t="s">
        <v>26</v>
      </c>
      <c r="G22" s="2">
        <v>5</v>
      </c>
      <c r="H22" s="6">
        <v>7.8</v>
      </c>
      <c r="I22" s="6">
        <v>7.15</v>
      </c>
      <c r="J22" s="6">
        <v>1.33</v>
      </c>
      <c r="K22" s="6">
        <v>0.1</v>
      </c>
      <c r="L22" s="2"/>
      <c r="M22" s="2">
        <v>1.5</v>
      </c>
      <c r="N22" s="2" t="s">
        <v>28</v>
      </c>
      <c r="O22" s="2">
        <v>0</v>
      </c>
      <c r="P22" s="2">
        <v>60</v>
      </c>
      <c r="Q22" s="2"/>
      <c r="R22" s="2">
        <v>1</v>
      </c>
      <c r="S22" s="2">
        <v>305</v>
      </c>
      <c r="T22" s="2">
        <v>60</v>
      </c>
      <c r="U22" s="2">
        <v>-90</v>
      </c>
      <c r="V22" s="2"/>
      <c r="W22" s="2">
        <v>1</v>
      </c>
      <c r="X22" s="2">
        <v>10</v>
      </c>
      <c r="Y22" s="2"/>
      <c r="Z22" s="2">
        <f>Z23-0.1</f>
        <v>7.0500000000000007</v>
      </c>
      <c r="AA22" s="2">
        <f>AA23-0.2</f>
        <v>1.1300000000000001</v>
      </c>
      <c r="AB22" s="2">
        <v>0.2</v>
      </c>
      <c r="AC22" s="6"/>
      <c r="AD22" s="2">
        <v>7.6</v>
      </c>
      <c r="AE22" s="13">
        <v>0.2</v>
      </c>
      <c r="AF22">
        <v>1</v>
      </c>
    </row>
    <row r="23" spans="1:32" x14ac:dyDescent="0.35">
      <c r="A23" s="11"/>
      <c r="B23" s="3"/>
      <c r="C23" s="3"/>
      <c r="E23" s="3"/>
      <c r="F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s="3">
        <f>I22</f>
        <v>7.15</v>
      </c>
      <c r="AA23" s="3">
        <f>J22</f>
        <v>1.33</v>
      </c>
      <c r="AB23">
        <v>0.6</v>
      </c>
      <c r="AD23" s="3">
        <v>7.8</v>
      </c>
      <c r="AE23" s="10">
        <v>0.6</v>
      </c>
    </row>
    <row r="24" spans="1:32" x14ac:dyDescent="0.35">
      <c r="A24" s="11"/>
      <c r="B24" s="3"/>
      <c r="C24" s="3"/>
      <c r="E24" s="3"/>
      <c r="F24" s="3"/>
      <c r="G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>Z23+0.1</f>
        <v>7.25</v>
      </c>
      <c r="AA24" s="3">
        <f>AA23+0.2</f>
        <v>1.53</v>
      </c>
      <c r="AB24" s="3">
        <v>0.2</v>
      </c>
      <c r="AD24" s="3">
        <v>8</v>
      </c>
      <c r="AE24" s="10">
        <v>0.2</v>
      </c>
    </row>
    <row r="25" spans="1:32" x14ac:dyDescent="0.35">
      <c r="A25" s="9"/>
      <c r="B25" s="4"/>
      <c r="C25" s="4"/>
      <c r="D25" s="7"/>
      <c r="E25" s="4"/>
      <c r="F25" s="4"/>
      <c r="G25" s="4"/>
      <c r="H25" s="7"/>
      <c r="I25" s="7"/>
      <c r="J25" s="7"/>
      <c r="K25" s="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7"/>
      <c r="Z25" s="7"/>
      <c r="AA25" s="4"/>
      <c r="AB25" s="7"/>
      <c r="AC25" s="7"/>
      <c r="AD25" s="16"/>
      <c r="AE25" s="14"/>
    </row>
    <row r="26" spans="1:32" x14ac:dyDescent="0.35">
      <c r="A26" s="11"/>
      <c r="B26" s="3"/>
      <c r="C26" s="3"/>
      <c r="E26" s="3"/>
      <c r="F26" s="3"/>
      <c r="G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AA26" s="3"/>
    </row>
    <row r="27" spans="1:32" ht="29" x14ac:dyDescent="0.35">
      <c r="A27" s="8" t="s">
        <v>30</v>
      </c>
      <c r="B27" s="6" t="s">
        <v>52</v>
      </c>
      <c r="C27" s="6" t="s">
        <v>27</v>
      </c>
      <c r="D27" s="20" t="s">
        <v>42</v>
      </c>
      <c r="E27" s="2"/>
      <c r="F27" s="2" t="s">
        <v>26</v>
      </c>
      <c r="G27" s="2">
        <v>5</v>
      </c>
      <c r="H27" s="6">
        <v>7.8</v>
      </c>
      <c r="I27" s="6">
        <v>4.7</v>
      </c>
      <c r="J27" s="6">
        <v>1.05</v>
      </c>
      <c r="K27" s="6">
        <v>0.1</v>
      </c>
      <c r="L27" s="2"/>
      <c r="M27" s="2">
        <v>1.5</v>
      </c>
      <c r="N27" s="2" t="s">
        <v>28</v>
      </c>
      <c r="O27" s="2">
        <v>0</v>
      </c>
      <c r="P27" s="2">
        <v>60</v>
      </c>
      <c r="Q27" s="2"/>
      <c r="R27" s="2">
        <v>1</v>
      </c>
      <c r="S27" s="2">
        <v>350</v>
      </c>
      <c r="T27" s="2">
        <v>30</v>
      </c>
      <c r="U27" s="2">
        <v>90</v>
      </c>
      <c r="V27" s="2"/>
      <c r="W27" s="2">
        <v>1</v>
      </c>
      <c r="X27" s="2">
        <v>10</v>
      </c>
      <c r="Y27" s="2"/>
      <c r="Z27" s="2">
        <f>Z28-0.2</f>
        <v>4.5</v>
      </c>
      <c r="AA27" s="2">
        <f>AA28-0.25</f>
        <v>0.8</v>
      </c>
      <c r="AB27" s="2">
        <v>0.2</v>
      </c>
      <c r="AC27" s="6"/>
      <c r="AD27" s="2">
        <v>7.6</v>
      </c>
      <c r="AE27" s="13">
        <v>0.2</v>
      </c>
      <c r="AF27">
        <v>1</v>
      </c>
    </row>
    <row r="28" spans="1:32" x14ac:dyDescent="0.35">
      <c r="A28" s="11"/>
      <c r="B28" s="3"/>
      <c r="C28" s="3"/>
      <c r="E28" s="3"/>
      <c r="F28" s="3"/>
      <c r="G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Z28" s="3">
        <f>I27</f>
        <v>4.7</v>
      </c>
      <c r="AA28" s="3">
        <f>J27</f>
        <v>1.05</v>
      </c>
      <c r="AB28">
        <v>0.6</v>
      </c>
      <c r="AD28" s="3">
        <v>7.8</v>
      </c>
      <c r="AE28" s="10">
        <v>0.6</v>
      </c>
    </row>
    <row r="29" spans="1:32" x14ac:dyDescent="0.35">
      <c r="A29" s="11"/>
      <c r="B29" s="3"/>
      <c r="C29" s="3"/>
      <c r="E29" s="3"/>
      <c r="F29" s="3"/>
      <c r="G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>Z28+0.2</f>
        <v>4.9000000000000004</v>
      </c>
      <c r="AA29" s="3">
        <f>AA28+0.25</f>
        <v>1.3</v>
      </c>
      <c r="AB29" s="3">
        <v>0.2</v>
      </c>
      <c r="AD29" s="3">
        <v>8</v>
      </c>
      <c r="AE29" s="10">
        <v>0.2</v>
      </c>
    </row>
    <row r="30" spans="1:32" x14ac:dyDescent="0.35">
      <c r="A30" s="9"/>
      <c r="B30" s="4"/>
      <c r="C30" s="4"/>
      <c r="D30" s="7"/>
      <c r="E30" s="4"/>
      <c r="F30" s="4"/>
      <c r="G30" s="4"/>
      <c r="H30" s="7"/>
      <c r="I30" s="7"/>
      <c r="J30" s="7"/>
      <c r="K30" s="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7"/>
      <c r="Z30" s="7"/>
      <c r="AA30" s="4"/>
      <c r="AB30" s="7"/>
      <c r="AC30" s="7"/>
      <c r="AD30" s="16"/>
      <c r="AE30" s="14"/>
    </row>
    <row r="31" spans="1:32" x14ac:dyDescent="0.35">
      <c r="F31" s="3"/>
      <c r="G31" s="3"/>
      <c r="N31" s="3"/>
      <c r="S31" s="19"/>
      <c r="W31" s="3"/>
      <c r="X31" s="3"/>
    </row>
    <row r="32" spans="1:32" ht="29" x14ac:dyDescent="0.35">
      <c r="A32" s="8" t="s">
        <v>35</v>
      </c>
      <c r="B32" s="6" t="s">
        <v>53</v>
      </c>
      <c r="C32" s="6" t="s">
        <v>27</v>
      </c>
      <c r="D32" s="20" t="s">
        <v>40</v>
      </c>
      <c r="E32" s="2"/>
      <c r="F32" s="2" t="s">
        <v>26</v>
      </c>
      <c r="G32" s="2">
        <v>5</v>
      </c>
      <c r="H32" s="6">
        <v>7.8</v>
      </c>
      <c r="I32" s="6">
        <v>4.2</v>
      </c>
      <c r="J32" s="6">
        <v>1</v>
      </c>
      <c r="K32" s="6">
        <v>0.1</v>
      </c>
      <c r="L32" s="2"/>
      <c r="M32" s="2">
        <v>1.5</v>
      </c>
      <c r="N32" s="2" t="s">
        <v>28</v>
      </c>
      <c r="O32" s="2">
        <v>0</v>
      </c>
      <c r="P32" s="2">
        <v>60</v>
      </c>
      <c r="Q32" s="2"/>
      <c r="R32" s="2">
        <v>1</v>
      </c>
      <c r="S32" s="2">
        <v>340</v>
      </c>
      <c r="T32" s="2">
        <v>60</v>
      </c>
      <c r="U32" s="2">
        <v>-90</v>
      </c>
      <c r="V32" s="2"/>
      <c r="W32" s="2">
        <v>1</v>
      </c>
      <c r="X32" s="2">
        <v>10</v>
      </c>
      <c r="Y32" s="2"/>
      <c r="Z32" s="2">
        <f>Z33-0.2</f>
        <v>4</v>
      </c>
      <c r="AA32" s="2">
        <f>AA33-0.25</f>
        <v>0.75</v>
      </c>
      <c r="AB32" s="2">
        <v>0.2</v>
      </c>
      <c r="AC32" s="6"/>
      <c r="AD32" s="2">
        <v>7.6</v>
      </c>
      <c r="AE32" s="13">
        <v>0.2</v>
      </c>
      <c r="AF32">
        <v>1</v>
      </c>
    </row>
    <row r="33" spans="1:32" x14ac:dyDescent="0.35">
      <c r="A33" s="11"/>
      <c r="B33" s="3"/>
      <c r="C33" s="3"/>
      <c r="E33" s="3"/>
      <c r="F33" s="3"/>
      <c r="G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Z33" s="3">
        <f>I32</f>
        <v>4.2</v>
      </c>
      <c r="AA33" s="3">
        <f>J32</f>
        <v>1</v>
      </c>
      <c r="AB33">
        <v>0.6</v>
      </c>
      <c r="AD33" s="3">
        <v>7.8</v>
      </c>
      <c r="AE33" s="10">
        <v>0.6</v>
      </c>
    </row>
    <row r="34" spans="1:32" x14ac:dyDescent="0.35">
      <c r="A34" s="11"/>
      <c r="B34" s="3"/>
      <c r="C34" s="3"/>
      <c r="E34" s="3"/>
      <c r="F34" s="3"/>
      <c r="G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>Z33+0.2</f>
        <v>4.4000000000000004</v>
      </c>
      <c r="AA34" s="3">
        <f>AA33+0.25</f>
        <v>1.25</v>
      </c>
      <c r="AB34" s="3">
        <v>0.2</v>
      </c>
      <c r="AD34" s="3">
        <v>8</v>
      </c>
      <c r="AE34" s="10">
        <v>0.2</v>
      </c>
    </row>
    <row r="35" spans="1:32" x14ac:dyDescent="0.35">
      <c r="A35" s="9"/>
      <c r="B35" s="4"/>
      <c r="C35" s="4"/>
      <c r="D35" s="7"/>
      <c r="E35" s="4"/>
      <c r="F35" s="4"/>
      <c r="G35" s="4"/>
      <c r="H35" s="7"/>
      <c r="I35" s="7"/>
      <c r="J35" s="7"/>
      <c r="K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7"/>
      <c r="Z35" s="7"/>
      <c r="AA35" s="4"/>
      <c r="AB35" s="7"/>
      <c r="AC35" s="7"/>
      <c r="AD35" s="16"/>
      <c r="AE35" s="14"/>
    </row>
    <row r="36" spans="1:32" x14ac:dyDescent="0.35">
      <c r="F36" s="3"/>
      <c r="G36" s="3"/>
      <c r="N36" s="3"/>
      <c r="S36" s="19"/>
      <c r="W36" s="3"/>
      <c r="X36" s="3"/>
    </row>
    <row r="37" spans="1:32" ht="29" x14ac:dyDescent="0.35">
      <c r="A37" s="8" t="s">
        <v>36</v>
      </c>
      <c r="B37" s="6" t="s">
        <v>54</v>
      </c>
      <c r="C37" s="6" t="s">
        <v>27</v>
      </c>
      <c r="D37" s="20" t="s">
        <v>39</v>
      </c>
      <c r="E37" s="2"/>
      <c r="F37" s="2" t="s">
        <v>26</v>
      </c>
      <c r="G37" s="2">
        <v>5</v>
      </c>
      <c r="H37" s="6">
        <v>7.8</v>
      </c>
      <c r="I37" s="6">
        <v>5.85</v>
      </c>
      <c r="J37" s="6">
        <v>1.1100000000000001</v>
      </c>
      <c r="K37" s="6">
        <v>0.1</v>
      </c>
      <c r="L37" s="2"/>
      <c r="M37" s="2">
        <v>1.5</v>
      </c>
      <c r="N37" s="2" t="s">
        <v>28</v>
      </c>
      <c r="O37" s="2">
        <v>0</v>
      </c>
      <c r="P37" s="2">
        <v>60</v>
      </c>
      <c r="Q37" s="2"/>
      <c r="R37" s="2">
        <v>1</v>
      </c>
      <c r="S37" s="2">
        <v>315</v>
      </c>
      <c r="T37" s="2">
        <v>60</v>
      </c>
      <c r="U37" s="2">
        <v>-90</v>
      </c>
      <c r="V37" s="2"/>
      <c r="W37" s="2">
        <v>1</v>
      </c>
      <c r="X37" s="2">
        <v>10</v>
      </c>
      <c r="Y37" s="2"/>
      <c r="Z37" s="2">
        <f>Z38-0.1</f>
        <v>5.75</v>
      </c>
      <c r="AA37" s="2">
        <f>AA38-0.2</f>
        <v>0.91000000000000014</v>
      </c>
      <c r="AB37" s="2">
        <v>0.2</v>
      </c>
      <c r="AC37" s="6"/>
      <c r="AD37" s="2">
        <v>7.6</v>
      </c>
      <c r="AE37" s="13">
        <v>0.2</v>
      </c>
      <c r="AF37">
        <v>1</v>
      </c>
    </row>
    <row r="38" spans="1:32" x14ac:dyDescent="0.35">
      <c r="A38" s="11"/>
      <c r="B38" s="3"/>
      <c r="C38" s="3"/>
      <c r="E38" s="3"/>
      <c r="F38" s="3"/>
      <c r="G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Z38" s="3">
        <f>I37</f>
        <v>5.85</v>
      </c>
      <c r="AA38" s="3">
        <f>J37</f>
        <v>1.1100000000000001</v>
      </c>
      <c r="AB38">
        <v>0.6</v>
      </c>
      <c r="AD38" s="3">
        <v>7.8</v>
      </c>
      <c r="AE38" s="10">
        <v>0.6</v>
      </c>
    </row>
    <row r="39" spans="1:32" x14ac:dyDescent="0.35">
      <c r="A39" s="11"/>
      <c r="B39" s="3"/>
      <c r="C39" s="3"/>
      <c r="E39" s="3"/>
      <c r="F39" s="3"/>
      <c r="G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>Z38+0.1</f>
        <v>5.9499999999999993</v>
      </c>
      <c r="AA39" s="3">
        <f>AA38+0.2</f>
        <v>1.31</v>
      </c>
      <c r="AB39" s="3">
        <v>0.2</v>
      </c>
      <c r="AD39" s="3">
        <v>8</v>
      </c>
      <c r="AE39" s="10">
        <v>0.2</v>
      </c>
    </row>
    <row r="40" spans="1:32" x14ac:dyDescent="0.35">
      <c r="A40" s="9"/>
      <c r="B40" s="4"/>
      <c r="C40" s="4"/>
      <c r="D40" s="7"/>
      <c r="E40" s="4"/>
      <c r="F40" s="4"/>
      <c r="G40" s="4"/>
      <c r="H40" s="7"/>
      <c r="I40" s="7"/>
      <c r="J40" s="7"/>
      <c r="K40" s="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7"/>
      <c r="Z40" s="7"/>
      <c r="AA40" s="4"/>
      <c r="AB40" s="7"/>
      <c r="AC40" s="7"/>
      <c r="AD40" s="16"/>
      <c r="AE40" s="14"/>
    </row>
    <row r="41" spans="1:32" x14ac:dyDescent="0.35">
      <c r="F41" s="3"/>
      <c r="G41" s="3"/>
      <c r="N41" s="3"/>
      <c r="S41" s="19"/>
      <c r="W41" s="3"/>
      <c r="X41" s="3"/>
    </row>
    <row r="42" spans="1:32" ht="29" x14ac:dyDescent="0.35">
      <c r="A42" s="8" t="s">
        <v>37</v>
      </c>
      <c r="B42" s="6" t="s">
        <v>55</v>
      </c>
      <c r="C42" s="6" t="s">
        <v>27</v>
      </c>
      <c r="D42" s="20" t="s">
        <v>41</v>
      </c>
      <c r="E42" s="2"/>
      <c r="F42" s="2" t="s">
        <v>26</v>
      </c>
      <c r="G42" s="2">
        <v>5</v>
      </c>
      <c r="H42" s="6">
        <v>7.8</v>
      </c>
      <c r="I42" s="6">
        <v>6.05</v>
      </c>
      <c r="J42" s="6">
        <v>1.18</v>
      </c>
      <c r="K42" s="6">
        <v>0.1</v>
      </c>
      <c r="L42" s="2"/>
      <c r="M42" s="2">
        <v>1.5</v>
      </c>
      <c r="N42" s="2" t="s">
        <v>28</v>
      </c>
      <c r="O42" s="2">
        <v>0</v>
      </c>
      <c r="P42" s="2">
        <v>50</v>
      </c>
      <c r="Q42" s="2"/>
      <c r="R42" s="2">
        <v>1</v>
      </c>
      <c r="S42" s="2">
        <v>315</v>
      </c>
      <c r="T42" s="2">
        <v>30</v>
      </c>
      <c r="U42" s="2">
        <v>90</v>
      </c>
      <c r="V42" s="2"/>
      <c r="W42" s="2">
        <v>1</v>
      </c>
      <c r="X42" s="2">
        <v>10</v>
      </c>
      <c r="Y42" s="2"/>
      <c r="Z42" s="2">
        <f>Z43-0.1</f>
        <v>5.95</v>
      </c>
      <c r="AA42" s="2">
        <f>AA43-0.2</f>
        <v>0.98</v>
      </c>
      <c r="AB42" s="2">
        <v>0.2</v>
      </c>
      <c r="AC42" s="6"/>
      <c r="AD42" s="2">
        <v>7.6</v>
      </c>
      <c r="AE42" s="13">
        <v>0.2</v>
      </c>
      <c r="AF42">
        <v>1</v>
      </c>
    </row>
    <row r="43" spans="1:32" x14ac:dyDescent="0.35">
      <c r="A43" s="11"/>
      <c r="B43" s="3"/>
      <c r="C43" s="3"/>
      <c r="E43" s="3"/>
      <c r="F43" s="3"/>
      <c r="G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Z43" s="3">
        <f>I42</f>
        <v>6.05</v>
      </c>
      <c r="AA43" s="3">
        <f>J42</f>
        <v>1.18</v>
      </c>
      <c r="AB43">
        <v>0.6</v>
      </c>
      <c r="AD43" s="3">
        <v>7.8</v>
      </c>
      <c r="AE43" s="10">
        <v>0.6</v>
      </c>
    </row>
    <row r="44" spans="1:32" x14ac:dyDescent="0.35">
      <c r="A44" s="11"/>
      <c r="B44" s="3"/>
      <c r="C44" s="3"/>
      <c r="E44" s="3"/>
      <c r="F44" s="3"/>
      <c r="G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>Z43+0.1</f>
        <v>6.1499999999999995</v>
      </c>
      <c r="AA44" s="3">
        <f>AA43+0.2</f>
        <v>1.38</v>
      </c>
      <c r="AB44" s="3">
        <v>0.2</v>
      </c>
      <c r="AD44" s="3">
        <v>8</v>
      </c>
      <c r="AE44" s="10">
        <v>0.2</v>
      </c>
    </row>
    <row r="45" spans="1:32" x14ac:dyDescent="0.35">
      <c r="A45" s="9"/>
      <c r="B45" s="4"/>
      <c r="C45" s="4"/>
      <c r="D45" s="7"/>
      <c r="E45" s="4"/>
      <c r="F45" s="4"/>
      <c r="G45" s="4"/>
      <c r="H45" s="7"/>
      <c r="I45" s="7"/>
      <c r="J45" s="7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7"/>
      <c r="Z45" s="7"/>
      <c r="AA45" s="4"/>
      <c r="AB45" s="7"/>
      <c r="AC45" s="7"/>
      <c r="AD45" s="16"/>
      <c r="AE45" s="14"/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e82b8-b953-40d2-a270-6cdc2f70179b" xsi:nil="true"/>
    <lcf76f155ced4ddcb4097134ff3c332f xmlns="dc5c39b6-9d1c-4663-bfb7-d75ca7d9ff6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3E48B8DC84C46A6BF565531965DFA" ma:contentTypeVersion="13" ma:contentTypeDescription="Create a new document." ma:contentTypeScope="" ma:versionID="facb9db9b1982bca699e2e51a826dc17">
  <xsd:schema xmlns:xsd="http://www.w3.org/2001/XMLSchema" xmlns:xs="http://www.w3.org/2001/XMLSchema" xmlns:p="http://schemas.microsoft.com/office/2006/metadata/properties" xmlns:ns2="dc5c39b6-9d1c-4663-bfb7-d75ca7d9ff6e" xmlns:ns3="f4ee82b8-b953-40d2-a270-6cdc2f70179b" targetNamespace="http://schemas.microsoft.com/office/2006/metadata/properties" ma:root="true" ma:fieldsID="19bac4060dee4f578a8562b90ede22bc" ns2:_="" ns3:_="">
    <xsd:import namespace="dc5c39b6-9d1c-4663-bfb7-d75ca7d9ff6e"/>
    <xsd:import namespace="f4ee82b8-b953-40d2-a270-6cdc2f701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c39b6-9d1c-4663-bfb7-d75ca7d9f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e82b8-b953-40d2-a270-6cdc2f701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48bd5c7-370b-4da5-a0f1-c16815ae4d0a}" ma:internalName="TaxCatchAll" ma:showField="CatchAllData" ma:web="f4ee82b8-b953-40d2-a270-6cdc2f7017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3A260B-7B43-4600-911C-C6136A3EFF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4F1926-F27C-48F2-96CE-2264EF1DAD74}">
  <ds:schemaRefs>
    <ds:schemaRef ds:uri="http://schemas.microsoft.com/office/2006/metadata/properties"/>
    <ds:schemaRef ds:uri="http://schemas.microsoft.com/office/infopath/2007/PartnerControls"/>
    <ds:schemaRef ds:uri="589df36e-8a1d-4c5c-8fe1-642e80a69a00"/>
    <ds:schemaRef ds:uri="fa142d12-1d48-4174-a7a1-f1b59a66d396"/>
    <ds:schemaRef ds:uri="f4ee82b8-b953-40d2-a270-6cdc2f70179b"/>
    <ds:schemaRef ds:uri="dc5c39b6-9d1c-4663-bfb7-d75ca7d9ff6e"/>
  </ds:schemaRefs>
</ds:datastoreItem>
</file>

<file path=customXml/itemProps3.xml><?xml version="1.0" encoding="utf-8"?>
<ds:datastoreItem xmlns:ds="http://schemas.openxmlformats.org/officeDocument/2006/customXml" ds:itemID="{25A8C3BA-1CCC-4F36-B945-21576B536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c39b6-9d1c-4663-bfb7-d75ca7d9ff6e"/>
    <ds:schemaRef ds:uri="f4ee82b8-b953-40d2-a270-6cdc2f701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Area_Source_Template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Watson, Emma</dc:creator>
  <cp:keywords/>
  <dc:description/>
  <cp:lastModifiedBy>Clarke, Nathan</cp:lastModifiedBy>
  <cp:revision/>
  <dcterms:created xsi:type="dcterms:W3CDTF">2021-10-01T02:04:59Z</dcterms:created>
  <dcterms:modified xsi:type="dcterms:W3CDTF">2023-12-08T19:44:11Z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655300</vt:r8>
  </property>
  <property fmtid="{D5CDD505-2E9C-101B-9397-08002B2CF9AE}" pid="3" name="xd_ProgID">
    <vt:lpwstr/>
  </property>
  <property fmtid="{D5CDD505-2E9C-101B-9397-08002B2CF9AE}" pid="4" name="ContentTypeId">
    <vt:lpwstr>0x010100464CAB715136E240B630A74C63EF5CD4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DocumentType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