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baaz/Desktop/"/>
    </mc:Choice>
  </mc:AlternateContent>
  <xr:revisionPtr revIDLastSave="0" documentId="8_{F2FD0C74-DE23-6A4F-89CF-1218C63450DE}" xr6:coauthVersionLast="43" xr6:coauthVersionMax="43" xr10:uidLastSave="{00000000-0000-0000-0000-000000000000}"/>
  <bookViews>
    <workbookView xWindow="0" yWindow="0" windowWidth="28800" windowHeight="18000" xr2:uid="{99BAC8F6-32CD-8F4D-B3A3-C6E2CDD2BF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K24" i="1"/>
  <c r="K16" i="1"/>
  <c r="J22" i="1"/>
  <c r="J18" i="1"/>
  <c r="J19" i="1"/>
  <c r="J20" i="1"/>
  <c r="J21" i="1"/>
  <c r="J23" i="1"/>
  <c r="J17" i="1"/>
  <c r="J32" i="1"/>
  <c r="K31" i="1" s="1"/>
  <c r="J25" i="1"/>
  <c r="J14" i="1"/>
  <c r="K12" i="1" s="1"/>
  <c r="J13" i="1"/>
  <c r="K33" i="1" l="1"/>
  <c r="J29" i="1"/>
  <c r="K34" i="1" l="1"/>
  <c r="L33" i="1" s="1"/>
  <c r="J15" i="1"/>
  <c r="K29" i="1"/>
  <c r="L12" i="1" l="1"/>
  <c r="L24" i="1"/>
  <c r="L29" i="1"/>
  <c r="L16" i="1"/>
  <c r="L31" i="1"/>
</calcChain>
</file>

<file path=xl/sharedStrings.xml><?xml version="1.0" encoding="utf-8"?>
<sst xmlns="http://schemas.openxmlformats.org/spreadsheetml/2006/main" count="29" uniqueCount="29">
  <si>
    <t># Units/Hrs.</t>
  </si>
  <si>
    <t>Cost/Unit/Hr.</t>
  </si>
  <si>
    <t>Subtotals</t>
  </si>
  <si>
    <t>WBS Level 1 Totals</t>
  </si>
  <si>
    <t>% of Total</t>
  </si>
  <si>
    <t>WBS Items</t>
  </si>
  <si>
    <t>1. Project Management</t>
  </si>
  <si>
    <t xml:space="preserve">   1.1 Project manager</t>
  </si>
  <si>
    <t xml:space="preserve">   1.2 Project team members</t>
  </si>
  <si>
    <t xml:space="preserve">   Contractors (10% of software development and testing)</t>
  </si>
  <si>
    <t>2. Hardware</t>
  </si>
  <si>
    <t>3. Software</t>
  </si>
  <si>
    <t xml:space="preserve">    3.1 Licensed software</t>
  </si>
  <si>
    <t xml:space="preserve">    3.2 Software development*</t>
  </si>
  <si>
    <t xml:space="preserve">          Total project cost estimate</t>
  </si>
  <si>
    <t>4. Network</t>
  </si>
  <si>
    <t>6. Installation</t>
  </si>
  <si>
    <t>2.1 DSRC Radios</t>
  </si>
  <si>
    <t>2.2 DSRC Antenna</t>
  </si>
  <si>
    <t>2.3 GPS systems</t>
  </si>
  <si>
    <t>2.4 GPS antenna</t>
  </si>
  <si>
    <t>2.5 Wiring</t>
  </si>
  <si>
    <t>2.6 Prototype</t>
  </si>
  <si>
    <t>2.7 Displays</t>
  </si>
  <si>
    <t>4.1 Data Servers</t>
  </si>
  <si>
    <r>
      <t xml:space="preserve">5. Testing </t>
    </r>
    <r>
      <rPr>
        <sz val="12"/>
        <rFont val="Times New Roman"/>
        <family val="1"/>
      </rPr>
      <t>(10% of total hardware and software costs)</t>
    </r>
  </si>
  <si>
    <t>7. Support</t>
  </si>
  <si>
    <t xml:space="preserve">     7.1 Maintenance cost</t>
  </si>
  <si>
    <t>8. Reserves (20% of total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</si>
</sst>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8" fontId="0" fillId="0" borderId="0" xfId="0" applyNumberFormat="1"/>
    <xf numFmtId="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6" fontId="4" fillId="0" borderId="1" xfId="0" applyNumberFormat="1" applyFont="1" applyBorder="1"/>
    <xf numFmtId="9" fontId="4" fillId="0" borderId="1" xfId="2" applyFont="1" applyBorder="1"/>
    <xf numFmtId="6" fontId="3" fillId="0" borderId="1" xfId="0" applyNumberFormat="1" applyFont="1" applyBorder="1"/>
    <xf numFmtId="164" fontId="3" fillId="0" borderId="1" xfId="0" applyNumberFormat="1" applyFont="1" applyBorder="1"/>
    <xf numFmtId="164" fontId="3" fillId="0" borderId="1" xfId="1" applyNumberFormat="1" applyFont="1" applyBorder="1"/>
    <xf numFmtId="9" fontId="3" fillId="0" borderId="1" xfId="0" applyNumberFormat="1" applyFont="1" applyBorder="1"/>
    <xf numFmtId="0" fontId="0" fillId="0" borderId="1" xfId="0" applyBorder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5124-842B-D64A-909A-2691B03C9546}">
  <dimension ref="B8:L34"/>
  <sheetViews>
    <sheetView tabSelected="1" workbookViewId="0">
      <selection activeCell="C26" sqref="C26"/>
    </sheetView>
  </sheetViews>
  <sheetFormatPr baseColWidth="10" defaultRowHeight="16" x14ac:dyDescent="0.2"/>
  <cols>
    <col min="3" max="3" width="23.83203125" bestFit="1" customWidth="1"/>
    <col min="7" max="7" width="47.5" bestFit="1" customWidth="1"/>
    <col min="8" max="8" width="11" bestFit="1" customWidth="1"/>
    <col min="9" max="9" width="12" bestFit="1" customWidth="1"/>
    <col min="10" max="10" width="9.33203125" bestFit="1" customWidth="1"/>
    <col min="11" max="11" width="17.33203125" bestFit="1" customWidth="1"/>
    <col min="12" max="12" width="9.5" bestFit="1" customWidth="1"/>
  </cols>
  <sheetData>
    <row r="8" spans="2:12" x14ac:dyDescent="0.2">
      <c r="B8" s="1"/>
    </row>
    <row r="10" spans="2:12" x14ac:dyDescent="0.2">
      <c r="G10" s="4"/>
      <c r="H10" s="4" t="s">
        <v>0</v>
      </c>
      <c r="I10" s="4" t="s">
        <v>1</v>
      </c>
      <c r="J10" s="4" t="s">
        <v>2</v>
      </c>
      <c r="K10" s="4" t="s">
        <v>3</v>
      </c>
      <c r="L10" s="4" t="s">
        <v>4</v>
      </c>
    </row>
    <row r="11" spans="2:12" x14ac:dyDescent="0.2">
      <c r="B11" s="1"/>
      <c r="G11" s="4" t="s">
        <v>5</v>
      </c>
      <c r="H11" s="4"/>
      <c r="I11" s="4"/>
      <c r="J11" s="4"/>
      <c r="K11" s="4"/>
      <c r="L11" s="4"/>
    </row>
    <row r="12" spans="2:12" x14ac:dyDescent="0.2">
      <c r="D12" s="2"/>
      <c r="G12" s="5" t="s">
        <v>6</v>
      </c>
      <c r="H12" s="5"/>
      <c r="I12" s="5"/>
      <c r="J12" s="5"/>
      <c r="K12" s="6">
        <f>SUM(J13:J15)</f>
        <v>257525.18700000001</v>
      </c>
      <c r="L12" s="7">
        <f>K12/K$34</f>
        <v>0.37783505024771313</v>
      </c>
    </row>
    <row r="13" spans="2:12" x14ac:dyDescent="0.2">
      <c r="D13" s="3"/>
      <c r="G13" s="4" t="s">
        <v>7</v>
      </c>
      <c r="H13" s="4">
        <v>1000</v>
      </c>
      <c r="I13" s="8">
        <v>50</v>
      </c>
      <c r="J13" s="8">
        <f>H13*I13</f>
        <v>50000</v>
      </c>
      <c r="K13" s="4"/>
      <c r="L13" s="4"/>
    </row>
    <row r="14" spans="2:12" x14ac:dyDescent="0.2">
      <c r="D14" s="2"/>
      <c r="G14" s="4" t="s">
        <v>8</v>
      </c>
      <c r="H14" s="4">
        <v>6000</v>
      </c>
      <c r="I14" s="8">
        <v>30</v>
      </c>
      <c r="J14" s="8">
        <f>H14*I14</f>
        <v>180000</v>
      </c>
      <c r="K14" s="4"/>
      <c r="L14" s="4"/>
    </row>
    <row r="15" spans="2:12" x14ac:dyDescent="0.2">
      <c r="D15" s="2"/>
      <c r="G15" s="4" t="s">
        <v>9</v>
      </c>
      <c r="H15" s="4"/>
      <c r="I15" s="4"/>
      <c r="J15" s="8">
        <f>0.1*(J26+J29)</f>
        <v>27525.187000000002</v>
      </c>
      <c r="K15" s="4"/>
      <c r="L15" s="4"/>
    </row>
    <row r="16" spans="2:12" x14ac:dyDescent="0.2">
      <c r="D16" s="2"/>
      <c r="G16" s="5" t="s">
        <v>10</v>
      </c>
      <c r="H16" s="5"/>
      <c r="I16" s="5"/>
      <c r="J16" s="5"/>
      <c r="K16" s="6">
        <f>SUM(J17:J23)</f>
        <v>30607.1</v>
      </c>
      <c r="L16" s="7">
        <f>K16/K$34</f>
        <v>4.4906035410186035E-2</v>
      </c>
    </row>
    <row r="17" spans="4:12" x14ac:dyDescent="0.2">
      <c r="D17" s="2"/>
      <c r="G17" s="12" t="s">
        <v>17</v>
      </c>
      <c r="H17" s="4">
        <v>4</v>
      </c>
      <c r="I17" s="2">
        <v>124.8</v>
      </c>
      <c r="J17" s="8">
        <f>H17*I17</f>
        <v>499.2</v>
      </c>
      <c r="K17" s="4"/>
      <c r="L17" s="4"/>
    </row>
    <row r="18" spans="4:12" x14ac:dyDescent="0.2">
      <c r="D18" s="2"/>
      <c r="G18" s="12" t="s">
        <v>18</v>
      </c>
      <c r="H18" s="4">
        <v>4</v>
      </c>
      <c r="I18" s="3">
        <v>13</v>
      </c>
      <c r="J18" s="8">
        <f t="shared" ref="J18:J23" si="0">H18*I18</f>
        <v>52</v>
      </c>
      <c r="K18" s="4"/>
      <c r="L18" s="4"/>
    </row>
    <row r="19" spans="4:12" x14ac:dyDescent="0.2">
      <c r="D19" s="2"/>
      <c r="G19" s="12" t="s">
        <v>19</v>
      </c>
      <c r="H19" s="4">
        <v>1</v>
      </c>
      <c r="I19" s="2">
        <v>18.2</v>
      </c>
      <c r="J19" s="8">
        <f t="shared" si="0"/>
        <v>18.2</v>
      </c>
      <c r="K19" s="4"/>
      <c r="L19" s="4"/>
    </row>
    <row r="20" spans="4:12" x14ac:dyDescent="0.2">
      <c r="D20" s="2"/>
      <c r="G20" s="12" t="s">
        <v>20</v>
      </c>
      <c r="H20" s="4">
        <v>1</v>
      </c>
      <c r="I20" s="2">
        <v>5.2</v>
      </c>
      <c r="J20" s="8">
        <f t="shared" si="0"/>
        <v>5.2</v>
      </c>
      <c r="K20" s="4"/>
      <c r="L20" s="4"/>
    </row>
    <row r="21" spans="4:12" x14ac:dyDescent="0.2">
      <c r="D21" s="2"/>
      <c r="G21" s="12" t="s">
        <v>21</v>
      </c>
      <c r="H21" s="4">
        <v>1</v>
      </c>
      <c r="I21" s="2">
        <v>13</v>
      </c>
      <c r="J21" s="8">
        <f t="shared" si="0"/>
        <v>13</v>
      </c>
      <c r="K21" s="4"/>
      <c r="L21" s="4"/>
    </row>
    <row r="22" spans="4:12" x14ac:dyDescent="0.2">
      <c r="D22" s="2"/>
      <c r="G22" s="12" t="s">
        <v>22</v>
      </c>
      <c r="H22" s="4">
        <v>1</v>
      </c>
      <c r="I22" s="2">
        <v>30000</v>
      </c>
      <c r="J22" s="8">
        <f t="shared" si="0"/>
        <v>30000</v>
      </c>
      <c r="K22" s="4"/>
      <c r="L22" s="4"/>
    </row>
    <row r="23" spans="4:12" x14ac:dyDescent="0.2">
      <c r="G23" s="12" t="s">
        <v>23</v>
      </c>
      <c r="H23" s="4">
        <v>1</v>
      </c>
      <c r="I23" s="2">
        <v>19.5</v>
      </c>
      <c r="J23" s="8">
        <f t="shared" si="0"/>
        <v>19.5</v>
      </c>
      <c r="K23" s="4"/>
      <c r="L23" s="4"/>
    </row>
    <row r="24" spans="4:12" x14ac:dyDescent="0.2">
      <c r="G24" s="5" t="s">
        <v>11</v>
      </c>
      <c r="H24" s="5"/>
      <c r="I24" s="5"/>
      <c r="J24" s="5"/>
      <c r="K24" s="6">
        <f>SUM(J25:J26)</f>
        <v>252000</v>
      </c>
      <c r="L24" s="7">
        <f>K24/K$34</f>
        <v>0.36972862255381533</v>
      </c>
    </row>
    <row r="25" spans="4:12" x14ac:dyDescent="0.2">
      <c r="G25" s="4" t="s">
        <v>12</v>
      </c>
      <c r="H25" s="4">
        <v>1</v>
      </c>
      <c r="I25" s="8">
        <v>2000</v>
      </c>
      <c r="J25" s="8">
        <f>H25*I25</f>
        <v>2000</v>
      </c>
      <c r="K25" s="4"/>
      <c r="L25" s="4"/>
    </row>
    <row r="26" spans="4:12" x14ac:dyDescent="0.2">
      <c r="G26" s="4" t="s">
        <v>13</v>
      </c>
      <c r="H26" s="9"/>
      <c r="I26" s="4"/>
      <c r="J26" s="8">
        <v>250000</v>
      </c>
      <c r="K26" s="4"/>
      <c r="L26" s="4"/>
    </row>
    <row r="27" spans="4:12" x14ac:dyDescent="0.2">
      <c r="G27" s="5" t="s">
        <v>15</v>
      </c>
      <c r="H27" s="9"/>
      <c r="I27" s="4"/>
      <c r="J27" s="8"/>
      <c r="K27" s="8">
        <v>1500</v>
      </c>
      <c r="L27" s="4"/>
    </row>
    <row r="28" spans="4:12" x14ac:dyDescent="0.2">
      <c r="G28" s="4" t="s">
        <v>24</v>
      </c>
      <c r="H28" s="9"/>
      <c r="I28" s="4"/>
      <c r="J28" s="8">
        <v>1500</v>
      </c>
      <c r="L28" s="4"/>
    </row>
    <row r="29" spans="4:12" x14ac:dyDescent="0.2">
      <c r="G29" s="5" t="s">
        <v>25</v>
      </c>
      <c r="H29" s="5"/>
      <c r="I29" s="5"/>
      <c r="J29" s="8">
        <f>0.1*(J17+J23+J25+J26)</f>
        <v>25251.870000000003</v>
      </c>
      <c r="K29" s="6">
        <f>J29</f>
        <v>25251.870000000003</v>
      </c>
      <c r="L29" s="7">
        <f>K29/K$34</f>
        <v>3.704896473019053E-2</v>
      </c>
    </row>
    <row r="30" spans="4:12" x14ac:dyDescent="0.2">
      <c r="G30" s="5" t="s">
        <v>16</v>
      </c>
      <c r="H30" s="5"/>
      <c r="I30" s="5"/>
      <c r="K30" s="8">
        <v>1000</v>
      </c>
      <c r="L30" s="7"/>
    </row>
    <row r="31" spans="4:12" x14ac:dyDescent="0.2">
      <c r="G31" s="5" t="s">
        <v>26</v>
      </c>
      <c r="H31" s="5"/>
      <c r="I31" s="5"/>
      <c r="J31" s="5"/>
      <c r="K31" s="6">
        <f>SUM(J32:J32)</f>
        <v>100</v>
      </c>
      <c r="L31" s="7">
        <f>K31/K$34</f>
        <v>1.4671770736262514E-4</v>
      </c>
    </row>
    <row r="32" spans="4:12" x14ac:dyDescent="0.2">
      <c r="G32" s="4" t="s">
        <v>27</v>
      </c>
      <c r="H32" s="4">
        <v>1</v>
      </c>
      <c r="I32" s="8">
        <v>100</v>
      </c>
      <c r="J32" s="8">
        <f>H32*I32</f>
        <v>100</v>
      </c>
      <c r="K32" s="8"/>
      <c r="L32" s="4"/>
    </row>
    <row r="33" spans="7:12" x14ac:dyDescent="0.2">
      <c r="G33" s="5" t="s">
        <v>28</v>
      </c>
      <c r="H33" s="5"/>
      <c r="I33" s="5"/>
      <c r="J33" s="8">
        <f>0.2*SUM(K12:K31)</f>
        <v>113596.83140000001</v>
      </c>
      <c r="K33" s="6">
        <f>J33</f>
        <v>113596.83140000001</v>
      </c>
      <c r="L33" s="7">
        <f>K33/K$34</f>
        <v>0.16666666666666669</v>
      </c>
    </row>
    <row r="34" spans="7:12" x14ac:dyDescent="0.2">
      <c r="G34" s="5" t="s">
        <v>14</v>
      </c>
      <c r="H34" s="4"/>
      <c r="I34" s="4"/>
      <c r="J34" s="10"/>
      <c r="K34" s="6">
        <f>SUM(K12:K33)</f>
        <v>681580.98840000003</v>
      </c>
      <c r="L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2019-08-02T19:49:39Z</dcterms:created>
  <dcterms:modified xsi:type="dcterms:W3CDTF">2019-08-02T21:47:47Z</dcterms:modified>
</cp:coreProperties>
</file>