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Jammin\Documents\MSU_Student_Files\Spring2019\Embedded_Systems\Code\embeddedsystemsspring2019\Documents\task03\"/>
    </mc:Choice>
  </mc:AlternateContent>
  <xr:revisionPtr revIDLastSave="0" documentId="13_ncr:1_{CA734030-B171-456E-A8DF-38698903BAFB}" xr6:coauthVersionLast="36" xr6:coauthVersionMax="36" xr10:uidLastSave="{00000000-0000-0000-0000-000000000000}"/>
  <bookViews>
    <workbookView xWindow="0" yWindow="0" windowWidth="24000" windowHeight="9525" activeTab="2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2" l="1"/>
  <c r="A12" i="2" l="1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E15" i="9" s="1"/>
  <c r="B15" i="9"/>
  <c r="AE14" i="9"/>
  <c r="AB14" i="9"/>
  <c r="AD14" i="9" s="1"/>
  <c r="AA14" i="9"/>
  <c r="A14" i="9"/>
  <c r="AE13" i="9"/>
  <c r="AD13" i="9"/>
  <c r="AC13" i="9"/>
  <c r="AB13" i="9"/>
  <c r="AA13" i="9"/>
  <c r="A13" i="9"/>
  <c r="AE12" i="9"/>
  <c r="AB12" i="9"/>
  <c r="AD12" i="9" s="1"/>
  <c r="AA12" i="9"/>
  <c r="A12" i="9"/>
  <c r="AE11" i="9"/>
  <c r="AD11" i="9"/>
  <c r="AC11" i="9"/>
  <c r="AB11" i="9"/>
  <c r="AA11" i="9"/>
  <c r="A11" i="9"/>
  <c r="A10" i="9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E15" i="8" s="1"/>
  <c r="B15" i="8"/>
  <c r="AE14" i="8"/>
  <c r="AB14" i="8"/>
  <c r="AD14" i="8" s="1"/>
  <c r="AA14" i="8"/>
  <c r="A14" i="8"/>
  <c r="AE13" i="8"/>
  <c r="AD13" i="8"/>
  <c r="AC13" i="8"/>
  <c r="AB13" i="8"/>
  <c r="AA13" i="8"/>
  <c r="A13" i="8"/>
  <c r="AE12" i="8"/>
  <c r="AB12" i="8"/>
  <c r="AD12" i="8" s="1"/>
  <c r="AA12" i="8"/>
  <c r="A12" i="8"/>
  <c r="AE11" i="8"/>
  <c r="AD11" i="8"/>
  <c r="AC11" i="8"/>
  <c r="AB11" i="8"/>
  <c r="AA11" i="8"/>
  <c r="A11" i="8"/>
  <c r="A10" i="8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E15" i="7" s="1"/>
  <c r="B15" i="7"/>
  <c r="AE14" i="7"/>
  <c r="AB14" i="7"/>
  <c r="AD14" i="7" s="1"/>
  <c r="AA14" i="7"/>
  <c r="A14" i="7"/>
  <c r="AE13" i="7"/>
  <c r="AD13" i="7"/>
  <c r="AC13" i="7"/>
  <c r="AB13" i="7"/>
  <c r="AA13" i="7"/>
  <c r="A13" i="7"/>
  <c r="AE12" i="7"/>
  <c r="AB12" i="7"/>
  <c r="AD12" i="7" s="1"/>
  <c r="AA12" i="7"/>
  <c r="A12" i="7"/>
  <c r="AE11" i="7"/>
  <c r="AD11" i="7"/>
  <c r="AC11" i="7"/>
  <c r="AB11" i="7"/>
  <c r="AA11" i="7"/>
  <c r="A11" i="7"/>
  <c r="A10" i="7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E15" i="6" s="1"/>
  <c r="B15" i="6"/>
  <c r="AE14" i="6"/>
  <c r="AB14" i="6"/>
  <c r="AD14" i="6" s="1"/>
  <c r="AA14" i="6"/>
  <c r="A14" i="6"/>
  <c r="AE13" i="6"/>
  <c r="AD13" i="6"/>
  <c r="AC13" i="6"/>
  <c r="AB13" i="6"/>
  <c r="AA13" i="6"/>
  <c r="A13" i="6"/>
  <c r="AE12" i="6"/>
  <c r="AD12" i="6"/>
  <c r="AC12" i="6"/>
  <c r="AB12" i="6"/>
  <c r="AA12" i="6"/>
  <c r="A12" i="6"/>
  <c r="AE11" i="6"/>
  <c r="AD11" i="6"/>
  <c r="AC11" i="6"/>
  <c r="AB11" i="6"/>
  <c r="AA11" i="6"/>
  <c r="A11" i="6"/>
  <c r="A10" i="6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E15" i="5" s="1"/>
  <c r="B15" i="5"/>
  <c r="AE14" i="5"/>
  <c r="AB14" i="5"/>
  <c r="AD14" i="5" s="1"/>
  <c r="AA14" i="5"/>
  <c r="A14" i="5"/>
  <c r="AE13" i="5"/>
  <c r="AD13" i="5"/>
  <c r="AC13" i="5"/>
  <c r="AB13" i="5"/>
  <c r="AA13" i="5"/>
  <c r="A13" i="5"/>
  <c r="AE12" i="5"/>
  <c r="AB12" i="5"/>
  <c r="AD12" i="5" s="1"/>
  <c r="AA12" i="5"/>
  <c r="A12" i="5"/>
  <c r="AE11" i="5"/>
  <c r="AD11" i="5"/>
  <c r="AC11" i="5"/>
  <c r="AB11" i="5"/>
  <c r="AA11" i="5"/>
  <c r="A11" i="5"/>
  <c r="A10" i="5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5" i="4" s="1"/>
  <c r="B15" i="4"/>
  <c r="AE14" i="4"/>
  <c r="AB14" i="4"/>
  <c r="AD14" i="4" s="1"/>
  <c r="AA14" i="4"/>
  <c r="A14" i="4"/>
  <c r="AE13" i="4"/>
  <c r="AD13" i="4"/>
  <c r="AC13" i="4"/>
  <c r="AB13" i="4"/>
  <c r="AA13" i="4"/>
  <c r="A13" i="4"/>
  <c r="AE12" i="4"/>
  <c r="AB12" i="4"/>
  <c r="AD12" i="4" s="1"/>
  <c r="AA12" i="4"/>
  <c r="A12" i="4"/>
  <c r="AE11" i="4"/>
  <c r="AD11" i="4"/>
  <c r="AC11" i="4"/>
  <c r="AB11" i="4"/>
  <c r="AA11" i="4"/>
  <c r="A11" i="4"/>
  <c r="A10" i="4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E14" i="3"/>
  <c r="AB14" i="3"/>
  <c r="AD14" i="3" s="1"/>
  <c r="AA14" i="3"/>
  <c r="A14" i="3"/>
  <c r="AE13" i="3"/>
  <c r="AD13" i="3"/>
  <c r="AB13" i="3"/>
  <c r="AC13" i="3" s="1"/>
  <c r="AA13" i="3"/>
  <c r="A13" i="3"/>
  <c r="AE12" i="3"/>
  <c r="AB12" i="3"/>
  <c r="AD12" i="3" s="1"/>
  <c r="AA12" i="3"/>
  <c r="A12" i="3"/>
  <c r="AE11" i="3"/>
  <c r="AB11" i="3"/>
  <c r="AD11" i="3" s="1"/>
  <c r="AA11" i="3"/>
  <c r="A11" i="3"/>
  <c r="A10" i="3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E14" i="2"/>
  <c r="AB14" i="2"/>
  <c r="AD14" i="2" s="1"/>
  <c r="AA14" i="2"/>
  <c r="A14" i="2"/>
  <c r="AE13" i="2"/>
  <c r="AD13" i="2"/>
  <c r="AC13" i="2"/>
  <c r="AB13" i="2"/>
  <c r="AA13" i="2"/>
  <c r="A13" i="2"/>
  <c r="AE12" i="2"/>
  <c r="AB12" i="2"/>
  <c r="AD12" i="2" s="1"/>
  <c r="AA12" i="2"/>
  <c r="AE11" i="2"/>
  <c r="AB11" i="2"/>
  <c r="AC11" i="2" s="1"/>
  <c r="AA11" i="2"/>
  <c r="A10" i="2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A12" i="1"/>
  <c r="W11" i="1"/>
  <c r="V11" i="1"/>
  <c r="U11" i="1"/>
  <c r="T11" i="1"/>
  <c r="S11" i="1"/>
  <c r="R11" i="1"/>
  <c r="Q11" i="1"/>
  <c r="P11" i="1"/>
  <c r="P15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A11" i="1"/>
  <c r="A10" i="1"/>
  <c r="AC11" i="3" l="1"/>
  <c r="AB15" i="3"/>
  <c r="AC15" i="3" s="1"/>
  <c r="AE15" i="3"/>
  <c r="Q15" i="1"/>
  <c r="U15" i="1"/>
  <c r="I15" i="1"/>
  <c r="J15" i="1"/>
  <c r="AD13" i="1"/>
  <c r="V15" i="1"/>
  <c r="T15" i="1"/>
  <c r="R15" i="1"/>
  <c r="N15" i="1"/>
  <c r="M15" i="1"/>
  <c r="L15" i="1"/>
  <c r="H15" i="1"/>
  <c r="AB15" i="5"/>
  <c r="AC15" i="5" s="1"/>
  <c r="AB15" i="7"/>
  <c r="AC15" i="7" s="1"/>
  <c r="AB15" i="4"/>
  <c r="AC15" i="4" s="1"/>
  <c r="AB15" i="6"/>
  <c r="AC15" i="6" s="1"/>
  <c r="G15" i="1"/>
  <c r="K15" i="1"/>
  <c r="O15" i="1"/>
  <c r="S15" i="1"/>
  <c r="W15" i="1"/>
  <c r="AB15" i="9"/>
  <c r="AC15" i="9" s="1"/>
  <c r="AB15" i="8"/>
  <c r="AC15" i="8" s="1"/>
  <c r="E15" i="1"/>
  <c r="AA14" i="1"/>
  <c r="AA11" i="1"/>
  <c r="D15" i="1"/>
  <c r="AD12" i="1"/>
  <c r="AE14" i="1"/>
  <c r="B15" i="1"/>
  <c r="AB15" i="1" s="1"/>
  <c r="AE13" i="1"/>
  <c r="AB15" i="2"/>
  <c r="AC15" i="2" s="1"/>
  <c r="F15" i="1"/>
  <c r="AD11" i="2"/>
  <c r="AE12" i="1"/>
  <c r="AA12" i="1"/>
  <c r="AA13" i="1"/>
  <c r="AE15" i="2"/>
  <c r="AD11" i="1"/>
  <c r="AD14" i="1"/>
  <c r="AA15" i="2"/>
  <c r="AE11" i="1"/>
  <c r="AC11" i="1"/>
  <c r="AC12" i="1"/>
  <c r="AC13" i="1"/>
  <c r="AC14" i="1"/>
  <c r="C15" i="1"/>
  <c r="AC12" i="2"/>
  <c r="AC14" i="2"/>
  <c r="AC12" i="3"/>
  <c r="AC14" i="3"/>
  <c r="AC12" i="4"/>
  <c r="AC14" i="4"/>
  <c r="AD15" i="4"/>
  <c r="AC12" i="5"/>
  <c r="AC14" i="5"/>
  <c r="AD15" i="5"/>
  <c r="AC14" i="6"/>
  <c r="AD15" i="6"/>
  <c r="AC12" i="7"/>
  <c r="AC14" i="7"/>
  <c r="AD15" i="7"/>
  <c r="AC12" i="8"/>
  <c r="AC14" i="8"/>
  <c r="AD15" i="8"/>
  <c r="AC12" i="9"/>
  <c r="AC14" i="9"/>
  <c r="AD15" i="9"/>
  <c r="AA15" i="3"/>
  <c r="AA15" i="4"/>
  <c r="AA15" i="5"/>
  <c r="AA15" i="6"/>
  <c r="AA15" i="7"/>
  <c r="AA15" i="8"/>
  <c r="AA15" i="9"/>
  <c r="AD15" i="3" l="1"/>
  <c r="AD15" i="2"/>
  <c r="AE15" i="1"/>
  <c r="AA15" i="1"/>
  <c r="AC15" i="1"/>
  <c r="AD15" i="1"/>
</calcChain>
</file>

<file path=xl/sharedStrings.xml><?xml version="1.0" encoding="utf-8"?>
<sst xmlns="http://schemas.openxmlformats.org/spreadsheetml/2006/main" count="601" uniqueCount="72">
  <si>
    <t>Semester-long totals</t>
  </si>
  <si>
    <t>LAB3</t>
  </si>
  <si>
    <t>LAB2</t>
  </si>
  <si>
    <t>ECE 4723/6723 Defect Worksheet - Version 1.1</t>
  </si>
  <si>
    <t>Hourly Rate</t>
  </si>
  <si>
    <t>Team Name</t>
  </si>
  <si>
    <t>Fill in your team name to the right</t>
  </si>
  <si>
    <t>Team Member #1</t>
  </si>
  <si>
    <t>Add each team member's name (in alphabetical order by LAST name)</t>
  </si>
  <si>
    <t>Team Member #2</t>
  </si>
  <si>
    <t>Team Member #3</t>
  </si>
  <si>
    <t>Hours</t>
  </si>
  <si>
    <t>Team Member #4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</si>
  <si>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</si>
  <si>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</si>
  <si>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</si>
  <si>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</si>
  <si>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</si>
  <si>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</si>
  <si>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</si>
  <si>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</si>
  <si>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</si>
  <si>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</si>
  <si>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</si>
  <si>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</si>
  <si>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</si>
  <si>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</si>
  <si>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</si>
  <si>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</si>
  <si>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</si>
  <si>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</si>
  <si>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</si>
  <si>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</si>
  <si>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</si>
  <si>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</si>
  <si>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</si>
  <si>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</si>
  <si>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</si>
  <si>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</si>
  <si>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</si>
  <si>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</si>
  <si>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</si>
  <si>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</si>
  <si>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</si>
  <si>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</si>
  <si>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</si>
  <si>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</si>
  <si>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</si>
  <si>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</si>
  <si>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</si>
  <si>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</si>
  <si>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</si>
  <si>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</si>
  <si>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</si>
  <si>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</si>
  <si>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</si>
  <si>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</si>
  <si>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</si>
  <si>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</si>
  <si>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</si>
  <si>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</si>
  <si>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Milestone 3</t>
  </si>
  <si>
    <t>Lab7</t>
  </si>
  <si>
    <t>Milestone 5</t>
  </si>
  <si>
    <t>Lab 9</t>
  </si>
  <si>
    <t>Team 4</t>
  </si>
  <si>
    <t>Md Mehedi Farhad</t>
  </si>
  <si>
    <t>Marcos Merlin</t>
  </si>
  <si>
    <t>Jordan Prather</t>
  </si>
  <si>
    <t>Benjamin Wilkinson</t>
  </si>
  <si>
    <t>Deepak</t>
  </si>
  <si>
    <t>Joined this week, from another splitting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</si>
</sst>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</font>
    <font>
      <sz val="12"/>
      <name val="Arial"/>
    </font>
    <font>
      <b/>
      <sz val="14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164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7" xfId="0" applyFont="1" applyFill="1" applyBorder="1" applyAlignment="1">
      <alignment vertical="center"/>
    </xf>
    <xf numFmtId="0" fontId="0" fillId="0" borderId="0" xfId="0" applyFont="1"/>
    <xf numFmtId="0" fontId="2" fillId="4" borderId="5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workbookViewId="0">
      <selection activeCell="D7" sqref="D7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5"/>
      <c r="Z1" s="4"/>
      <c r="AA1" s="6"/>
      <c r="AB1" s="7"/>
      <c r="AC1" s="7"/>
      <c r="AD1" s="7" t="s">
        <v>4</v>
      </c>
      <c r="AE1" s="6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2" t="s">
        <v>5</v>
      </c>
      <c r="B2" s="10"/>
      <c r="C2" s="10"/>
      <c r="D2" s="10" t="s">
        <v>65</v>
      </c>
      <c r="E2" s="10"/>
      <c r="F2" s="10"/>
      <c r="G2" s="18"/>
      <c r="H2" s="18"/>
      <c r="I2" s="18"/>
      <c r="J2" s="18"/>
      <c r="K2" s="18"/>
      <c r="L2" s="20" t="s">
        <v>6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0"/>
      <c r="Y2" s="13"/>
      <c r="Z2" s="10"/>
      <c r="AA2" s="21"/>
      <c r="AB2" s="18"/>
      <c r="AC2" s="18"/>
      <c r="AD2" s="23">
        <v>75</v>
      </c>
      <c r="AE2" s="21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2" t="s">
        <v>7</v>
      </c>
      <c r="B3" s="15"/>
      <c r="C3" s="15"/>
      <c r="D3" s="10" t="s">
        <v>66</v>
      </c>
      <c r="E3" s="15"/>
      <c r="F3" s="15"/>
      <c r="G3" s="25"/>
      <c r="H3" s="25"/>
      <c r="I3" s="25"/>
      <c r="J3" s="25"/>
      <c r="K3" s="25"/>
      <c r="L3" s="20" t="s">
        <v>8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15"/>
      <c r="Y3" s="16"/>
      <c r="Z3" s="15"/>
      <c r="AA3" s="26"/>
      <c r="AB3" s="25"/>
      <c r="AC3" s="25"/>
      <c r="AD3" s="25"/>
      <c r="AE3" s="26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2" t="s">
        <v>9</v>
      </c>
      <c r="B4" s="10"/>
      <c r="C4" s="10"/>
      <c r="D4" s="10" t="s">
        <v>67</v>
      </c>
      <c r="E4" s="10"/>
      <c r="F4" s="10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0"/>
      <c r="Y4" s="13"/>
      <c r="Z4" s="10"/>
      <c r="AA4" s="21"/>
      <c r="AB4" s="18"/>
      <c r="AC4" s="18"/>
      <c r="AD4" s="18"/>
      <c r="AE4" s="21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2" t="s">
        <v>10</v>
      </c>
      <c r="B5" s="10"/>
      <c r="C5" s="10"/>
      <c r="D5" s="10" t="s">
        <v>68</v>
      </c>
      <c r="E5" s="10"/>
      <c r="F5" s="1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0"/>
      <c r="Y5" s="13"/>
      <c r="Z5" s="10"/>
      <c r="AA5" s="21"/>
      <c r="AB5" s="18"/>
      <c r="AC5" s="18"/>
      <c r="AD5" s="18"/>
      <c r="AE5" s="21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2" t="s">
        <v>12</v>
      </c>
      <c r="B6" s="10"/>
      <c r="C6" s="10"/>
      <c r="D6" s="10" t="s">
        <v>69</v>
      </c>
      <c r="E6" s="10"/>
      <c r="F6" s="1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0"/>
      <c r="Y6" s="13"/>
      <c r="Z6" s="10"/>
      <c r="AA6" s="21"/>
      <c r="AB6" s="18"/>
      <c r="AC6" s="18"/>
      <c r="AD6" s="18"/>
      <c r="AE6" s="21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30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0"/>
      <c r="Y7" s="13"/>
      <c r="Z7" s="10"/>
      <c r="AA7" s="21"/>
      <c r="AB7" s="18"/>
      <c r="AC7" s="18"/>
      <c r="AD7" s="18"/>
      <c r="AE7" s="21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30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0"/>
      <c r="Y8" s="13"/>
      <c r="Z8" s="10"/>
      <c r="AA8" s="21"/>
      <c r="AB8" s="18"/>
      <c r="AC8" s="18"/>
      <c r="AD8" s="18"/>
      <c r="AE8" s="21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3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0"/>
      <c r="Y9" s="13"/>
      <c r="Z9" s="10"/>
      <c r="AA9" s="21"/>
      <c r="AB9" s="18"/>
      <c r="AC9" s="18"/>
      <c r="AD9" s="18"/>
      <c r="AE9" s="21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32" t="str">
        <f t="shared" ref="A10:A14" si="0">D2</f>
        <v>Team 4</v>
      </c>
      <c r="B10" s="34" t="s">
        <v>11</v>
      </c>
      <c r="C10" s="37" t="s">
        <v>13</v>
      </c>
      <c r="D10" s="39" t="s">
        <v>14</v>
      </c>
      <c r="E10" s="39" t="s">
        <v>15</v>
      </c>
      <c r="F10" s="39" t="s">
        <v>16</v>
      </c>
      <c r="G10" s="39" t="s">
        <v>17</v>
      </c>
      <c r="H10" s="39" t="s">
        <v>18</v>
      </c>
      <c r="I10" s="39" t="s">
        <v>19</v>
      </c>
      <c r="J10" s="39" t="s">
        <v>20</v>
      </c>
      <c r="K10" s="39" t="s">
        <v>21</v>
      </c>
      <c r="L10" s="39" t="s">
        <v>22</v>
      </c>
      <c r="M10" s="39" t="s">
        <v>23</v>
      </c>
      <c r="N10" s="39" t="s">
        <v>24</v>
      </c>
      <c r="O10" s="39" t="s">
        <v>25</v>
      </c>
      <c r="P10" s="39" t="s">
        <v>26</v>
      </c>
      <c r="Q10" s="39" t="s">
        <v>27</v>
      </c>
      <c r="R10" s="39" t="s">
        <v>28</v>
      </c>
      <c r="S10" s="39" t="s">
        <v>29</v>
      </c>
      <c r="T10" s="39" t="s">
        <v>30</v>
      </c>
      <c r="U10" s="39" t="s">
        <v>31</v>
      </c>
      <c r="V10" s="39" t="s">
        <v>32</v>
      </c>
      <c r="W10" s="39" t="s">
        <v>33</v>
      </c>
      <c r="X10" s="33"/>
      <c r="Y10" s="35"/>
      <c r="Z10" s="33"/>
      <c r="AA10" s="42" t="s">
        <v>34</v>
      </c>
      <c r="AB10" s="37" t="s">
        <v>35</v>
      </c>
      <c r="AC10" s="37" t="s">
        <v>36</v>
      </c>
      <c r="AD10" s="37" t="s">
        <v>37</v>
      </c>
      <c r="AE10" s="43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4" t="str">
        <f t="shared" si="0"/>
        <v>Md Mehedi Farhad</v>
      </c>
      <c r="B11" s="47">
        <f>'Lab2'!B11+'Lab3'!B11+'Lab4'!B11+'Lab5'!B11+'Lab6'!B11+'Lab7'!B11+'Lab8'!B11+'Lab9'!B11</f>
        <v>29</v>
      </c>
      <c r="C11" s="47">
        <f>'Lab2'!C11+'Lab3'!C11+'Lab4'!C11+'Lab5'!C11+'Lab6'!C11+'Lab7'!C11+'Lab8'!C11+'Lab9'!C11</f>
        <v>200</v>
      </c>
      <c r="D11" s="47">
        <f>'Lab2'!D11+'Lab3'!D11+'Lab4'!D11+'Lab5'!D11+'Lab6'!D11+'Lab7'!D11+'Lab8'!D11+'Lab9'!D11</f>
        <v>1</v>
      </c>
      <c r="E11" s="47">
        <f>'Lab2'!E11+'Lab3'!E11+'Lab4'!E11+'Lab5'!E11+'Lab6'!E11+'Lab7'!E11+'Lab8'!E11+'Lab9'!E11</f>
        <v>5</v>
      </c>
      <c r="F11" s="47">
        <f>'Lab2'!F11+'Lab3'!F11+'Lab4'!F11+'Lab5'!F11+'Lab6'!F11+'Lab7'!F11+'Lab8'!F11+'Lab9'!F11</f>
        <v>0</v>
      </c>
      <c r="G11" s="47">
        <f>'Lab2'!G11+'Lab3'!G11+'Lab4'!G11+'Lab5'!G11+'Lab6'!G11+'Lab7'!G11+'Lab8'!G11+'Lab9'!G11</f>
        <v>0</v>
      </c>
      <c r="H11" s="47">
        <f>'Lab2'!H11+'Lab3'!H11+'Lab4'!H11+'Lab5'!H11+'Lab6'!H11+'Lab7'!H11+'Lab8'!H11+'Lab9'!H11</f>
        <v>0</v>
      </c>
      <c r="I11" s="47">
        <f>'Lab2'!I11+'Lab3'!I11+'Lab4'!I11+'Lab5'!I11+'Lab6'!I11+'Lab7'!I11+'Lab8'!I11+'Lab9'!I11</f>
        <v>0</v>
      </c>
      <c r="J11" s="47">
        <f>'Lab2'!J11+'Lab3'!J11+'Lab4'!J11+'Lab5'!J11+'Lab6'!J11+'Lab7'!J11+'Lab8'!J11+'Lab9'!J11</f>
        <v>0</v>
      </c>
      <c r="K11" s="47">
        <f>'Lab2'!K11+'Lab3'!K11+'Lab4'!K11+'Lab5'!K11+'Lab6'!K11+'Lab7'!K11+'Lab8'!K11+'Lab9'!K11</f>
        <v>0</v>
      </c>
      <c r="L11" s="47">
        <f>'Lab2'!L11+'Lab3'!L11+'Lab4'!L11+'Lab5'!L11+'Lab6'!L11+'Lab7'!L11+'Lab8'!L11+'Lab9'!L11</f>
        <v>0</v>
      </c>
      <c r="M11" s="47">
        <f>'Lab2'!M11+'Lab3'!M11+'Lab4'!M11+'Lab5'!M11+'Lab6'!M11+'Lab7'!M11+'Lab8'!M11+'Lab9'!M11</f>
        <v>0</v>
      </c>
      <c r="N11" s="47">
        <f>'Lab2'!N11+'Lab3'!N11+'Lab4'!N11+'Lab5'!N11+'Lab6'!N11+'Lab7'!N11+'Lab8'!N11+'Lab9'!N11</f>
        <v>0</v>
      </c>
      <c r="O11" s="47">
        <f>'Lab2'!O11+'Lab3'!O11+'Lab4'!O11+'Lab5'!O11+'Lab6'!O11+'Lab7'!O11+'Lab8'!O11+'Lab9'!O11</f>
        <v>0</v>
      </c>
      <c r="P11" s="47">
        <f>'Lab2'!P11+'Lab3'!P11+'Lab4'!P11+'Lab5'!P11+'Lab6'!P11+'Lab7'!P11+'Lab8'!P11+'Lab9'!P11</f>
        <v>0</v>
      </c>
      <c r="Q11" s="47">
        <f>'Lab2'!Q11+'Lab3'!Q11+'Lab4'!Q11+'Lab5'!Q11+'Lab6'!Q11+'Lab7'!Q11+'Lab8'!Q11+'Lab9'!Q11</f>
        <v>0</v>
      </c>
      <c r="R11" s="47">
        <f>'Lab2'!R11+'Lab3'!R11+'Lab4'!R11+'Lab5'!R11+'Lab6'!R11+'Lab7'!R11+'Lab8'!R11+'Lab9'!R11</f>
        <v>0</v>
      </c>
      <c r="S11" s="47">
        <f>'Lab2'!S11+'Lab3'!S11+'Lab4'!S11+'Lab5'!S11+'Lab6'!S11+'Lab7'!S11+'Lab8'!S11+'Lab9'!S11</f>
        <v>0</v>
      </c>
      <c r="T11" s="47">
        <f>'Lab2'!T11+'Lab3'!T11+'Lab4'!T11+'Lab5'!T11+'Lab6'!T11+'Lab7'!T11+'Lab8'!T11+'Lab9'!T11</f>
        <v>0</v>
      </c>
      <c r="U11" s="47">
        <f>'Lab2'!U11+'Lab3'!U11+'Lab4'!U11+'Lab5'!U11+'Lab6'!U11+'Lab7'!U11+'Lab8'!U11+'Lab9'!U11</f>
        <v>0</v>
      </c>
      <c r="V11" s="47">
        <f>'Lab2'!V11+'Lab3'!V11+'Lab4'!V11+'Lab5'!V11+'Lab6'!V11+'Lab7'!V11+'Lab8'!V11+'Lab9'!V11</f>
        <v>0</v>
      </c>
      <c r="W11" s="47">
        <f>'Lab2'!W11+'Lab3'!W11+'Lab4'!W11+'Lab5'!W11+'Lab6'!W11+'Lab7'!W11+'Lab8'!W11+'Lab9'!W11</f>
        <v>0</v>
      </c>
      <c r="X11" s="10"/>
      <c r="Y11" s="13"/>
      <c r="Z11" s="10"/>
      <c r="AA11" s="45">
        <f t="shared" ref="AA11:AA15" si="1">IF(C11=0,"",(C11/B11)*8)</f>
        <v>55.172413793103445</v>
      </c>
      <c r="AB11" s="46">
        <f t="shared" ref="AB11:AB15" si="2">$AD$2*B11</f>
        <v>2175</v>
      </c>
      <c r="AC11" s="46">
        <f t="shared" ref="AC11:AC15" si="3">IF(C11=0,"",AB11/C11)</f>
        <v>10.875</v>
      </c>
      <c r="AD11" s="46">
        <f t="shared" ref="AD11:AD15" si="4">IF(C11=0,"",AB11/(D11+E11))</f>
        <v>362.5</v>
      </c>
      <c r="AE11" s="48">
        <f t="shared" ref="AE11:AE15" si="5">IF(C11=0,"",1000*((E11+D11)/C11))</f>
        <v>30</v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64" t="str">
        <f t="shared" si="0"/>
        <v>Marcos Merlin</v>
      </c>
      <c r="B12" s="47">
        <f>'Lab2'!B12+'Lab3'!B12+'Lab4'!B12+'Lab5'!B12+'Lab6'!B12+'Lab7'!B12+'Lab8'!B12+'Lab9'!B12</f>
        <v>37</v>
      </c>
      <c r="C12" s="47">
        <f>'Lab2'!C12+'Lab3'!C12+'Lab4'!C12+'Lab5'!C12+'Lab6'!C12+'Lab7'!C12+'Lab8'!C12+'Lab9'!C12</f>
        <v>500</v>
      </c>
      <c r="D12" s="47">
        <f>'Lab2'!D12+'Lab3'!D12+'Lab4'!D12+'Lab5'!D12+'Lab6'!D12+'Lab7'!D12+'Lab8'!D12+'Lab9'!D12</f>
        <v>4</v>
      </c>
      <c r="E12" s="47">
        <f>'Lab2'!E12+'Lab3'!E12+'Lab4'!E12+'Lab5'!E12+'Lab6'!E12+'Lab7'!E12+'Lab8'!E12+'Lab9'!E12</f>
        <v>9</v>
      </c>
      <c r="F12" s="47">
        <f>'Lab2'!F12+'Lab3'!F12+'Lab4'!F12+'Lab5'!F12+'Lab6'!F12+'Lab7'!F12+'Lab8'!F12+'Lab9'!F12</f>
        <v>0</v>
      </c>
      <c r="G12" s="47">
        <f>'Lab2'!G12+'Lab3'!G12+'Lab4'!G12+'Lab5'!G12+'Lab6'!G12+'Lab7'!G12+'Lab8'!G12+'Lab9'!G12</f>
        <v>0</v>
      </c>
      <c r="H12" s="47">
        <f>'Lab2'!H12+'Lab3'!H12+'Lab4'!H12+'Lab5'!H12+'Lab6'!H12+'Lab7'!H12+'Lab8'!H12+'Lab9'!H12</f>
        <v>0</v>
      </c>
      <c r="I12" s="47">
        <f>'Lab2'!I12+'Lab3'!I12+'Lab4'!I12+'Lab5'!I12+'Lab6'!I12+'Lab7'!I12+'Lab8'!I12+'Lab9'!I12</f>
        <v>0</v>
      </c>
      <c r="J12" s="47">
        <f>'Lab2'!J12+'Lab3'!J12+'Lab4'!J12+'Lab5'!J12+'Lab6'!J12+'Lab7'!J12+'Lab8'!J12+'Lab9'!J12</f>
        <v>0</v>
      </c>
      <c r="K12" s="47">
        <f>'Lab2'!K12+'Lab3'!K12+'Lab4'!K12+'Lab5'!K12+'Lab6'!K12+'Lab7'!K12+'Lab8'!K12+'Lab9'!K12</f>
        <v>0</v>
      </c>
      <c r="L12" s="47">
        <f>'Lab2'!L12+'Lab3'!L12+'Lab4'!L12+'Lab5'!L12+'Lab6'!L12+'Lab7'!L12+'Lab8'!L12+'Lab9'!L12</f>
        <v>0</v>
      </c>
      <c r="M12" s="47">
        <f>'Lab2'!M12+'Lab3'!M12+'Lab4'!M12+'Lab5'!M12+'Lab6'!M12+'Lab7'!M12+'Lab8'!M12+'Lab9'!M12</f>
        <v>0</v>
      </c>
      <c r="N12" s="47">
        <f>'Lab2'!N12+'Lab3'!N12+'Lab4'!N12+'Lab5'!N12+'Lab6'!N12+'Lab7'!N12+'Lab8'!N12+'Lab9'!N12</f>
        <v>0</v>
      </c>
      <c r="O12" s="47">
        <f>'Lab2'!O12+'Lab3'!O12+'Lab4'!O12+'Lab5'!O12+'Lab6'!O12+'Lab7'!O12+'Lab8'!O12+'Lab9'!O12</f>
        <v>0</v>
      </c>
      <c r="P12" s="47">
        <f>'Lab2'!P12+'Lab3'!P12+'Lab4'!P12+'Lab5'!P12+'Lab6'!P12+'Lab7'!P12+'Lab8'!P12+'Lab9'!P12</f>
        <v>0</v>
      </c>
      <c r="Q12" s="47">
        <f>'Lab2'!Q12+'Lab3'!Q12+'Lab4'!Q12+'Lab5'!Q12+'Lab6'!Q12+'Lab7'!Q12+'Lab8'!Q12+'Lab9'!Q12</f>
        <v>0</v>
      </c>
      <c r="R12" s="47">
        <f>'Lab2'!R12+'Lab3'!R12+'Lab4'!R12+'Lab5'!R12+'Lab6'!R12+'Lab7'!R12+'Lab8'!R12+'Lab9'!R12</f>
        <v>0</v>
      </c>
      <c r="S12" s="47">
        <f>'Lab2'!S12+'Lab3'!S12+'Lab4'!S12+'Lab5'!S12+'Lab6'!S12+'Lab7'!S12+'Lab8'!S12+'Lab9'!S12</f>
        <v>0</v>
      </c>
      <c r="T12" s="47">
        <f>'Lab2'!T12+'Lab3'!T12+'Lab4'!T12+'Lab5'!T12+'Lab6'!T12+'Lab7'!T12+'Lab8'!T12+'Lab9'!T12</f>
        <v>0</v>
      </c>
      <c r="U12" s="47">
        <f>'Lab2'!U12+'Lab3'!U12+'Lab4'!U12+'Lab5'!U12+'Lab6'!U12+'Lab7'!U12+'Lab8'!U12+'Lab9'!U12</f>
        <v>0</v>
      </c>
      <c r="V12" s="47">
        <f>'Lab2'!V12+'Lab3'!V12+'Lab4'!V12+'Lab5'!V12+'Lab6'!V12+'Lab7'!V12+'Lab8'!V12+'Lab9'!V12</f>
        <v>0</v>
      </c>
      <c r="W12" s="47">
        <f>'Lab2'!W12+'Lab3'!W12+'Lab4'!W12+'Lab5'!W12+'Lab6'!W12+'Lab7'!W12+'Lab8'!W12+'Lab9'!W12</f>
        <v>0</v>
      </c>
      <c r="X12" s="10"/>
      <c r="Y12" s="13"/>
      <c r="Z12" s="10"/>
      <c r="AA12" s="45">
        <f t="shared" si="1"/>
        <v>108.10810810810811</v>
      </c>
      <c r="AB12" s="46">
        <f t="shared" si="2"/>
        <v>2775</v>
      </c>
      <c r="AC12" s="46">
        <f t="shared" si="3"/>
        <v>5.55</v>
      </c>
      <c r="AD12" s="46">
        <f t="shared" si="4"/>
        <v>213.46153846153845</v>
      </c>
      <c r="AE12" s="48">
        <f t="shared" si="5"/>
        <v>26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64" t="str">
        <f t="shared" si="0"/>
        <v>Jordan Prather</v>
      </c>
      <c r="B13" s="47">
        <f>'Lab2'!B13+'Lab3'!B13+'Lab4'!B13+'Lab5'!B13+'Lab6'!B13+'Lab7'!B13+'Lab8'!B13+'Lab9'!B13</f>
        <v>22</v>
      </c>
      <c r="C13" s="47">
        <f>'Lab2'!C13+'Lab3'!C13+'Lab4'!C13+'Lab5'!C13+'Lab6'!C13+'Lab7'!C13+'Lab8'!C13+'Lab9'!C13</f>
        <v>300</v>
      </c>
      <c r="D13" s="47">
        <f>'Lab2'!D13+'Lab3'!D13+'Lab4'!D13+'Lab5'!D13+'Lab6'!D13+'Lab7'!D13+'Lab8'!D13+'Lab9'!D13</f>
        <v>3</v>
      </c>
      <c r="E13" s="47">
        <f>'Lab2'!E13+'Lab3'!E13+'Lab4'!E13+'Lab5'!E13+'Lab6'!E13+'Lab7'!E13+'Lab8'!E13+'Lab9'!E13</f>
        <v>2</v>
      </c>
      <c r="F13" s="47">
        <f>'Lab2'!F13+'Lab3'!F13+'Lab4'!F13+'Lab5'!F13+'Lab6'!F13+'Lab7'!F13+'Lab8'!F13+'Lab9'!F13</f>
        <v>0</v>
      </c>
      <c r="G13" s="47">
        <f>'Lab2'!G13+'Lab3'!G13+'Lab4'!G13+'Lab5'!G13+'Lab6'!G13+'Lab7'!G13+'Lab8'!G13+'Lab9'!G13</f>
        <v>0</v>
      </c>
      <c r="H13" s="47">
        <f>'Lab2'!H13+'Lab3'!H13+'Lab4'!H13+'Lab5'!H13+'Lab6'!H13+'Lab7'!H13+'Lab8'!H13+'Lab9'!H13</f>
        <v>0</v>
      </c>
      <c r="I13" s="47">
        <f>'Lab2'!I13+'Lab3'!I13+'Lab4'!I13+'Lab5'!I13+'Lab6'!I13+'Lab7'!I13+'Lab8'!I13+'Lab9'!I13</f>
        <v>0</v>
      </c>
      <c r="J13" s="47">
        <f>'Lab2'!J13+'Lab3'!J13+'Lab4'!J13+'Lab5'!J13+'Lab6'!J13+'Lab7'!J13+'Lab8'!J13+'Lab9'!J13</f>
        <v>0</v>
      </c>
      <c r="K13" s="47">
        <f>'Lab2'!K13+'Lab3'!K13+'Lab4'!K13+'Lab5'!K13+'Lab6'!K13+'Lab7'!K13+'Lab8'!K13+'Lab9'!K13</f>
        <v>0</v>
      </c>
      <c r="L13" s="47">
        <f>'Lab2'!L13+'Lab3'!L13+'Lab4'!L13+'Lab5'!L13+'Lab6'!L13+'Lab7'!L13+'Lab8'!L13+'Lab9'!L13</f>
        <v>0</v>
      </c>
      <c r="M13" s="47">
        <f>'Lab2'!M13+'Lab3'!M13+'Lab4'!M13+'Lab5'!M13+'Lab6'!M13+'Lab7'!M13+'Lab8'!M13+'Lab9'!M13</f>
        <v>0</v>
      </c>
      <c r="N13" s="47">
        <f>'Lab2'!N13+'Lab3'!N13+'Lab4'!N13+'Lab5'!N13+'Lab6'!N13+'Lab7'!N13+'Lab8'!N13+'Lab9'!N13</f>
        <v>0</v>
      </c>
      <c r="O13" s="47">
        <f>'Lab2'!O13+'Lab3'!O13+'Lab4'!O13+'Lab5'!O13+'Lab6'!O13+'Lab7'!O13+'Lab8'!O13+'Lab9'!O13</f>
        <v>0</v>
      </c>
      <c r="P13" s="47">
        <f>'Lab2'!P13+'Lab3'!P13+'Lab4'!P13+'Lab5'!P13+'Lab6'!P13+'Lab7'!P13+'Lab8'!P13+'Lab9'!P13</f>
        <v>0</v>
      </c>
      <c r="Q13" s="47">
        <f>'Lab2'!Q13+'Lab3'!Q13+'Lab4'!Q13+'Lab5'!Q13+'Lab6'!Q13+'Lab7'!Q13+'Lab8'!Q13+'Lab9'!Q13</f>
        <v>0</v>
      </c>
      <c r="R13" s="47">
        <f>'Lab2'!R13+'Lab3'!R13+'Lab4'!R13+'Lab5'!R13+'Lab6'!R13+'Lab7'!R13+'Lab8'!R13+'Lab9'!R13</f>
        <v>0</v>
      </c>
      <c r="S13" s="47">
        <f>'Lab2'!S13+'Lab3'!S13+'Lab4'!S13+'Lab5'!S13+'Lab6'!S13+'Lab7'!S13+'Lab8'!S13+'Lab9'!S13</f>
        <v>0</v>
      </c>
      <c r="T13" s="47">
        <f>'Lab2'!T13+'Lab3'!T13+'Lab4'!T13+'Lab5'!T13+'Lab6'!T13+'Lab7'!T13+'Lab8'!T13+'Lab9'!T13</f>
        <v>0</v>
      </c>
      <c r="U13" s="47">
        <f>'Lab2'!U13+'Lab3'!U13+'Lab4'!U13+'Lab5'!U13+'Lab6'!U13+'Lab7'!U13+'Lab8'!U13+'Lab9'!U13</f>
        <v>0</v>
      </c>
      <c r="V13" s="47">
        <f>'Lab2'!V13+'Lab3'!V13+'Lab4'!V13+'Lab5'!V13+'Lab6'!V13+'Lab7'!V13+'Lab8'!V13+'Lab9'!V13</f>
        <v>0</v>
      </c>
      <c r="W13" s="47">
        <f>'Lab2'!W13+'Lab3'!W13+'Lab4'!W13+'Lab5'!W13+'Lab6'!W13+'Lab7'!W13+'Lab8'!W13+'Lab9'!W13</f>
        <v>0</v>
      </c>
      <c r="X13" s="10"/>
      <c r="Y13" s="13"/>
      <c r="Z13" s="10"/>
      <c r="AA13" s="45">
        <f t="shared" si="1"/>
        <v>109.09090909090909</v>
      </c>
      <c r="AB13" s="46">
        <f t="shared" si="2"/>
        <v>1650</v>
      </c>
      <c r="AC13" s="46">
        <f t="shared" si="3"/>
        <v>5.5</v>
      </c>
      <c r="AD13" s="46">
        <f t="shared" si="4"/>
        <v>330</v>
      </c>
      <c r="AE13" s="48">
        <f t="shared" si="5"/>
        <v>16.666666666666668</v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66" t="str">
        <f t="shared" si="0"/>
        <v>Benjamin Wilkinson</v>
      </c>
      <c r="B14" s="47">
        <f>'Lab2'!B14+'Lab3'!B14+'Lab4'!B14+'Lab5'!B14+'Lab6'!B14+'Lab7'!B14+'Lab8'!B14+'Lab9'!B14</f>
        <v>68.5</v>
      </c>
      <c r="C14" s="47">
        <f>'Lab2'!C14+'Lab3'!C14+'Lab4'!C14+'Lab5'!C14+'Lab6'!C14+'Lab7'!C14+'Lab8'!C14+'Lab9'!C14</f>
        <v>1000</v>
      </c>
      <c r="D14" s="47">
        <f>'Lab2'!D14+'Lab3'!D14+'Lab4'!D14+'Lab5'!D14+'Lab6'!D14+'Lab7'!D14+'Lab8'!D14+'Lab9'!D14</f>
        <v>20</v>
      </c>
      <c r="E14" s="47">
        <f>'Lab2'!E14+'Lab3'!E14+'Lab4'!E14+'Lab5'!E14+'Lab6'!E14+'Lab7'!E14+'Lab8'!E14+'Lab9'!E14</f>
        <v>45</v>
      </c>
      <c r="F14" s="47">
        <f>'Lab2'!F14+'Lab3'!F14+'Lab4'!F14+'Lab5'!F14+'Lab6'!F14+'Lab7'!F14+'Lab8'!F14+'Lab9'!F14</f>
        <v>0</v>
      </c>
      <c r="G14" s="47">
        <f>'Lab2'!G14+'Lab3'!G14+'Lab4'!G14+'Lab5'!G14+'Lab6'!G14+'Lab7'!G14+'Lab8'!G14+'Lab9'!G14</f>
        <v>0</v>
      </c>
      <c r="H14" s="47">
        <f>'Lab2'!H14+'Lab3'!H14+'Lab4'!H14+'Lab5'!H14+'Lab6'!H14+'Lab7'!H14+'Lab8'!H14+'Lab9'!H14</f>
        <v>0</v>
      </c>
      <c r="I14" s="47">
        <f>'Lab2'!I14+'Lab3'!I14+'Lab4'!I14+'Lab5'!I14+'Lab6'!I14+'Lab7'!I14+'Lab8'!I14+'Lab9'!I14</f>
        <v>0</v>
      </c>
      <c r="J14" s="47">
        <f>'Lab2'!J14+'Lab3'!J14+'Lab4'!J14+'Lab5'!J14+'Lab6'!J14+'Lab7'!J14+'Lab8'!J14+'Lab9'!J14</f>
        <v>0</v>
      </c>
      <c r="K14" s="47">
        <f>'Lab2'!K14+'Lab3'!K14+'Lab4'!K14+'Lab5'!K14+'Lab6'!K14+'Lab7'!K14+'Lab8'!K14+'Lab9'!K14</f>
        <v>0</v>
      </c>
      <c r="L14" s="47">
        <f>'Lab2'!L14+'Lab3'!L14+'Lab4'!L14+'Lab5'!L14+'Lab6'!L14+'Lab7'!L14+'Lab8'!L14+'Lab9'!L14</f>
        <v>0</v>
      </c>
      <c r="M14" s="47">
        <f>'Lab2'!M14+'Lab3'!M14+'Lab4'!M14+'Lab5'!M14+'Lab6'!M14+'Lab7'!M14+'Lab8'!M14+'Lab9'!M14</f>
        <v>0</v>
      </c>
      <c r="N14" s="47">
        <f>'Lab2'!N14+'Lab3'!N14+'Lab4'!N14+'Lab5'!N14+'Lab6'!N14+'Lab7'!N14+'Lab8'!N14+'Lab9'!N14</f>
        <v>0</v>
      </c>
      <c r="O14" s="47">
        <f>'Lab2'!O14+'Lab3'!O14+'Lab4'!O14+'Lab5'!O14+'Lab6'!O14+'Lab7'!O14+'Lab8'!O14+'Lab9'!O14</f>
        <v>0</v>
      </c>
      <c r="P14" s="47">
        <f>'Lab2'!P14+'Lab3'!P14+'Lab4'!P14+'Lab5'!P14+'Lab6'!P14+'Lab7'!P14+'Lab8'!P14+'Lab9'!P14</f>
        <v>0</v>
      </c>
      <c r="Q14" s="47">
        <f>'Lab2'!Q14+'Lab3'!Q14+'Lab4'!Q14+'Lab5'!Q14+'Lab6'!Q14+'Lab7'!Q14+'Lab8'!Q14+'Lab9'!Q14</f>
        <v>0</v>
      </c>
      <c r="R14" s="47">
        <f>'Lab2'!R14+'Lab3'!R14+'Lab4'!R14+'Lab5'!R14+'Lab6'!R14+'Lab7'!R14+'Lab8'!R14+'Lab9'!R14</f>
        <v>0</v>
      </c>
      <c r="S14" s="47">
        <f>'Lab2'!S14+'Lab3'!S14+'Lab4'!S14+'Lab5'!S14+'Lab6'!S14+'Lab7'!S14+'Lab8'!S14+'Lab9'!S14</f>
        <v>0</v>
      </c>
      <c r="T14" s="47">
        <f>'Lab2'!T14+'Lab3'!T14+'Lab4'!T14+'Lab5'!T14+'Lab6'!T14+'Lab7'!T14+'Lab8'!T14+'Lab9'!T14</f>
        <v>0</v>
      </c>
      <c r="U14" s="47">
        <f>'Lab2'!U14+'Lab3'!U14+'Lab4'!U14+'Lab5'!U14+'Lab6'!U14+'Lab7'!U14+'Lab8'!U14+'Lab9'!U14</f>
        <v>0</v>
      </c>
      <c r="V14" s="47">
        <f>'Lab2'!V14+'Lab3'!V14+'Lab4'!V14+'Lab5'!V14+'Lab6'!V14+'Lab7'!V14+'Lab8'!V14+'Lab9'!V14</f>
        <v>0</v>
      </c>
      <c r="W14" s="47">
        <f>'Lab2'!W14+'Lab3'!W14+'Lab4'!W14+'Lab5'!W14+'Lab6'!W14+'Lab7'!W14+'Lab8'!W14+'Lab9'!W14</f>
        <v>0</v>
      </c>
      <c r="X14" s="10"/>
      <c r="Y14" s="13"/>
      <c r="Z14" s="10"/>
      <c r="AA14" s="45">
        <f t="shared" si="1"/>
        <v>116.78832116788321</v>
      </c>
      <c r="AB14" s="46">
        <f t="shared" si="2"/>
        <v>5137.5</v>
      </c>
      <c r="AC14" s="46">
        <f t="shared" si="3"/>
        <v>5.1375000000000002</v>
      </c>
      <c r="AD14" s="46">
        <f t="shared" si="4"/>
        <v>79.038461538461533</v>
      </c>
      <c r="AE14" s="48">
        <f t="shared" si="5"/>
        <v>65</v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67" t="s">
        <v>58</v>
      </c>
      <c r="B15" s="54">
        <f t="shared" ref="B15:W15" si="6">SUM(B11:B14)</f>
        <v>156.5</v>
      </c>
      <c r="C15" s="55">
        <f t="shared" si="6"/>
        <v>2000</v>
      </c>
      <c r="D15" s="55">
        <f t="shared" si="6"/>
        <v>28</v>
      </c>
      <c r="E15" s="55">
        <f t="shared" si="6"/>
        <v>61</v>
      </c>
      <c r="F15" s="55">
        <f t="shared" si="6"/>
        <v>0</v>
      </c>
      <c r="G15" s="55">
        <f t="shared" si="6"/>
        <v>0</v>
      </c>
      <c r="H15" s="55">
        <f t="shared" si="6"/>
        <v>0</v>
      </c>
      <c r="I15" s="55">
        <f t="shared" si="6"/>
        <v>0</v>
      </c>
      <c r="J15" s="55">
        <f t="shared" si="6"/>
        <v>0</v>
      </c>
      <c r="K15" s="55">
        <f t="shared" si="6"/>
        <v>0</v>
      </c>
      <c r="L15" s="55">
        <f t="shared" si="6"/>
        <v>0</v>
      </c>
      <c r="M15" s="55">
        <f t="shared" si="6"/>
        <v>0</v>
      </c>
      <c r="N15" s="55">
        <f t="shared" si="6"/>
        <v>0</v>
      </c>
      <c r="O15" s="55">
        <f t="shared" si="6"/>
        <v>0</v>
      </c>
      <c r="P15" s="55">
        <f t="shared" si="6"/>
        <v>0</v>
      </c>
      <c r="Q15" s="55">
        <f t="shared" si="6"/>
        <v>0</v>
      </c>
      <c r="R15" s="55">
        <f t="shared" si="6"/>
        <v>0</v>
      </c>
      <c r="S15" s="55">
        <f t="shared" si="6"/>
        <v>0</v>
      </c>
      <c r="T15" s="55">
        <f t="shared" si="6"/>
        <v>0</v>
      </c>
      <c r="U15" s="55">
        <f t="shared" si="6"/>
        <v>0</v>
      </c>
      <c r="V15" s="55">
        <f t="shared" si="6"/>
        <v>0</v>
      </c>
      <c r="W15" s="55">
        <f t="shared" si="6"/>
        <v>0</v>
      </c>
      <c r="X15" s="56"/>
      <c r="Y15" s="57"/>
      <c r="Z15" s="56"/>
      <c r="AA15" s="58">
        <f t="shared" si="1"/>
        <v>102.23642172523962</v>
      </c>
      <c r="AB15" s="59">
        <f t="shared" si="2"/>
        <v>11737.5</v>
      </c>
      <c r="AC15" s="59">
        <f t="shared" si="3"/>
        <v>5.8687500000000004</v>
      </c>
      <c r="AD15" s="59">
        <f t="shared" si="4"/>
        <v>131.88202247191012</v>
      </c>
      <c r="AE15" s="60">
        <f t="shared" si="5"/>
        <v>44.5</v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6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62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62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6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62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62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62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62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62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62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62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62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62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62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62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62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62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62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62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62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62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62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62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62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62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6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6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6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6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6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6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6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6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6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62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6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6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6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6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6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6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6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6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6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6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6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6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6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6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6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6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6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6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6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6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6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6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6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6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6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6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6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6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6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6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6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6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6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6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6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6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6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6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62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6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1">
    <dataValidation type="custom" allowBlank="1" showInputMessage="1" showErrorMessage="1" prompt=" - Text string length must be between 0 and 30 characters" sqref="D2:D6" xr:uid="{00000000-0002-0000-0000-000000000000}">
      <formula1>AND(GTE(LEN(D2),MIN((0),(30))),LTE(LEN(D2),MAX((0),(30))))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>
      <selection activeCell="P15" sqref="P15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41">
        <v>21</v>
      </c>
      <c r="C11" s="10">
        <v>100</v>
      </c>
      <c r="D11" s="10">
        <v>0</v>
      </c>
      <c r="E11" s="10">
        <v>3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10"/>
      <c r="Y11" s="13"/>
      <c r="Z11" s="10"/>
      <c r="AA11" s="45">
        <f t="shared" ref="AA11:AA15" si="0">IF(C11=0,"",(C11/B11)*8)</f>
        <v>38.095238095238095</v>
      </c>
      <c r="AB11" s="46">
        <f>Indiv!$AD$2*B11</f>
        <v>1575</v>
      </c>
      <c r="AC11" s="46">
        <f t="shared" ref="AC11:AC15" si="1">IF(C11=0,"",AB11/C11)</f>
        <v>15.75</v>
      </c>
      <c r="AD11" s="46">
        <f t="shared" ref="AD11:AD15" si="2">IF(C11=0,"",AB11/(D11+E11))</f>
        <v>525</v>
      </c>
      <c r="AE11" s="48">
        <f t="shared" ref="AE11:AE15" si="3">IF(C11=0,"",1000*((E11+D11)/C11))</f>
        <v>30</v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>
        <v>22</v>
      </c>
      <c r="C12" s="51">
        <v>200</v>
      </c>
      <c r="D12" s="10">
        <v>2</v>
      </c>
      <c r="E12" s="10">
        <v>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10"/>
      <c r="Y12" s="13"/>
      <c r="Z12" s="10"/>
      <c r="AA12" s="45">
        <f t="shared" si="0"/>
        <v>72.727272727272734</v>
      </c>
      <c r="AB12" s="46">
        <f>Indiv!$AD$2*B12</f>
        <v>1650</v>
      </c>
      <c r="AC12" s="46">
        <f t="shared" si="1"/>
        <v>8.25</v>
      </c>
      <c r="AD12" s="46">
        <f t="shared" si="2"/>
        <v>235.71428571428572</v>
      </c>
      <c r="AE12" s="48">
        <f t="shared" si="3"/>
        <v>35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>
        <v>17</v>
      </c>
      <c r="C13" s="51">
        <v>200</v>
      </c>
      <c r="D13" s="51">
        <v>2</v>
      </c>
      <c r="E13" s="51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10"/>
      <c r="Y13" s="13"/>
      <c r="Z13" s="10"/>
      <c r="AA13" s="45">
        <f t="shared" si="0"/>
        <v>94.117647058823536</v>
      </c>
      <c r="AB13" s="46">
        <f>Indiv!$AD$2*B13</f>
        <v>1275</v>
      </c>
      <c r="AC13" s="46">
        <f t="shared" si="1"/>
        <v>6.375</v>
      </c>
      <c r="AD13" s="46">
        <f t="shared" si="2"/>
        <v>637.5</v>
      </c>
      <c r="AE13" s="48">
        <f t="shared" si="3"/>
        <v>10</v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41">
        <v>28.5</v>
      </c>
      <c r="C14" s="10">
        <v>500</v>
      </c>
      <c r="D14" s="10">
        <v>10</v>
      </c>
      <c r="E14" s="10">
        <v>15</v>
      </c>
      <c r="F14" s="10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10"/>
      <c r="Y14" s="13"/>
      <c r="Z14" s="10"/>
      <c r="AA14" s="45">
        <f t="shared" si="0"/>
        <v>140.35087719298247</v>
      </c>
      <c r="AB14" s="46">
        <f>Indiv!$AD$2*B14</f>
        <v>2137.5</v>
      </c>
      <c r="AC14" s="46">
        <f t="shared" si="1"/>
        <v>4.2750000000000004</v>
      </c>
      <c r="AD14" s="46">
        <f t="shared" si="2"/>
        <v>85.5</v>
      </c>
      <c r="AE14" s="48">
        <f t="shared" si="3"/>
        <v>50</v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88.5</v>
      </c>
      <c r="C15" s="55">
        <f t="shared" si="4"/>
        <v>1000</v>
      </c>
      <c r="D15" s="55">
        <f t="shared" si="4"/>
        <v>14</v>
      </c>
      <c r="E15" s="55">
        <f t="shared" si="4"/>
        <v>23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>
        <f t="shared" si="0"/>
        <v>90.395480225988706</v>
      </c>
      <c r="AB15" s="59">
        <f>AB11+AB12+AB13+AB14</f>
        <v>6637.5</v>
      </c>
      <c r="AC15" s="59">
        <f t="shared" si="1"/>
        <v>6.6375000000000002</v>
      </c>
      <c r="AD15" s="59">
        <f t="shared" si="2"/>
        <v>179.3918918918919</v>
      </c>
      <c r="AE15" s="60">
        <f t="shared" si="3"/>
        <v>37</v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1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100-000001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tabSelected="1" topLeftCell="A9" workbookViewId="0">
      <selection activeCell="E18" sqref="E18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41">
        <v>8</v>
      </c>
      <c r="C11" s="10">
        <v>100</v>
      </c>
      <c r="D11" s="10">
        <v>1</v>
      </c>
      <c r="E11" s="10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>
        <f t="shared" ref="AA11:AA15" si="0">IF(C11=0,"",(C11/B11)*8)</f>
        <v>100</v>
      </c>
      <c r="AB11" s="46">
        <f>Indiv!$AD$2*B11</f>
        <v>600</v>
      </c>
      <c r="AC11" s="46">
        <f t="shared" ref="AC11:AC15" si="1">IF(C11=0,"",AB11/C11)</f>
        <v>6</v>
      </c>
      <c r="AD11" s="46">
        <f t="shared" ref="AD11:AD15" si="2">IF(C11=0,"",AB11/(D11+E11))</f>
        <v>200</v>
      </c>
      <c r="AE11" s="48">
        <f t="shared" ref="AE11:AE15" si="3">IF(C11=0,"",1000*((E11+D11)/C11))</f>
        <v>30</v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41">
        <v>15</v>
      </c>
      <c r="C12" s="10">
        <v>300</v>
      </c>
      <c r="D12" s="10">
        <v>2</v>
      </c>
      <c r="E12" s="10">
        <v>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>
        <f t="shared" si="0"/>
        <v>160</v>
      </c>
      <c r="AB12" s="46">
        <f>Indiv!$AD$2*B12</f>
        <v>1125</v>
      </c>
      <c r="AC12" s="46">
        <f t="shared" si="1"/>
        <v>3.75</v>
      </c>
      <c r="AD12" s="46">
        <f t="shared" si="2"/>
        <v>187.5</v>
      </c>
      <c r="AE12" s="48">
        <f t="shared" si="3"/>
        <v>20</v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41">
        <v>5</v>
      </c>
      <c r="C13" s="51">
        <v>100</v>
      </c>
      <c r="D13" s="51">
        <v>1</v>
      </c>
      <c r="E13" s="10">
        <v>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>
        <f t="shared" si="0"/>
        <v>160</v>
      </c>
      <c r="AB13" s="46">
        <f>Indiv!$AD$2*B13</f>
        <v>375</v>
      </c>
      <c r="AC13" s="46">
        <f t="shared" si="1"/>
        <v>3.75</v>
      </c>
      <c r="AD13" s="46">
        <f t="shared" si="2"/>
        <v>125</v>
      </c>
      <c r="AE13" s="48">
        <f t="shared" si="3"/>
        <v>30</v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>
        <v>40</v>
      </c>
      <c r="C14" s="51">
        <v>500</v>
      </c>
      <c r="D14" s="51">
        <v>10</v>
      </c>
      <c r="E14" s="51">
        <v>30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>
        <f t="shared" si="0"/>
        <v>100</v>
      </c>
      <c r="AB14" s="46">
        <f>Indiv!$AD$2*B14</f>
        <v>3000</v>
      </c>
      <c r="AC14" s="46">
        <f t="shared" si="1"/>
        <v>6</v>
      </c>
      <c r="AD14" s="46">
        <f t="shared" si="2"/>
        <v>75</v>
      </c>
      <c r="AE14" s="48">
        <f t="shared" si="3"/>
        <v>80</v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68</v>
      </c>
      <c r="C15" s="55">
        <f t="shared" si="4"/>
        <v>1000</v>
      </c>
      <c r="D15" s="55">
        <f t="shared" si="4"/>
        <v>14</v>
      </c>
      <c r="E15" s="55">
        <f t="shared" si="4"/>
        <v>38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>
        <f t="shared" si="0"/>
        <v>117.64705882352941</v>
      </c>
      <c r="AB15" s="59">
        <f>AB11+AB12+AB13+AB14</f>
        <v>5100</v>
      </c>
      <c r="AC15" s="59">
        <f t="shared" si="1"/>
        <v>5.0999999999999996</v>
      </c>
      <c r="AD15" s="59">
        <f t="shared" si="2"/>
        <v>98.07692307692308</v>
      </c>
      <c r="AE15" s="60">
        <f t="shared" si="3"/>
        <v>52</v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 t="s">
        <v>70</v>
      </c>
      <c r="B17" s="15">
        <v>8</v>
      </c>
      <c r="C17" s="15">
        <v>200</v>
      </c>
      <c r="D17" s="15">
        <v>1</v>
      </c>
      <c r="E17" s="15">
        <v>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 t="s">
        <v>71</v>
      </c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2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200-000001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selection activeCell="A19" sqref="A19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3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>
      <selection activeCell="E14" sqref="B11:E14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4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400-000001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0"/>
  <sheetViews>
    <sheetView workbookViewId="0">
      <selection activeCell="J4" sqref="J4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4" t="s">
        <v>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4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4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5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500-000001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00"/>
  <sheetViews>
    <sheetView workbookViewId="0">
      <selection activeCell="E14" sqref="B11:E14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6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600-000001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workbookViewId="0">
      <selection activeCell="E14" sqref="B11:E14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/>
      <c r="C12" s="5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count="2">
    <dataValidation type="decimal" operator="greaterThanOrEqual" allowBlank="1" showInputMessage="1" showErrorMessage="1" prompt=" - Entry must be integer greater than or equal to zero" sqref="C11:W14" xr:uid="{00000000-0002-0000-07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700-000001000000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0"/>
  <sheetViews>
    <sheetView workbookViewId="0">
      <selection activeCell="A19" sqref="A19"/>
    </sheetView>
  </sheetViews>
  <sheetFormatPr defaultColWidth="17.285156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4"/>
      <c r="AA1" s="8"/>
      <c r="AB1" s="9"/>
      <c r="AC1" s="9"/>
      <c r="AD1" s="9"/>
      <c r="AE1" s="8"/>
      <c r="AF1" s="4"/>
      <c r="AG1" s="4"/>
      <c r="AH1" s="4"/>
      <c r="AI1" s="4"/>
      <c r="AJ1" s="4"/>
      <c r="AK1" s="4"/>
      <c r="AL1" s="4"/>
      <c r="AM1" s="4"/>
      <c r="AN1" s="4"/>
      <c r="AO1" s="10"/>
    </row>
    <row r="2" spans="1:41" ht="15" customHeight="1" x14ac:dyDescent="0.2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5" customHeight="1" x14ac:dyDescent="0.2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5"/>
      <c r="AA3" s="17"/>
      <c r="AB3" s="15"/>
      <c r="AC3" s="15"/>
      <c r="AD3" s="15"/>
      <c r="AE3" s="17"/>
      <c r="AF3" s="10"/>
      <c r="AG3" s="71"/>
      <c r="AH3" s="70"/>
      <c r="AI3" s="70"/>
      <c r="AJ3" s="70"/>
      <c r="AK3" s="70"/>
      <c r="AL3" s="70"/>
      <c r="AM3" s="70"/>
      <c r="AN3" s="70"/>
      <c r="AO3" s="10"/>
    </row>
    <row r="4" spans="1:41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4"/>
      <c r="AB4" s="10"/>
      <c r="AC4" s="10"/>
      <c r="AD4" s="10"/>
      <c r="AE4" s="14"/>
      <c r="AF4" s="10"/>
      <c r="AG4" s="10"/>
      <c r="AH4" s="10"/>
      <c r="AI4" s="19"/>
      <c r="AJ4" s="19"/>
      <c r="AK4" s="10"/>
      <c r="AL4" s="10"/>
      <c r="AM4" s="10"/>
      <c r="AN4" s="10"/>
      <c r="AO4" s="10"/>
    </row>
    <row r="5" spans="1:41" ht="15" customHeight="1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3"/>
      <c r="Z5" s="10"/>
      <c r="AA5" s="14"/>
      <c r="AB5" s="10"/>
      <c r="AC5" s="10"/>
      <c r="AD5" s="10"/>
      <c r="AE5" s="14"/>
      <c r="AF5" s="22"/>
      <c r="AG5" s="10"/>
      <c r="AH5" s="10"/>
      <c r="AI5" s="10"/>
      <c r="AJ5" s="10"/>
      <c r="AK5" s="22"/>
      <c r="AL5" s="24"/>
      <c r="AM5" s="24"/>
      <c r="AN5" s="22"/>
      <c r="AO5" s="10"/>
    </row>
    <row r="6" spans="1:41" ht="15" customHeight="1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4"/>
      <c r="AB6" s="10"/>
      <c r="AC6" s="10"/>
      <c r="AD6" s="10"/>
      <c r="AE6" s="14"/>
      <c r="AF6" s="22"/>
      <c r="AG6" s="10"/>
      <c r="AH6" s="10"/>
      <c r="AI6" s="10"/>
      <c r="AJ6" s="10"/>
      <c r="AK6" s="10"/>
      <c r="AL6" s="24"/>
      <c r="AM6" s="24"/>
      <c r="AN6" s="10"/>
      <c r="AO6" s="10"/>
    </row>
    <row r="7" spans="1:41" ht="15" customHeight="1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0"/>
      <c r="AA7" s="14"/>
      <c r="AB7" s="10"/>
      <c r="AC7" s="10"/>
      <c r="AD7" s="10"/>
      <c r="AE7" s="14"/>
      <c r="AF7" s="22"/>
      <c r="AG7" s="10"/>
      <c r="AH7" s="10"/>
      <c r="AI7" s="10"/>
      <c r="AJ7" s="10"/>
      <c r="AK7" s="22"/>
      <c r="AL7" s="24"/>
      <c r="AM7" s="24"/>
      <c r="AN7" s="22"/>
      <c r="AO7" s="10"/>
    </row>
    <row r="8" spans="1:41" ht="15" customHeight="1" x14ac:dyDescent="0.2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4"/>
      <c r="AB8" s="10"/>
      <c r="AC8" s="10"/>
      <c r="AD8" s="10"/>
      <c r="AE8" s="14"/>
      <c r="AF8" s="22"/>
      <c r="AG8" s="10"/>
      <c r="AH8" s="10"/>
      <c r="AI8" s="10"/>
      <c r="AJ8" s="10"/>
      <c r="AK8" s="22"/>
      <c r="AL8" s="24"/>
      <c r="AM8" s="24"/>
      <c r="AN8" s="22"/>
      <c r="AO8" s="10"/>
    </row>
    <row r="9" spans="1:41" ht="15" customHeight="1" x14ac:dyDescent="0.2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"/>
      <c r="Z9" s="10"/>
      <c r="AA9" s="14"/>
      <c r="AB9" s="10"/>
      <c r="AC9" s="10"/>
      <c r="AD9" s="10"/>
      <c r="AE9" s="14"/>
      <c r="AF9" s="22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5" customHeight="1" x14ac:dyDescent="0.2">
      <c r="A10" s="27" t="str">
        <f>Indiv!D2</f>
        <v>Team 4</v>
      </c>
      <c r="B10" s="28" t="s">
        <v>11</v>
      </c>
      <c r="C10" s="29" t="s">
        <v>13</v>
      </c>
      <c r="D10" s="31" t="s">
        <v>14</v>
      </c>
      <c r="E10" s="31" t="s">
        <v>15</v>
      </c>
      <c r="F10" s="31" t="s">
        <v>16</v>
      </c>
      <c r="G10" s="31" t="s">
        <v>17</v>
      </c>
      <c r="H10" s="31" t="s">
        <v>18</v>
      </c>
      <c r="I10" s="31" t="s">
        <v>19</v>
      </c>
      <c r="J10" s="31" t="s">
        <v>20</v>
      </c>
      <c r="K10" s="31" t="s">
        <v>21</v>
      </c>
      <c r="L10" s="31" t="s">
        <v>22</v>
      </c>
      <c r="M10" s="31" t="s">
        <v>23</v>
      </c>
      <c r="N10" s="31" t="s">
        <v>24</v>
      </c>
      <c r="O10" s="31" t="s">
        <v>25</v>
      </c>
      <c r="P10" s="31" t="s">
        <v>26</v>
      </c>
      <c r="Q10" s="31" t="s">
        <v>27</v>
      </c>
      <c r="R10" s="31" t="s">
        <v>28</v>
      </c>
      <c r="S10" s="31" t="s">
        <v>29</v>
      </c>
      <c r="T10" s="31" t="s">
        <v>30</v>
      </c>
      <c r="U10" s="31" t="s">
        <v>31</v>
      </c>
      <c r="V10" s="31" t="s">
        <v>32</v>
      </c>
      <c r="W10" s="31" t="s">
        <v>33</v>
      </c>
      <c r="X10" s="33"/>
      <c r="Y10" s="35"/>
      <c r="Z10" s="33"/>
      <c r="AA10" s="36" t="s">
        <v>34</v>
      </c>
      <c r="AB10" s="29" t="s">
        <v>35</v>
      </c>
      <c r="AC10" s="29" t="s">
        <v>36</v>
      </c>
      <c r="AD10" s="29" t="s">
        <v>37</v>
      </c>
      <c r="AE10" s="38" t="s">
        <v>38</v>
      </c>
      <c r="AF10" s="10"/>
      <c r="AG10" s="71"/>
      <c r="AH10" s="70"/>
      <c r="AI10" s="70"/>
      <c r="AJ10" s="70"/>
      <c r="AK10" s="70"/>
      <c r="AL10" s="70"/>
      <c r="AM10" s="70"/>
      <c r="AN10" s="70"/>
      <c r="AO10" s="10"/>
    </row>
    <row r="11" spans="1:41" ht="15" customHeight="1" x14ac:dyDescent="0.2">
      <c r="A11" s="40" t="str">
        <f>Indiv!D3</f>
        <v>Md Mehedi Farhad</v>
      </c>
      <c r="B11" s="50"/>
      <c r="C11" s="51"/>
      <c r="D11" s="51"/>
      <c r="E11" s="5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"/>
      <c r="Z11" s="10"/>
      <c r="AA11" s="45" t="str">
        <f t="shared" ref="AA11:AA15" si="0">IF(C11=0,"",(C11/B11)*8)</f>
        <v/>
      </c>
      <c r="AB11" s="46">
        <f>Indiv!$AD$2*B11</f>
        <v>0</v>
      </c>
      <c r="AC11" s="46" t="str">
        <f t="shared" ref="AC11:AC15" si="1">IF(C11=0,"",AB11/C11)</f>
        <v/>
      </c>
      <c r="AD11" s="46" t="str">
        <f t="shared" ref="AD11:AD15" si="2">IF(C11=0,"",AB11/(D11+E11))</f>
        <v/>
      </c>
      <c r="AE11" s="48" t="str">
        <f t="shared" ref="AE11:AE15" si="3">IF(C11=0,"",1000*((E11+D11)/C11))</f>
        <v/>
      </c>
      <c r="AF11" s="10"/>
      <c r="AG11" s="10"/>
      <c r="AH11" s="10"/>
      <c r="AI11" s="19"/>
      <c r="AJ11" s="19"/>
      <c r="AK11" s="10"/>
      <c r="AL11" s="10"/>
      <c r="AM11" s="10"/>
      <c r="AN11" s="10"/>
      <c r="AO11" s="10"/>
    </row>
    <row r="12" spans="1:41" ht="15" customHeight="1" x14ac:dyDescent="0.2">
      <c r="A12" s="49" t="str">
        <f>Indiv!D4</f>
        <v>Marcos Merlin</v>
      </c>
      <c r="B12" s="50"/>
      <c r="C12" s="51"/>
      <c r="D12" s="51"/>
      <c r="E12" s="5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3"/>
      <c r="Z12" s="10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8" t="str">
        <f t="shared" si="3"/>
        <v/>
      </c>
      <c r="AF12" s="22"/>
      <c r="AG12" s="10"/>
      <c r="AH12" s="10"/>
      <c r="AI12" s="10"/>
      <c r="AJ12" s="10"/>
      <c r="AK12" s="10"/>
      <c r="AL12" s="24"/>
      <c r="AM12" s="24"/>
      <c r="AN12" s="10"/>
      <c r="AO12" s="10"/>
    </row>
    <row r="13" spans="1:41" ht="15" customHeight="1" x14ac:dyDescent="0.2">
      <c r="A13" s="49" t="str">
        <f>Indiv!D5</f>
        <v>Jordan Prather</v>
      </c>
      <c r="B13" s="50"/>
      <c r="C13" s="51"/>
      <c r="D13" s="51"/>
      <c r="E13" s="5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8" t="str">
        <f t="shared" si="3"/>
        <v/>
      </c>
      <c r="AF13" s="22"/>
      <c r="AG13" s="10"/>
      <c r="AH13" s="10"/>
      <c r="AI13" s="10"/>
      <c r="AJ13" s="10"/>
      <c r="AK13" s="10"/>
      <c r="AL13" s="24"/>
      <c r="AM13" s="24"/>
      <c r="AN13" s="22"/>
      <c r="AO13" s="10"/>
    </row>
    <row r="14" spans="1:41" ht="15" customHeight="1" x14ac:dyDescent="0.2">
      <c r="A14" s="52" t="str">
        <f>Indiv!D6</f>
        <v>Benjamin Wilkinson</v>
      </c>
      <c r="B14" s="50"/>
      <c r="C14" s="51"/>
      <c r="D14" s="51"/>
      <c r="E14" s="5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8" t="str">
        <f t="shared" si="3"/>
        <v/>
      </c>
      <c r="AF14" s="22"/>
      <c r="AG14" s="10"/>
      <c r="AH14" s="10"/>
      <c r="AI14" s="10"/>
      <c r="AJ14" s="10"/>
      <c r="AK14" s="10"/>
      <c r="AL14" s="24"/>
      <c r="AM14" s="24"/>
      <c r="AN14" s="10"/>
      <c r="AO14" s="10"/>
    </row>
    <row r="15" spans="1:41" ht="15" customHeight="1" x14ac:dyDescent="0.2">
      <c r="A15" s="53" t="s">
        <v>39</v>
      </c>
      <c r="B15" s="54">
        <f t="shared" ref="B15:W15" si="4">SUM(B11:B14)</f>
        <v>0</v>
      </c>
      <c r="C15" s="55">
        <f t="shared" si="4"/>
        <v>0</v>
      </c>
      <c r="D15" s="55">
        <f t="shared" si="4"/>
        <v>0</v>
      </c>
      <c r="E15" s="55">
        <f t="shared" si="4"/>
        <v>0</v>
      </c>
      <c r="F15" s="55">
        <f t="shared" si="4"/>
        <v>0</v>
      </c>
      <c r="G15" s="55">
        <f t="shared" si="4"/>
        <v>0</v>
      </c>
      <c r="H15" s="55">
        <f t="shared" si="4"/>
        <v>0</v>
      </c>
      <c r="I15" s="55">
        <f t="shared" si="4"/>
        <v>0</v>
      </c>
      <c r="J15" s="55">
        <f t="shared" si="4"/>
        <v>0</v>
      </c>
      <c r="K15" s="55">
        <f t="shared" si="4"/>
        <v>0</v>
      </c>
      <c r="L15" s="55">
        <f t="shared" si="4"/>
        <v>0</v>
      </c>
      <c r="M15" s="55">
        <f t="shared" si="4"/>
        <v>0</v>
      </c>
      <c r="N15" s="55">
        <f t="shared" si="4"/>
        <v>0</v>
      </c>
      <c r="O15" s="55">
        <f t="shared" si="4"/>
        <v>0</v>
      </c>
      <c r="P15" s="55">
        <f t="shared" si="4"/>
        <v>0</v>
      </c>
      <c r="Q15" s="55">
        <f t="shared" si="4"/>
        <v>0</v>
      </c>
      <c r="R15" s="55">
        <f t="shared" si="4"/>
        <v>0</v>
      </c>
      <c r="S15" s="55">
        <f t="shared" si="4"/>
        <v>0</v>
      </c>
      <c r="T15" s="55">
        <f t="shared" si="4"/>
        <v>0</v>
      </c>
      <c r="U15" s="55">
        <f t="shared" si="4"/>
        <v>0</v>
      </c>
      <c r="V15" s="55">
        <f t="shared" si="4"/>
        <v>0</v>
      </c>
      <c r="W15" s="55">
        <f t="shared" si="4"/>
        <v>0</v>
      </c>
      <c r="X15" s="56"/>
      <c r="Y15" s="57"/>
      <c r="Z15" s="56"/>
      <c r="AA15" s="58" t="str">
        <f t="shared" si="0"/>
        <v/>
      </c>
      <c r="AB15" s="59">
        <f>AB11+AB12+AB13+AB14</f>
        <v>0</v>
      </c>
      <c r="AC15" s="59" t="str">
        <f t="shared" si="1"/>
        <v/>
      </c>
      <c r="AD15" s="59" t="str">
        <f t="shared" si="2"/>
        <v/>
      </c>
      <c r="AE15" s="60" t="str">
        <f t="shared" si="3"/>
        <v/>
      </c>
      <c r="AF15" s="22"/>
      <c r="AG15" s="10"/>
      <c r="AH15" s="10"/>
      <c r="AI15" s="10"/>
      <c r="AJ15" s="10"/>
      <c r="AK15" s="22"/>
      <c r="AL15" s="24"/>
      <c r="AM15" s="24"/>
      <c r="AN15" s="22"/>
      <c r="AO15" s="10"/>
    </row>
    <row r="16" spans="1:41" ht="15" customHeight="1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/>
      <c r="Z16" s="10"/>
      <c r="AA16" s="14"/>
      <c r="AB16" s="10"/>
      <c r="AC16" s="10"/>
      <c r="AD16" s="10"/>
      <c r="AE16" s="14"/>
      <c r="AF16" s="22"/>
      <c r="AG16" s="10"/>
      <c r="AH16" s="10"/>
      <c r="AI16" s="10"/>
      <c r="AJ16" s="10"/>
      <c r="AK16" s="22"/>
      <c r="AL16" s="24"/>
      <c r="AM16" s="24"/>
      <c r="AN16" s="22"/>
      <c r="AO16" s="10"/>
    </row>
    <row r="17" spans="1:41" ht="15" customHeight="1" x14ac:dyDescent="0.2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5"/>
      <c r="AA17" s="17"/>
      <c r="AB17" s="15"/>
      <c r="AC17" s="15"/>
      <c r="AD17" s="15"/>
      <c r="AE17" s="17"/>
      <c r="AF17" s="10"/>
      <c r="AG17" s="71"/>
      <c r="AH17" s="70"/>
      <c r="AI17" s="70"/>
      <c r="AJ17" s="70"/>
      <c r="AK17" s="70"/>
      <c r="AL17" s="70"/>
      <c r="AM17" s="70"/>
      <c r="AN17" s="70"/>
      <c r="AO17" s="10"/>
    </row>
    <row r="18" spans="1:41" ht="15" customHeight="1" x14ac:dyDescent="0.2">
      <c r="A18" s="11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61"/>
      <c r="Z18" s="19"/>
      <c r="AA18" s="14"/>
      <c r="AB18" s="10"/>
      <c r="AC18" s="10"/>
      <c r="AD18" s="10"/>
      <c r="AE18" s="14"/>
      <c r="AF18" s="10"/>
      <c r="AG18" s="10"/>
      <c r="AH18" s="10"/>
      <c r="AI18" s="19"/>
      <c r="AJ18" s="19"/>
      <c r="AK18" s="10"/>
      <c r="AL18" s="10"/>
      <c r="AM18" s="10"/>
      <c r="AN18" s="10"/>
      <c r="AO18" s="10"/>
    </row>
    <row r="19" spans="1:41" ht="15" customHeight="1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3"/>
      <c r="Z19" s="10"/>
      <c r="AA19" s="14"/>
      <c r="AB19" s="24"/>
      <c r="AC19" s="24"/>
      <c r="AD19" s="24"/>
      <c r="AE19" s="14"/>
      <c r="AF19" s="22"/>
      <c r="AG19" s="10"/>
      <c r="AH19" s="10"/>
      <c r="AI19" s="10"/>
      <c r="AJ19" s="10"/>
      <c r="AK19" s="10"/>
      <c r="AL19" s="24"/>
      <c r="AM19" s="24"/>
      <c r="AN19" s="22"/>
      <c r="AO19" s="10"/>
    </row>
    <row r="20" spans="1:41" ht="15" customHeight="1" x14ac:dyDescent="0.2">
      <c r="A20" s="11"/>
      <c r="B20" s="10" t="s">
        <v>16</v>
      </c>
      <c r="C20" s="62" t="s">
        <v>40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61"/>
      <c r="Z20" s="19"/>
      <c r="AA20" s="14"/>
      <c r="AB20" s="10"/>
      <c r="AC20" s="10"/>
      <c r="AD20" s="10"/>
      <c r="AE20" s="14"/>
      <c r="AF20" s="22"/>
      <c r="AG20" s="10"/>
      <c r="AH20" s="10"/>
      <c r="AI20" s="10"/>
      <c r="AJ20" s="10"/>
      <c r="AK20" s="10"/>
      <c r="AL20" s="24"/>
      <c r="AM20" s="24"/>
      <c r="AN20" s="10"/>
      <c r="AO20" s="10"/>
    </row>
    <row r="21" spans="1:41" ht="15" customHeight="1" x14ac:dyDescent="0.2">
      <c r="A21" s="11"/>
      <c r="B21" s="10" t="s">
        <v>17</v>
      </c>
      <c r="C21" s="62" t="s">
        <v>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3"/>
      <c r="Z21" s="10"/>
      <c r="AA21" s="14"/>
      <c r="AB21" s="24"/>
      <c r="AC21" s="24"/>
      <c r="AD21" s="24"/>
      <c r="AE21" s="14"/>
      <c r="AF21" s="22"/>
      <c r="AG21" s="10"/>
      <c r="AH21" s="10"/>
      <c r="AI21" s="10"/>
      <c r="AJ21" s="10"/>
      <c r="AK21" s="22"/>
      <c r="AL21" s="24"/>
      <c r="AM21" s="24"/>
      <c r="AN21" s="22"/>
      <c r="AO21" s="10"/>
    </row>
    <row r="22" spans="1:41" ht="15" customHeight="1" x14ac:dyDescent="0.2">
      <c r="A22" s="11"/>
      <c r="B22" s="10" t="s">
        <v>18</v>
      </c>
      <c r="C22" s="62" t="s">
        <v>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3"/>
      <c r="Z22" s="10"/>
      <c r="AA22" s="14"/>
      <c r="AB22" s="24"/>
      <c r="AC22" s="24"/>
      <c r="AD22" s="24"/>
      <c r="AE22" s="14"/>
      <c r="AF22" s="22"/>
      <c r="AG22" s="10"/>
      <c r="AH22" s="10"/>
      <c r="AI22" s="10"/>
      <c r="AJ22" s="10"/>
      <c r="AK22" s="22"/>
      <c r="AL22" s="24"/>
      <c r="AM22" s="24"/>
      <c r="AN22" s="22"/>
      <c r="AO22" s="10"/>
    </row>
    <row r="23" spans="1:41" ht="15" customHeight="1" x14ac:dyDescent="0.2">
      <c r="A23" s="11"/>
      <c r="B23" s="10" t="s">
        <v>19</v>
      </c>
      <c r="C23" s="62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3"/>
      <c r="Z23" s="10"/>
      <c r="AA23" s="14"/>
      <c r="AB23" s="24"/>
      <c r="AC23" s="24"/>
      <c r="AD23" s="24"/>
      <c r="AE23" s="14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5" customHeight="1" x14ac:dyDescent="0.2">
      <c r="A24" s="11"/>
      <c r="B24" s="10" t="s">
        <v>20</v>
      </c>
      <c r="C24" s="62" t="s">
        <v>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3"/>
      <c r="Z24" s="10"/>
      <c r="AA24" s="14"/>
      <c r="AB24" s="24"/>
      <c r="AC24" s="24"/>
      <c r="AD24" s="24"/>
      <c r="AE24" s="14"/>
      <c r="AF24" s="10"/>
      <c r="AG24" s="71"/>
      <c r="AH24" s="70"/>
      <c r="AI24" s="70"/>
      <c r="AJ24" s="70"/>
      <c r="AK24" s="70"/>
      <c r="AL24" s="70"/>
      <c r="AM24" s="70"/>
      <c r="AN24" s="70"/>
      <c r="AO24" s="10"/>
    </row>
    <row r="25" spans="1:41" ht="15" customHeight="1" x14ac:dyDescent="0.2">
      <c r="A25" s="11"/>
      <c r="B25" s="10" t="s">
        <v>21</v>
      </c>
      <c r="C25" s="62" t="s">
        <v>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4"/>
      <c r="AB25" s="24"/>
      <c r="AC25" s="24"/>
      <c r="AD25" s="24"/>
      <c r="AE25" s="14"/>
      <c r="AF25" s="10"/>
      <c r="AG25" s="10"/>
      <c r="AH25" s="10"/>
      <c r="AI25" s="19"/>
      <c r="AJ25" s="19"/>
      <c r="AK25" s="10"/>
      <c r="AL25" s="10"/>
      <c r="AM25" s="10"/>
      <c r="AN25" s="10"/>
      <c r="AO25" s="10"/>
    </row>
    <row r="26" spans="1:41" ht="15" customHeight="1" x14ac:dyDescent="0.2">
      <c r="A26" s="11"/>
      <c r="B26" s="10" t="s">
        <v>22</v>
      </c>
      <c r="C26" s="62" t="s">
        <v>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3"/>
      <c r="Z26" s="10"/>
      <c r="AA26" s="14"/>
      <c r="AB26" s="24"/>
      <c r="AC26" s="24"/>
      <c r="AD26" s="24"/>
      <c r="AE26" s="14"/>
      <c r="AF26" s="22"/>
      <c r="AG26" s="10"/>
      <c r="AH26" s="10"/>
      <c r="AI26" s="10"/>
      <c r="AJ26" s="10"/>
      <c r="AK26" s="22"/>
      <c r="AL26" s="24"/>
      <c r="AM26" s="24"/>
      <c r="AN26" s="22"/>
      <c r="AO26" s="10"/>
    </row>
    <row r="27" spans="1:41" ht="15" customHeight="1" x14ac:dyDescent="0.2">
      <c r="A27" s="11"/>
      <c r="B27" s="10" t="s">
        <v>23</v>
      </c>
      <c r="C27" s="62" t="s">
        <v>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3"/>
      <c r="Z27" s="10"/>
      <c r="AA27" s="14"/>
      <c r="AB27" s="24"/>
      <c r="AC27" s="24"/>
      <c r="AD27" s="24"/>
      <c r="AE27" s="14"/>
      <c r="AF27" s="22"/>
      <c r="AG27" s="10"/>
      <c r="AH27" s="10"/>
      <c r="AI27" s="10"/>
      <c r="AJ27" s="10"/>
      <c r="AK27" s="10"/>
      <c r="AL27" s="24"/>
      <c r="AM27" s="24"/>
      <c r="AN27" s="22"/>
      <c r="AO27" s="10"/>
    </row>
    <row r="28" spans="1:41" ht="15" customHeight="1" x14ac:dyDescent="0.2">
      <c r="A28" s="11"/>
      <c r="B28" s="10" t="s">
        <v>24</v>
      </c>
      <c r="C28" s="62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3"/>
      <c r="Z28" s="10"/>
      <c r="AA28" s="14"/>
      <c r="AB28" s="24"/>
      <c r="AC28" s="24"/>
      <c r="AD28" s="24"/>
      <c r="AE28" s="14"/>
      <c r="AF28" s="22"/>
      <c r="AG28" s="10"/>
      <c r="AH28" s="10"/>
      <c r="AI28" s="10"/>
      <c r="AJ28" s="10"/>
      <c r="AK28" s="22"/>
      <c r="AL28" s="24"/>
      <c r="AM28" s="24"/>
      <c r="AN28" s="22"/>
      <c r="AO28" s="10"/>
    </row>
    <row r="29" spans="1:41" ht="15" customHeight="1" x14ac:dyDescent="0.2">
      <c r="A29" s="11"/>
      <c r="B29" s="10" t="s">
        <v>25</v>
      </c>
      <c r="C29" s="62" t="s">
        <v>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3"/>
      <c r="Z29" s="10"/>
      <c r="AA29" s="14"/>
      <c r="AB29" s="24"/>
      <c r="AC29" s="24"/>
      <c r="AD29" s="24"/>
      <c r="AE29" s="14"/>
      <c r="AF29" s="22"/>
      <c r="AG29" s="10"/>
      <c r="AH29" s="10"/>
      <c r="AI29" s="10"/>
      <c r="AJ29" s="10"/>
      <c r="AK29" s="22"/>
      <c r="AL29" s="24"/>
      <c r="AM29" s="24"/>
      <c r="AN29" s="22"/>
      <c r="AO29" s="10"/>
    </row>
    <row r="30" spans="1:41" ht="15" customHeight="1" x14ac:dyDescent="0.2">
      <c r="A30" s="11"/>
      <c r="B30" s="10" t="s">
        <v>26</v>
      </c>
      <c r="C30" s="62" t="s">
        <v>50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61"/>
      <c r="Z30" s="19"/>
      <c r="AA30" s="14"/>
      <c r="AB30" s="10"/>
      <c r="AC30" s="10"/>
      <c r="AD30" s="10"/>
      <c r="AE30" s="14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5" customHeight="1" x14ac:dyDescent="0.2">
      <c r="A31" s="11"/>
      <c r="B31" s="10" t="s">
        <v>27</v>
      </c>
      <c r="C31" s="62" t="s">
        <v>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3"/>
      <c r="Z31" s="10"/>
      <c r="AA31" s="14"/>
      <c r="AB31" s="24"/>
      <c r="AC31" s="24"/>
      <c r="AD31" s="24"/>
      <c r="AE31" s="14"/>
      <c r="AF31" s="10"/>
      <c r="AG31" s="71"/>
      <c r="AH31" s="70"/>
      <c r="AI31" s="70"/>
      <c r="AJ31" s="70"/>
      <c r="AK31" s="70"/>
      <c r="AL31" s="70"/>
      <c r="AM31" s="70"/>
      <c r="AN31" s="70"/>
      <c r="AO31" s="10"/>
    </row>
    <row r="32" spans="1:41" ht="15" customHeight="1" x14ac:dyDescent="0.2">
      <c r="A32" s="11"/>
      <c r="B32" s="10" t="s">
        <v>28</v>
      </c>
      <c r="C32" s="62" t="s">
        <v>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3"/>
      <c r="Z32" s="10"/>
      <c r="AA32" s="14"/>
      <c r="AB32" s="24"/>
      <c r="AC32" s="24"/>
      <c r="AD32" s="24"/>
      <c r="AE32" s="14"/>
      <c r="AF32" s="10"/>
      <c r="AG32" s="10"/>
      <c r="AH32" s="10"/>
      <c r="AI32" s="19"/>
      <c r="AJ32" s="19"/>
      <c r="AK32" s="10"/>
      <c r="AL32" s="10"/>
      <c r="AM32" s="10"/>
      <c r="AN32" s="10"/>
      <c r="AO32" s="10"/>
    </row>
    <row r="33" spans="1:41" ht="15" customHeight="1" x14ac:dyDescent="0.2">
      <c r="A33" s="11"/>
      <c r="B33" s="10" t="s">
        <v>29</v>
      </c>
      <c r="C33" s="62" t="s">
        <v>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3"/>
      <c r="Z33" s="10"/>
      <c r="AA33" s="14"/>
      <c r="AB33" s="24"/>
      <c r="AC33" s="24"/>
      <c r="AD33" s="24"/>
      <c r="AE33" s="14"/>
      <c r="AF33" s="10"/>
      <c r="AG33" s="10"/>
      <c r="AH33" s="10"/>
      <c r="AI33" s="10"/>
      <c r="AJ33" s="10"/>
      <c r="AK33" s="10"/>
      <c r="AL33" s="24"/>
      <c r="AM33" s="24"/>
      <c r="AN33" s="10"/>
      <c r="AO33" s="10"/>
    </row>
    <row r="34" spans="1:41" ht="15" customHeight="1" x14ac:dyDescent="0.2">
      <c r="A34" s="11"/>
      <c r="B34" s="10" t="s">
        <v>30</v>
      </c>
      <c r="C34" s="62" t="s">
        <v>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4"/>
      <c r="AB34" s="24"/>
      <c r="AC34" s="24"/>
      <c r="AD34" s="24"/>
      <c r="AE34" s="14"/>
      <c r="AF34" s="10"/>
      <c r="AG34" s="10"/>
      <c r="AH34" s="10"/>
      <c r="AI34" s="10"/>
      <c r="AJ34" s="10"/>
      <c r="AK34" s="10"/>
      <c r="AL34" s="24"/>
      <c r="AM34" s="24"/>
      <c r="AN34" s="22"/>
      <c r="AO34" s="10"/>
    </row>
    <row r="35" spans="1:41" ht="15" customHeight="1" x14ac:dyDescent="0.2">
      <c r="A35" s="11"/>
      <c r="B35" s="10" t="s">
        <v>31</v>
      </c>
      <c r="C35" s="62" t="s">
        <v>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4"/>
      <c r="AB35" s="24"/>
      <c r="AC35" s="24"/>
      <c r="AD35" s="24"/>
      <c r="AE35" s="14"/>
      <c r="AF35" s="10"/>
      <c r="AG35" s="10"/>
      <c r="AH35" s="10"/>
      <c r="AI35" s="10"/>
      <c r="AJ35" s="10"/>
      <c r="AK35" s="10"/>
      <c r="AL35" s="24"/>
      <c r="AM35" s="24"/>
      <c r="AN35" s="22"/>
      <c r="AO35" s="10"/>
    </row>
    <row r="36" spans="1:41" ht="15" customHeight="1" x14ac:dyDescent="0.2">
      <c r="A36" s="11"/>
      <c r="B36" s="10" t="s">
        <v>32</v>
      </c>
      <c r="C36" s="62" t="s">
        <v>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4"/>
      <c r="AB36" s="24"/>
      <c r="AC36" s="24"/>
      <c r="AD36" s="24"/>
      <c r="AE36" s="14"/>
      <c r="AF36" s="10"/>
      <c r="AG36" s="10"/>
      <c r="AH36" s="10"/>
      <c r="AI36" s="10"/>
      <c r="AJ36" s="10"/>
      <c r="AK36" s="22"/>
      <c r="AL36" s="24"/>
      <c r="AM36" s="24"/>
      <c r="AN36" s="22"/>
      <c r="AO36" s="10"/>
    </row>
    <row r="37" spans="1:41" ht="15" customHeight="1" x14ac:dyDescent="0.2">
      <c r="A37" s="11"/>
      <c r="B37" s="10" t="s">
        <v>33</v>
      </c>
      <c r="C37" s="62" t="s">
        <v>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3"/>
      <c r="Z37" s="10"/>
      <c r="AA37" s="14"/>
      <c r="AB37" s="10"/>
      <c r="AC37" s="10"/>
      <c r="AD37" s="10"/>
      <c r="AE37" s="14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5" customHeight="1" x14ac:dyDescent="0.2">
      <c r="A38" s="1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6"/>
      <c r="Z38" s="15"/>
      <c r="AA38" s="17"/>
      <c r="AB38" s="15"/>
      <c r="AC38" s="15"/>
      <c r="AD38" s="15"/>
      <c r="AE38" s="1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5" customHeight="1" x14ac:dyDescent="0.2">
      <c r="A39" s="11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61"/>
      <c r="Z39" s="19"/>
      <c r="AA39" s="14"/>
      <c r="AB39" s="10"/>
      <c r="AC39" s="10"/>
      <c r="AD39" s="10"/>
      <c r="AE39" s="14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5" customHeight="1" x14ac:dyDescent="0.2">
      <c r="A40" s="11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61"/>
      <c r="Z40" s="19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5" customHeight="1" x14ac:dyDescent="0.2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3"/>
      <c r="Z41" s="10"/>
      <c r="AA41" s="14"/>
      <c r="AB41" s="24"/>
      <c r="AC41" s="24"/>
      <c r="AD41" s="24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5" customHeight="1" x14ac:dyDescent="0.2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3"/>
      <c r="Z42" s="10"/>
      <c r="AA42" s="14"/>
      <c r="AB42" s="24"/>
      <c r="AC42" s="24"/>
      <c r="AD42" s="24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5" customHeight="1" x14ac:dyDescent="0.2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3"/>
      <c r="Z43" s="10"/>
      <c r="AA43" s="14"/>
      <c r="AB43" s="24"/>
      <c r="AC43" s="24"/>
      <c r="AD43" s="24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5" customHeight="1" x14ac:dyDescent="0.2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/>
      <c r="Z44" s="10"/>
      <c r="AA44" s="14"/>
      <c r="AB44" s="24"/>
      <c r="AC44" s="24"/>
      <c r="AD44" s="24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5" customHeight="1" x14ac:dyDescent="0.2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3"/>
      <c r="Z45" s="10"/>
      <c r="AA45" s="14"/>
      <c r="AB45" s="24"/>
      <c r="AC45" s="24"/>
      <c r="AD45" s="24"/>
      <c r="AE45" s="14"/>
      <c r="AF45" s="10"/>
      <c r="AG45" s="10"/>
      <c r="AH45" s="10"/>
      <c r="AI45" s="10"/>
      <c r="AJ45" s="69"/>
      <c r="AK45" s="70"/>
      <c r="AL45" s="70"/>
      <c r="AM45" s="10"/>
      <c r="AN45" s="10"/>
      <c r="AO45" s="10"/>
    </row>
    <row r="46" spans="1:41" ht="15" customHeight="1" x14ac:dyDescent="0.2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3"/>
      <c r="Z46" s="10"/>
      <c r="AA46" s="14"/>
      <c r="AB46" s="10"/>
      <c r="AC46" s="10"/>
      <c r="AD46" s="10"/>
      <c r="AE46" s="14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5" customHeight="1" x14ac:dyDescent="0.2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3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5" customHeight="1" x14ac:dyDescent="0.2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3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">
      <c r="A50" s="11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61"/>
      <c r="Z50" s="19"/>
      <c r="AA50" s="14"/>
      <c r="AB50" s="10"/>
      <c r="AC50" s="10"/>
      <c r="AD50" s="10"/>
      <c r="AE50" s="14"/>
      <c r="AF50" s="10"/>
      <c r="AG50" s="63"/>
      <c r="AH50" s="63"/>
      <c r="AI50" s="63"/>
      <c r="AJ50" s="63"/>
      <c r="AK50" s="63"/>
      <c r="AL50" s="63"/>
      <c r="AM50" s="63"/>
      <c r="AN50" s="63"/>
      <c r="AO50" s="63"/>
    </row>
    <row r="51" spans="1:41" ht="15" customHeight="1" x14ac:dyDescent="0.2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3"/>
      <c r="Z51" s="10"/>
      <c r="AA51" s="14"/>
      <c r="AB51" s="24"/>
      <c r="AC51" s="24"/>
      <c r="AD51" s="24"/>
      <c r="AE51" s="14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3"/>
      <c r="Z52" s="10"/>
      <c r="AA52" s="14"/>
      <c r="AB52" s="24"/>
      <c r="AC52" s="24"/>
      <c r="AD52" s="24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4"/>
      <c r="AB53" s="24"/>
      <c r="AC53" s="24"/>
      <c r="AD53" s="24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3"/>
      <c r="Z54" s="10"/>
      <c r="AA54" s="14"/>
      <c r="AB54" s="24"/>
      <c r="AC54" s="24"/>
      <c r="AD54" s="24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3"/>
      <c r="Z55" s="10"/>
      <c r="AA55" s="14"/>
      <c r="AB55" s="24"/>
      <c r="AC55" s="24"/>
      <c r="AD55" s="24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4"/>
      <c r="AB56" s="10"/>
      <c r="AC56" s="10"/>
      <c r="AD56" s="10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3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3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3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3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3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3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3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3"/>
      <c r="Z65" s="10"/>
      <c r="AA65" s="14"/>
      <c r="AB65" s="24"/>
      <c r="AC65" s="24"/>
      <c r="AD65" s="24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3"/>
      <c r="Z66" s="10"/>
      <c r="AA66" s="14"/>
      <c r="AB66" s="10"/>
      <c r="AC66" s="10"/>
      <c r="AD66" s="10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3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3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3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3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3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3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3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3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3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3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3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3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3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">
      <c r="A89" s="11"/>
      <c r="B89" s="10"/>
      <c r="C89" s="6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3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">
      <c r="A90" s="1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3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</row>
    <row r="92" spans="1:41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</row>
    <row r="240" spans="1:41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</row>
    <row r="241" spans="1:41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</row>
    <row r="242" spans="1:41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</row>
    <row r="243" spans="1:41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</row>
    <row r="244" spans="1:41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</row>
    <row r="245" spans="1:41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</row>
    <row r="246" spans="1:41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</row>
    <row r="247" spans="1:41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</row>
    <row r="251" spans="1:41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</row>
    <row r="252" spans="1:41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</row>
    <row r="253" spans="1:41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</row>
    <row r="254" spans="1:41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</row>
    <row r="255" spans="1:41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</row>
    <row r="256" spans="1:41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</row>
    <row r="257" spans="1:41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</row>
    <row r="258" spans="1:41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</row>
    <row r="262" spans="1:41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</row>
    <row r="263" spans="1:41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</row>
    <row r="264" spans="1:41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</row>
    <row r="265" spans="1:41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</row>
    <row r="266" spans="1:41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</row>
    <row r="267" spans="1:41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</row>
    <row r="268" spans="1:41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</row>
    <row r="269" spans="1:41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</row>
    <row r="273" spans="1:41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</row>
    <row r="274" spans="1:41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</row>
    <row r="275" spans="1:41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</row>
    <row r="276" spans="1:41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</row>
    <row r="277" spans="1:41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</row>
    <row r="278" spans="1:41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</row>
    <row r="279" spans="1:41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</row>
    <row r="280" spans="1:41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</row>
    <row r="284" spans="1:41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</row>
    <row r="285" spans="1:41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</row>
    <row r="286" spans="1:41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</row>
    <row r="287" spans="1:41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</row>
    <row r="288" spans="1:41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</row>
    <row r="289" spans="1:41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</row>
    <row r="290" spans="1:41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</row>
    <row r="291" spans="1:41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</row>
    <row r="295" spans="1:41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</row>
    <row r="296" spans="1:41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</row>
    <row r="297" spans="1:41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</row>
    <row r="298" spans="1:41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</row>
    <row r="299" spans="1:41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</row>
    <row r="300" spans="1:41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</row>
    <row r="301" spans="1:41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</row>
    <row r="302" spans="1:41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</row>
    <row r="306" spans="1:41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</row>
    <row r="307" spans="1:41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</row>
    <row r="308" spans="1:41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</row>
    <row r="309" spans="1:41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</row>
    <row r="310" spans="1:41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</row>
    <row r="311" spans="1:41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</row>
    <row r="312" spans="1:41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</row>
    <row r="313" spans="1:41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</row>
    <row r="317" spans="1:41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</row>
    <row r="318" spans="1:41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</row>
    <row r="319" spans="1:41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</row>
    <row r="320" spans="1:41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</row>
    <row r="321" spans="1:41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</row>
    <row r="322" spans="1:41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</row>
    <row r="323" spans="1:41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</row>
    <row r="324" spans="1:41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</row>
    <row r="328" spans="1:41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</row>
    <row r="329" spans="1:41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</row>
    <row r="330" spans="1:41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</row>
    <row r="331" spans="1:41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</row>
    <row r="332" spans="1:41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</row>
    <row r="333" spans="1:41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</row>
    <row r="334" spans="1:41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</row>
    <row r="335" spans="1:41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</row>
    <row r="339" spans="1:41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</row>
    <row r="340" spans="1:41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</row>
    <row r="341" spans="1:41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</row>
    <row r="342" spans="1:41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</row>
    <row r="343" spans="1:41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</row>
    <row r="344" spans="1:41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</row>
    <row r="345" spans="1:41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</row>
    <row r="346" spans="1:41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</row>
    <row r="350" spans="1:41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</row>
    <row r="351" spans="1:41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</row>
    <row r="352" spans="1:41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</row>
    <row r="353" spans="1:41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</row>
    <row r="354" spans="1:41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</row>
    <row r="355" spans="1:41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</row>
    <row r="356" spans="1:41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</row>
    <row r="357" spans="1:41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</row>
    <row r="361" spans="1:41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</row>
    <row r="362" spans="1:41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</row>
    <row r="363" spans="1:41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</row>
    <row r="364" spans="1:41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</row>
    <row r="365" spans="1:41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</row>
    <row r="366" spans="1:41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</row>
    <row r="367" spans="1:41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</row>
    <row r="368" spans="1:41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</row>
    <row r="372" spans="1:41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</row>
    <row r="373" spans="1:41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</row>
    <row r="374" spans="1:41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</row>
    <row r="375" spans="1:41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</row>
    <row r="376" spans="1:41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</row>
    <row r="377" spans="1:41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</row>
    <row r="378" spans="1:41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</row>
    <row r="379" spans="1:41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</row>
    <row r="383" spans="1:41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</row>
    <row r="384" spans="1:41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</row>
    <row r="385" spans="1:41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</row>
    <row r="386" spans="1:41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</row>
    <row r="387" spans="1:41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</row>
    <row r="388" spans="1:41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</row>
    <row r="389" spans="1:41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</row>
    <row r="390" spans="1:41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</row>
    <row r="394" spans="1:41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</row>
    <row r="395" spans="1:41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</row>
    <row r="396" spans="1:41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</row>
    <row r="397" spans="1:41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</row>
    <row r="398" spans="1:41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</row>
    <row r="399" spans="1:41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</row>
    <row r="400" spans="1:41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</row>
    <row r="401" spans="1:41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</row>
    <row r="405" spans="1:41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</row>
    <row r="406" spans="1:41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</row>
    <row r="407" spans="1:41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</row>
    <row r="408" spans="1:41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</row>
    <row r="409" spans="1:41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</row>
    <row r="410" spans="1:41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</row>
    <row r="411" spans="1:41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</row>
    <row r="412" spans="1:41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</row>
    <row r="416" spans="1:41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</row>
    <row r="417" spans="1:41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</row>
    <row r="418" spans="1:41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</row>
    <row r="419" spans="1:41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</row>
    <row r="420" spans="1:41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</row>
    <row r="421" spans="1:41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</row>
    <row r="422" spans="1:41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</row>
    <row r="423" spans="1:41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</row>
    <row r="427" spans="1:41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</row>
    <row r="428" spans="1:41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</row>
    <row r="429" spans="1:41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</row>
    <row r="430" spans="1:41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</row>
    <row r="431" spans="1:41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</row>
    <row r="432" spans="1:41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</row>
    <row r="433" spans="1:41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</row>
    <row r="434" spans="1:41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</row>
    <row r="438" spans="1:41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</row>
    <row r="439" spans="1:41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</row>
    <row r="440" spans="1:41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</row>
    <row r="441" spans="1:41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</row>
    <row r="442" spans="1:41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</row>
    <row r="443" spans="1:41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</row>
    <row r="444" spans="1:41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</row>
    <row r="445" spans="1:41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</row>
    <row r="446" spans="1:41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</row>
    <row r="449" spans="1:41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</row>
    <row r="450" spans="1:41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</row>
    <row r="451" spans="1:41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</row>
    <row r="452" spans="1:41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</row>
    <row r="453" spans="1:41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</row>
    <row r="454" spans="1:41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</row>
    <row r="455" spans="1:41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</row>
    <row r="456" spans="1:41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</row>
    <row r="457" spans="1:41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</row>
    <row r="460" spans="1:41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</row>
    <row r="461" spans="1:41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</row>
    <row r="462" spans="1:41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</row>
    <row r="463" spans="1:41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</row>
    <row r="464" spans="1:41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</row>
    <row r="465" spans="1:41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</row>
    <row r="466" spans="1:41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</row>
    <row r="467" spans="1:41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</row>
    <row r="468" spans="1:41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</row>
    <row r="469" spans="1:41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</row>
    <row r="470" spans="1:41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</row>
    <row r="471" spans="1:41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</row>
    <row r="472" spans="1:41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</row>
    <row r="473" spans="1:41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</row>
    <row r="474" spans="1:41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</row>
    <row r="475" spans="1:41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</row>
    <row r="476" spans="1:41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</row>
    <row r="477" spans="1:41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</row>
    <row r="478" spans="1:41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</row>
    <row r="479" spans="1:41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</row>
    <row r="480" spans="1:41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</row>
    <row r="481" spans="1:41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</row>
    <row r="482" spans="1:41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</row>
    <row r="483" spans="1:41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</row>
    <row r="484" spans="1:41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</row>
    <row r="485" spans="1:41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</row>
    <row r="486" spans="1:41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</row>
    <row r="487" spans="1:41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</row>
    <row r="488" spans="1:41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</row>
    <row r="489" spans="1:41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</row>
    <row r="490" spans="1:41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</row>
    <row r="491" spans="1:41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</row>
    <row r="492" spans="1:41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</row>
    <row r="493" spans="1:41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</row>
    <row r="494" spans="1:41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</row>
    <row r="495" spans="1:41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</row>
    <row r="496" spans="1:41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</row>
    <row r="497" spans="1:41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</row>
    <row r="498" spans="1:41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</row>
    <row r="499" spans="1:41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</row>
    <row r="500" spans="1:41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</row>
    <row r="501" spans="1:41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</row>
    <row r="502" spans="1:41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</row>
    <row r="503" spans="1:41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</row>
    <row r="504" spans="1:41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</row>
    <row r="505" spans="1:41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</row>
    <row r="506" spans="1:41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</row>
    <row r="507" spans="1:41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</row>
    <row r="508" spans="1:41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</row>
    <row r="509" spans="1:41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</row>
    <row r="510" spans="1:41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</row>
    <row r="511" spans="1:41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</row>
    <row r="512" spans="1:41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</row>
    <row r="513" spans="1:41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</row>
    <row r="514" spans="1:41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</row>
    <row r="515" spans="1:41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</row>
    <row r="516" spans="1:41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</row>
    <row r="517" spans="1:41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</row>
    <row r="518" spans="1:41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</row>
    <row r="519" spans="1:41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</row>
    <row r="520" spans="1:41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</row>
    <row r="521" spans="1:41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</row>
    <row r="522" spans="1:41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</row>
    <row r="523" spans="1:41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</row>
    <row r="524" spans="1:41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</row>
    <row r="525" spans="1:41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</row>
    <row r="526" spans="1:41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</row>
    <row r="527" spans="1:41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</row>
    <row r="528" spans="1:41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</row>
    <row r="529" spans="1:41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</row>
    <row r="530" spans="1:41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</row>
    <row r="531" spans="1:41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</row>
    <row r="532" spans="1:41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</row>
    <row r="533" spans="1:41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</row>
    <row r="534" spans="1:41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</row>
    <row r="535" spans="1:41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</row>
    <row r="536" spans="1:41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</row>
    <row r="537" spans="1:41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</row>
    <row r="538" spans="1:41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</row>
    <row r="539" spans="1:41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</row>
    <row r="540" spans="1:41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</row>
    <row r="541" spans="1:41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</row>
    <row r="542" spans="1:41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</row>
    <row r="543" spans="1:41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</row>
    <row r="544" spans="1:41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</row>
    <row r="545" spans="1:41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</row>
    <row r="546" spans="1:41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</row>
    <row r="547" spans="1:41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</row>
    <row r="548" spans="1:41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</row>
    <row r="549" spans="1:41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</row>
    <row r="550" spans="1:41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</row>
    <row r="551" spans="1:41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</row>
    <row r="552" spans="1:41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</row>
    <row r="553" spans="1:41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</row>
    <row r="554" spans="1:41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</row>
    <row r="555" spans="1:41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</row>
    <row r="556" spans="1:41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</row>
    <row r="557" spans="1:41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</row>
    <row r="558" spans="1:41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</row>
    <row r="559" spans="1:41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</row>
    <row r="560" spans="1:41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</row>
    <row r="561" spans="1:41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</row>
    <row r="562" spans="1:41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</row>
    <row r="563" spans="1:41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</row>
    <row r="564" spans="1:41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</row>
    <row r="565" spans="1:41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</row>
    <row r="566" spans="1:41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</row>
    <row r="567" spans="1:41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</row>
    <row r="568" spans="1:41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</row>
    <row r="569" spans="1:41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</row>
    <row r="570" spans="1:41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</row>
    <row r="571" spans="1:41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</row>
    <row r="572" spans="1:41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</row>
    <row r="573" spans="1:41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</row>
    <row r="574" spans="1:41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</row>
    <row r="575" spans="1:41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</row>
    <row r="576" spans="1:41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</row>
    <row r="577" spans="1:41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</row>
    <row r="578" spans="1:41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</row>
    <row r="579" spans="1:41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</row>
    <row r="580" spans="1:41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</row>
    <row r="581" spans="1:41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</row>
    <row r="582" spans="1:41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</row>
    <row r="583" spans="1:41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</row>
    <row r="584" spans="1:41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</row>
    <row r="585" spans="1:41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</row>
    <row r="586" spans="1:41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</row>
    <row r="587" spans="1:41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</row>
    <row r="588" spans="1:41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</row>
    <row r="589" spans="1:41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</row>
    <row r="590" spans="1:41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</row>
    <row r="591" spans="1:41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</row>
    <row r="592" spans="1:41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</row>
    <row r="593" spans="1:41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</row>
    <row r="594" spans="1:41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</row>
    <row r="595" spans="1:41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</row>
    <row r="596" spans="1:41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</row>
    <row r="597" spans="1:41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</row>
    <row r="598" spans="1:41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</row>
    <row r="599" spans="1:41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</row>
    <row r="600" spans="1:41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</row>
    <row r="601" spans="1:41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</row>
    <row r="602" spans="1:41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</row>
    <row r="603" spans="1:41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</row>
    <row r="604" spans="1:41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</row>
    <row r="605" spans="1:41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</row>
    <row r="606" spans="1:41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</row>
    <row r="607" spans="1:41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</row>
    <row r="608" spans="1:41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</row>
    <row r="609" spans="1:41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</row>
    <row r="610" spans="1:41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</row>
    <row r="611" spans="1:41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</row>
    <row r="612" spans="1:41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</row>
    <row r="613" spans="1:41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</row>
    <row r="614" spans="1:41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</row>
    <row r="615" spans="1:41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</row>
    <row r="616" spans="1:41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</row>
    <row r="617" spans="1:4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</row>
    <row r="618" spans="1:4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</row>
    <row r="619" spans="1:4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</row>
    <row r="620" spans="1:4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</row>
    <row r="621" spans="1:4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</row>
    <row r="622" spans="1:4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</row>
    <row r="623" spans="1:4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</row>
    <row r="624" spans="1:4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</row>
    <row r="625" spans="1:41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</row>
    <row r="626" spans="1:41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</row>
    <row r="627" spans="1:41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</row>
    <row r="628" spans="1:41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</row>
    <row r="629" spans="1:41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</row>
    <row r="630" spans="1:41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</row>
    <row r="631" spans="1:41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</row>
    <row r="632" spans="1:41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</row>
    <row r="633" spans="1:41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</row>
    <row r="634" spans="1:41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</row>
    <row r="635" spans="1:41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</row>
    <row r="636" spans="1:41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</row>
    <row r="637" spans="1:41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</row>
    <row r="638" spans="1:41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</row>
    <row r="639" spans="1:41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</row>
    <row r="640" spans="1:41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</row>
    <row r="641" spans="1:41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</row>
    <row r="642" spans="1:41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</row>
    <row r="643" spans="1:41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</row>
    <row r="644" spans="1:41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</row>
    <row r="645" spans="1:41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</row>
    <row r="646" spans="1:41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</row>
    <row r="647" spans="1:41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</row>
    <row r="648" spans="1:41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</row>
    <row r="649" spans="1:41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</row>
    <row r="650" spans="1:41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</row>
    <row r="651" spans="1:41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</row>
    <row r="652" spans="1:41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</row>
    <row r="653" spans="1:41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</row>
    <row r="654" spans="1:41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</row>
    <row r="655" spans="1:41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</row>
    <row r="656" spans="1:41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</row>
    <row r="657" spans="1:41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</row>
    <row r="658" spans="1:41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</row>
    <row r="659" spans="1:41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</row>
    <row r="660" spans="1:41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</row>
    <row r="661" spans="1:41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</row>
    <row r="662" spans="1:41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</row>
    <row r="663" spans="1:41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</row>
    <row r="664" spans="1:41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</row>
    <row r="665" spans="1:41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</row>
    <row r="666" spans="1:41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</row>
    <row r="667" spans="1:41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</row>
    <row r="668" spans="1:41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</row>
    <row r="669" spans="1:41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</row>
    <row r="670" spans="1:41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</row>
    <row r="671" spans="1:41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</row>
    <row r="672" spans="1:41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</row>
    <row r="673" spans="1:41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</row>
    <row r="674" spans="1:41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</row>
    <row r="675" spans="1:41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</row>
    <row r="676" spans="1:41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</row>
    <row r="677" spans="1:41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</row>
    <row r="678" spans="1:41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</row>
    <row r="679" spans="1:41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</row>
    <row r="680" spans="1:41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</row>
    <row r="681" spans="1:41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</row>
    <row r="682" spans="1:41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</row>
    <row r="683" spans="1:41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</row>
    <row r="684" spans="1:41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</row>
    <row r="685" spans="1:41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</row>
    <row r="686" spans="1:41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</row>
    <row r="687" spans="1:41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</row>
    <row r="688" spans="1:41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</row>
    <row r="689" spans="1:41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</row>
    <row r="690" spans="1:41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</row>
    <row r="691" spans="1:41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</row>
    <row r="692" spans="1:41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</row>
    <row r="693" spans="1:41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</row>
    <row r="694" spans="1:41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</row>
    <row r="695" spans="1:41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</row>
    <row r="696" spans="1:41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</row>
    <row r="697" spans="1:41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</row>
    <row r="698" spans="1:41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</row>
    <row r="699" spans="1:41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</row>
    <row r="700" spans="1:41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</row>
    <row r="701" spans="1:41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</row>
    <row r="702" spans="1:41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</row>
    <row r="703" spans="1:41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</row>
    <row r="704" spans="1:41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</row>
    <row r="705" spans="1:41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</row>
    <row r="706" spans="1:41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</row>
    <row r="707" spans="1:41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</row>
    <row r="708" spans="1:41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</row>
    <row r="709" spans="1:41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</row>
    <row r="710" spans="1:41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</row>
    <row r="711" spans="1:41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</row>
    <row r="712" spans="1:41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</row>
    <row r="713" spans="1:41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</row>
    <row r="714" spans="1:41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</row>
    <row r="715" spans="1:41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</row>
    <row r="716" spans="1:41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</row>
    <row r="717" spans="1:41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</row>
    <row r="718" spans="1:41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</row>
    <row r="719" spans="1:41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</row>
    <row r="720" spans="1:41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</row>
    <row r="721" spans="1:41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</row>
    <row r="722" spans="1:41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</row>
    <row r="723" spans="1:41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</row>
    <row r="724" spans="1:41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</row>
    <row r="725" spans="1:41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</row>
    <row r="726" spans="1:41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</row>
    <row r="727" spans="1:41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</row>
    <row r="728" spans="1:41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</row>
    <row r="729" spans="1:41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</row>
    <row r="730" spans="1:41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</row>
    <row r="731" spans="1:41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</row>
    <row r="732" spans="1:41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</row>
    <row r="733" spans="1:41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</row>
    <row r="734" spans="1:41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</row>
    <row r="735" spans="1:41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</row>
    <row r="736" spans="1:41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</row>
    <row r="737" spans="1:41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</row>
    <row r="738" spans="1:41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</row>
    <row r="739" spans="1:41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</row>
    <row r="740" spans="1:41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</row>
    <row r="741" spans="1:41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</row>
    <row r="742" spans="1:41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</row>
    <row r="743" spans="1:41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</row>
    <row r="744" spans="1:41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</row>
    <row r="745" spans="1:41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</row>
    <row r="746" spans="1:41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</row>
    <row r="747" spans="1:41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</row>
    <row r="748" spans="1:41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</row>
    <row r="749" spans="1:41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</row>
    <row r="750" spans="1:41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</row>
    <row r="751" spans="1:41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</row>
    <row r="752" spans="1:41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</row>
    <row r="753" spans="1:41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</row>
    <row r="754" spans="1:41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</row>
    <row r="755" spans="1:41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</row>
    <row r="756" spans="1:41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</row>
    <row r="757" spans="1:41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</row>
    <row r="758" spans="1:41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</row>
    <row r="759" spans="1:41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</row>
    <row r="760" spans="1:41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</row>
    <row r="761" spans="1:41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</row>
    <row r="762" spans="1:41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</row>
    <row r="763" spans="1:41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</row>
    <row r="764" spans="1:41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</row>
    <row r="765" spans="1:41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</row>
    <row r="766" spans="1:41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</row>
    <row r="767" spans="1:41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</row>
    <row r="768" spans="1:41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</row>
    <row r="769" spans="1:41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</row>
    <row r="770" spans="1:41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</row>
    <row r="771" spans="1:41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</row>
    <row r="772" spans="1:41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</row>
    <row r="773" spans="1:41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</row>
    <row r="774" spans="1:41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</row>
    <row r="775" spans="1:41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</row>
    <row r="776" spans="1:41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</row>
    <row r="777" spans="1:41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</row>
    <row r="778" spans="1:41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</row>
    <row r="779" spans="1:41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</row>
    <row r="780" spans="1:41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</row>
    <row r="781" spans="1:41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</row>
    <row r="782" spans="1:41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</row>
    <row r="783" spans="1:41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</row>
    <row r="784" spans="1:41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</row>
    <row r="785" spans="1:41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</row>
    <row r="786" spans="1:41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</row>
    <row r="787" spans="1:41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</row>
    <row r="788" spans="1:41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</row>
    <row r="789" spans="1:41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</row>
    <row r="790" spans="1:41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</row>
    <row r="791" spans="1:41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</row>
    <row r="792" spans="1:41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</row>
    <row r="793" spans="1:41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</row>
    <row r="794" spans="1:41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</row>
    <row r="795" spans="1:41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</row>
    <row r="796" spans="1:41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</row>
    <row r="797" spans="1:41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</row>
    <row r="798" spans="1:41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</row>
    <row r="799" spans="1:41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</row>
    <row r="800" spans="1:41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</row>
    <row r="801" spans="1:41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</row>
    <row r="802" spans="1:41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</row>
    <row r="803" spans="1:41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</row>
    <row r="804" spans="1:41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</row>
    <row r="805" spans="1:41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</row>
    <row r="806" spans="1:41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</row>
    <row r="807" spans="1:41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</row>
    <row r="808" spans="1:41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</row>
    <row r="809" spans="1:41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</row>
    <row r="810" spans="1:41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</row>
    <row r="811" spans="1:41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</row>
    <row r="812" spans="1:41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</row>
    <row r="813" spans="1:41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</row>
    <row r="814" spans="1:41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</row>
    <row r="815" spans="1:41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</row>
    <row r="816" spans="1:41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</row>
    <row r="817" spans="1:41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</row>
    <row r="818" spans="1:41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</row>
    <row r="819" spans="1:41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</row>
    <row r="820" spans="1:41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</row>
    <row r="821" spans="1:41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</row>
    <row r="822" spans="1:41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</row>
    <row r="823" spans="1:41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</row>
    <row r="824" spans="1:41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</row>
    <row r="825" spans="1:41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</row>
    <row r="826" spans="1:41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</row>
    <row r="827" spans="1:41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</row>
    <row r="828" spans="1:41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</row>
    <row r="829" spans="1:41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</row>
    <row r="830" spans="1:41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</row>
    <row r="831" spans="1:41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</row>
    <row r="832" spans="1:41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</row>
    <row r="833" spans="1:41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</row>
    <row r="834" spans="1:41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</row>
    <row r="835" spans="1:41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</row>
    <row r="836" spans="1:41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</row>
    <row r="837" spans="1:41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</row>
    <row r="838" spans="1:41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</row>
    <row r="839" spans="1:41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</row>
    <row r="840" spans="1:41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</row>
    <row r="841" spans="1:41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</row>
    <row r="842" spans="1:41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</row>
    <row r="843" spans="1:41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</row>
    <row r="844" spans="1:41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</row>
    <row r="845" spans="1:41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</row>
    <row r="846" spans="1:41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</row>
    <row r="847" spans="1:41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</row>
    <row r="848" spans="1:41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</row>
    <row r="849" spans="1:41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</row>
    <row r="850" spans="1:41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</row>
    <row r="851" spans="1:41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</row>
    <row r="852" spans="1:41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</row>
    <row r="853" spans="1:41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</row>
    <row r="854" spans="1:41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</row>
    <row r="855" spans="1:41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</row>
    <row r="856" spans="1:41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</row>
    <row r="857" spans="1:41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</row>
    <row r="858" spans="1:41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</row>
    <row r="859" spans="1:41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</row>
    <row r="860" spans="1:41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</row>
    <row r="861" spans="1:41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</row>
    <row r="862" spans="1:41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</row>
    <row r="863" spans="1:41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</row>
    <row r="864" spans="1:41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</row>
    <row r="865" spans="1:41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</row>
    <row r="866" spans="1:41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</row>
    <row r="867" spans="1:41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</row>
    <row r="868" spans="1:41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</row>
    <row r="869" spans="1:41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</row>
    <row r="870" spans="1:41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</row>
    <row r="871" spans="1:41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</row>
    <row r="872" spans="1:41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</row>
    <row r="873" spans="1:41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</row>
    <row r="874" spans="1:41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</row>
    <row r="875" spans="1:41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</row>
    <row r="876" spans="1:41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</row>
    <row r="877" spans="1:41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</row>
    <row r="878" spans="1:41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</row>
    <row r="879" spans="1:41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</row>
    <row r="880" spans="1:41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</row>
    <row r="881" spans="1:41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</row>
    <row r="882" spans="1:41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</row>
    <row r="883" spans="1:41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</row>
    <row r="884" spans="1:41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</row>
    <row r="885" spans="1:41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</row>
    <row r="886" spans="1:41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</row>
    <row r="887" spans="1:41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</row>
    <row r="888" spans="1:41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</row>
    <row r="889" spans="1:41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</row>
    <row r="890" spans="1:41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</row>
    <row r="891" spans="1:41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</row>
    <row r="892" spans="1:41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</row>
    <row r="893" spans="1:41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</row>
    <row r="894" spans="1:41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</row>
    <row r="895" spans="1:41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</row>
    <row r="896" spans="1:41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</row>
    <row r="897" spans="1:41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</row>
    <row r="898" spans="1:41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</row>
    <row r="899" spans="1:41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</row>
    <row r="900" spans="1:41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</row>
    <row r="901" spans="1:41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</row>
    <row r="902" spans="1:41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</row>
    <row r="903" spans="1:41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</row>
    <row r="904" spans="1:41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</row>
    <row r="905" spans="1:41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</row>
    <row r="906" spans="1:41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</row>
    <row r="907" spans="1:41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</row>
    <row r="908" spans="1:41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</row>
    <row r="909" spans="1:41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</row>
    <row r="910" spans="1:41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</row>
    <row r="911" spans="1:41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</row>
    <row r="912" spans="1:41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</row>
    <row r="913" spans="1:41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</row>
    <row r="914" spans="1:41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</row>
    <row r="915" spans="1:41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</row>
    <row r="916" spans="1:41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</row>
    <row r="917" spans="1:41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</row>
    <row r="918" spans="1:41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</row>
    <row r="919" spans="1:41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</row>
    <row r="920" spans="1:41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</row>
    <row r="921" spans="1:41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</row>
    <row r="922" spans="1:41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</row>
    <row r="923" spans="1:41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</row>
    <row r="924" spans="1:41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</row>
    <row r="925" spans="1:41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</row>
    <row r="926" spans="1:41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</row>
    <row r="927" spans="1:41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</row>
    <row r="928" spans="1:41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</row>
    <row r="929" spans="1:41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</row>
    <row r="930" spans="1:41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</row>
    <row r="931" spans="1:41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</row>
    <row r="932" spans="1:41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</row>
    <row r="933" spans="1:41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</row>
    <row r="934" spans="1:41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</row>
    <row r="935" spans="1:41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</row>
    <row r="936" spans="1:41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</row>
    <row r="937" spans="1:41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</row>
    <row r="938" spans="1:41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</row>
    <row r="939" spans="1:41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</row>
    <row r="940" spans="1:41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</row>
    <row r="941" spans="1:41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</row>
    <row r="942" spans="1:41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</row>
    <row r="943" spans="1:41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</row>
    <row r="944" spans="1:41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</row>
    <row r="945" spans="1:41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</row>
    <row r="946" spans="1:41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</row>
    <row r="947" spans="1:41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</row>
    <row r="948" spans="1:41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</row>
    <row r="949" spans="1:41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</row>
    <row r="950" spans="1:41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</row>
    <row r="951" spans="1:41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</row>
    <row r="952" spans="1:41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</row>
    <row r="953" spans="1:41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</row>
    <row r="954" spans="1:41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</row>
    <row r="955" spans="1:41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</row>
    <row r="956" spans="1:41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</row>
    <row r="957" spans="1:41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</row>
    <row r="958" spans="1:41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</row>
    <row r="959" spans="1:41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</row>
    <row r="960" spans="1:41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</row>
    <row r="961" spans="1:41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</row>
    <row r="962" spans="1:41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</row>
    <row r="963" spans="1:41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</row>
    <row r="964" spans="1:41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</row>
    <row r="965" spans="1:41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</row>
    <row r="966" spans="1:41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</row>
    <row r="967" spans="1:41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</row>
    <row r="968" spans="1:41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</row>
    <row r="969" spans="1:41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</row>
    <row r="970" spans="1:41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</row>
    <row r="971" spans="1:41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</row>
    <row r="972" spans="1:41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</row>
    <row r="973" spans="1:41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</row>
    <row r="974" spans="1:41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</row>
    <row r="975" spans="1:41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</row>
    <row r="976" spans="1:41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</row>
    <row r="977" spans="1:41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</row>
    <row r="978" spans="1:41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</row>
    <row r="979" spans="1:41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</row>
    <row r="980" spans="1:41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</row>
    <row r="981" spans="1:41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</row>
    <row r="982" spans="1:41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</row>
    <row r="983" spans="1:41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</row>
    <row r="984" spans="1:41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</row>
    <row r="985" spans="1:41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</row>
    <row r="986" spans="1:41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</row>
    <row r="987" spans="1:41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</row>
    <row r="988" spans="1:41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</row>
    <row r="989" spans="1:41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</row>
    <row r="990" spans="1:41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</row>
    <row r="991" spans="1:41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</row>
    <row r="992" spans="1:41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</row>
    <row r="993" spans="1:41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</row>
    <row r="994" spans="1:41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</row>
    <row r="995" spans="1:41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</row>
    <row r="996" spans="1:41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</row>
    <row r="997" spans="1:41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</row>
    <row r="998" spans="1:41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</row>
    <row r="999" spans="1:41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</row>
    <row r="1000" spans="1:41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</row>
  </sheetData>
  <mergeCells count="6">
    <mergeCell ref="AJ45:AL45"/>
    <mergeCell ref="AG3:AN3"/>
    <mergeCell ref="AG10:AN10"/>
    <mergeCell ref="AG17:AN17"/>
    <mergeCell ref="AG24:AN24"/>
    <mergeCell ref="AG31:AN31"/>
  </mergeCells>
  <dataValidations disablePrompts="1" count="2">
    <dataValidation type="decimal" operator="greaterThanOrEqual" allowBlank="1" showInputMessage="1" showErrorMessage="1" prompt=" - Entry must be integer greater than or equal to zero" sqref="C11:W14" xr:uid="{00000000-0002-0000-0800-000000000000}">
      <formula1>0</formula1>
    </dataValidation>
    <dataValidation type="decimal" operator="greaterThanOrEqual" allowBlank="1" showInputMessage="1" showErrorMessage="1" prompt="Hours expended - Enter number of hours (greater than or equal to 0) spent on this assignment" sqref="B11:B14" xr:uid="{00000000-0002-0000-0800-000001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Ben-Jammin</cp:lastModifiedBy>
  <dcterms:modified xsi:type="dcterms:W3CDTF">2019-02-16T01:15:03Z</dcterms:modified>
</cp:coreProperties>
</file>