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-Jammin\Documents\MSU_Student_Files\Spring2019\Embedded_Systems\Code\embeddedsystemsspring2019\Documents\Task05\"/>
    </mc:Choice>
  </mc:AlternateContent>
  <xr:revisionPtr revIDLastSave="0" documentId="13_ncr:1_{A5EB2622-5367-4D36-BD26-535C36C37632}" xr6:coauthVersionLast="36" xr6:coauthVersionMax="36" xr10:uidLastSave="{00000000-0000-0000-0000-000000000000}"/>
  <bookViews>
    <workbookView xWindow="0" yWindow="0" windowWidth="24000" windowHeight="9525" activeTab="4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" i="2" l="1"/>
  <c r="A12" i="2" l="1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E14" i="4"/>
  <c r="AB14" i="4"/>
  <c r="AD14" i="4" s="1"/>
  <c r="AA14" i="4"/>
  <c r="A14" i="4"/>
  <c r="AE13" i="4"/>
  <c r="AD13" i="4"/>
  <c r="AB13" i="4"/>
  <c r="AC13" i="4" s="1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E14" i="3"/>
  <c r="AB14" i="3"/>
  <c r="AD14" i="3" s="1"/>
  <c r="AA14" i="3"/>
  <c r="A14" i="3"/>
  <c r="AE13" i="3"/>
  <c r="AD13" i="3"/>
  <c r="AB13" i="3"/>
  <c r="AC13" i="3" s="1"/>
  <c r="AA13" i="3"/>
  <c r="A13" i="3"/>
  <c r="AE12" i="3"/>
  <c r="AB12" i="3"/>
  <c r="AD12" i="3" s="1"/>
  <c r="AA12" i="3"/>
  <c r="A12" i="3"/>
  <c r="AE11" i="3"/>
  <c r="AB11" i="3"/>
  <c r="AD11" i="3" s="1"/>
  <c r="AA11" i="3"/>
  <c r="A11" i="3"/>
  <c r="A10" i="3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E14" i="2"/>
  <c r="AB14" i="2"/>
  <c r="AD14" i="2" s="1"/>
  <c r="AA14" i="2"/>
  <c r="A14" i="2"/>
  <c r="AE13" i="2"/>
  <c r="AD13" i="2"/>
  <c r="AC13" i="2"/>
  <c r="AB13" i="2"/>
  <c r="AA13" i="2"/>
  <c r="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P11" i="1"/>
  <c r="P15" i="1" s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B11" i="1" s="1"/>
  <c r="A11" i="1"/>
  <c r="A10" i="1"/>
  <c r="AE15" i="5" l="1"/>
  <c r="AE15" i="4"/>
  <c r="AC11" i="3"/>
  <c r="AB15" i="3"/>
  <c r="AC15" i="3" s="1"/>
  <c r="AE15" i="3"/>
  <c r="Q15" i="1"/>
  <c r="U15" i="1"/>
  <c r="I15" i="1"/>
  <c r="J15" i="1"/>
  <c r="AD13" i="1"/>
  <c r="V15" i="1"/>
  <c r="T15" i="1"/>
  <c r="R15" i="1"/>
  <c r="N15" i="1"/>
  <c r="M15" i="1"/>
  <c r="L15" i="1"/>
  <c r="H15" i="1"/>
  <c r="AB15" i="5"/>
  <c r="AC15" i="5" s="1"/>
  <c r="AB15" i="7"/>
  <c r="AC15" i="7" s="1"/>
  <c r="AB15" i="4"/>
  <c r="AC15" i="4" s="1"/>
  <c r="AB15" i="6"/>
  <c r="AC15" i="6" s="1"/>
  <c r="G15" i="1"/>
  <c r="K15" i="1"/>
  <c r="O15" i="1"/>
  <c r="S15" i="1"/>
  <c r="W15" i="1"/>
  <c r="AB15" i="9"/>
  <c r="AC15" i="9" s="1"/>
  <c r="AB15" i="8"/>
  <c r="AC15" i="8" s="1"/>
  <c r="E15" i="1"/>
  <c r="AA14" i="1"/>
  <c r="AA11" i="1"/>
  <c r="D15" i="1"/>
  <c r="AD12" i="1"/>
  <c r="AE14" i="1"/>
  <c r="B15" i="1"/>
  <c r="AB15" i="1" s="1"/>
  <c r="AE13" i="1"/>
  <c r="AB15" i="2"/>
  <c r="AC15" i="2" s="1"/>
  <c r="F15" i="1"/>
  <c r="AD11" i="2"/>
  <c r="AE12" i="1"/>
  <c r="AA12" i="1"/>
  <c r="AA13" i="1"/>
  <c r="AE15" i="2"/>
  <c r="AD11" i="1"/>
  <c r="AD14" i="1"/>
  <c r="AA15" i="2"/>
  <c r="AE11" i="1"/>
  <c r="AC11" i="1"/>
  <c r="AC12" i="1"/>
  <c r="AC13" i="1"/>
  <c r="AC14" i="1"/>
  <c r="C15" i="1"/>
  <c r="AC12" i="2"/>
  <c r="AC14" i="2"/>
  <c r="AC12" i="3"/>
  <c r="AC14" i="3"/>
  <c r="AC12" i="4"/>
  <c r="AC14" i="4"/>
  <c r="AC12" i="5"/>
  <c r="AC14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5" i="5" l="1"/>
  <c r="AD15" i="4"/>
  <c r="AD15" i="3"/>
  <c r="AD15" i="2"/>
  <c r="AE15" i="1"/>
  <c r="AA15" i="1"/>
  <c r="AC15" i="1"/>
  <c r="AD15" i="1"/>
</calcChain>
</file>

<file path=xl/sharedStrings.xml><?xml version="1.0" encoding="utf-8"?>
<sst xmlns="http://schemas.openxmlformats.org/spreadsheetml/2006/main" count="603" uniqueCount="72">
  <si>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</si>
  <si>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</si>
  <si>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</si>
  <si>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</si>
  <si>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</si>
  <si>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</si>
  <si>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</si>
  <si>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</si>
  <si>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</si>
  <si>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</si>
  <si>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</si>
  <si>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</si>
  <si>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</si>
  <si>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</si>
  <si>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</si>
  <si>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</si>
  <si>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</si>
  <si>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</si>
  <si>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</si>
  <si>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</si>
  <si>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</si>
  <si>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</si>
  <si>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</si>
  <si>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</si>
  <si>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</si>
  <si>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</si>
  <si>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</si>
  <si>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</si>
  <si>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</si>
  <si>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</si>
  <si>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</si>
  <si>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</si>
  <si>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</si>
  <si>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</si>
  <si>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</si>
  <si>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</si>
  <si>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</si>
  <si>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</si>
  <si>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</si>
  <si>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</si>
  <si>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</si>
  <si>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</si>
  <si>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</si>
  <si>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</si>
  <si>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</si>
  <si>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</si>
  <si>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</si>
  <si>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</si>
  <si>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</si>
  <si>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</si>
  <si>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</si>
  <si>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</si>
  <si>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</si>
  <si>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</si>
  <si>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</si>
  <si>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</si>
  <si>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</si>
  <si>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</si>
  <si>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</si>
  <si>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</si>
  <si>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</si>
  <si>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</si>
  <si>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</si>
  <si>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</si>
  <si>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</si>
  <si>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4</t>
  </si>
  <si>
    <t>Md Mehedi Farhad</t>
  </si>
  <si>
    <t>Marcos Merlin</t>
  </si>
  <si>
    <t>Jordan Prather</t>
  </si>
  <si>
    <t>Benjamin Wilkinson</t>
  </si>
  <si>
    <t>Deepak</t>
  </si>
  <si>
    <t>Joined this week, from another splitting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</si>
</sst>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D7" sqref="D7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2" t="s">
        <v>7</v>
      </c>
      <c r="B3" s="15"/>
      <c r="C3" s="15"/>
      <c r="D3" s="10" t="s">
        <v>66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2" t="s">
        <v>10</v>
      </c>
      <c r="B5" s="10"/>
      <c r="C5" s="10"/>
      <c r="D5" s="10" t="s">
        <v>68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3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  <c r="Y7" s="13"/>
      <c r="Z7" s="10"/>
      <c r="AA7" s="21"/>
      <c r="AB7" s="18"/>
      <c r="AC7" s="18"/>
      <c r="AD7" s="18"/>
      <c r="AE7" s="21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32" t="str">
        <f t="shared" ref="A10:A14" si="0">D2</f>
        <v>Team 4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4" t="str">
        <f t="shared" si="0"/>
        <v>Md Mehedi Farhad</v>
      </c>
      <c r="B11" s="47">
        <f>'Lab2'!B11+'Lab3'!B11+'Lab4'!B11+'Lab5'!B11+'Lab6'!B11+'Lab7'!B11+'Lab8'!B11+'Lab9'!B11</f>
        <v>34</v>
      </c>
      <c r="C11" s="47">
        <f>'Lab2'!C11+'Lab3'!C11+'Lab4'!C11+'Lab5'!C11+'Lab6'!C11+'Lab7'!C11+'Lab8'!C11+'Lab9'!C11</f>
        <v>425</v>
      </c>
      <c r="D11" s="47">
        <f>'Lab2'!D11+'Lab3'!D11+'Lab4'!D11+'Lab5'!D11+'Lab6'!D11+'Lab7'!D11+'Lab8'!D11+'Lab9'!D11</f>
        <v>1</v>
      </c>
      <c r="E11" s="47">
        <f>'Lab2'!E11+'Lab3'!E11+'Lab4'!E11+'Lab5'!E11+'Lab6'!E11+'Lab7'!E11+'Lab8'!E11+'Lab9'!E11</f>
        <v>9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0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0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>
        <f t="shared" ref="AA11:AA15" si="1">IF(C11=0,"",(C11/B11)*8)</f>
        <v>100</v>
      </c>
      <c r="AB11" s="46">
        <f t="shared" ref="AB11:AB15" si="2">$AD$2*B11</f>
        <v>2550</v>
      </c>
      <c r="AC11" s="46">
        <f t="shared" ref="AC11:AC15" si="3">IF(C11=0,"",AB11/C11)</f>
        <v>6</v>
      </c>
      <c r="AD11" s="46">
        <f t="shared" ref="AD11:AD15" si="4">IF(C11=0,"",AB11/(D11+E11))</f>
        <v>255</v>
      </c>
      <c r="AE11" s="48">
        <f t="shared" ref="AE11:AE15" si="5">IF(C11=0,"",1000*((E11+D11)/C11))</f>
        <v>23.52941176470588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64" t="str">
        <f t="shared" si="0"/>
        <v>Marcos Merlin</v>
      </c>
      <c r="B12" s="47">
        <f>'Lab2'!B12+'Lab3'!B12+'Lab4'!B12+'Lab5'!B12+'Lab6'!B12+'Lab7'!B12+'Lab8'!B12+'Lab9'!B12</f>
        <v>47</v>
      </c>
      <c r="C12" s="47">
        <f>'Lab2'!C12+'Lab3'!C12+'Lab4'!C12+'Lab5'!C12+'Lab6'!C12+'Lab7'!C12+'Lab8'!C12+'Lab9'!C12</f>
        <v>750</v>
      </c>
      <c r="D12" s="47">
        <f>'Lab2'!D12+'Lab3'!D12+'Lab4'!D12+'Lab5'!D12+'Lab6'!D12+'Lab7'!D12+'Lab8'!D12+'Lab9'!D12</f>
        <v>5</v>
      </c>
      <c r="E12" s="47">
        <f>'Lab2'!E12+'Lab3'!E12+'Lab4'!E12+'Lab5'!E12+'Lab6'!E12+'Lab7'!E12+'Lab8'!E12+'Lab9'!E12</f>
        <v>13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0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0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0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127.65957446808511</v>
      </c>
      <c r="AB12" s="46">
        <f t="shared" si="2"/>
        <v>3525</v>
      </c>
      <c r="AC12" s="46">
        <f t="shared" si="3"/>
        <v>4.7</v>
      </c>
      <c r="AD12" s="46">
        <f t="shared" si="4"/>
        <v>195.83333333333334</v>
      </c>
      <c r="AE12" s="48">
        <f t="shared" si="5"/>
        <v>24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64" t="str">
        <f t="shared" si="0"/>
        <v>Jordan Prather</v>
      </c>
      <c r="B13" s="47">
        <f>'Lab2'!B13+'Lab3'!B13+'Lab4'!B13+'Lab5'!B13+'Lab6'!B13+'Lab7'!B13+'Lab8'!B13+'Lab9'!B13</f>
        <v>37</v>
      </c>
      <c r="C13" s="47">
        <f>'Lab2'!C13+'Lab3'!C13+'Lab4'!C13+'Lab5'!C13+'Lab6'!C13+'Lab7'!C13+'Lab8'!C13+'Lab9'!C13</f>
        <v>900</v>
      </c>
      <c r="D13" s="47">
        <f>'Lab2'!D13+'Lab3'!D13+'Lab4'!D13+'Lab5'!D13+'Lab6'!D13+'Lab7'!D13+'Lab8'!D13+'Lab9'!D13</f>
        <v>6</v>
      </c>
      <c r="E13" s="47">
        <f>'Lab2'!E13+'Lab3'!E13+'Lab4'!E13+'Lab5'!E13+'Lab6'!E13+'Lab7'!E13+'Lab8'!E13+'Lab9'!E13</f>
        <v>5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0</v>
      </c>
      <c r="X13" s="10"/>
      <c r="Y13" s="13"/>
      <c r="Z13" s="10"/>
      <c r="AA13" s="45">
        <f t="shared" si="1"/>
        <v>194.59459459459458</v>
      </c>
      <c r="AB13" s="46">
        <f t="shared" si="2"/>
        <v>2775</v>
      </c>
      <c r="AC13" s="46">
        <f t="shared" si="3"/>
        <v>3.0833333333333335</v>
      </c>
      <c r="AD13" s="46">
        <f t="shared" si="4"/>
        <v>252.27272727272728</v>
      </c>
      <c r="AE13" s="48">
        <f t="shared" si="5"/>
        <v>12.222222222222223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66" t="str">
        <f t="shared" si="0"/>
        <v>Benjamin Wilkinson</v>
      </c>
      <c r="B14" s="47">
        <f>'Lab2'!B14+'Lab3'!B14+'Lab4'!B14+'Lab5'!B14+'Lab6'!B14+'Lab7'!B14+'Lab8'!B14+'Lab9'!B14</f>
        <v>116.5</v>
      </c>
      <c r="C14" s="47">
        <f>'Lab2'!C14+'Lab3'!C14+'Lab4'!C14+'Lab5'!C14+'Lab6'!C14+'Lab7'!C14+'Lab8'!C14+'Lab9'!C14</f>
        <v>2550</v>
      </c>
      <c r="D14" s="47">
        <f>'Lab2'!D14+'Lab3'!D14+'Lab4'!D14+'Lab5'!D14+'Lab6'!D14+'Lab7'!D14+'Lab8'!D14+'Lab9'!D14</f>
        <v>28</v>
      </c>
      <c r="E14" s="47">
        <f>'Lab2'!E14+'Lab3'!E14+'Lab4'!E14+'Lab5'!E14+'Lab6'!E14+'Lab7'!E14+'Lab8'!E14+'Lab9'!E14</f>
        <v>55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0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0</v>
      </c>
      <c r="X14" s="10"/>
      <c r="Y14" s="13"/>
      <c r="Z14" s="10"/>
      <c r="AA14" s="45">
        <f t="shared" si="1"/>
        <v>175.10729613733906</v>
      </c>
      <c r="AB14" s="46">
        <f t="shared" si="2"/>
        <v>8737.5</v>
      </c>
      <c r="AC14" s="46">
        <f t="shared" si="3"/>
        <v>3.4264705882352939</v>
      </c>
      <c r="AD14" s="46">
        <f t="shared" si="4"/>
        <v>105.27108433734939</v>
      </c>
      <c r="AE14" s="48">
        <f t="shared" si="5"/>
        <v>32.549019607843135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67" t="s">
        <v>58</v>
      </c>
      <c r="B15" s="54">
        <f t="shared" ref="B15:W15" si="6">SUM(B11:B14)</f>
        <v>234.5</v>
      </c>
      <c r="C15" s="55">
        <f t="shared" si="6"/>
        <v>4625</v>
      </c>
      <c r="D15" s="55">
        <f t="shared" si="6"/>
        <v>40</v>
      </c>
      <c r="E15" s="55">
        <f t="shared" si="6"/>
        <v>82</v>
      </c>
      <c r="F15" s="55">
        <f t="shared" si="6"/>
        <v>0</v>
      </c>
      <c r="G15" s="55">
        <f t="shared" si="6"/>
        <v>0</v>
      </c>
      <c r="H15" s="55">
        <f t="shared" si="6"/>
        <v>0</v>
      </c>
      <c r="I15" s="55">
        <f t="shared" si="6"/>
        <v>0</v>
      </c>
      <c r="J15" s="55">
        <f t="shared" si="6"/>
        <v>0</v>
      </c>
      <c r="K15" s="55">
        <f t="shared" si="6"/>
        <v>0</v>
      </c>
      <c r="L15" s="55">
        <f t="shared" si="6"/>
        <v>0</v>
      </c>
      <c r="M15" s="55">
        <f t="shared" si="6"/>
        <v>0</v>
      </c>
      <c r="N15" s="55">
        <f t="shared" si="6"/>
        <v>0</v>
      </c>
      <c r="O15" s="55">
        <f t="shared" si="6"/>
        <v>0</v>
      </c>
      <c r="P15" s="55">
        <f t="shared" si="6"/>
        <v>0</v>
      </c>
      <c r="Q15" s="55">
        <f t="shared" si="6"/>
        <v>0</v>
      </c>
      <c r="R15" s="55">
        <f t="shared" si="6"/>
        <v>0</v>
      </c>
      <c r="S15" s="55">
        <f t="shared" si="6"/>
        <v>0</v>
      </c>
      <c r="T15" s="55">
        <f t="shared" si="6"/>
        <v>0</v>
      </c>
      <c r="U15" s="55">
        <f t="shared" si="6"/>
        <v>0</v>
      </c>
      <c r="V15" s="55">
        <f t="shared" si="6"/>
        <v>0</v>
      </c>
      <c r="W15" s="55">
        <f t="shared" si="6"/>
        <v>0</v>
      </c>
      <c r="X15" s="56"/>
      <c r="Y15" s="57"/>
      <c r="Z15" s="56"/>
      <c r="AA15" s="58">
        <f t="shared" si="1"/>
        <v>157.78251599147123</v>
      </c>
      <c r="AB15" s="59">
        <f t="shared" si="2"/>
        <v>17587.5</v>
      </c>
      <c r="AC15" s="59">
        <f t="shared" si="3"/>
        <v>3.8027027027027027</v>
      </c>
      <c r="AD15" s="59">
        <f t="shared" si="4"/>
        <v>144.15983606557376</v>
      </c>
      <c r="AE15" s="60">
        <f t="shared" si="5"/>
        <v>26.378378378378379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6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workbookViewId="0">
      <selection activeCell="P15" sqref="P15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41">
        <v>21</v>
      </c>
      <c r="C11" s="10">
        <v>100</v>
      </c>
      <c r="D11" s="10">
        <v>0</v>
      </c>
      <c r="E11" s="10">
        <v>3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  <c r="O11" s="68">
        <v>0</v>
      </c>
      <c r="P11" s="68">
        <v>0</v>
      </c>
      <c r="Q11" s="68">
        <v>0</v>
      </c>
      <c r="R11" s="68">
        <v>0</v>
      </c>
      <c r="S11" s="68">
        <v>0</v>
      </c>
      <c r="T11" s="68">
        <v>0</v>
      </c>
      <c r="U11" s="68">
        <v>0</v>
      </c>
      <c r="V11" s="68">
        <v>0</v>
      </c>
      <c r="W11" s="68">
        <v>0</v>
      </c>
      <c r="X11" s="10"/>
      <c r="Y11" s="13"/>
      <c r="Z11" s="10"/>
      <c r="AA11" s="45">
        <f t="shared" ref="AA11:AA15" si="0">IF(C11=0,"",(C11/B11)*8)</f>
        <v>38.095238095238095</v>
      </c>
      <c r="AB11" s="46">
        <f>Indiv!$AD$2*B11</f>
        <v>1575</v>
      </c>
      <c r="AC11" s="46">
        <f t="shared" ref="AC11:AC15" si="1">IF(C11=0,"",AB11/C11)</f>
        <v>15.75</v>
      </c>
      <c r="AD11" s="46">
        <f t="shared" ref="AD11:AD15" si="2">IF(C11=0,"",AB11/(D11+E11))</f>
        <v>525</v>
      </c>
      <c r="AE11" s="48">
        <f t="shared" ref="AE11:AE15" si="3">IF(C11=0,"",1000*((E11+D11)/C11))</f>
        <v>30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>
        <v>22</v>
      </c>
      <c r="C12" s="51">
        <v>200</v>
      </c>
      <c r="D12" s="10">
        <v>2</v>
      </c>
      <c r="E12" s="10">
        <v>5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  <c r="O12" s="68">
        <v>0</v>
      </c>
      <c r="P12" s="68">
        <v>0</v>
      </c>
      <c r="Q12" s="68">
        <v>0</v>
      </c>
      <c r="R12" s="68">
        <v>0</v>
      </c>
      <c r="S12" s="68">
        <v>0</v>
      </c>
      <c r="T12" s="68">
        <v>0</v>
      </c>
      <c r="U12" s="68">
        <v>0</v>
      </c>
      <c r="V12" s="68">
        <v>0</v>
      </c>
      <c r="W12" s="68">
        <v>0</v>
      </c>
      <c r="X12" s="10"/>
      <c r="Y12" s="13"/>
      <c r="Z12" s="10"/>
      <c r="AA12" s="45">
        <f t="shared" si="0"/>
        <v>72.727272727272734</v>
      </c>
      <c r="AB12" s="46">
        <f>Indiv!$AD$2*B12</f>
        <v>1650</v>
      </c>
      <c r="AC12" s="46">
        <f t="shared" si="1"/>
        <v>8.25</v>
      </c>
      <c r="AD12" s="46">
        <f t="shared" si="2"/>
        <v>235.71428571428572</v>
      </c>
      <c r="AE12" s="48">
        <f t="shared" si="3"/>
        <v>35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>
        <v>17</v>
      </c>
      <c r="C13" s="51">
        <v>200</v>
      </c>
      <c r="D13" s="51">
        <v>2</v>
      </c>
      <c r="E13" s="51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10"/>
      <c r="Y13" s="13"/>
      <c r="Z13" s="10"/>
      <c r="AA13" s="45">
        <f t="shared" si="0"/>
        <v>94.117647058823536</v>
      </c>
      <c r="AB13" s="46">
        <f>Indiv!$AD$2*B13</f>
        <v>1275</v>
      </c>
      <c r="AC13" s="46">
        <f t="shared" si="1"/>
        <v>6.375</v>
      </c>
      <c r="AD13" s="46">
        <f t="shared" si="2"/>
        <v>637.5</v>
      </c>
      <c r="AE13" s="48">
        <f t="shared" si="3"/>
        <v>10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41">
        <v>28.5</v>
      </c>
      <c r="C14" s="10">
        <v>500</v>
      </c>
      <c r="D14" s="10">
        <v>10</v>
      </c>
      <c r="E14" s="10">
        <v>15</v>
      </c>
      <c r="F14" s="10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68">
        <v>0</v>
      </c>
      <c r="M14" s="68">
        <v>0</v>
      </c>
      <c r="N14" s="68">
        <v>0</v>
      </c>
      <c r="O14" s="68">
        <v>0</v>
      </c>
      <c r="P14" s="68">
        <v>0</v>
      </c>
      <c r="Q14" s="68">
        <v>0</v>
      </c>
      <c r="R14" s="68">
        <v>0</v>
      </c>
      <c r="S14" s="68">
        <v>0</v>
      </c>
      <c r="T14" s="68">
        <v>0</v>
      </c>
      <c r="U14" s="68">
        <v>0</v>
      </c>
      <c r="V14" s="68">
        <v>0</v>
      </c>
      <c r="W14" s="68">
        <v>0</v>
      </c>
      <c r="X14" s="10"/>
      <c r="Y14" s="13"/>
      <c r="Z14" s="10"/>
      <c r="AA14" s="45">
        <f t="shared" si="0"/>
        <v>140.35087719298247</v>
      </c>
      <c r="AB14" s="46">
        <f>Indiv!$AD$2*B14</f>
        <v>2137.5</v>
      </c>
      <c r="AC14" s="46">
        <f t="shared" si="1"/>
        <v>4.2750000000000004</v>
      </c>
      <c r="AD14" s="46">
        <f t="shared" si="2"/>
        <v>85.5</v>
      </c>
      <c r="AE14" s="48">
        <f t="shared" si="3"/>
        <v>50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88.5</v>
      </c>
      <c r="C15" s="55">
        <f t="shared" si="4"/>
        <v>1000</v>
      </c>
      <c r="D15" s="55">
        <f t="shared" si="4"/>
        <v>14</v>
      </c>
      <c r="E15" s="55">
        <f t="shared" si="4"/>
        <v>23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90.395480225988706</v>
      </c>
      <c r="AB15" s="59">
        <f>AB11+AB12+AB13+AB14</f>
        <v>6637.5</v>
      </c>
      <c r="AC15" s="59">
        <f t="shared" si="1"/>
        <v>6.6375000000000002</v>
      </c>
      <c r="AD15" s="59">
        <f t="shared" si="2"/>
        <v>179.3918918918919</v>
      </c>
      <c r="AE15" s="60">
        <f t="shared" si="3"/>
        <v>37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topLeftCell="A9" workbookViewId="0">
      <selection activeCell="E18" sqref="E18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41">
        <v>8</v>
      </c>
      <c r="C11" s="10">
        <v>100</v>
      </c>
      <c r="D11" s="10">
        <v>1</v>
      </c>
      <c r="E11" s="10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100</v>
      </c>
      <c r="AB11" s="46">
        <f>Indiv!$AD$2*B11</f>
        <v>600</v>
      </c>
      <c r="AC11" s="46">
        <f t="shared" ref="AC11:AC15" si="1">IF(C11=0,"",AB11/C11)</f>
        <v>6</v>
      </c>
      <c r="AD11" s="46">
        <f t="shared" ref="AD11:AD15" si="2">IF(C11=0,"",AB11/(D11+E11))</f>
        <v>200</v>
      </c>
      <c r="AE11" s="48">
        <f t="shared" ref="AE11:AE15" si="3">IF(C11=0,"",1000*((E11+D11)/C11))</f>
        <v>30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41">
        <v>15</v>
      </c>
      <c r="C12" s="10">
        <v>300</v>
      </c>
      <c r="D12" s="10">
        <v>2</v>
      </c>
      <c r="E12" s="10">
        <v>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160</v>
      </c>
      <c r="AB12" s="46">
        <f>Indiv!$AD$2*B12</f>
        <v>1125</v>
      </c>
      <c r="AC12" s="46">
        <f t="shared" si="1"/>
        <v>3.75</v>
      </c>
      <c r="AD12" s="46">
        <f t="shared" si="2"/>
        <v>187.5</v>
      </c>
      <c r="AE12" s="48">
        <f t="shared" si="3"/>
        <v>20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41">
        <v>5</v>
      </c>
      <c r="C13" s="51">
        <v>100</v>
      </c>
      <c r="D13" s="51">
        <v>1</v>
      </c>
      <c r="E13" s="10">
        <v>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160</v>
      </c>
      <c r="AB13" s="46">
        <f>Indiv!$AD$2*B13</f>
        <v>375</v>
      </c>
      <c r="AC13" s="46">
        <f t="shared" si="1"/>
        <v>3.75</v>
      </c>
      <c r="AD13" s="46">
        <f t="shared" si="2"/>
        <v>125</v>
      </c>
      <c r="AE13" s="48">
        <f t="shared" si="3"/>
        <v>30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>
        <v>40</v>
      </c>
      <c r="C14" s="51">
        <v>500</v>
      </c>
      <c r="D14" s="51">
        <v>10</v>
      </c>
      <c r="E14" s="51">
        <v>30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>
        <f t="shared" si="0"/>
        <v>100</v>
      </c>
      <c r="AB14" s="46">
        <f>Indiv!$AD$2*B14</f>
        <v>3000</v>
      </c>
      <c r="AC14" s="46">
        <f t="shared" si="1"/>
        <v>6</v>
      </c>
      <c r="AD14" s="46">
        <f t="shared" si="2"/>
        <v>75</v>
      </c>
      <c r="AE14" s="48">
        <f t="shared" si="3"/>
        <v>80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68</v>
      </c>
      <c r="C15" s="55">
        <f t="shared" si="4"/>
        <v>1000</v>
      </c>
      <c r="D15" s="55">
        <f t="shared" si="4"/>
        <v>14</v>
      </c>
      <c r="E15" s="55">
        <f t="shared" si="4"/>
        <v>38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117.64705882352941</v>
      </c>
      <c r="AB15" s="59">
        <f>AB11+AB12+AB13+AB14</f>
        <v>5100</v>
      </c>
      <c r="AC15" s="59">
        <f t="shared" si="1"/>
        <v>5.0999999999999996</v>
      </c>
      <c r="AD15" s="59">
        <f t="shared" si="2"/>
        <v>98.07692307692308</v>
      </c>
      <c r="AE15" s="60">
        <f t="shared" si="3"/>
        <v>52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 t="s">
        <v>70</v>
      </c>
      <c r="B17" s="15">
        <v>8</v>
      </c>
      <c r="C17" s="15">
        <v>200</v>
      </c>
      <c r="D17" s="15">
        <v>1</v>
      </c>
      <c r="E17" s="15">
        <v>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 t="s">
        <v>71</v>
      </c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topLeftCell="A10" workbookViewId="0">
      <selection activeCell="A17" sqref="A17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>
        <v>3</v>
      </c>
      <c r="C11" s="51">
        <v>150</v>
      </c>
      <c r="D11" s="51">
        <v>0</v>
      </c>
      <c r="E11" s="51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400</v>
      </c>
      <c r="AB11" s="46">
        <f>Indiv!$AD$2*B11</f>
        <v>225</v>
      </c>
      <c r="AC11" s="46">
        <f t="shared" ref="AC11:AC15" si="1">IF(C11=0,"",AB11/C11)</f>
        <v>1.5</v>
      </c>
      <c r="AD11" s="46">
        <f t="shared" ref="AD11:AD15" si="2">IF(C11=0,"",AB11/(D11+E11))</f>
        <v>112.5</v>
      </c>
      <c r="AE11" s="48">
        <f t="shared" ref="AE11:AE15" si="3">IF(C11=0,"",1000*((E11+D11)/C11))</f>
        <v>13.333333333333334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>
        <v>4</v>
      </c>
      <c r="C12" s="51">
        <v>150</v>
      </c>
      <c r="D12" s="10">
        <v>0</v>
      </c>
      <c r="E12" s="10">
        <v>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300</v>
      </c>
      <c r="AB12" s="46">
        <f>Indiv!$AD$2*B12</f>
        <v>300</v>
      </c>
      <c r="AC12" s="46">
        <f t="shared" si="1"/>
        <v>2</v>
      </c>
      <c r="AD12" s="46">
        <f t="shared" si="2"/>
        <v>150</v>
      </c>
      <c r="AE12" s="48">
        <f t="shared" si="3"/>
        <v>13.333333333333334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>
        <v>9</v>
      </c>
      <c r="C13" s="51">
        <v>500</v>
      </c>
      <c r="D13" s="51">
        <v>2</v>
      </c>
      <c r="E13" s="51">
        <v>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444.44444444444446</v>
      </c>
      <c r="AB13" s="46">
        <f>Indiv!$AD$2*B13</f>
        <v>675</v>
      </c>
      <c r="AC13" s="46">
        <f t="shared" si="1"/>
        <v>1.35</v>
      </c>
      <c r="AD13" s="46">
        <f t="shared" si="2"/>
        <v>168.75</v>
      </c>
      <c r="AE13" s="48">
        <f t="shared" si="3"/>
        <v>8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>
        <v>26</v>
      </c>
      <c r="C14" s="51">
        <v>1000</v>
      </c>
      <c r="D14" s="10">
        <v>5</v>
      </c>
      <c r="E14" s="10">
        <v>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>
        <f t="shared" si="0"/>
        <v>307.69230769230768</v>
      </c>
      <c r="AB14" s="46">
        <f>Indiv!$AD$2*B14</f>
        <v>1950</v>
      </c>
      <c r="AC14" s="46">
        <f t="shared" si="1"/>
        <v>1.95</v>
      </c>
      <c r="AD14" s="46">
        <f t="shared" si="2"/>
        <v>177.27272727272728</v>
      </c>
      <c r="AE14" s="48">
        <f t="shared" si="3"/>
        <v>11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42</v>
      </c>
      <c r="C15" s="55">
        <f t="shared" si="4"/>
        <v>1800</v>
      </c>
      <c r="D15" s="55">
        <f t="shared" si="4"/>
        <v>7</v>
      </c>
      <c r="E15" s="55">
        <f t="shared" si="4"/>
        <v>12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342.85714285714283</v>
      </c>
      <c r="AB15" s="59">
        <f>AB11+AB12+AB13+AB14</f>
        <v>3150</v>
      </c>
      <c r="AC15" s="59">
        <f t="shared" si="1"/>
        <v>1.75</v>
      </c>
      <c r="AD15" s="59">
        <f t="shared" si="2"/>
        <v>165.78947368421052</v>
      </c>
      <c r="AE15" s="60">
        <f t="shared" si="3"/>
        <v>10.555555555555555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 t="s">
        <v>70</v>
      </c>
      <c r="B17" s="15">
        <v>10</v>
      </c>
      <c r="C17" s="15">
        <v>500</v>
      </c>
      <c r="D17" s="15">
        <v>3</v>
      </c>
      <c r="E17" s="15">
        <v>4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tabSelected="1" topLeftCell="A9" workbookViewId="0">
      <selection activeCell="D19" sqref="D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>
        <v>2</v>
      </c>
      <c r="C11" s="51">
        <v>75</v>
      </c>
      <c r="D11" s="51">
        <v>0</v>
      </c>
      <c r="E11" s="51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300</v>
      </c>
      <c r="AB11" s="46">
        <f>Indiv!$AD$2*B11</f>
        <v>150</v>
      </c>
      <c r="AC11" s="46">
        <f t="shared" ref="AC11:AC15" si="1">IF(C11=0,"",AB11/C11)</f>
        <v>2</v>
      </c>
      <c r="AD11" s="46">
        <f t="shared" ref="AD11:AD15" si="2">IF(C11=0,"",AB11/(D11+E11))</f>
        <v>75</v>
      </c>
      <c r="AE11" s="48">
        <f t="shared" ref="AE11:AE15" si="3">IF(C11=0,"",1000*((E11+D11)/C11))</f>
        <v>26.666666666666668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>
        <v>6</v>
      </c>
      <c r="C12" s="51">
        <v>100</v>
      </c>
      <c r="D12" s="51">
        <v>1</v>
      </c>
      <c r="E12" s="51">
        <v>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133.33333333333334</v>
      </c>
      <c r="AB12" s="46">
        <f>Indiv!$AD$2*B12</f>
        <v>450</v>
      </c>
      <c r="AC12" s="46">
        <f t="shared" si="1"/>
        <v>4.5</v>
      </c>
      <c r="AD12" s="46">
        <f t="shared" si="2"/>
        <v>150</v>
      </c>
      <c r="AE12" s="48">
        <f t="shared" si="3"/>
        <v>30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>
        <v>6</v>
      </c>
      <c r="C13" s="51">
        <v>100</v>
      </c>
      <c r="D13" s="51">
        <v>1</v>
      </c>
      <c r="E13" s="51">
        <v>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133.33333333333334</v>
      </c>
      <c r="AB13" s="46">
        <f>Indiv!$AD$2*B13</f>
        <v>450</v>
      </c>
      <c r="AC13" s="46">
        <f t="shared" si="1"/>
        <v>4.5</v>
      </c>
      <c r="AD13" s="46">
        <f t="shared" si="2"/>
        <v>225</v>
      </c>
      <c r="AE13" s="48">
        <f t="shared" si="3"/>
        <v>20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>
        <v>22</v>
      </c>
      <c r="C14" s="51">
        <v>550</v>
      </c>
      <c r="D14" s="51">
        <v>3</v>
      </c>
      <c r="E14" s="51">
        <v>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>
        <f t="shared" si="0"/>
        <v>200</v>
      </c>
      <c r="AB14" s="46">
        <f>Indiv!$AD$2*B14</f>
        <v>1650</v>
      </c>
      <c r="AC14" s="46">
        <f t="shared" si="1"/>
        <v>3</v>
      </c>
      <c r="AD14" s="46">
        <f t="shared" si="2"/>
        <v>235.71428571428572</v>
      </c>
      <c r="AE14" s="48">
        <f t="shared" si="3"/>
        <v>12.727272727272728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36</v>
      </c>
      <c r="C15" s="55">
        <f t="shared" si="4"/>
        <v>825</v>
      </c>
      <c r="D15" s="55">
        <f t="shared" si="4"/>
        <v>5</v>
      </c>
      <c r="E15" s="55">
        <f t="shared" si="4"/>
        <v>9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183.33333333333334</v>
      </c>
      <c r="AB15" s="59">
        <f>AB11+AB12+AB13+AB14</f>
        <v>2700</v>
      </c>
      <c r="AC15" s="59">
        <f t="shared" si="1"/>
        <v>3.2727272727272729</v>
      </c>
      <c r="AD15" s="59">
        <f t="shared" si="2"/>
        <v>192.85714285714286</v>
      </c>
      <c r="AE15" s="60">
        <f t="shared" si="3"/>
        <v>16.969696969696972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 t="s">
        <v>70</v>
      </c>
      <c r="B17" s="15">
        <v>15</v>
      </c>
      <c r="C17" s="15">
        <v>225</v>
      </c>
      <c r="D17" s="15">
        <v>1</v>
      </c>
      <c r="E17" s="15">
        <v>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>
        <v>1050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Ben-Jammin</cp:lastModifiedBy>
  <dcterms:modified xsi:type="dcterms:W3CDTF">2019-03-07T23:25:15Z</dcterms:modified>
</cp:coreProperties>
</file>